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New folder\"/>
    </mc:Choice>
  </mc:AlternateContent>
  <xr:revisionPtr revIDLastSave="0" documentId="13_ncr:1_{2BC929CF-7446-4659-B16E-EB778C23BC91}" xr6:coauthVersionLast="47" xr6:coauthVersionMax="47" xr10:uidLastSave="{00000000-0000-0000-0000-000000000000}"/>
  <bookViews>
    <workbookView xWindow="-120" yWindow="-120" windowWidth="20730" windowHeight="11160" activeTab="1" xr2:uid="{0F5940A8-A902-4F30-B17A-143A3E60472E}"/>
  </bookViews>
  <sheets>
    <sheet name="online_retail_II" sheetId="2" r:id="rId1"/>
    <sheet name="Sheet2" sheetId="3" r:id="rId2"/>
    <sheet name="Sheet4" sheetId="5" r:id="rId3"/>
  </sheets>
  <definedNames>
    <definedName name="ExternalData_1" localSheetId="0" hidden="1">online_retail_II!$A$1:$D$5882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AA3" i="2"/>
  <c r="AA2" i="2"/>
  <c r="Z5387" i="2"/>
  <c r="Z5386" i="2"/>
  <c r="Z5385" i="2"/>
  <c r="Z5384" i="2"/>
  <c r="J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H3" i="2"/>
  <c r="H4" i="2"/>
  <c r="H5" i="2"/>
  <c r="H6" i="2"/>
  <c r="H7" i="2"/>
  <c r="H8" i="2"/>
  <c r="H2" i="2"/>
  <c r="G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3" i="2"/>
  <c r="E4" i="2"/>
  <c r="E5" i="2"/>
  <c r="E6" i="2"/>
  <c r="E7" i="2"/>
  <c r="E8" i="2"/>
  <c r="E9" i="2"/>
  <c r="E2" i="2"/>
  <c r="F9" i="2" l="1"/>
  <c r="F5" i="2"/>
  <c r="F5881" i="2"/>
  <c r="F5857" i="2"/>
  <c r="F5837" i="2"/>
  <c r="F5825" i="2"/>
  <c r="F5809" i="2"/>
  <c r="F5793" i="2"/>
  <c r="F5765" i="2"/>
  <c r="F5749" i="2"/>
  <c r="F5737" i="2"/>
  <c r="F5721" i="2"/>
  <c r="F5697" i="2"/>
  <c r="F5681" i="2"/>
  <c r="F5661" i="2"/>
  <c r="F5645" i="2"/>
  <c r="F5629" i="2"/>
  <c r="F5613" i="2"/>
  <c r="F5593" i="2"/>
  <c r="F5573" i="2"/>
  <c r="F5557" i="2"/>
  <c r="F5541" i="2"/>
  <c r="F5517" i="2"/>
  <c r="F5501" i="2"/>
  <c r="F5485" i="2"/>
  <c r="F5473" i="2"/>
  <c r="F5457" i="2"/>
  <c r="F5437" i="2"/>
  <c r="F5417" i="2"/>
  <c r="F5397" i="2"/>
  <c r="F5385" i="2"/>
  <c r="F5369" i="2"/>
  <c r="F5353" i="2"/>
  <c r="F5325" i="2"/>
  <c r="F5309" i="2"/>
  <c r="F5293" i="2"/>
  <c r="F5277" i="2"/>
  <c r="F5261" i="2"/>
  <c r="F5241" i="2"/>
  <c r="F5225" i="2"/>
  <c r="F5209" i="2"/>
  <c r="F5189" i="2"/>
  <c r="F5173" i="2"/>
  <c r="F5149" i="2"/>
  <c r="F5137" i="2"/>
  <c r="F5121" i="2"/>
  <c r="F5105" i="2"/>
  <c r="F5085" i="2"/>
  <c r="F5065" i="2"/>
  <c r="F5045" i="2"/>
  <c r="F5033" i="2"/>
  <c r="F5017" i="2"/>
  <c r="F5001" i="2"/>
  <c r="F4985" i="2"/>
  <c r="F4961" i="2"/>
  <c r="F4945" i="2"/>
  <c r="F4929" i="2"/>
  <c r="F4913" i="2"/>
  <c r="F4897" i="2"/>
  <c r="F4873" i="2"/>
  <c r="F4857" i="2"/>
  <c r="F4845" i="2"/>
  <c r="F4825" i="2"/>
  <c r="F4809" i="2"/>
  <c r="F4785" i="2"/>
  <c r="F4769" i="2"/>
  <c r="F4753" i="2"/>
  <c r="F4737" i="2"/>
  <c r="F4721" i="2"/>
  <c r="F4697" i="2"/>
  <c r="F4685" i="2"/>
  <c r="F4669" i="2"/>
  <c r="F4649" i="2"/>
  <c r="F4637" i="2"/>
  <c r="F4609" i="2"/>
  <c r="F4593" i="2"/>
  <c r="F4577" i="2"/>
  <c r="F4561" i="2"/>
  <c r="F4545" i="2"/>
  <c r="F4521" i="2"/>
  <c r="F4509" i="2"/>
  <c r="F4489" i="2"/>
  <c r="F4477" i="2"/>
  <c r="F4461" i="2"/>
  <c r="F4433" i="2"/>
  <c r="F4417" i="2"/>
  <c r="F4401" i="2"/>
  <c r="F4385" i="2"/>
  <c r="F4369" i="2"/>
  <c r="F4353" i="2"/>
  <c r="F4333" i="2"/>
  <c r="F4313" i="2"/>
  <c r="F4297" i="2"/>
  <c r="F4285" i="2"/>
  <c r="F4265" i="2"/>
  <c r="F4241" i="2"/>
  <c r="F4225" i="2"/>
  <c r="F4209" i="2"/>
  <c r="F4193" i="2"/>
  <c r="F4181" i="2"/>
  <c r="F4157" i="2"/>
  <c r="F4137" i="2"/>
  <c r="F4121" i="2"/>
  <c r="F4109" i="2"/>
  <c r="F4093" i="2"/>
  <c r="F4065" i="2"/>
  <c r="F4049" i="2"/>
  <c r="F4037" i="2"/>
  <c r="F4021" i="2"/>
  <c r="F4005" i="2"/>
  <c r="F3977" i="2"/>
  <c r="F3965" i="2"/>
  <c r="F3945" i="2"/>
  <c r="F3933" i="2"/>
  <c r="F3913" i="2"/>
  <c r="F3889" i="2"/>
  <c r="F3877" i="2"/>
  <c r="F3861" i="2"/>
  <c r="F3845" i="2"/>
  <c r="F3829" i="2"/>
  <c r="F3805" i="2"/>
  <c r="F3785" i="2"/>
  <c r="F3773" i="2"/>
  <c r="F3757" i="2"/>
  <c r="F3737" i="2"/>
  <c r="F3721" i="2"/>
  <c r="F3701" i="2"/>
  <c r="F3681" i="2"/>
  <c r="F3669" i="2"/>
  <c r="F3653" i="2"/>
  <c r="F3637" i="2"/>
  <c r="F3613" i="2"/>
  <c r="F3593" i="2"/>
  <c r="F3581" i="2"/>
  <c r="F3565" i="2"/>
  <c r="F3545" i="2"/>
  <c r="F3521" i="2"/>
  <c r="F3509" i="2"/>
  <c r="F3489" i="2"/>
  <c r="F3477" i="2"/>
  <c r="F3461" i="2"/>
  <c r="F3433" i="2"/>
  <c r="F3421" i="2"/>
  <c r="F3405" i="2"/>
  <c r="F3389" i="2"/>
  <c r="F3373" i="2"/>
  <c r="F3345" i="2"/>
  <c r="F3329" i="2"/>
  <c r="F3317" i="2"/>
  <c r="F3301" i="2"/>
  <c r="F3285" i="2"/>
  <c r="F3257" i="2"/>
  <c r="F3241" i="2"/>
  <c r="F3225" i="2"/>
  <c r="F3213" i="2"/>
  <c r="F3193" i="2"/>
  <c r="F3177" i="2"/>
  <c r="F3157" i="2"/>
  <c r="F3141" i="2"/>
  <c r="F3121" i="2"/>
  <c r="F3105" i="2"/>
  <c r="F3093" i="2"/>
  <c r="F3065" i="2"/>
  <c r="F3049" i="2"/>
  <c r="F3037" i="2"/>
  <c r="F3021" i="2"/>
  <c r="F3005" i="2"/>
  <c r="F2989" i="2"/>
  <c r="F2973" i="2"/>
  <c r="F2949" i="2"/>
  <c r="F2929" i="2"/>
  <c r="F2913" i="2"/>
  <c r="F2897" i="2"/>
  <c r="F2885" i="2"/>
  <c r="F2861" i="2"/>
  <c r="F2845" i="2"/>
  <c r="F2825" i="2"/>
  <c r="F2809" i="2"/>
  <c r="F2797" i="2"/>
  <c r="F2781" i="2"/>
  <c r="F2753" i="2"/>
  <c r="F2737" i="2"/>
  <c r="F2725" i="2"/>
  <c r="F2709" i="2"/>
  <c r="F2693" i="2"/>
  <c r="F2673" i="2"/>
  <c r="F2649" i="2"/>
  <c r="F2633" i="2"/>
  <c r="F2617" i="2"/>
  <c r="F2605" i="2"/>
  <c r="F2585" i="2"/>
  <c r="F2561" i="2"/>
  <c r="F2545" i="2"/>
  <c r="F2529" i="2"/>
  <c r="F2513" i="2"/>
  <c r="F2497" i="2"/>
  <c r="F2477" i="2"/>
  <c r="F2457" i="2"/>
  <c r="F2445" i="2"/>
  <c r="F2429" i="2"/>
  <c r="F2405" i="2"/>
  <c r="F2385" i="2"/>
  <c r="F2369" i="2"/>
  <c r="F2357" i="2"/>
  <c r="F2341" i="2"/>
  <c r="F2329" i="2"/>
  <c r="F2309" i="2"/>
  <c r="F2293" i="2"/>
  <c r="F2273" i="2"/>
  <c r="F2257" i="2"/>
  <c r="F2241" i="2"/>
  <c r="F2221" i="2"/>
  <c r="F2205" i="2"/>
  <c r="F2189" i="2"/>
  <c r="F2169" i="2"/>
  <c r="F2157" i="2"/>
  <c r="F2133" i="2"/>
  <c r="F2117" i="2"/>
  <c r="F2097" i="2"/>
  <c r="F2085" i="2"/>
  <c r="F2065" i="2"/>
  <c r="F2045" i="2"/>
  <c r="F2025" i="2"/>
  <c r="F2013" i="2"/>
  <c r="F1993" i="2"/>
  <c r="F1981" i="2"/>
  <c r="F1973" i="2"/>
  <c r="F1957" i="2"/>
  <c r="F1945" i="2"/>
  <c r="F1933" i="2"/>
  <c r="F1917" i="2"/>
  <c r="F1905" i="2"/>
  <c r="F1889" i="2"/>
  <c r="F1877" i="2"/>
  <c r="F1865" i="2"/>
  <c r="F1857" i="2"/>
  <c r="F1837" i="2"/>
  <c r="F1829" i="2"/>
  <c r="F1817" i="2"/>
  <c r="F1805" i="2"/>
  <c r="F1793" i="2"/>
  <c r="F1781" i="2"/>
  <c r="F1765" i="2"/>
  <c r="F1753" i="2"/>
  <c r="F1737" i="2"/>
  <c r="F1725" i="2"/>
  <c r="F1713" i="2"/>
  <c r="F1701" i="2"/>
  <c r="F1693" i="2"/>
  <c r="F1677" i="2"/>
  <c r="F1665" i="2"/>
  <c r="F1653" i="2"/>
  <c r="F1637" i="2"/>
  <c r="F1625" i="2"/>
  <c r="F1617" i="2"/>
  <c r="F1605" i="2"/>
  <c r="F1585" i="2"/>
  <c r="F1577" i="2"/>
  <c r="F1565" i="2"/>
  <c r="F1549" i="2"/>
  <c r="F1537" i="2"/>
  <c r="F1525" i="2"/>
  <c r="F1517" i="2"/>
  <c r="F1497" i="2"/>
  <c r="F1485" i="2"/>
  <c r="F1473" i="2"/>
  <c r="F1461" i="2"/>
  <c r="F1453" i="2"/>
  <c r="F1437" i="2"/>
  <c r="F1421" i="2"/>
  <c r="F1409" i="2"/>
  <c r="F1401" i="2"/>
  <c r="F1389" i="2"/>
  <c r="F1373" i="2"/>
  <c r="F1361" i="2"/>
  <c r="F1345" i="2"/>
  <c r="F1337" i="2"/>
  <c r="F1325" i="2"/>
  <c r="F1313" i="2"/>
  <c r="F1297" i="2"/>
  <c r="F1285" i="2"/>
  <c r="F1273" i="2"/>
  <c r="F1261" i="2"/>
  <c r="F1253" i="2"/>
  <c r="F1233" i="2"/>
  <c r="F1221" i="2"/>
  <c r="F1209" i="2"/>
  <c r="F1201" i="2"/>
  <c r="F1185" i="2"/>
  <c r="F1177" i="2"/>
  <c r="F1165" i="2"/>
  <c r="F1153" i="2"/>
  <c r="F1133" i="2"/>
  <c r="F1121" i="2"/>
  <c r="F1109" i="2"/>
  <c r="F1097" i="2"/>
  <c r="F1085" i="2"/>
  <c r="F1073" i="2"/>
  <c r="F1061" i="2"/>
  <c r="F1053" i="2"/>
  <c r="F1045" i="2"/>
  <c r="F1033" i="2"/>
  <c r="F1021" i="2"/>
  <c r="F1013" i="2"/>
  <c r="F1005" i="2"/>
  <c r="F997" i="2"/>
  <c r="F989" i="2"/>
  <c r="F981" i="2"/>
  <c r="F973" i="2"/>
  <c r="F969" i="2"/>
  <c r="F965" i="2"/>
  <c r="F961" i="2"/>
  <c r="F957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4" i="2"/>
  <c r="F5876" i="2"/>
  <c r="F5864" i="2"/>
  <c r="F5856" i="2"/>
  <c r="F5844" i="2"/>
  <c r="F5832" i="2"/>
  <c r="F5820" i="2"/>
  <c r="F5804" i="2"/>
  <c r="F5792" i="2"/>
  <c r="F5780" i="2"/>
  <c r="F5768" i="2"/>
  <c r="F5756" i="2"/>
  <c r="F5744" i="2"/>
  <c r="F5736" i="2"/>
  <c r="F5724" i="2"/>
  <c r="F5708" i="2"/>
  <c r="F5700" i="2"/>
  <c r="F5688" i="2"/>
  <c r="F5676" i="2"/>
  <c r="F5668" i="2"/>
  <c r="F5652" i="2"/>
  <c r="F5640" i="2"/>
  <c r="F5628" i="2"/>
  <c r="F5616" i="2"/>
  <c r="F5604" i="2"/>
  <c r="F5592" i="2"/>
  <c r="F5580" i="2"/>
  <c r="F5568" i="2"/>
  <c r="F5556" i="2"/>
  <c r="F5544" i="2"/>
  <c r="F5532" i="2"/>
  <c r="F5520" i="2"/>
  <c r="F5512" i="2"/>
  <c r="F5500" i="2"/>
  <c r="F5488" i="2"/>
  <c r="F5476" i="2"/>
  <c r="F5464" i="2"/>
  <c r="F5452" i="2"/>
  <c r="F5440" i="2"/>
  <c r="F5428" i="2"/>
  <c r="F5416" i="2"/>
  <c r="F5404" i="2"/>
  <c r="F5392" i="2"/>
  <c r="F5380" i="2"/>
  <c r="F5368" i="2"/>
  <c r="F5356" i="2"/>
  <c r="F5344" i="2"/>
  <c r="F5336" i="2"/>
  <c r="F5324" i="2"/>
  <c r="F5312" i="2"/>
  <c r="F5300" i="2"/>
  <c r="F5288" i="2"/>
  <c r="F5276" i="2"/>
  <c r="F5264" i="2"/>
  <c r="F5256" i="2"/>
  <c r="F5248" i="2"/>
  <c r="F5240" i="2"/>
  <c r="F5224" i="2"/>
  <c r="F5216" i="2"/>
  <c r="F5204" i="2"/>
  <c r="F5192" i="2"/>
  <c r="F5176" i="2"/>
  <c r="F5168" i="2"/>
  <c r="F5152" i="2"/>
  <c r="F5144" i="2"/>
  <c r="F5132" i="2"/>
  <c r="F5120" i="2"/>
  <c r="F5108" i="2"/>
  <c r="F5092" i="2"/>
  <c r="F5084" i="2"/>
  <c r="F5072" i="2"/>
  <c r="F5060" i="2"/>
  <c r="F5048" i="2"/>
  <c r="F5040" i="2"/>
  <c r="F5024" i="2"/>
  <c r="F5016" i="2"/>
  <c r="F5004" i="2"/>
  <c r="F4988" i="2"/>
  <c r="F4980" i="2"/>
  <c r="F4968" i="2"/>
  <c r="F4952" i="2"/>
  <c r="F4944" i="2"/>
  <c r="F4932" i="2"/>
  <c r="F4916" i="2"/>
  <c r="F4904" i="2"/>
  <c r="F4896" i="2"/>
  <c r="F4884" i="2"/>
  <c r="F4872" i="2"/>
  <c r="F4864" i="2"/>
  <c r="F4852" i="2"/>
  <c r="F4836" i="2"/>
  <c r="F4824" i="2"/>
  <c r="F4816" i="2"/>
  <c r="F4804" i="2"/>
  <c r="F4792" i="2"/>
  <c r="F4780" i="2"/>
  <c r="F4764" i="2"/>
  <c r="F4756" i="2"/>
  <c r="F4744" i="2"/>
  <c r="F4732" i="2"/>
  <c r="F4716" i="2"/>
  <c r="F4704" i="2"/>
  <c r="F4692" i="2"/>
  <c r="F4680" i="2"/>
  <c r="F4672" i="2"/>
  <c r="F4660" i="2"/>
  <c r="F4648" i="2"/>
  <c r="F4636" i="2"/>
  <c r="F4624" i="2"/>
  <c r="F4612" i="2"/>
  <c r="F4600" i="2"/>
  <c r="F4592" i="2"/>
  <c r="F4576" i="2"/>
  <c r="F4568" i="2"/>
  <c r="F4552" i="2"/>
  <c r="F4544" i="2"/>
  <c r="F4532" i="2"/>
  <c r="F4516" i="2"/>
  <c r="F4508" i="2"/>
  <c r="F4496" i="2"/>
  <c r="F4484" i="2"/>
  <c r="F4472" i="2"/>
  <c r="F4456" i="2"/>
  <c r="F4444" i="2"/>
  <c r="F4432" i="2"/>
  <c r="F4420" i="2"/>
  <c r="F4408" i="2"/>
  <c r="F4400" i="2"/>
  <c r="F4392" i="2"/>
  <c r="F4376" i="2"/>
  <c r="F4364" i="2"/>
  <c r="F4352" i="2"/>
  <c r="F4344" i="2"/>
  <c r="F4328" i="2"/>
  <c r="F4320" i="2"/>
  <c r="F4308" i="2"/>
  <c r="F4292" i="2"/>
  <c r="F4280" i="2"/>
  <c r="F4268" i="2"/>
  <c r="F4256" i="2"/>
  <c r="F4244" i="2"/>
  <c r="F4236" i="2"/>
  <c r="F4220" i="2"/>
  <c r="F4212" i="2"/>
  <c r="F4204" i="2"/>
  <c r="F4188" i="2"/>
  <c r="F4176" i="2"/>
  <c r="F4164" i="2"/>
  <c r="F4152" i="2"/>
  <c r="F4140" i="2"/>
  <c r="F4128" i="2"/>
  <c r="F4120" i="2"/>
  <c r="F4104" i="2"/>
  <c r="F4096" i="2"/>
  <c r="F4084" i="2"/>
  <c r="F4068" i="2"/>
  <c r="F4060" i="2"/>
  <c r="F4048" i="2"/>
  <c r="F4036" i="2"/>
  <c r="F4024" i="2"/>
  <c r="F4016" i="2"/>
  <c r="F4004" i="2"/>
  <c r="F3988" i="2"/>
  <c r="F3980" i="2"/>
  <c r="F3964" i="2"/>
  <c r="F3952" i="2"/>
  <c r="F3944" i="2"/>
  <c r="F3928" i="2"/>
  <c r="F3916" i="2"/>
  <c r="F3904" i="2"/>
  <c r="F3892" i="2"/>
  <c r="F3880" i="2"/>
  <c r="F3868" i="2"/>
  <c r="F3856" i="2"/>
  <c r="F3844" i="2"/>
  <c r="F3836" i="2"/>
  <c r="F3824" i="2"/>
  <c r="F3812" i="2"/>
  <c r="F3800" i="2"/>
  <c r="F3788" i="2"/>
  <c r="F3776" i="2"/>
  <c r="F3764" i="2"/>
  <c r="F3752" i="2"/>
  <c r="F3740" i="2"/>
  <c r="F3728" i="2"/>
  <c r="F3716" i="2"/>
  <c r="F3704" i="2"/>
  <c r="F3692" i="2"/>
  <c r="F3680" i="2"/>
  <c r="F3668" i="2"/>
  <c r="F3648" i="2"/>
  <c r="F3452" i="2"/>
  <c r="F5869" i="2"/>
  <c r="F5865" i="2"/>
  <c r="F5849" i="2"/>
  <c r="F5829" i="2"/>
  <c r="F5813" i="2"/>
  <c r="F5797" i="2"/>
  <c r="F5781" i="2"/>
  <c r="F5773" i="2"/>
  <c r="F5757" i="2"/>
  <c r="F5741" i="2"/>
  <c r="F5725" i="2"/>
  <c r="F5709" i="2"/>
  <c r="F5705" i="2"/>
  <c r="F5689" i="2"/>
  <c r="F5669" i="2"/>
  <c r="F5653" i="2"/>
  <c r="F5637" i="2"/>
  <c r="F5621" i="2"/>
  <c r="F5605" i="2"/>
  <c r="F5597" i="2"/>
  <c r="F5581" i="2"/>
  <c r="F5565" i="2"/>
  <c r="F5549" i="2"/>
  <c r="F5533" i="2"/>
  <c r="F5525" i="2"/>
  <c r="F5509" i="2"/>
  <c r="F5493" i="2"/>
  <c r="F5477" i="2"/>
  <c r="F5461" i="2"/>
  <c r="F5445" i="2"/>
  <c r="F5429" i="2"/>
  <c r="F5421" i="2"/>
  <c r="F5405" i="2"/>
  <c r="F5389" i="2"/>
  <c r="F5373" i="2"/>
  <c r="F5357" i="2"/>
  <c r="F5341" i="2"/>
  <c r="F5333" i="2"/>
  <c r="F5317" i="2"/>
  <c r="F5305" i="2"/>
  <c r="F5289" i="2"/>
  <c r="F5273" i="2"/>
  <c r="F5257" i="2"/>
  <c r="F5249" i="2"/>
  <c r="F5233" i="2"/>
  <c r="F5217" i="2"/>
  <c r="F5201" i="2"/>
  <c r="F5185" i="2"/>
  <c r="F5169" i="2"/>
  <c r="F5161" i="2"/>
  <c r="F5145" i="2"/>
  <c r="F5129" i="2"/>
  <c r="F5113" i="2"/>
  <c r="F5097" i="2"/>
  <c r="F5081" i="2"/>
  <c r="F5073" i="2"/>
  <c r="F5057" i="2"/>
  <c r="F5041" i="2"/>
  <c r="F5025" i="2"/>
  <c r="F5009" i="2"/>
  <c r="F4993" i="2"/>
  <c r="F4977" i="2"/>
  <c r="F4965" i="2"/>
  <c r="F4953" i="2"/>
  <c r="F4937" i="2"/>
  <c r="F4917" i="2"/>
  <c r="F4901" i="2"/>
  <c r="F4885" i="2"/>
  <c r="F4877" i="2"/>
  <c r="F4861" i="2"/>
  <c r="F4833" i="2"/>
  <c r="F4821" i="2"/>
  <c r="F4805" i="2"/>
  <c r="F4797" i="2"/>
  <c r="F4777" i="2"/>
  <c r="F4761" i="2"/>
  <c r="F4749" i="2"/>
  <c r="F4733" i="2"/>
  <c r="F4713" i="2"/>
  <c r="F4705" i="2"/>
  <c r="F4689" i="2"/>
  <c r="F4673" i="2"/>
  <c r="F4661" i="2"/>
  <c r="F4645" i="2"/>
  <c r="F4629" i="2"/>
  <c r="F4621" i="2"/>
  <c r="F4601" i="2"/>
  <c r="F4589" i="2"/>
  <c r="F4569" i="2"/>
  <c r="F4553" i="2"/>
  <c r="F4537" i="2"/>
  <c r="F4533" i="2"/>
  <c r="F4517" i="2"/>
  <c r="F4497" i="2"/>
  <c r="F4481" i="2"/>
  <c r="F4465" i="2"/>
  <c r="F4449" i="2"/>
  <c r="F4441" i="2"/>
  <c r="F4425" i="2"/>
  <c r="F4413" i="2"/>
  <c r="F4393" i="2"/>
  <c r="F4377" i="2"/>
  <c r="F4361" i="2"/>
  <c r="F4345" i="2"/>
  <c r="F4341" i="2"/>
  <c r="F4321" i="2"/>
  <c r="F4309" i="2"/>
  <c r="F4293" i="2"/>
  <c r="F4273" i="2"/>
  <c r="F4261" i="2"/>
  <c r="F4249" i="2"/>
  <c r="F4233" i="2"/>
  <c r="F4221" i="2"/>
  <c r="F4201" i="2"/>
  <c r="F4185" i="2"/>
  <c r="F4169" i="2"/>
  <c r="F4161" i="2"/>
  <c r="F4149" i="2"/>
  <c r="F4129" i="2"/>
  <c r="F4113" i="2"/>
  <c r="F4101" i="2"/>
  <c r="F4085" i="2"/>
  <c r="F4073" i="2"/>
  <c r="F4057" i="2"/>
  <c r="F4041" i="2"/>
  <c r="F4025" i="2"/>
  <c r="F4009" i="2"/>
  <c r="F3993" i="2"/>
  <c r="F3985" i="2"/>
  <c r="F3969" i="2"/>
  <c r="F3957" i="2"/>
  <c r="F3937" i="2"/>
  <c r="F3921" i="2"/>
  <c r="F3905" i="2"/>
  <c r="F3897" i="2"/>
  <c r="F3881" i="2"/>
  <c r="F3869" i="2"/>
  <c r="F3853" i="2"/>
  <c r="F3833" i="2"/>
  <c r="F3817" i="2"/>
  <c r="F3809" i="2"/>
  <c r="F3793" i="2"/>
  <c r="F3781" i="2"/>
  <c r="F3765" i="2"/>
  <c r="F3749" i="2"/>
  <c r="F3733" i="2"/>
  <c r="F3717" i="2"/>
  <c r="F3705" i="2"/>
  <c r="F3689" i="2"/>
  <c r="F3677" i="2"/>
  <c r="F3661" i="2"/>
  <c r="F3645" i="2"/>
  <c r="F3629" i="2"/>
  <c r="F3617" i="2"/>
  <c r="F3601" i="2"/>
  <c r="F3589" i="2"/>
  <c r="F3573" i="2"/>
  <c r="F3553" i="2"/>
  <c r="F3537" i="2"/>
  <c r="F3529" i="2"/>
  <c r="F3513" i="2"/>
  <c r="F3501" i="2"/>
  <c r="F3481" i="2"/>
  <c r="F3465" i="2"/>
  <c r="F3453" i="2"/>
  <c r="F3441" i="2"/>
  <c r="F3425" i="2"/>
  <c r="F3409" i="2"/>
  <c r="F3393" i="2"/>
  <c r="F3377" i="2"/>
  <c r="F3361" i="2"/>
  <c r="F3353" i="2"/>
  <c r="F3341" i="2"/>
  <c r="F3325" i="2"/>
  <c r="F3305" i="2"/>
  <c r="F3289" i="2"/>
  <c r="F3273" i="2"/>
  <c r="F3265" i="2"/>
  <c r="F3253" i="2"/>
  <c r="F3233" i="2"/>
  <c r="F3217" i="2"/>
  <c r="F3205" i="2"/>
  <c r="F3189" i="2"/>
  <c r="F3173" i="2"/>
  <c r="F3165" i="2"/>
  <c r="F3149" i="2"/>
  <c r="F3133" i="2"/>
  <c r="F3113" i="2"/>
  <c r="F3097" i="2"/>
  <c r="F3081" i="2"/>
  <c r="F3073" i="2"/>
  <c r="F3057" i="2"/>
  <c r="F3045" i="2"/>
  <c r="F3025" i="2"/>
  <c r="F3013" i="2"/>
  <c r="F2993" i="2"/>
  <c r="F2977" i="2"/>
  <c r="F2969" i="2"/>
  <c r="F2953" i="2"/>
  <c r="F2937" i="2"/>
  <c r="F2925" i="2"/>
  <c r="F2909" i="2"/>
  <c r="F2893" i="2"/>
  <c r="F2877" i="2"/>
  <c r="F2865" i="2"/>
  <c r="F2849" i="2"/>
  <c r="F2837" i="2"/>
  <c r="F2817" i="2"/>
  <c r="F2801" i="2"/>
  <c r="F2785" i="2"/>
  <c r="F2773" i="2"/>
  <c r="F2761" i="2"/>
  <c r="F2745" i="2"/>
  <c r="F2733" i="2"/>
  <c r="F2717" i="2"/>
  <c r="F2697" i="2"/>
  <c r="F2681" i="2"/>
  <c r="F2669" i="2"/>
  <c r="F2657" i="2"/>
  <c r="F2641" i="2"/>
  <c r="F2625" i="2"/>
  <c r="F2609" i="2"/>
  <c r="F2593" i="2"/>
  <c r="F2581" i="2"/>
  <c r="F2569" i="2"/>
  <c r="F2557" i="2"/>
  <c r="F2541" i="2"/>
  <c r="F2521" i="2"/>
  <c r="F2505" i="2"/>
  <c r="F2489" i="2"/>
  <c r="F2481" i="2"/>
  <c r="F2465" i="2"/>
  <c r="F2449" i="2"/>
  <c r="F2433" i="2"/>
  <c r="F2417" i="2"/>
  <c r="F2409" i="2"/>
  <c r="F2393" i="2"/>
  <c r="F2381" i="2"/>
  <c r="F2365" i="2"/>
  <c r="F2349" i="2"/>
  <c r="F2313" i="2"/>
  <c r="F2297" i="2"/>
  <c r="F2281" i="2"/>
  <c r="F2265" i="2"/>
  <c r="F2249" i="2"/>
  <c r="F2233" i="2"/>
  <c r="F2225" i="2"/>
  <c r="F2213" i="2"/>
  <c r="F2193" i="2"/>
  <c r="F2177" i="2"/>
  <c r="F2161" i="2"/>
  <c r="F2145" i="2"/>
  <c r="F2137" i="2"/>
  <c r="F2125" i="2"/>
  <c r="F2105" i="2"/>
  <c r="F2089" i="2"/>
  <c r="F2073" i="2"/>
  <c r="F2057" i="2"/>
  <c r="F2041" i="2"/>
  <c r="F2033" i="2"/>
  <c r="F2017" i="2"/>
  <c r="F2001" i="2"/>
  <c r="F1989" i="2"/>
  <c r="F1977" i="2"/>
  <c r="F1965" i="2"/>
  <c r="F1953" i="2"/>
  <c r="F1941" i="2"/>
  <c r="F1925" i="2"/>
  <c r="F1921" i="2"/>
  <c r="F1909" i="2"/>
  <c r="F1897" i="2"/>
  <c r="F1885" i="2"/>
  <c r="F1873" i="2"/>
  <c r="F1861" i="2"/>
  <c r="F1849" i="2"/>
  <c r="F1845" i="2"/>
  <c r="F1833" i="2"/>
  <c r="F1821" i="2"/>
  <c r="F1809" i="2"/>
  <c r="F1797" i="2"/>
  <c r="F1785" i="2"/>
  <c r="F1773" i="2"/>
  <c r="F1769" i="2"/>
  <c r="F1757" i="2"/>
  <c r="F1745" i="2"/>
  <c r="F1733" i="2"/>
  <c r="F1721" i="2"/>
  <c r="F1709" i="2"/>
  <c r="F1697" i="2"/>
  <c r="F1685" i="2"/>
  <c r="F1681" i="2"/>
  <c r="F1669" i="2"/>
  <c r="F1657" i="2"/>
  <c r="F1645" i="2"/>
  <c r="F1633" i="2"/>
  <c r="F1621" i="2"/>
  <c r="F1609" i="2"/>
  <c r="F1597" i="2"/>
  <c r="F1593" i="2"/>
  <c r="F1581" i="2"/>
  <c r="F1569" i="2"/>
  <c r="F1557" i="2"/>
  <c r="F1545" i="2"/>
  <c r="F1533" i="2"/>
  <c r="F1521" i="2"/>
  <c r="F1509" i="2"/>
  <c r="F1505" i="2"/>
  <c r="F1493" i="2"/>
  <c r="F1481" i="2"/>
  <c r="F1469" i="2"/>
  <c r="F1457" i="2"/>
  <c r="F1445" i="2"/>
  <c r="F1433" i="2"/>
  <c r="F1429" i="2"/>
  <c r="F1417" i="2"/>
  <c r="F1405" i="2"/>
  <c r="F1393" i="2"/>
  <c r="F1381" i="2"/>
  <c r="F1369" i="2"/>
  <c r="F1357" i="2"/>
  <c r="F1353" i="2"/>
  <c r="F1341" i="2"/>
  <c r="F1329" i="2"/>
  <c r="F1317" i="2"/>
  <c r="F1305" i="2"/>
  <c r="F1293" i="2"/>
  <c r="F1281" i="2"/>
  <c r="F1269" i="2"/>
  <c r="F1257" i="2"/>
  <c r="F1245" i="2"/>
  <c r="F1241" i="2"/>
  <c r="F1229" i="2"/>
  <c r="F1217" i="2"/>
  <c r="F1205" i="2"/>
  <c r="F1193" i="2"/>
  <c r="F1181" i="2"/>
  <c r="F1169" i="2"/>
  <c r="F1157" i="2"/>
  <c r="F1145" i="2"/>
  <c r="F1141" i="2"/>
  <c r="F1129" i="2"/>
  <c r="F1117" i="2"/>
  <c r="F1105" i="2"/>
  <c r="F1093" i="2"/>
  <c r="F1081" i="2"/>
  <c r="F1069" i="2"/>
  <c r="F1057" i="2"/>
  <c r="F1049" i="2"/>
  <c r="F1041" i="2"/>
  <c r="F1037" i="2"/>
  <c r="F1025" i="2"/>
  <c r="F1017" i="2"/>
  <c r="F1009" i="2"/>
  <c r="F1001" i="2"/>
  <c r="F993" i="2"/>
  <c r="F985" i="2"/>
  <c r="F977" i="2"/>
  <c r="F953" i="2"/>
  <c r="F5880" i="2"/>
  <c r="F5868" i="2"/>
  <c r="F5852" i="2"/>
  <c r="F5840" i="2"/>
  <c r="F5828" i="2"/>
  <c r="F5816" i="2"/>
  <c r="F5808" i="2"/>
  <c r="F5796" i="2"/>
  <c r="F5784" i="2"/>
  <c r="F5772" i="2"/>
  <c r="F5760" i="2"/>
  <c r="F5748" i="2"/>
  <c r="F5732" i="2"/>
  <c r="F5720" i="2"/>
  <c r="F5712" i="2"/>
  <c r="F5696" i="2"/>
  <c r="F5684" i="2"/>
  <c r="F5672" i="2"/>
  <c r="F5664" i="2"/>
  <c r="F5656" i="2"/>
  <c r="F5644" i="2"/>
  <c r="F5632" i="2"/>
  <c r="F5620" i="2"/>
  <c r="F5608" i="2"/>
  <c r="F5596" i="2"/>
  <c r="F5584" i="2"/>
  <c r="F5572" i="2"/>
  <c r="F5560" i="2"/>
  <c r="F5548" i="2"/>
  <c r="F5540" i="2"/>
  <c r="F5528" i="2"/>
  <c r="F5516" i="2"/>
  <c r="F5504" i="2"/>
  <c r="F5492" i="2"/>
  <c r="F5480" i="2"/>
  <c r="F5468" i="2"/>
  <c r="F5456" i="2"/>
  <c r="F5444" i="2"/>
  <c r="F5432" i="2"/>
  <c r="F5420" i="2"/>
  <c r="F5408" i="2"/>
  <c r="F5396" i="2"/>
  <c r="F5388" i="2"/>
  <c r="F5376" i="2"/>
  <c r="F5364" i="2"/>
  <c r="F5352" i="2"/>
  <c r="F5340" i="2"/>
  <c r="F5328" i="2"/>
  <c r="F5316" i="2"/>
  <c r="F5304" i="2"/>
  <c r="F5292" i="2"/>
  <c r="F5280" i="2"/>
  <c r="F5268" i="2"/>
  <c r="F5236" i="2"/>
  <c r="F5228" i="2"/>
  <c r="F5212" i="2"/>
  <c r="F5200" i="2"/>
  <c r="F5188" i="2"/>
  <c r="F5180" i="2"/>
  <c r="F5164" i="2"/>
  <c r="F5156" i="2"/>
  <c r="F5140" i="2"/>
  <c r="F5128" i="2"/>
  <c r="F5116" i="2"/>
  <c r="F5104" i="2"/>
  <c r="F5100" i="2"/>
  <c r="F5088" i="2"/>
  <c r="F5076" i="2"/>
  <c r="F5064" i="2"/>
  <c r="F5052" i="2"/>
  <c r="F5036" i="2"/>
  <c r="F5028" i="2"/>
  <c r="F5012" i="2"/>
  <c r="F5000" i="2"/>
  <c r="F4992" i="2"/>
  <c r="F4976" i="2"/>
  <c r="F4964" i="2"/>
  <c r="F4956" i="2"/>
  <c r="F4940" i="2"/>
  <c r="F4928" i="2"/>
  <c r="F4920" i="2"/>
  <c r="F4908" i="2"/>
  <c r="F4892" i="2"/>
  <c r="F4880" i="2"/>
  <c r="F4868" i="2"/>
  <c r="F4860" i="2"/>
  <c r="F4848" i="2"/>
  <c r="F4840" i="2"/>
  <c r="F4828" i="2"/>
  <c r="F4812" i="2"/>
  <c r="F4800" i="2"/>
  <c r="F4788" i="2"/>
  <c r="F4776" i="2"/>
  <c r="F4768" i="2"/>
  <c r="F4752" i="2"/>
  <c r="F4740" i="2"/>
  <c r="F4728" i="2"/>
  <c r="F4720" i="2"/>
  <c r="F4708" i="2"/>
  <c r="F4696" i="2"/>
  <c r="F4684" i="2"/>
  <c r="F4668" i="2"/>
  <c r="F4664" i="2"/>
  <c r="F4652" i="2"/>
  <c r="F4640" i="2"/>
  <c r="F4628" i="2"/>
  <c r="F4616" i="2"/>
  <c r="F4604" i="2"/>
  <c r="F4588" i="2"/>
  <c r="F4580" i="2"/>
  <c r="F4564" i="2"/>
  <c r="F4556" i="2"/>
  <c r="F4540" i="2"/>
  <c r="F4528" i="2"/>
  <c r="F4520" i="2"/>
  <c r="F4504" i="2"/>
  <c r="F4492" i="2"/>
  <c r="F4480" i="2"/>
  <c r="F4468" i="2"/>
  <c r="F4460" i="2"/>
  <c r="F4448" i="2"/>
  <c r="F4436" i="2"/>
  <c r="F4428" i="2"/>
  <c r="F4416" i="2"/>
  <c r="F4404" i="2"/>
  <c r="F4388" i="2"/>
  <c r="F4380" i="2"/>
  <c r="F4368" i="2"/>
  <c r="F4356" i="2"/>
  <c r="F4340" i="2"/>
  <c r="F4332" i="2"/>
  <c r="F4316" i="2"/>
  <c r="F4304" i="2"/>
  <c r="F4296" i="2"/>
  <c r="F4284" i="2"/>
  <c r="F4272" i="2"/>
  <c r="F4260" i="2"/>
  <c r="F4248" i="2"/>
  <c r="F4232" i="2"/>
  <c r="F4224" i="2"/>
  <c r="F4208" i="2"/>
  <c r="F4200" i="2"/>
  <c r="F4192" i="2"/>
  <c r="F4180" i="2"/>
  <c r="F4168" i="2"/>
  <c r="F4156" i="2"/>
  <c r="F4144" i="2"/>
  <c r="F4132" i="2"/>
  <c r="F4116" i="2"/>
  <c r="F4108" i="2"/>
  <c r="F4092" i="2"/>
  <c r="F4080" i="2"/>
  <c r="F4072" i="2"/>
  <c r="F4064" i="2"/>
  <c r="F4052" i="2"/>
  <c r="F4040" i="2"/>
  <c r="F4028" i="2"/>
  <c r="F4012" i="2"/>
  <c r="F4000" i="2"/>
  <c r="F3992" i="2"/>
  <c r="F3976" i="2"/>
  <c r="F3968" i="2"/>
  <c r="F3956" i="2"/>
  <c r="F3940" i="2"/>
  <c r="F3932" i="2"/>
  <c r="F3920" i="2"/>
  <c r="F3908" i="2"/>
  <c r="F3896" i="2"/>
  <c r="F3884" i="2"/>
  <c r="F3872" i="2"/>
  <c r="F3864" i="2"/>
  <c r="F3852" i="2"/>
  <c r="F3840" i="2"/>
  <c r="F3828" i="2"/>
  <c r="F3816" i="2"/>
  <c r="F3804" i="2"/>
  <c r="F3792" i="2"/>
  <c r="F3780" i="2"/>
  <c r="F3768" i="2"/>
  <c r="F3756" i="2"/>
  <c r="F3744" i="2"/>
  <c r="F3736" i="2"/>
  <c r="F3724" i="2"/>
  <c r="F3712" i="2"/>
  <c r="F3700" i="2"/>
  <c r="F3688" i="2"/>
  <c r="F3676" i="2"/>
  <c r="F3664" i="2"/>
  <c r="F3656" i="2"/>
  <c r="F3644" i="2"/>
  <c r="F3636" i="2"/>
  <c r="F3628" i="2"/>
  <c r="F3620" i="2"/>
  <c r="F3612" i="2"/>
  <c r="F3604" i="2"/>
  <c r="F3596" i="2"/>
  <c r="F3588" i="2"/>
  <c r="F3580" i="2"/>
  <c r="F3572" i="2"/>
  <c r="F3564" i="2"/>
  <c r="F3556" i="2"/>
  <c r="F3548" i="2"/>
  <c r="F3540" i="2"/>
  <c r="F3532" i="2"/>
  <c r="F3524" i="2"/>
  <c r="F3516" i="2"/>
  <c r="F3508" i="2"/>
  <c r="F3500" i="2"/>
  <c r="F3492" i="2"/>
  <c r="F3484" i="2"/>
  <c r="F3476" i="2"/>
  <c r="F3468" i="2"/>
  <c r="F3456" i="2"/>
  <c r="F5873" i="2"/>
  <c r="F5861" i="2"/>
  <c r="F5845" i="2"/>
  <c r="F5833" i="2"/>
  <c r="F5817" i="2"/>
  <c r="F5801" i="2"/>
  <c r="F5785" i="2"/>
  <c r="F5777" i="2"/>
  <c r="F5761" i="2"/>
  <c r="F5745" i="2"/>
  <c r="F5729" i="2"/>
  <c r="F5713" i="2"/>
  <c r="F5701" i="2"/>
  <c r="F5685" i="2"/>
  <c r="F5673" i="2"/>
  <c r="F5657" i="2"/>
  <c r="F5641" i="2"/>
  <c r="F5625" i="2"/>
  <c r="F5609" i="2"/>
  <c r="F5601" i="2"/>
  <c r="F5585" i="2"/>
  <c r="F5569" i="2"/>
  <c r="F5553" i="2"/>
  <c r="F5537" i="2"/>
  <c r="F5529" i="2"/>
  <c r="F5513" i="2"/>
  <c r="F5497" i="2"/>
  <c r="F5481" i="2"/>
  <c r="F5465" i="2"/>
  <c r="F5449" i="2"/>
  <c r="F5441" i="2"/>
  <c r="F5425" i="2"/>
  <c r="F5409" i="2"/>
  <c r="F5393" i="2"/>
  <c r="F5377" i="2"/>
  <c r="F5361" i="2"/>
  <c r="F5345" i="2"/>
  <c r="F5337" i="2"/>
  <c r="F5321" i="2"/>
  <c r="F5301" i="2"/>
  <c r="F5285" i="2"/>
  <c r="F5269" i="2"/>
  <c r="F5253" i="2"/>
  <c r="F5245" i="2"/>
  <c r="F5229" i="2"/>
  <c r="F5213" i="2"/>
  <c r="F5197" i="2"/>
  <c r="F5181" i="2"/>
  <c r="F5165" i="2"/>
  <c r="F5153" i="2"/>
  <c r="F5141" i="2"/>
  <c r="F5125" i="2"/>
  <c r="F5109" i="2"/>
  <c r="F5093" i="2"/>
  <c r="F5077" i="2"/>
  <c r="F5061" i="2"/>
  <c r="F5053" i="2"/>
  <c r="F5037" i="2"/>
  <c r="F5021" i="2"/>
  <c r="F5005" i="2"/>
  <c r="F4989" i="2"/>
  <c r="F4973" i="2"/>
  <c r="F4969" i="2"/>
  <c r="F4949" i="2"/>
  <c r="F4933" i="2"/>
  <c r="F4921" i="2"/>
  <c r="F4905" i="2"/>
  <c r="F4889" i="2"/>
  <c r="F4881" i="2"/>
  <c r="F4865" i="2"/>
  <c r="F4849" i="2"/>
  <c r="F4837" i="2"/>
  <c r="F4817" i="2"/>
  <c r="F4801" i="2"/>
  <c r="F4793" i="2"/>
  <c r="F4781" i="2"/>
  <c r="F4765" i="2"/>
  <c r="F4745" i="2"/>
  <c r="F4729" i="2"/>
  <c r="F4717" i="2"/>
  <c r="F4709" i="2"/>
  <c r="F4693" i="2"/>
  <c r="F4677" i="2"/>
  <c r="F4657" i="2"/>
  <c r="F4641" i="2"/>
  <c r="F4625" i="2"/>
  <c r="F4617" i="2"/>
  <c r="F4605" i="2"/>
  <c r="F4585" i="2"/>
  <c r="F4573" i="2"/>
  <c r="F4557" i="2"/>
  <c r="F4541" i="2"/>
  <c r="F4529" i="2"/>
  <c r="F4513" i="2"/>
  <c r="F4501" i="2"/>
  <c r="F4485" i="2"/>
  <c r="F4469" i="2"/>
  <c r="F4453" i="2"/>
  <c r="F4445" i="2"/>
  <c r="F4429" i="2"/>
  <c r="F4409" i="2"/>
  <c r="F4397" i="2"/>
  <c r="F4381" i="2"/>
  <c r="F4365" i="2"/>
  <c r="F4349" i="2"/>
  <c r="F4337" i="2"/>
  <c r="F4325" i="2"/>
  <c r="F4305" i="2"/>
  <c r="F4289" i="2"/>
  <c r="F4277" i="2"/>
  <c r="F4257" i="2"/>
  <c r="F4253" i="2"/>
  <c r="F4237" i="2"/>
  <c r="F4217" i="2"/>
  <c r="F4205" i="2"/>
  <c r="F4189" i="2"/>
  <c r="F4173" i="2"/>
  <c r="F4165" i="2"/>
  <c r="F4145" i="2"/>
  <c r="F4133" i="2"/>
  <c r="F4117" i="2"/>
  <c r="F4097" i="2"/>
  <c r="F4081" i="2"/>
  <c r="F4077" i="2"/>
  <c r="F4061" i="2"/>
  <c r="F4045" i="2"/>
  <c r="F4029" i="2"/>
  <c r="F4013" i="2"/>
  <c r="F3997" i="2"/>
  <c r="F3989" i="2"/>
  <c r="F3973" i="2"/>
  <c r="F3953" i="2"/>
  <c r="F3941" i="2"/>
  <c r="F3925" i="2"/>
  <c r="F3909" i="2"/>
  <c r="F3901" i="2"/>
  <c r="F3885" i="2"/>
  <c r="F3865" i="2"/>
  <c r="F3849" i="2"/>
  <c r="F3837" i="2"/>
  <c r="F3821" i="2"/>
  <c r="F3813" i="2"/>
  <c r="F3797" i="2"/>
  <c r="F3777" i="2"/>
  <c r="F3761" i="2"/>
  <c r="F3745" i="2"/>
  <c r="F3729" i="2"/>
  <c r="F3713" i="2"/>
  <c r="F3709" i="2"/>
  <c r="F3693" i="2"/>
  <c r="F3673" i="2"/>
  <c r="F3657" i="2"/>
  <c r="F3641" i="2"/>
  <c r="F3625" i="2"/>
  <c r="F3621" i="2"/>
  <c r="F3605" i="2"/>
  <c r="F3585" i="2"/>
  <c r="F3569" i="2"/>
  <c r="F3557" i="2"/>
  <c r="F3541" i="2"/>
  <c r="F3533" i="2"/>
  <c r="F3517" i="2"/>
  <c r="F3497" i="2"/>
  <c r="F3485" i="2"/>
  <c r="F3469" i="2"/>
  <c r="F3449" i="2"/>
  <c r="F3445" i="2"/>
  <c r="F3429" i="2"/>
  <c r="F3413" i="2"/>
  <c r="F3397" i="2"/>
  <c r="F3381" i="2"/>
  <c r="F3365" i="2"/>
  <c r="F3357" i="2"/>
  <c r="F3337" i="2"/>
  <c r="F3321" i="2"/>
  <c r="F3309" i="2"/>
  <c r="F3293" i="2"/>
  <c r="F3277" i="2"/>
  <c r="F3269" i="2"/>
  <c r="F3249" i="2"/>
  <c r="F3237" i="2"/>
  <c r="F3221" i="2"/>
  <c r="F3201" i="2"/>
  <c r="F3185" i="2"/>
  <c r="F3169" i="2"/>
  <c r="F3161" i="2"/>
  <c r="F3145" i="2"/>
  <c r="F3129" i="2"/>
  <c r="F3117" i="2"/>
  <c r="F3101" i="2"/>
  <c r="F3085" i="2"/>
  <c r="F3077" i="2"/>
  <c r="F3061" i="2"/>
  <c r="F3041" i="2"/>
  <c r="F3029" i="2"/>
  <c r="F3009" i="2"/>
  <c r="F2997" i="2"/>
  <c r="F2981" i="2"/>
  <c r="F2965" i="2"/>
  <c r="F2957" i="2"/>
  <c r="F2941" i="2"/>
  <c r="F2921" i="2"/>
  <c r="F2905" i="2"/>
  <c r="F2889" i="2"/>
  <c r="F2873" i="2"/>
  <c r="F2869" i="2"/>
  <c r="F2853" i="2"/>
  <c r="F2833" i="2"/>
  <c r="F2821" i="2"/>
  <c r="F2805" i="2"/>
  <c r="F2789" i="2"/>
  <c r="F2769" i="2"/>
  <c r="F2765" i="2"/>
  <c r="F2749" i="2"/>
  <c r="F2729" i="2"/>
  <c r="F2713" i="2"/>
  <c r="F2701" i="2"/>
  <c r="F2685" i="2"/>
  <c r="F2677" i="2"/>
  <c r="F2661" i="2"/>
  <c r="F2645" i="2"/>
  <c r="F2629" i="2"/>
  <c r="F2613" i="2"/>
  <c r="F2597" i="2"/>
  <c r="F2577" i="2"/>
  <c r="F2573" i="2"/>
  <c r="F2553" i="2"/>
  <c r="F2537" i="2"/>
  <c r="F2525" i="2"/>
  <c r="F2509" i="2"/>
  <c r="F2493" i="2"/>
  <c r="F2485" i="2"/>
  <c r="F2469" i="2"/>
  <c r="F2453" i="2"/>
  <c r="F2437" i="2"/>
  <c r="F2421" i="2"/>
  <c r="F2413" i="2"/>
  <c r="F2397" i="2"/>
  <c r="F2377" i="2"/>
  <c r="F2361" i="2"/>
  <c r="F2345" i="2"/>
  <c r="F2333" i="2"/>
  <c r="F2325" i="2"/>
  <c r="F2317" i="2"/>
  <c r="F2301" i="2"/>
  <c r="F2285" i="2"/>
  <c r="F2269" i="2"/>
  <c r="F2253" i="2"/>
  <c r="F2237" i="2"/>
  <c r="F2229" i="2"/>
  <c r="F2209" i="2"/>
  <c r="F2197" i="2"/>
  <c r="F2181" i="2"/>
  <c r="F2165" i="2"/>
  <c r="F2149" i="2"/>
  <c r="F2141" i="2"/>
  <c r="F2121" i="2"/>
  <c r="F2109" i="2"/>
  <c r="F2093" i="2"/>
  <c r="F2077" i="2"/>
  <c r="F2061" i="2"/>
  <c r="F2053" i="2"/>
  <c r="F2037" i="2"/>
  <c r="F2021" i="2"/>
  <c r="F2005" i="2"/>
  <c r="F1937" i="2"/>
  <c r="F5877" i="2"/>
  <c r="F5853" i="2"/>
  <c r="F5841" i="2"/>
  <c r="F5821" i="2"/>
  <c r="F5805" i="2"/>
  <c r="F5789" i="2"/>
  <c r="F5769" i="2"/>
  <c r="F5753" i="2"/>
  <c r="F5733" i="2"/>
  <c r="F5717" i="2"/>
  <c r="F5693" i="2"/>
  <c r="F5677" i="2"/>
  <c r="F5665" i="2"/>
  <c r="F5649" i="2"/>
  <c r="F5633" i="2"/>
  <c r="F5617" i="2"/>
  <c r="F5589" i="2"/>
  <c r="F5577" i="2"/>
  <c r="F5561" i="2"/>
  <c r="F5545" i="2"/>
  <c r="F5521" i="2"/>
  <c r="F5505" i="2"/>
  <c r="F5489" i="2"/>
  <c r="F5469" i="2"/>
  <c r="F5453" i="2"/>
  <c r="F5433" i="2"/>
  <c r="F5413" i="2"/>
  <c r="F5401" i="2"/>
  <c r="F5381" i="2"/>
  <c r="F5365" i="2"/>
  <c r="F5349" i="2"/>
  <c r="F5329" i="2"/>
  <c r="F5313" i="2"/>
  <c r="F5297" i="2"/>
  <c r="F5281" i="2"/>
  <c r="F5265" i="2"/>
  <c r="F5237" i="2"/>
  <c r="F5221" i="2"/>
  <c r="F5205" i="2"/>
  <c r="F5193" i="2"/>
  <c r="F5177" i="2"/>
  <c r="F5157" i="2"/>
  <c r="F5133" i="2"/>
  <c r="F5117" i="2"/>
  <c r="F5101" i="2"/>
  <c r="F5089" i="2"/>
  <c r="F5069" i="2"/>
  <c r="F5049" i="2"/>
  <c r="F5029" i="2"/>
  <c r="F5013" i="2"/>
  <c r="F4997" i="2"/>
  <c r="F4981" i="2"/>
  <c r="F4957" i="2"/>
  <c r="F4941" i="2"/>
  <c r="F4925" i="2"/>
  <c r="F4909" i="2"/>
  <c r="F4893" i="2"/>
  <c r="F4869" i="2"/>
  <c r="F4853" i="2"/>
  <c r="F4841" i="2"/>
  <c r="F4829" i="2"/>
  <c r="F4813" i="2"/>
  <c r="F4789" i="2"/>
  <c r="F4773" i="2"/>
  <c r="F4757" i="2"/>
  <c r="F4741" i="2"/>
  <c r="F4725" i="2"/>
  <c r="F4701" i="2"/>
  <c r="F4681" i="2"/>
  <c r="F4665" i="2"/>
  <c r="F4653" i="2"/>
  <c r="F4633" i="2"/>
  <c r="F4613" i="2"/>
  <c r="F4597" i="2"/>
  <c r="F4581" i="2"/>
  <c r="F4565" i="2"/>
  <c r="F4549" i="2"/>
  <c r="F4525" i="2"/>
  <c r="F4505" i="2"/>
  <c r="F4493" i="2"/>
  <c r="F4473" i="2"/>
  <c r="F4457" i="2"/>
  <c r="F4437" i="2"/>
  <c r="F4421" i="2"/>
  <c r="F4405" i="2"/>
  <c r="F4389" i="2"/>
  <c r="F4373" i="2"/>
  <c r="F4357" i="2"/>
  <c r="F4329" i="2"/>
  <c r="F4317" i="2"/>
  <c r="F4301" i="2"/>
  <c r="F4281" i="2"/>
  <c r="F4269" i="2"/>
  <c r="F4245" i="2"/>
  <c r="F4229" i="2"/>
  <c r="F4213" i="2"/>
  <c r="F4197" i="2"/>
  <c r="F4177" i="2"/>
  <c r="F4153" i="2"/>
  <c r="F4141" i="2"/>
  <c r="F4125" i="2"/>
  <c r="F4105" i="2"/>
  <c r="F4089" i="2"/>
  <c r="F4069" i="2"/>
  <c r="F4053" i="2"/>
  <c r="F4033" i="2"/>
  <c r="F4017" i="2"/>
  <c r="F4001" i="2"/>
  <c r="F3981" i="2"/>
  <c r="F3961" i="2"/>
  <c r="F3949" i="2"/>
  <c r="F3929" i="2"/>
  <c r="F3917" i="2"/>
  <c r="F3893" i="2"/>
  <c r="F3873" i="2"/>
  <c r="F3857" i="2"/>
  <c r="F3841" i="2"/>
  <c r="F3825" i="2"/>
  <c r="F3801" i="2"/>
  <c r="F3789" i="2"/>
  <c r="F3769" i="2"/>
  <c r="F3753" i="2"/>
  <c r="F3741" i="2"/>
  <c r="F3725" i="2"/>
  <c r="F3697" i="2"/>
  <c r="F3685" i="2"/>
  <c r="F3665" i="2"/>
  <c r="F3649" i="2"/>
  <c r="F3633" i="2"/>
  <c r="F3609" i="2"/>
  <c r="F3597" i="2"/>
  <c r="F3577" i="2"/>
  <c r="F3561" i="2"/>
  <c r="F3549" i="2"/>
  <c r="F3525" i="2"/>
  <c r="F3505" i="2"/>
  <c r="F3493" i="2"/>
  <c r="F3473" i="2"/>
  <c r="F3457" i="2"/>
  <c r="F3437" i="2"/>
  <c r="F3417" i="2"/>
  <c r="F3401" i="2"/>
  <c r="F3385" i="2"/>
  <c r="F3369" i="2"/>
  <c r="F3349" i="2"/>
  <c r="F3333" i="2"/>
  <c r="F3313" i="2"/>
  <c r="F3297" i="2"/>
  <c r="F3281" i="2"/>
  <c r="F3261" i="2"/>
  <c r="F3245" i="2"/>
  <c r="F3229" i="2"/>
  <c r="F3209" i="2"/>
  <c r="F3197" i="2"/>
  <c r="F3181" i="2"/>
  <c r="F3153" i="2"/>
  <c r="F3137" i="2"/>
  <c r="F3125" i="2"/>
  <c r="F3109" i="2"/>
  <c r="F3089" i="2"/>
  <c r="F3069" i="2"/>
  <c r="F3053" i="2"/>
  <c r="F3033" i="2"/>
  <c r="F3017" i="2"/>
  <c r="F3001" i="2"/>
  <c r="F2985" i="2"/>
  <c r="F2961" i="2"/>
  <c r="F2945" i="2"/>
  <c r="F2933" i="2"/>
  <c r="F2917" i="2"/>
  <c r="F2901" i="2"/>
  <c r="F2881" i="2"/>
  <c r="F2857" i="2"/>
  <c r="F2841" i="2"/>
  <c r="F2829" i="2"/>
  <c r="F2813" i="2"/>
  <c r="F2793" i="2"/>
  <c r="F2777" i="2"/>
  <c r="F2757" i="2"/>
  <c r="F2741" i="2"/>
  <c r="F2721" i="2"/>
  <c r="F2705" i="2"/>
  <c r="F2689" i="2"/>
  <c r="F2665" i="2"/>
  <c r="F2653" i="2"/>
  <c r="F2637" i="2"/>
  <c r="F2621" i="2"/>
  <c r="F2601" i="2"/>
  <c r="F2589" i="2"/>
  <c r="F2565" i="2"/>
  <c r="F2549" i="2"/>
  <c r="F2533" i="2"/>
  <c r="F2517" i="2"/>
  <c r="F2501" i="2"/>
  <c r="F2473" i="2"/>
  <c r="F2461" i="2"/>
  <c r="F2441" i="2"/>
  <c r="F2425" i="2"/>
  <c r="F2401" i="2"/>
  <c r="F2389" i="2"/>
  <c r="F2373" i="2"/>
  <c r="F2353" i="2"/>
  <c r="F2337" i="2"/>
  <c r="F2321" i="2"/>
  <c r="F2305" i="2"/>
  <c r="F2289" i="2"/>
  <c r="F2277" i="2"/>
  <c r="F2261" i="2"/>
  <c r="F2245" i="2"/>
  <c r="F2217" i="2"/>
  <c r="F2201" i="2"/>
  <c r="F2185" i="2"/>
  <c r="F2173" i="2"/>
  <c r="F2153" i="2"/>
  <c r="F2129" i="2"/>
  <c r="F2113" i="2"/>
  <c r="F2101" i="2"/>
  <c r="F2081" i="2"/>
  <c r="F2069" i="2"/>
  <c r="F2049" i="2"/>
  <c r="F2029" i="2"/>
  <c r="F2009" i="2"/>
  <c r="F1997" i="2"/>
  <c r="F1985" i="2"/>
  <c r="F1969" i="2"/>
  <c r="F1961" i="2"/>
  <c r="F1949" i="2"/>
  <c r="F1929" i="2"/>
  <c r="F1913" i="2"/>
  <c r="F1901" i="2"/>
  <c r="F1893" i="2"/>
  <c r="F1881" i="2"/>
  <c r="F1869" i="2"/>
  <c r="F1853" i="2"/>
  <c r="F1841" i="2"/>
  <c r="F1825" i="2"/>
  <c r="F1813" i="2"/>
  <c r="F1801" i="2"/>
  <c r="F1789" i="2"/>
  <c r="F1777" i="2"/>
  <c r="F1761" i="2"/>
  <c r="F1749" i="2"/>
  <c r="F1741" i="2"/>
  <c r="F1729" i="2"/>
  <c r="F1717" i="2"/>
  <c r="F1705" i="2"/>
  <c r="F1689" i="2"/>
  <c r="F1673" i="2"/>
  <c r="F1661" i="2"/>
  <c r="F1649" i="2"/>
  <c r="F1641" i="2"/>
  <c r="F1629" i="2"/>
  <c r="F1613" i="2"/>
  <c r="F1601" i="2"/>
  <c r="F1589" i="2"/>
  <c r="F1573" i="2"/>
  <c r="F1561" i="2"/>
  <c r="F1553" i="2"/>
  <c r="F1541" i="2"/>
  <c r="F1529" i="2"/>
  <c r="F1513" i="2"/>
  <c r="F1501" i="2"/>
  <c r="F1489" i="2"/>
  <c r="F1477" i="2"/>
  <c r="F1465" i="2"/>
  <c r="F1449" i="2"/>
  <c r="F1441" i="2"/>
  <c r="F1425" i="2"/>
  <c r="F1413" i="2"/>
  <c r="F1397" i="2"/>
  <c r="F1385" i="2"/>
  <c r="F1377" i="2"/>
  <c r="F1365" i="2"/>
  <c r="F1349" i="2"/>
  <c r="F1333" i="2"/>
  <c r="F1321" i="2"/>
  <c r="F1309" i="2"/>
  <c r="F1301" i="2"/>
  <c r="F1289" i="2"/>
  <c r="F1277" i="2"/>
  <c r="F1265" i="2"/>
  <c r="F1249" i="2"/>
  <c r="F1237" i="2"/>
  <c r="F1225" i="2"/>
  <c r="F1213" i="2"/>
  <c r="F1197" i="2"/>
  <c r="F1189" i="2"/>
  <c r="F1173" i="2"/>
  <c r="F1161" i="2"/>
  <c r="F1149" i="2"/>
  <c r="F1137" i="2"/>
  <c r="F1125" i="2"/>
  <c r="F1113" i="2"/>
  <c r="F1101" i="2"/>
  <c r="F1089" i="2"/>
  <c r="F1077" i="2"/>
  <c r="F1065" i="2"/>
  <c r="F1029" i="2"/>
  <c r="F8" i="2"/>
  <c r="F5872" i="2"/>
  <c r="F5860" i="2"/>
  <c r="F5848" i="2"/>
  <c r="F5836" i="2"/>
  <c r="F5824" i="2"/>
  <c r="F5812" i="2"/>
  <c r="F5800" i="2"/>
  <c r="F5788" i="2"/>
  <c r="F5776" i="2"/>
  <c r="F5764" i="2"/>
  <c r="F5752" i="2"/>
  <c r="F5740" i="2"/>
  <c r="F5728" i="2"/>
  <c r="F5716" i="2"/>
  <c r="F5704" i="2"/>
  <c r="F5692" i="2"/>
  <c r="F5680" i="2"/>
  <c r="F5660" i="2"/>
  <c r="F5648" i="2"/>
  <c r="F5636" i="2"/>
  <c r="F5624" i="2"/>
  <c r="F5612" i="2"/>
  <c r="F5600" i="2"/>
  <c r="F5588" i="2"/>
  <c r="F5576" i="2"/>
  <c r="F5564" i="2"/>
  <c r="F5552" i="2"/>
  <c r="F5536" i="2"/>
  <c r="F5524" i="2"/>
  <c r="F5508" i="2"/>
  <c r="F5496" i="2"/>
  <c r="F5484" i="2"/>
  <c r="F5472" i="2"/>
  <c r="F5460" i="2"/>
  <c r="F5448" i="2"/>
  <c r="F5436" i="2"/>
  <c r="F5424" i="2"/>
  <c r="F5412" i="2"/>
  <c r="F5400" i="2"/>
  <c r="F5384" i="2"/>
  <c r="F5372" i="2"/>
  <c r="F5360" i="2"/>
  <c r="F5348" i="2"/>
  <c r="F5332" i="2"/>
  <c r="F5320" i="2"/>
  <c r="F5308" i="2"/>
  <c r="F5296" i="2"/>
  <c r="F5284" i="2"/>
  <c r="F5272" i="2"/>
  <c r="F5260" i="2"/>
  <c r="F5252" i="2"/>
  <c r="F5244" i="2"/>
  <c r="F5232" i="2"/>
  <c r="F5220" i="2"/>
  <c r="F5208" i="2"/>
  <c r="F5196" i="2"/>
  <c r="F5184" i="2"/>
  <c r="F5172" i="2"/>
  <c r="F5160" i="2"/>
  <c r="F5148" i="2"/>
  <c r="F5136" i="2"/>
  <c r="F5124" i="2"/>
  <c r="F5112" i="2"/>
  <c r="F5096" i="2"/>
  <c r="F5080" i="2"/>
  <c r="F5068" i="2"/>
  <c r="F5056" i="2"/>
  <c r="F5044" i="2"/>
  <c r="F5032" i="2"/>
  <c r="F5020" i="2"/>
  <c r="F5008" i="2"/>
  <c r="F4996" i="2"/>
  <c r="F4984" i="2"/>
  <c r="F4972" i="2"/>
  <c r="F4960" i="2"/>
  <c r="F4948" i="2"/>
  <c r="F4936" i="2"/>
  <c r="F4924" i="2"/>
  <c r="F4912" i="2"/>
  <c r="F4900" i="2"/>
  <c r="F4888" i="2"/>
  <c r="F4876" i="2"/>
  <c r="F4856" i="2"/>
  <c r="F4844" i="2"/>
  <c r="F4832" i="2"/>
  <c r="F4820" i="2"/>
  <c r="F4808" i="2"/>
  <c r="F4796" i="2"/>
  <c r="F4784" i="2"/>
  <c r="F4772" i="2"/>
  <c r="F4760" i="2"/>
  <c r="F4748" i="2"/>
  <c r="F4736" i="2"/>
  <c r="F4724" i="2"/>
  <c r="F4712" i="2"/>
  <c r="F4700" i="2"/>
  <c r="F4688" i="2"/>
  <c r="F4676" i="2"/>
  <c r="F4656" i="2"/>
  <c r="F4644" i="2"/>
  <c r="F4632" i="2"/>
  <c r="F4620" i="2"/>
  <c r="F4608" i="2"/>
  <c r="F4596" i="2"/>
  <c r="F4584" i="2"/>
  <c r="F4572" i="2"/>
  <c r="F4560" i="2"/>
  <c r="F4548" i="2"/>
  <c r="F4536" i="2"/>
  <c r="F4524" i="2"/>
  <c r="F4512" i="2"/>
  <c r="F4500" i="2"/>
  <c r="F4488" i="2"/>
  <c r="F4476" i="2"/>
  <c r="F4464" i="2"/>
  <c r="F4452" i="2"/>
  <c r="F4440" i="2"/>
  <c r="F4424" i="2"/>
  <c r="F4412" i="2"/>
  <c r="F4396" i="2"/>
  <c r="F4384" i="2"/>
  <c r="F4372" i="2"/>
  <c r="F4360" i="2"/>
  <c r="F4348" i="2"/>
  <c r="F4336" i="2"/>
  <c r="F4324" i="2"/>
  <c r="F4312" i="2"/>
  <c r="F4300" i="2"/>
  <c r="F4288" i="2"/>
  <c r="F4276" i="2"/>
  <c r="F4264" i="2"/>
  <c r="F4252" i="2"/>
  <c r="F4240" i="2"/>
  <c r="F4228" i="2"/>
  <c r="F4216" i="2"/>
  <c r="F4196" i="2"/>
  <c r="F4184" i="2"/>
  <c r="F4172" i="2"/>
  <c r="F4160" i="2"/>
  <c r="F4148" i="2"/>
  <c r="F4136" i="2"/>
  <c r="F4124" i="2"/>
  <c r="F4112" i="2"/>
  <c r="F4100" i="2"/>
  <c r="F4088" i="2"/>
  <c r="F4076" i="2"/>
  <c r="F4056" i="2"/>
  <c r="F4044" i="2"/>
  <c r="F4032" i="2"/>
  <c r="F4020" i="2"/>
  <c r="F4008" i="2"/>
  <c r="F3996" i="2"/>
  <c r="F3984" i="2"/>
  <c r="F3972" i="2"/>
  <c r="F3960" i="2"/>
  <c r="F3948" i="2"/>
  <c r="F3936" i="2"/>
  <c r="F3924" i="2"/>
  <c r="F3912" i="2"/>
  <c r="F3900" i="2"/>
  <c r="F3888" i="2"/>
  <c r="F3876" i="2"/>
  <c r="F3860" i="2"/>
  <c r="F3848" i="2"/>
  <c r="F3832" i="2"/>
  <c r="F3820" i="2"/>
  <c r="F3808" i="2"/>
  <c r="F3796" i="2"/>
  <c r="F3784" i="2"/>
  <c r="F3772" i="2"/>
  <c r="F3760" i="2"/>
  <c r="F3748" i="2"/>
  <c r="F3732" i="2"/>
  <c r="F3720" i="2"/>
  <c r="F3708" i="2"/>
  <c r="F3696" i="2"/>
  <c r="F3684" i="2"/>
  <c r="F3672" i="2"/>
  <c r="F3660" i="2"/>
  <c r="F3652" i="2"/>
  <c r="F3640" i="2"/>
  <c r="F3632" i="2"/>
  <c r="F3624" i="2"/>
  <c r="F3616" i="2"/>
  <c r="F3608" i="2"/>
  <c r="F3600" i="2"/>
  <c r="F3592" i="2"/>
  <c r="F3584" i="2"/>
  <c r="F3576" i="2"/>
  <c r="F3568" i="2"/>
  <c r="F3560" i="2"/>
  <c r="F3552" i="2"/>
  <c r="F3544" i="2"/>
  <c r="F3536" i="2"/>
  <c r="F3528" i="2"/>
  <c r="F3520" i="2"/>
  <c r="F3512" i="2"/>
  <c r="F3504" i="2"/>
  <c r="F3496" i="2"/>
  <c r="F3488" i="2"/>
  <c r="F3480" i="2"/>
  <c r="F3472" i="2"/>
  <c r="F3464" i="2"/>
  <c r="F3460" i="2"/>
  <c r="F3448" i="2"/>
  <c r="F3440" i="2"/>
  <c r="F3428" i="2"/>
  <c r="F3420" i="2"/>
  <c r="F3412" i="2"/>
  <c r="F3400" i="2"/>
  <c r="F3388" i="2"/>
  <c r="F3376" i="2"/>
  <c r="F3364" i="2"/>
  <c r="F3352" i="2"/>
  <c r="F3340" i="2"/>
  <c r="F3328" i="2"/>
  <c r="F3316" i="2"/>
  <c r="F3304" i="2"/>
  <c r="F3292" i="2"/>
  <c r="F3280" i="2"/>
  <c r="F3268" i="2"/>
  <c r="F3256" i="2"/>
  <c r="F3244" i="2"/>
  <c r="F3232" i="2"/>
  <c r="F3220" i="2"/>
  <c r="F3208" i="2"/>
  <c r="F3196" i="2"/>
  <c r="F3176" i="2"/>
  <c r="F3164" i="2"/>
  <c r="F3152" i="2"/>
  <c r="F3140" i="2"/>
  <c r="F3128" i="2"/>
  <c r="F3116" i="2"/>
  <c r="F3104" i="2"/>
  <c r="F3092" i="2"/>
  <c r="F3080" i="2"/>
  <c r="F3068" i="2"/>
  <c r="F3056" i="2"/>
  <c r="F3044" i="2"/>
  <c r="F3032" i="2"/>
  <c r="F3020" i="2"/>
  <c r="F3008" i="2"/>
  <c r="F2996" i="2"/>
  <c r="F2984" i="2"/>
  <c r="F2968" i="2"/>
  <c r="F2956" i="2"/>
  <c r="F2944" i="2"/>
  <c r="F2896" i="2"/>
  <c r="F7" i="2"/>
  <c r="F5879" i="2"/>
  <c r="F5871" i="2"/>
  <c r="F5863" i="2"/>
  <c r="F5855" i="2"/>
  <c r="F5847" i="2"/>
  <c r="F5839" i="2"/>
  <c r="F5831" i="2"/>
  <c r="F5823" i="2"/>
  <c r="F5815" i="2"/>
  <c r="F5807" i="2"/>
  <c r="F5799" i="2"/>
  <c r="F5791" i="2"/>
  <c r="F5783" i="2"/>
  <c r="F5775" i="2"/>
  <c r="F5763" i="2"/>
  <c r="F5755" i="2"/>
  <c r="F5747" i="2"/>
  <c r="F5739" i="2"/>
  <c r="F5731" i="2"/>
  <c r="F5723" i="2"/>
  <c r="F5715" i="2"/>
  <c r="F5707" i="2"/>
  <c r="F5699" i="2"/>
  <c r="F5691" i="2"/>
  <c r="F5683" i="2"/>
  <c r="F5675" i="2"/>
  <c r="F5667" i="2"/>
  <c r="F5659" i="2"/>
  <c r="F5651" i="2"/>
  <c r="F5643" i="2"/>
  <c r="F5635" i="2"/>
  <c r="F5627" i="2"/>
  <c r="F5619" i="2"/>
  <c r="F5611" i="2"/>
  <c r="F5603" i="2"/>
  <c r="F5595" i="2"/>
  <c r="F5587" i="2"/>
  <c r="F5579" i="2"/>
  <c r="F5571" i="2"/>
  <c r="F5563" i="2"/>
  <c r="F5555" i="2"/>
  <c r="F5543" i="2"/>
  <c r="F5535" i="2"/>
  <c r="F5527" i="2"/>
  <c r="F5519" i="2"/>
  <c r="F5511" i="2"/>
  <c r="F5503" i="2"/>
  <c r="F5495" i="2"/>
  <c r="F5487" i="2"/>
  <c r="F5479" i="2"/>
  <c r="F5471" i="2"/>
  <c r="F5463" i="2"/>
  <c r="F5455" i="2"/>
  <c r="F5447" i="2"/>
  <c r="F5439" i="2"/>
  <c r="F5431" i="2"/>
  <c r="F5423" i="2"/>
  <c r="F5415" i="2"/>
  <c r="F5407" i="2"/>
  <c r="F5399" i="2"/>
  <c r="F5391" i="2"/>
  <c r="F5383" i="2"/>
  <c r="F5375" i="2"/>
  <c r="F5367" i="2"/>
  <c r="F5359" i="2"/>
  <c r="F5351" i="2"/>
  <c r="F5343" i="2"/>
  <c r="F5335" i="2"/>
  <c r="F5327" i="2"/>
  <c r="F5319" i="2"/>
  <c r="F5311" i="2"/>
  <c r="F5303" i="2"/>
  <c r="F5295" i="2"/>
  <c r="F5287" i="2"/>
  <c r="F5279" i="2"/>
  <c r="F5271" i="2"/>
  <c r="F5263" i="2"/>
  <c r="F5255" i="2"/>
  <c r="F5247" i="2"/>
  <c r="F5239" i="2"/>
  <c r="F5231" i="2"/>
  <c r="F5223" i="2"/>
  <c r="F5211" i="2"/>
  <c r="F5203" i="2"/>
  <c r="F5195" i="2"/>
  <c r="F5187" i="2"/>
  <c r="F5179" i="2"/>
  <c r="F5171" i="2"/>
  <c r="F5163" i="2"/>
  <c r="F5155" i="2"/>
  <c r="F5147" i="2"/>
  <c r="F5139" i="2"/>
  <c r="F5131" i="2"/>
  <c r="F5123" i="2"/>
  <c r="F5115" i="2"/>
  <c r="F5107" i="2"/>
  <c r="F5099" i="2"/>
  <c r="F5091" i="2"/>
  <c r="F5083" i="2"/>
  <c r="F5075" i="2"/>
  <c r="F5067" i="2"/>
  <c r="F5059" i="2"/>
  <c r="F5051" i="2"/>
  <c r="F5043" i="2"/>
  <c r="F5031" i="2"/>
  <c r="F5023" i="2"/>
  <c r="F5015" i="2"/>
  <c r="F5007" i="2"/>
  <c r="F4999" i="2"/>
  <c r="F4991" i="2"/>
  <c r="F4983" i="2"/>
  <c r="F4975" i="2"/>
  <c r="F4967" i="2"/>
  <c r="F4959" i="2"/>
  <c r="F4951" i="2"/>
  <c r="F4943" i="2"/>
  <c r="F4935" i="2"/>
  <c r="F4927" i="2"/>
  <c r="F4919" i="2"/>
  <c r="F4911" i="2"/>
  <c r="F4903" i="2"/>
  <c r="F4895" i="2"/>
  <c r="F4887" i="2"/>
  <c r="F4879" i="2"/>
  <c r="F4871" i="2"/>
  <c r="F4863" i="2"/>
  <c r="F4855" i="2"/>
  <c r="F4847" i="2"/>
  <c r="F4839" i="2"/>
  <c r="F4831" i="2"/>
  <c r="F4823" i="2"/>
  <c r="F4815" i="2"/>
  <c r="F4807" i="2"/>
  <c r="F4799" i="2"/>
  <c r="F4791" i="2"/>
  <c r="F4783" i="2"/>
  <c r="F4775" i="2"/>
  <c r="F4763" i="2"/>
  <c r="F4755" i="2"/>
  <c r="F4747" i="2"/>
  <c r="F4739" i="2"/>
  <c r="F4731" i="2"/>
  <c r="F4723" i="2"/>
  <c r="F4715" i="2"/>
  <c r="F4707" i="2"/>
  <c r="F4699" i="2"/>
  <c r="F4691" i="2"/>
  <c r="F4683" i="2"/>
  <c r="F4675" i="2"/>
  <c r="F4667" i="2"/>
  <c r="F4659" i="2"/>
  <c r="F4651" i="2"/>
  <c r="F4643" i="2"/>
  <c r="F4635" i="2"/>
  <c r="F4627" i="2"/>
  <c r="F4619" i="2"/>
  <c r="F4611" i="2"/>
  <c r="F4603" i="2"/>
  <c r="F4595" i="2"/>
  <c r="F4583" i="2"/>
  <c r="F4575" i="2"/>
  <c r="F4567" i="2"/>
  <c r="F4559" i="2"/>
  <c r="F4551" i="2"/>
  <c r="F4543" i="2"/>
  <c r="F4535" i="2"/>
  <c r="F4527" i="2"/>
  <c r="F4519" i="2"/>
  <c r="F4511" i="2"/>
  <c r="F4503" i="2"/>
  <c r="F4495" i="2"/>
  <c r="F4487" i="2"/>
  <c r="F4479" i="2"/>
  <c r="F4471" i="2"/>
  <c r="F4463" i="2"/>
  <c r="F4455" i="2"/>
  <c r="F4447" i="2"/>
  <c r="F4439" i="2"/>
  <c r="F4431" i="2"/>
  <c r="F4419" i="2"/>
  <c r="F4411" i="2"/>
  <c r="F4403" i="2"/>
  <c r="F4395" i="2"/>
  <c r="F4391" i="2"/>
  <c r="F4387" i="2"/>
  <c r="F4383" i="2"/>
  <c r="F4379" i="2"/>
  <c r="F4371" i="2"/>
  <c r="F4367" i="2"/>
  <c r="F4363" i="2"/>
  <c r="F4359" i="2"/>
  <c r="F4355" i="2"/>
  <c r="F4351" i="2"/>
  <c r="F4347" i="2"/>
  <c r="F4343" i="2"/>
  <c r="F4339" i="2"/>
  <c r="F4335" i="2"/>
  <c r="F4331" i="2"/>
  <c r="F4327" i="2"/>
  <c r="F4323" i="2"/>
  <c r="F4319" i="2"/>
  <c r="F4315" i="2"/>
  <c r="F4311" i="2"/>
  <c r="F4307" i="2"/>
  <c r="F4303" i="2"/>
  <c r="F4299" i="2"/>
  <c r="F4295" i="2"/>
  <c r="F4291" i="2"/>
  <c r="F4287" i="2"/>
  <c r="F4283" i="2"/>
  <c r="F4279" i="2"/>
  <c r="F4275" i="2"/>
  <c r="F4271" i="2"/>
  <c r="F4267" i="2"/>
  <c r="F4263" i="2"/>
  <c r="F4259" i="2"/>
  <c r="F4255" i="2"/>
  <c r="F4251" i="2"/>
  <c r="F4247" i="2"/>
  <c r="F4243" i="2"/>
  <c r="F4239" i="2"/>
  <c r="F4235" i="2"/>
  <c r="F4231" i="2"/>
  <c r="F4227" i="2"/>
  <c r="F4223" i="2"/>
  <c r="F4219" i="2"/>
  <c r="F4215" i="2"/>
  <c r="F4211" i="2"/>
  <c r="F4207" i="2"/>
  <c r="F4203" i="2"/>
  <c r="F4199" i="2"/>
  <c r="F4195" i="2"/>
  <c r="F4191" i="2"/>
  <c r="F4187" i="2"/>
  <c r="F4183" i="2"/>
  <c r="F4179" i="2"/>
  <c r="F4175" i="2"/>
  <c r="F4171" i="2"/>
  <c r="F4167" i="2"/>
  <c r="F4163" i="2"/>
  <c r="F4159" i="2"/>
  <c r="F4155" i="2"/>
  <c r="F4151" i="2"/>
  <c r="F4147" i="2"/>
  <c r="F4143" i="2"/>
  <c r="F4139" i="2"/>
  <c r="F4135" i="2"/>
  <c r="F4131" i="2"/>
  <c r="F4127" i="2"/>
  <c r="F4123" i="2"/>
  <c r="F4119" i="2"/>
  <c r="F4115" i="2"/>
  <c r="F4111" i="2"/>
  <c r="F4107" i="2"/>
  <c r="F4103" i="2"/>
  <c r="F4099" i="2"/>
  <c r="F4095" i="2"/>
  <c r="F4091" i="2"/>
  <c r="F4087" i="2"/>
  <c r="F4083" i="2"/>
  <c r="F4079" i="2"/>
  <c r="F4075" i="2"/>
  <c r="F4071" i="2"/>
  <c r="F4067" i="2"/>
  <c r="F4063" i="2"/>
  <c r="F4059" i="2"/>
  <c r="F4055" i="2"/>
  <c r="F4051" i="2"/>
  <c r="F4047" i="2"/>
  <c r="F4043" i="2"/>
  <c r="F4039" i="2"/>
  <c r="F4035" i="2"/>
  <c r="F4031" i="2"/>
  <c r="F4027" i="2"/>
  <c r="F4023" i="2"/>
  <c r="F4019" i="2"/>
  <c r="F4015" i="2"/>
  <c r="F4011" i="2"/>
  <c r="F4007" i="2"/>
  <c r="F4003" i="2"/>
  <c r="F3999" i="2"/>
  <c r="F3995" i="2"/>
  <c r="F3991" i="2"/>
  <c r="F3987" i="2"/>
  <c r="F3983" i="2"/>
  <c r="F3979" i="2"/>
  <c r="F3975" i="2"/>
  <c r="F3971" i="2"/>
  <c r="F3967" i="2"/>
  <c r="F3963" i="2"/>
  <c r="F3959" i="2"/>
  <c r="F3955" i="2"/>
  <c r="F3951" i="2"/>
  <c r="F3947" i="2"/>
  <c r="F3943" i="2"/>
  <c r="F3939" i="2"/>
  <c r="F3935" i="2"/>
  <c r="F3931" i="2"/>
  <c r="F3927" i="2"/>
  <c r="F3923" i="2"/>
  <c r="F3919" i="2"/>
  <c r="F3915" i="2"/>
  <c r="F3911" i="2"/>
  <c r="F3907" i="2"/>
  <c r="F3903" i="2"/>
  <c r="F3899" i="2"/>
  <c r="F3895" i="2"/>
  <c r="F3891" i="2"/>
  <c r="F3887" i="2"/>
  <c r="F3883" i="2"/>
  <c r="F3879" i="2"/>
  <c r="F3875" i="2"/>
  <c r="F3871" i="2"/>
  <c r="F3867" i="2"/>
  <c r="F3863" i="2"/>
  <c r="F3859" i="2"/>
  <c r="F3855" i="2"/>
  <c r="F3851" i="2"/>
  <c r="F3847" i="2"/>
  <c r="F3843" i="2"/>
  <c r="F3839" i="2"/>
  <c r="F3835" i="2"/>
  <c r="F3831" i="2"/>
  <c r="F3827" i="2"/>
  <c r="F3823" i="2"/>
  <c r="F3819" i="2"/>
  <c r="F3815" i="2"/>
  <c r="F3811" i="2"/>
  <c r="F3807" i="2"/>
  <c r="F3803" i="2"/>
  <c r="F3799" i="2"/>
  <c r="F3795" i="2"/>
  <c r="F3791" i="2"/>
  <c r="F3787" i="2"/>
  <c r="F3783" i="2"/>
  <c r="F3779" i="2"/>
  <c r="F3775" i="2"/>
  <c r="F3771" i="2"/>
  <c r="F3767" i="2"/>
  <c r="F3763" i="2"/>
  <c r="F3759" i="2"/>
  <c r="F3755" i="2"/>
  <c r="F3751" i="2"/>
  <c r="F3747" i="2"/>
  <c r="F3743" i="2"/>
  <c r="F3739" i="2"/>
  <c r="F3735" i="2"/>
  <c r="F3731" i="2"/>
  <c r="F3727" i="2"/>
  <c r="F3723" i="2"/>
  <c r="F3719" i="2"/>
  <c r="F3715" i="2"/>
  <c r="F3711" i="2"/>
  <c r="F3707" i="2"/>
  <c r="F3703" i="2"/>
  <c r="F3699" i="2"/>
  <c r="F3695" i="2"/>
  <c r="F3691" i="2"/>
  <c r="F3687" i="2"/>
  <c r="F3683" i="2"/>
  <c r="F3679" i="2"/>
  <c r="F3675" i="2"/>
  <c r="F3671" i="2"/>
  <c r="F3667" i="2"/>
  <c r="F3663" i="2"/>
  <c r="F3659" i="2"/>
  <c r="F3655" i="2"/>
  <c r="F3651" i="2"/>
  <c r="F3647" i="2"/>
  <c r="F3643" i="2"/>
  <c r="F3639" i="2"/>
  <c r="F3635" i="2"/>
  <c r="F3631" i="2"/>
  <c r="F3627" i="2"/>
  <c r="F3623" i="2"/>
  <c r="F3619" i="2"/>
  <c r="F3615" i="2"/>
  <c r="F3611" i="2"/>
  <c r="F3607" i="2"/>
  <c r="F3603" i="2"/>
  <c r="F3599" i="2"/>
  <c r="F3595" i="2"/>
  <c r="F3591" i="2"/>
  <c r="F3587" i="2"/>
  <c r="F3583" i="2"/>
  <c r="F3579" i="2"/>
  <c r="F3575" i="2"/>
  <c r="F3571" i="2"/>
  <c r="F3567" i="2"/>
  <c r="F3563" i="2"/>
  <c r="F3559" i="2"/>
  <c r="F3555" i="2"/>
  <c r="F3551" i="2"/>
  <c r="F3547" i="2"/>
  <c r="F3543" i="2"/>
  <c r="F3539" i="2"/>
  <c r="F3535" i="2"/>
  <c r="F3531" i="2"/>
  <c r="F3527" i="2"/>
  <c r="F3523" i="2"/>
  <c r="F3519" i="2"/>
  <c r="F3515" i="2"/>
  <c r="F3511" i="2"/>
  <c r="F3507" i="2"/>
  <c r="F3503" i="2"/>
  <c r="F3499" i="2"/>
  <c r="F3495" i="2"/>
  <c r="F3491" i="2"/>
  <c r="F3487" i="2"/>
  <c r="F3483" i="2"/>
  <c r="F3479" i="2"/>
  <c r="F3475" i="2"/>
  <c r="F3471" i="2"/>
  <c r="F3467" i="2"/>
  <c r="F3463" i="2"/>
  <c r="F3459" i="2"/>
  <c r="F3455" i="2"/>
  <c r="F3451" i="2"/>
  <c r="F3447" i="2"/>
  <c r="F3443" i="2"/>
  <c r="F3439" i="2"/>
  <c r="F3435" i="2"/>
  <c r="F3431" i="2"/>
  <c r="F3427" i="2"/>
  <c r="F3423" i="2"/>
  <c r="F3419" i="2"/>
  <c r="F3415" i="2"/>
  <c r="F3411" i="2"/>
  <c r="F3407" i="2"/>
  <c r="F3403" i="2"/>
  <c r="F3399" i="2"/>
  <c r="F3395" i="2"/>
  <c r="F3391" i="2"/>
  <c r="F3387" i="2"/>
  <c r="F3383" i="2"/>
  <c r="F3379" i="2"/>
  <c r="F3375" i="2"/>
  <c r="F3371" i="2"/>
  <c r="F3367" i="2"/>
  <c r="F3363" i="2"/>
  <c r="F3359" i="2"/>
  <c r="F3355" i="2"/>
  <c r="F3351" i="2"/>
  <c r="F3347" i="2"/>
  <c r="F3343" i="2"/>
  <c r="F3339" i="2"/>
  <c r="F3335" i="2"/>
  <c r="F3331" i="2"/>
  <c r="F3327" i="2"/>
  <c r="F3323" i="2"/>
  <c r="F3319" i="2"/>
  <c r="F3315" i="2"/>
  <c r="F3311" i="2"/>
  <c r="F3307" i="2"/>
  <c r="F3303" i="2"/>
  <c r="F3299" i="2"/>
  <c r="F3295" i="2"/>
  <c r="F3291" i="2"/>
  <c r="F3287" i="2"/>
  <c r="F3283" i="2"/>
  <c r="F3279" i="2"/>
  <c r="F3275" i="2"/>
  <c r="F3271" i="2"/>
  <c r="F3267" i="2"/>
  <c r="F3263" i="2"/>
  <c r="F3259" i="2"/>
  <c r="F3255" i="2"/>
  <c r="F3251" i="2"/>
  <c r="F3247" i="2"/>
  <c r="F3243" i="2"/>
  <c r="F3239" i="2"/>
  <c r="F3235" i="2"/>
  <c r="F3231" i="2"/>
  <c r="F3227" i="2"/>
  <c r="F3223" i="2"/>
  <c r="F3219" i="2"/>
  <c r="F3215" i="2"/>
  <c r="F3211" i="2"/>
  <c r="F3207" i="2"/>
  <c r="F3203" i="2"/>
  <c r="F3199" i="2"/>
  <c r="F3195" i="2"/>
  <c r="F3191" i="2"/>
  <c r="F3187" i="2"/>
  <c r="F3183" i="2"/>
  <c r="F3179" i="2"/>
  <c r="F3175" i="2"/>
  <c r="F3171" i="2"/>
  <c r="F3167" i="2"/>
  <c r="F3163" i="2"/>
  <c r="F3159" i="2"/>
  <c r="F3155" i="2"/>
  <c r="F3151" i="2"/>
  <c r="F3147" i="2"/>
  <c r="F3143" i="2"/>
  <c r="F3139" i="2"/>
  <c r="F3135" i="2"/>
  <c r="F3131" i="2"/>
  <c r="F3127" i="2"/>
  <c r="F3123" i="2"/>
  <c r="F3119" i="2"/>
  <c r="F3115" i="2"/>
  <c r="F3111" i="2"/>
  <c r="F3107" i="2"/>
  <c r="F3103" i="2"/>
  <c r="F3099" i="2"/>
  <c r="F3095" i="2"/>
  <c r="F3091" i="2"/>
  <c r="F3087" i="2"/>
  <c r="F3083" i="2"/>
  <c r="F3079" i="2"/>
  <c r="F3075" i="2"/>
  <c r="F3071" i="2"/>
  <c r="F3067" i="2"/>
  <c r="F3063" i="2"/>
  <c r="F3059" i="2"/>
  <c r="F3055" i="2"/>
  <c r="F3051" i="2"/>
  <c r="F3047" i="2"/>
  <c r="F3043" i="2"/>
  <c r="F3039" i="2"/>
  <c r="F3035" i="2"/>
  <c r="F3031" i="2"/>
  <c r="F3027" i="2"/>
  <c r="F3023" i="2"/>
  <c r="F3019" i="2"/>
  <c r="F3015" i="2"/>
  <c r="F3011" i="2"/>
  <c r="F3007" i="2"/>
  <c r="F3003" i="2"/>
  <c r="F2999" i="2"/>
  <c r="F2995" i="2"/>
  <c r="F2991" i="2"/>
  <c r="F2987" i="2"/>
  <c r="F2983" i="2"/>
  <c r="F2979" i="2"/>
  <c r="F2975" i="2"/>
  <c r="F2971" i="2"/>
  <c r="F2967" i="2"/>
  <c r="F2963" i="2"/>
  <c r="F2959" i="2"/>
  <c r="F2955" i="2"/>
  <c r="F2951" i="2"/>
  <c r="F2947" i="2"/>
  <c r="F2943" i="2"/>
  <c r="F2939" i="2"/>
  <c r="F2935" i="2"/>
  <c r="F2931" i="2"/>
  <c r="F2927" i="2"/>
  <c r="F2923" i="2"/>
  <c r="F2919" i="2"/>
  <c r="F2915" i="2"/>
  <c r="F2911" i="2"/>
  <c r="F2907" i="2"/>
  <c r="F2903" i="2"/>
  <c r="F2899" i="2"/>
  <c r="F2895" i="2"/>
  <c r="F2891" i="2"/>
  <c r="F2887" i="2"/>
  <c r="F2883" i="2"/>
  <c r="F2879" i="2"/>
  <c r="F2875" i="2"/>
  <c r="F2871" i="2"/>
  <c r="F2867" i="2"/>
  <c r="F2863" i="2"/>
  <c r="F2859" i="2"/>
  <c r="F2855" i="2"/>
  <c r="F2851" i="2"/>
  <c r="F2847" i="2"/>
  <c r="F2843" i="2"/>
  <c r="F2839" i="2"/>
  <c r="F2835" i="2"/>
  <c r="F2831" i="2"/>
  <c r="F2827" i="2"/>
  <c r="F2823" i="2"/>
  <c r="F2819" i="2"/>
  <c r="F2815" i="2"/>
  <c r="F2811" i="2"/>
  <c r="F2807" i="2"/>
  <c r="F2803" i="2"/>
  <c r="F2799" i="2"/>
  <c r="F2795" i="2"/>
  <c r="F2791" i="2"/>
  <c r="F2787" i="2"/>
  <c r="F2783" i="2"/>
  <c r="F2779" i="2"/>
  <c r="F2775" i="2"/>
  <c r="F2771" i="2"/>
  <c r="F2767" i="2"/>
  <c r="F2763" i="2"/>
  <c r="F2759" i="2"/>
  <c r="F2755" i="2"/>
  <c r="F2751" i="2"/>
  <c r="F2747" i="2"/>
  <c r="F2743" i="2"/>
  <c r="F2739" i="2"/>
  <c r="F2735" i="2"/>
  <c r="F2731" i="2"/>
  <c r="F2727" i="2"/>
  <c r="F2723" i="2"/>
  <c r="F2719" i="2"/>
  <c r="F2715" i="2"/>
  <c r="F2711" i="2"/>
  <c r="F2707" i="2"/>
  <c r="F2703" i="2"/>
  <c r="F2699" i="2"/>
  <c r="F2695" i="2"/>
  <c r="F2691" i="2"/>
  <c r="F2687" i="2"/>
  <c r="F2683" i="2"/>
  <c r="F2679" i="2"/>
  <c r="F2675" i="2"/>
  <c r="F2671" i="2"/>
  <c r="F2667" i="2"/>
  <c r="F2663" i="2"/>
  <c r="F2659" i="2"/>
  <c r="F2655" i="2"/>
  <c r="F2651" i="2"/>
  <c r="F2647" i="2"/>
  <c r="F2643" i="2"/>
  <c r="F2639" i="2"/>
  <c r="F2635" i="2"/>
  <c r="F2631" i="2"/>
  <c r="F2627" i="2"/>
  <c r="F2623" i="2"/>
  <c r="F2619" i="2"/>
  <c r="F2615" i="2"/>
  <c r="F3444" i="2"/>
  <c r="F3432" i="2"/>
  <c r="F3424" i="2"/>
  <c r="F3416" i="2"/>
  <c r="F3408" i="2"/>
  <c r="F3396" i="2"/>
  <c r="F3380" i="2"/>
  <c r="F3368" i="2"/>
  <c r="F3356" i="2"/>
  <c r="F3344" i="2"/>
  <c r="F3336" i="2"/>
  <c r="F3324" i="2"/>
  <c r="F3308" i="2"/>
  <c r="F3296" i="2"/>
  <c r="F3284" i="2"/>
  <c r="F3272" i="2"/>
  <c r="F3260" i="2"/>
  <c r="F3252" i="2"/>
  <c r="F3240" i="2"/>
  <c r="F3228" i="2"/>
  <c r="F3216" i="2"/>
  <c r="F3204" i="2"/>
  <c r="F3188" i="2"/>
  <c r="F3184" i="2"/>
  <c r="F3172" i="2"/>
  <c r="F3156" i="2"/>
  <c r="F3148" i="2"/>
  <c r="F3136" i="2"/>
  <c r="F3124" i="2"/>
  <c r="F3108" i="2"/>
  <c r="F3096" i="2"/>
  <c r="F3084" i="2"/>
  <c r="F3072" i="2"/>
  <c r="F3060" i="2"/>
  <c r="F3048" i="2"/>
  <c r="F3040" i="2"/>
  <c r="F3028" i="2"/>
  <c r="F3016" i="2"/>
  <c r="F3004" i="2"/>
  <c r="F2992" i="2"/>
  <c r="F2980" i="2"/>
  <c r="F2972" i="2"/>
  <c r="F2960" i="2"/>
  <c r="F2948" i="2"/>
  <c r="F2936" i="2"/>
  <c r="F2888" i="2"/>
  <c r="F3" i="2"/>
  <c r="F5875" i="2"/>
  <c r="F5867" i="2"/>
  <c r="F5859" i="2"/>
  <c r="F5851" i="2"/>
  <c r="F5843" i="2"/>
  <c r="F5835" i="2"/>
  <c r="F5827" i="2"/>
  <c r="F5819" i="2"/>
  <c r="F5811" i="2"/>
  <c r="F5803" i="2"/>
  <c r="F5795" i="2"/>
  <c r="F5787" i="2"/>
  <c r="F5779" i="2"/>
  <c r="F5771" i="2"/>
  <c r="F5767" i="2"/>
  <c r="F5759" i="2"/>
  <c r="F5751" i="2"/>
  <c r="F5743" i="2"/>
  <c r="F5735" i="2"/>
  <c r="F5727" i="2"/>
  <c r="F5719" i="2"/>
  <c r="F5711" i="2"/>
  <c r="F5703" i="2"/>
  <c r="F5695" i="2"/>
  <c r="F5687" i="2"/>
  <c r="F5679" i="2"/>
  <c r="F5671" i="2"/>
  <c r="F5663" i="2"/>
  <c r="F5655" i="2"/>
  <c r="F5647" i="2"/>
  <c r="F5639" i="2"/>
  <c r="F5631" i="2"/>
  <c r="F5623" i="2"/>
  <c r="F5615" i="2"/>
  <c r="F5607" i="2"/>
  <c r="F5599" i="2"/>
  <c r="F5591" i="2"/>
  <c r="F5583" i="2"/>
  <c r="F5575" i="2"/>
  <c r="F5567" i="2"/>
  <c r="F5559" i="2"/>
  <c r="F5551" i="2"/>
  <c r="F5547" i="2"/>
  <c r="F5539" i="2"/>
  <c r="F5531" i="2"/>
  <c r="F5523" i="2"/>
  <c r="F5515" i="2"/>
  <c r="F5507" i="2"/>
  <c r="F5499" i="2"/>
  <c r="F5491" i="2"/>
  <c r="F5483" i="2"/>
  <c r="F5475" i="2"/>
  <c r="F5467" i="2"/>
  <c r="F5459" i="2"/>
  <c r="F5451" i="2"/>
  <c r="F5443" i="2"/>
  <c r="F5435" i="2"/>
  <c r="F5427" i="2"/>
  <c r="F5419" i="2"/>
  <c r="F5411" i="2"/>
  <c r="F5403" i="2"/>
  <c r="F5395" i="2"/>
  <c r="F5387" i="2"/>
  <c r="F5379" i="2"/>
  <c r="F5371" i="2"/>
  <c r="F5363" i="2"/>
  <c r="F5355" i="2"/>
  <c r="F5347" i="2"/>
  <c r="F5339" i="2"/>
  <c r="F5331" i="2"/>
  <c r="F5323" i="2"/>
  <c r="F5315" i="2"/>
  <c r="F5307" i="2"/>
  <c r="F5299" i="2"/>
  <c r="F5291" i="2"/>
  <c r="F5283" i="2"/>
  <c r="F5275" i="2"/>
  <c r="F5267" i="2"/>
  <c r="F5259" i="2"/>
  <c r="F5251" i="2"/>
  <c r="F5243" i="2"/>
  <c r="F5235" i="2"/>
  <c r="F5227" i="2"/>
  <c r="F5219" i="2"/>
  <c r="F5215" i="2"/>
  <c r="F5207" i="2"/>
  <c r="F5199" i="2"/>
  <c r="F5191" i="2"/>
  <c r="F5183" i="2"/>
  <c r="F5175" i="2"/>
  <c r="F5167" i="2"/>
  <c r="F5159" i="2"/>
  <c r="F5151" i="2"/>
  <c r="F5143" i="2"/>
  <c r="F5135" i="2"/>
  <c r="F5127" i="2"/>
  <c r="F5119" i="2"/>
  <c r="F5111" i="2"/>
  <c r="F5103" i="2"/>
  <c r="F5095" i="2"/>
  <c r="F5087" i="2"/>
  <c r="F5079" i="2"/>
  <c r="F5071" i="2"/>
  <c r="F5063" i="2"/>
  <c r="F5055" i="2"/>
  <c r="F5047" i="2"/>
  <c r="F5039" i="2"/>
  <c r="F5035" i="2"/>
  <c r="F5027" i="2"/>
  <c r="F5019" i="2"/>
  <c r="F5011" i="2"/>
  <c r="F5003" i="2"/>
  <c r="F4995" i="2"/>
  <c r="F4987" i="2"/>
  <c r="F4979" i="2"/>
  <c r="F4971" i="2"/>
  <c r="F4963" i="2"/>
  <c r="F4955" i="2"/>
  <c r="F4947" i="2"/>
  <c r="F4939" i="2"/>
  <c r="F4931" i="2"/>
  <c r="F4923" i="2"/>
  <c r="F4915" i="2"/>
  <c r="F4907" i="2"/>
  <c r="F4899" i="2"/>
  <c r="F4891" i="2"/>
  <c r="F4883" i="2"/>
  <c r="F4875" i="2"/>
  <c r="F4867" i="2"/>
  <c r="F4859" i="2"/>
  <c r="F4851" i="2"/>
  <c r="F4843" i="2"/>
  <c r="F4835" i="2"/>
  <c r="F4827" i="2"/>
  <c r="F4819" i="2"/>
  <c r="F4811" i="2"/>
  <c r="F4803" i="2"/>
  <c r="F4795" i="2"/>
  <c r="F4787" i="2"/>
  <c r="F4779" i="2"/>
  <c r="F4771" i="2"/>
  <c r="F4767" i="2"/>
  <c r="F4759" i="2"/>
  <c r="F4751" i="2"/>
  <c r="F4743" i="2"/>
  <c r="F4735" i="2"/>
  <c r="F4727" i="2"/>
  <c r="F4719" i="2"/>
  <c r="F4711" i="2"/>
  <c r="F4703" i="2"/>
  <c r="F4695" i="2"/>
  <c r="F4687" i="2"/>
  <c r="F4679" i="2"/>
  <c r="F4671" i="2"/>
  <c r="F4663" i="2"/>
  <c r="F4655" i="2"/>
  <c r="F4647" i="2"/>
  <c r="F4639" i="2"/>
  <c r="F4631" i="2"/>
  <c r="F4623" i="2"/>
  <c r="F4615" i="2"/>
  <c r="F4607" i="2"/>
  <c r="F4599" i="2"/>
  <c r="F4591" i="2"/>
  <c r="F4587" i="2"/>
  <c r="F4579" i="2"/>
  <c r="F4571" i="2"/>
  <c r="F4563" i="2"/>
  <c r="F4555" i="2"/>
  <c r="F4547" i="2"/>
  <c r="F4539" i="2"/>
  <c r="F4531" i="2"/>
  <c r="F4523" i="2"/>
  <c r="F4515" i="2"/>
  <c r="F4507" i="2"/>
  <c r="F4499" i="2"/>
  <c r="F4491" i="2"/>
  <c r="F4483" i="2"/>
  <c r="F4475" i="2"/>
  <c r="F4467" i="2"/>
  <c r="F4459" i="2"/>
  <c r="F4451" i="2"/>
  <c r="F4443" i="2"/>
  <c r="F4435" i="2"/>
  <c r="F4427" i="2"/>
  <c r="F4423" i="2"/>
  <c r="F4415" i="2"/>
  <c r="F4407" i="2"/>
  <c r="F4399" i="2"/>
  <c r="F4375" i="2"/>
  <c r="F2" i="2"/>
  <c r="F6" i="2"/>
  <c r="F5882" i="2"/>
  <c r="F5878" i="2"/>
  <c r="F5874" i="2"/>
  <c r="F5870" i="2"/>
  <c r="F5866" i="2"/>
  <c r="F5862" i="2"/>
  <c r="F5858" i="2"/>
  <c r="F5854" i="2"/>
  <c r="F5850" i="2"/>
  <c r="F5846" i="2"/>
  <c r="F5842" i="2"/>
  <c r="F5838" i="2"/>
  <c r="F5834" i="2"/>
  <c r="F5830" i="2"/>
  <c r="F5826" i="2"/>
  <c r="F5822" i="2"/>
  <c r="F5818" i="2"/>
  <c r="F5814" i="2"/>
  <c r="F5810" i="2"/>
  <c r="F5806" i="2"/>
  <c r="F5802" i="2"/>
  <c r="F5798" i="2"/>
  <c r="F5794" i="2"/>
  <c r="F5790" i="2"/>
  <c r="F5786" i="2"/>
  <c r="F5782" i="2"/>
  <c r="F5778" i="2"/>
  <c r="F5774" i="2"/>
  <c r="F5770" i="2"/>
  <c r="F5766" i="2"/>
  <c r="F5762" i="2"/>
  <c r="F5758" i="2"/>
  <c r="F5754" i="2"/>
  <c r="F5750" i="2"/>
  <c r="F5746" i="2"/>
  <c r="F5742" i="2"/>
  <c r="F5738" i="2"/>
  <c r="F5734" i="2"/>
  <c r="F5730" i="2"/>
  <c r="F5726" i="2"/>
  <c r="F5722" i="2"/>
  <c r="F5718" i="2"/>
  <c r="F5714" i="2"/>
  <c r="F5710" i="2"/>
  <c r="F5706" i="2"/>
  <c r="F5702" i="2"/>
  <c r="F5698" i="2"/>
  <c r="F5694" i="2"/>
  <c r="F5690" i="2"/>
  <c r="F5686" i="2"/>
  <c r="F5682" i="2"/>
  <c r="F5678" i="2"/>
  <c r="F5674" i="2"/>
  <c r="F5670" i="2"/>
  <c r="F5666" i="2"/>
  <c r="F5662" i="2"/>
  <c r="F5658" i="2"/>
  <c r="F5654" i="2"/>
  <c r="F5650" i="2"/>
  <c r="F5646" i="2"/>
  <c r="F5642" i="2"/>
  <c r="F5638" i="2"/>
  <c r="F5634" i="2"/>
  <c r="F5630" i="2"/>
  <c r="F5626" i="2"/>
  <c r="F5622" i="2"/>
  <c r="F5618" i="2"/>
  <c r="F5614" i="2"/>
  <c r="F5610" i="2"/>
  <c r="F5606" i="2"/>
  <c r="F5602" i="2"/>
  <c r="F5598" i="2"/>
  <c r="F5594" i="2"/>
  <c r="F5590" i="2"/>
  <c r="F5586" i="2"/>
  <c r="F5582" i="2"/>
  <c r="F5578" i="2"/>
  <c r="F5574" i="2"/>
  <c r="F5570" i="2"/>
  <c r="F5566" i="2"/>
  <c r="F5562" i="2"/>
  <c r="F5558" i="2"/>
  <c r="F5554" i="2"/>
  <c r="F5550" i="2"/>
  <c r="F5546" i="2"/>
  <c r="F5542" i="2"/>
  <c r="F5538" i="2"/>
  <c r="F5534" i="2"/>
  <c r="F5530" i="2"/>
  <c r="F5526" i="2"/>
  <c r="F5522" i="2"/>
  <c r="F5518" i="2"/>
  <c r="F5514" i="2"/>
  <c r="F5510" i="2"/>
  <c r="F5506" i="2"/>
  <c r="F5502" i="2"/>
  <c r="F5498" i="2"/>
  <c r="F5494" i="2"/>
  <c r="F5490" i="2"/>
  <c r="F5486" i="2"/>
  <c r="F5482" i="2"/>
  <c r="F5478" i="2"/>
  <c r="F5474" i="2"/>
  <c r="F5470" i="2"/>
  <c r="F5466" i="2"/>
  <c r="F5462" i="2"/>
  <c r="F5458" i="2"/>
  <c r="F5454" i="2"/>
  <c r="F5450" i="2"/>
  <c r="F5446" i="2"/>
  <c r="F5442" i="2"/>
  <c r="F5438" i="2"/>
  <c r="F5434" i="2"/>
  <c r="F5430" i="2"/>
  <c r="F5426" i="2"/>
  <c r="F5422" i="2"/>
  <c r="F5418" i="2"/>
  <c r="F5414" i="2"/>
  <c r="F5410" i="2"/>
  <c r="F5406" i="2"/>
  <c r="F5402" i="2"/>
  <c r="F5398" i="2"/>
  <c r="F5394" i="2"/>
  <c r="F5390" i="2"/>
  <c r="F5386" i="2"/>
  <c r="F5382" i="2"/>
  <c r="F5378" i="2"/>
  <c r="F5374" i="2"/>
  <c r="F5370" i="2"/>
  <c r="F5366" i="2"/>
  <c r="F5362" i="2"/>
  <c r="F5358" i="2"/>
  <c r="F5354" i="2"/>
  <c r="F5350" i="2"/>
  <c r="F5346" i="2"/>
  <c r="F5342" i="2"/>
  <c r="F5338" i="2"/>
  <c r="F5334" i="2"/>
  <c r="F5330" i="2"/>
  <c r="F5326" i="2"/>
  <c r="F5322" i="2"/>
  <c r="F5318" i="2"/>
  <c r="F5314" i="2"/>
  <c r="F5310" i="2"/>
  <c r="F5306" i="2"/>
  <c r="F5302" i="2"/>
  <c r="F5298" i="2"/>
  <c r="F5294" i="2"/>
  <c r="F5290" i="2"/>
  <c r="F5286" i="2"/>
  <c r="F5282" i="2"/>
  <c r="F5278" i="2"/>
  <c r="F5274" i="2"/>
  <c r="F5270" i="2"/>
  <c r="F5266" i="2"/>
  <c r="F5262" i="2"/>
  <c r="F5258" i="2"/>
  <c r="F5254" i="2"/>
  <c r="F5250" i="2"/>
  <c r="F5246" i="2"/>
  <c r="F5242" i="2"/>
  <c r="F5238" i="2"/>
  <c r="F5234" i="2"/>
  <c r="F5230" i="2"/>
  <c r="F5226" i="2"/>
  <c r="F5222" i="2"/>
  <c r="F5218" i="2"/>
  <c r="F5214" i="2"/>
  <c r="F5210" i="2"/>
  <c r="F5206" i="2"/>
  <c r="F5202" i="2"/>
  <c r="F5198" i="2"/>
  <c r="F5194" i="2"/>
  <c r="F5190" i="2"/>
  <c r="F5186" i="2"/>
  <c r="F5182" i="2"/>
  <c r="F5178" i="2"/>
  <c r="F5174" i="2"/>
  <c r="F5170" i="2"/>
  <c r="F5166" i="2"/>
  <c r="F5162" i="2"/>
  <c r="F5158" i="2"/>
  <c r="F5154" i="2"/>
  <c r="F5150" i="2"/>
  <c r="F5146" i="2"/>
  <c r="F5142" i="2"/>
  <c r="F5138" i="2"/>
  <c r="F5134" i="2"/>
  <c r="F5130" i="2"/>
  <c r="F5126" i="2"/>
  <c r="F5122" i="2"/>
  <c r="F5118" i="2"/>
  <c r="F5114" i="2"/>
  <c r="F5110" i="2"/>
  <c r="F5106" i="2"/>
  <c r="F5102" i="2"/>
  <c r="F5098" i="2"/>
  <c r="F5094" i="2"/>
  <c r="F5090" i="2"/>
  <c r="F5086" i="2"/>
  <c r="F5082" i="2"/>
  <c r="F5078" i="2"/>
  <c r="F5074" i="2"/>
  <c r="F5070" i="2"/>
  <c r="F5066" i="2"/>
  <c r="F5062" i="2"/>
  <c r="F5058" i="2"/>
  <c r="F5054" i="2"/>
  <c r="F5050" i="2"/>
  <c r="F5046" i="2"/>
  <c r="F5042" i="2"/>
  <c r="F5038" i="2"/>
  <c r="F5034" i="2"/>
  <c r="F5030" i="2"/>
  <c r="F5026" i="2"/>
  <c r="F5022" i="2"/>
  <c r="F5018" i="2"/>
  <c r="F5014" i="2"/>
  <c r="F5010" i="2"/>
  <c r="F5006" i="2"/>
  <c r="F5002" i="2"/>
  <c r="F4998" i="2"/>
  <c r="F4994" i="2"/>
  <c r="F4990" i="2"/>
  <c r="F4986" i="2"/>
  <c r="F4982" i="2"/>
  <c r="F4978" i="2"/>
  <c r="F4974" i="2"/>
  <c r="F4970" i="2"/>
  <c r="F4966" i="2"/>
  <c r="F4962" i="2"/>
  <c r="F4958" i="2"/>
  <c r="F4954" i="2"/>
  <c r="F4950" i="2"/>
  <c r="F4946" i="2"/>
  <c r="F4942" i="2"/>
  <c r="F4938" i="2"/>
  <c r="F4934" i="2"/>
  <c r="F4930" i="2"/>
  <c r="F4926" i="2"/>
  <c r="F4922" i="2"/>
  <c r="F4918" i="2"/>
  <c r="F4914" i="2"/>
  <c r="F4910" i="2"/>
  <c r="F4906" i="2"/>
  <c r="F4902" i="2"/>
  <c r="F4898" i="2"/>
  <c r="F4894" i="2"/>
  <c r="F4890" i="2"/>
  <c r="F4886" i="2"/>
  <c r="F4882" i="2"/>
  <c r="F4878" i="2"/>
  <c r="F4874" i="2"/>
  <c r="F4870" i="2"/>
  <c r="F4866" i="2"/>
  <c r="F4862" i="2"/>
  <c r="F4858" i="2"/>
  <c r="F4854" i="2"/>
  <c r="F4850" i="2"/>
  <c r="F4846" i="2"/>
  <c r="F4842" i="2"/>
  <c r="F4838" i="2"/>
  <c r="F4834" i="2"/>
  <c r="F4830" i="2"/>
  <c r="F4826" i="2"/>
  <c r="F4822" i="2"/>
  <c r="F4818" i="2"/>
  <c r="F4814" i="2"/>
  <c r="F4810" i="2"/>
  <c r="F4806" i="2"/>
  <c r="F4802" i="2"/>
  <c r="F4798" i="2"/>
  <c r="F4794" i="2"/>
  <c r="F4790" i="2"/>
  <c r="F4786" i="2"/>
  <c r="F4782" i="2"/>
  <c r="F4778" i="2"/>
  <c r="F4774" i="2"/>
  <c r="F4770" i="2"/>
  <c r="F4766" i="2"/>
  <c r="F4762" i="2"/>
  <c r="F4758" i="2"/>
  <c r="F4754" i="2"/>
  <c r="F4750" i="2"/>
  <c r="F4746" i="2"/>
  <c r="F4742" i="2"/>
  <c r="F4738" i="2"/>
  <c r="F4734" i="2"/>
  <c r="F4730" i="2"/>
  <c r="F4726" i="2"/>
  <c r="F4722" i="2"/>
  <c r="F4718" i="2"/>
  <c r="F4714" i="2"/>
  <c r="F4710" i="2"/>
  <c r="F4706" i="2"/>
  <c r="F4702" i="2"/>
  <c r="F4698" i="2"/>
  <c r="F4694" i="2"/>
  <c r="F4690" i="2"/>
  <c r="F4686" i="2"/>
  <c r="F4682" i="2"/>
  <c r="F4678" i="2"/>
  <c r="F4674" i="2"/>
  <c r="F4670" i="2"/>
  <c r="F4666" i="2"/>
  <c r="F4662" i="2"/>
  <c r="F4658" i="2"/>
  <c r="F4654" i="2"/>
  <c r="F4650" i="2"/>
  <c r="F4646" i="2"/>
  <c r="F4642" i="2"/>
  <c r="F4638" i="2"/>
  <c r="F4634" i="2"/>
  <c r="F4630" i="2"/>
  <c r="F4626" i="2"/>
  <c r="F4622" i="2"/>
  <c r="F4618" i="2"/>
  <c r="F4614" i="2"/>
  <c r="F4610" i="2"/>
  <c r="F4606" i="2"/>
  <c r="F4602" i="2"/>
  <c r="F4598" i="2"/>
  <c r="F4594" i="2"/>
  <c r="F4590" i="2"/>
  <c r="F4586" i="2"/>
  <c r="F4582" i="2"/>
  <c r="F4578" i="2"/>
  <c r="F4574" i="2"/>
  <c r="F4570" i="2"/>
  <c r="F4566" i="2"/>
  <c r="F4562" i="2"/>
  <c r="F4558" i="2"/>
  <c r="F4554" i="2"/>
  <c r="F4550" i="2"/>
  <c r="F4546" i="2"/>
  <c r="F4542" i="2"/>
  <c r="F4538" i="2"/>
  <c r="F4534" i="2"/>
  <c r="F4530" i="2"/>
  <c r="F4526" i="2"/>
  <c r="F4522" i="2"/>
  <c r="F4518" i="2"/>
  <c r="F4514" i="2"/>
  <c r="F4510" i="2"/>
  <c r="F4506" i="2"/>
  <c r="F4502" i="2"/>
  <c r="F4498" i="2"/>
  <c r="F4494" i="2"/>
  <c r="F4490" i="2"/>
  <c r="F4486" i="2"/>
  <c r="F4482" i="2"/>
  <c r="F4478" i="2"/>
  <c r="F4474" i="2"/>
  <c r="F4470" i="2"/>
  <c r="F4466" i="2"/>
  <c r="F4462" i="2"/>
  <c r="F4458" i="2"/>
  <c r="F4454" i="2"/>
  <c r="F4450" i="2"/>
  <c r="F4446" i="2"/>
  <c r="F4442" i="2"/>
  <c r="F4438" i="2"/>
  <c r="F4434" i="2"/>
  <c r="F4430" i="2"/>
  <c r="F4426" i="2"/>
  <c r="F4422" i="2"/>
  <c r="F4418" i="2"/>
  <c r="F4414" i="2"/>
  <c r="F4410" i="2"/>
  <c r="F4406" i="2"/>
  <c r="F4402" i="2"/>
  <c r="F4398" i="2"/>
  <c r="F4394" i="2"/>
  <c r="F4390" i="2"/>
  <c r="F4386" i="2"/>
  <c r="F4382" i="2"/>
  <c r="F4378" i="2"/>
  <c r="F4374" i="2"/>
  <c r="F4370" i="2"/>
  <c r="F4366" i="2"/>
  <c r="F4362" i="2"/>
  <c r="F4358" i="2"/>
  <c r="F4354" i="2"/>
  <c r="F4350" i="2"/>
  <c r="F4346" i="2"/>
  <c r="F4342" i="2"/>
  <c r="F4338" i="2"/>
  <c r="F4334" i="2"/>
  <c r="F4330" i="2"/>
  <c r="F4326" i="2"/>
  <c r="F4322" i="2"/>
  <c r="F4318" i="2"/>
  <c r="F4314" i="2"/>
  <c r="F4310" i="2"/>
  <c r="F4306" i="2"/>
  <c r="F4302" i="2"/>
  <c r="F4298" i="2"/>
  <c r="F4294" i="2"/>
  <c r="F4290" i="2"/>
  <c r="F4286" i="2"/>
  <c r="F4282" i="2"/>
  <c r="F4278" i="2"/>
  <c r="F4274" i="2"/>
  <c r="F4270" i="2"/>
  <c r="F4266" i="2"/>
  <c r="F4262" i="2"/>
  <c r="F4258" i="2"/>
  <c r="F4254" i="2"/>
  <c r="F4250" i="2"/>
  <c r="F4246" i="2"/>
  <c r="F4242" i="2"/>
  <c r="F4238" i="2"/>
  <c r="F4234" i="2"/>
  <c r="F4230" i="2"/>
  <c r="F4226" i="2"/>
  <c r="F4222" i="2"/>
  <c r="F4218" i="2"/>
  <c r="F4214" i="2"/>
  <c r="F4210" i="2"/>
  <c r="F4206" i="2"/>
  <c r="F4202" i="2"/>
  <c r="F4198" i="2"/>
  <c r="F4194" i="2"/>
  <c r="F4190" i="2"/>
  <c r="F4186" i="2"/>
  <c r="F4182" i="2"/>
  <c r="F4178" i="2"/>
  <c r="F4174" i="2"/>
  <c r="F4170" i="2"/>
  <c r="F4166" i="2"/>
  <c r="F4162" i="2"/>
  <c r="F4158" i="2"/>
  <c r="F4154" i="2"/>
  <c r="F4150" i="2"/>
  <c r="F4146" i="2"/>
  <c r="F4142" i="2"/>
  <c r="F4138" i="2"/>
  <c r="F4134" i="2"/>
  <c r="F4130" i="2"/>
  <c r="F4126" i="2"/>
  <c r="F4122" i="2"/>
  <c r="F4118" i="2"/>
  <c r="F4114" i="2"/>
  <c r="F3436" i="2"/>
  <c r="F3404" i="2"/>
  <c r="F3392" i="2"/>
  <c r="F3384" i="2"/>
  <c r="F3372" i="2"/>
  <c r="F3360" i="2"/>
  <c r="F3348" i="2"/>
  <c r="F3332" i="2"/>
  <c r="F3320" i="2"/>
  <c r="F3312" i="2"/>
  <c r="F3300" i="2"/>
  <c r="F3288" i="2"/>
  <c r="F3276" i="2"/>
  <c r="F3264" i="2"/>
  <c r="F3248" i="2"/>
  <c r="F3236" i="2"/>
  <c r="F3224" i="2"/>
  <c r="F3212" i="2"/>
  <c r="F3200" i="2"/>
  <c r="F3192" i="2"/>
  <c r="F3180" i="2"/>
  <c r="F3168" i="2"/>
  <c r="F3160" i="2"/>
  <c r="F3144" i="2"/>
  <c r="F3132" i="2"/>
  <c r="F3120" i="2"/>
  <c r="F3112" i="2"/>
  <c r="F3100" i="2"/>
  <c r="F3088" i="2"/>
  <c r="F3076" i="2"/>
  <c r="F3064" i="2"/>
  <c r="F3052" i="2"/>
  <c r="F3036" i="2"/>
  <c r="F3024" i="2"/>
  <c r="F3012" i="2"/>
  <c r="F3000" i="2"/>
  <c r="F2988" i="2"/>
  <c r="F2976" i="2"/>
  <c r="F2964" i="2"/>
  <c r="F2952" i="2"/>
  <c r="F2940" i="2"/>
  <c r="F2932" i="2"/>
  <c r="F2928" i="2"/>
  <c r="F2924" i="2"/>
  <c r="F2920" i="2"/>
  <c r="F2916" i="2"/>
  <c r="F2912" i="2"/>
  <c r="F2908" i="2"/>
  <c r="F2904" i="2"/>
  <c r="F2900" i="2"/>
  <c r="F2892" i="2"/>
  <c r="F2884" i="2"/>
  <c r="F2880" i="2"/>
  <c r="F2876" i="2"/>
  <c r="F2872" i="2"/>
  <c r="F2868" i="2"/>
  <c r="F2864" i="2"/>
  <c r="F2860" i="2"/>
  <c r="F2856" i="2"/>
  <c r="F2852" i="2"/>
  <c r="F2848" i="2"/>
  <c r="F2844" i="2"/>
  <c r="F2840" i="2"/>
  <c r="F2836" i="2"/>
  <c r="F2832" i="2"/>
  <c r="F2828" i="2"/>
  <c r="F2824" i="2"/>
  <c r="F2820" i="2"/>
  <c r="F2816" i="2"/>
  <c r="F2812" i="2"/>
  <c r="F2808" i="2"/>
  <c r="F2804" i="2"/>
  <c r="F2800" i="2"/>
  <c r="F2796" i="2"/>
  <c r="F2792" i="2"/>
  <c r="F2788" i="2"/>
  <c r="F2784" i="2"/>
  <c r="F2780" i="2"/>
  <c r="F2776" i="2"/>
  <c r="F2772" i="2"/>
  <c r="F2768" i="2"/>
  <c r="F2764" i="2"/>
  <c r="F2760" i="2"/>
  <c r="F2756" i="2"/>
  <c r="F2752" i="2"/>
  <c r="F2748" i="2"/>
  <c r="F2744" i="2"/>
  <c r="F2740" i="2"/>
  <c r="F2736" i="2"/>
  <c r="F2732" i="2"/>
  <c r="F2728" i="2"/>
  <c r="F2724" i="2"/>
  <c r="F2720" i="2"/>
  <c r="F2716" i="2"/>
  <c r="F2712" i="2"/>
  <c r="F2708" i="2"/>
  <c r="F2704" i="2"/>
  <c r="F2700" i="2"/>
  <c r="F2696" i="2"/>
  <c r="F2692" i="2"/>
  <c r="F2688" i="2"/>
  <c r="F2684" i="2"/>
  <c r="F2680" i="2"/>
  <c r="F2676" i="2"/>
  <c r="F2672" i="2"/>
  <c r="F2668" i="2"/>
  <c r="F2664" i="2"/>
  <c r="F2660" i="2"/>
  <c r="F2656" i="2"/>
  <c r="F2652" i="2"/>
  <c r="F2648" i="2"/>
  <c r="F2644" i="2"/>
  <c r="F2640" i="2"/>
  <c r="F2636" i="2"/>
  <c r="F2632" i="2"/>
  <c r="F2628" i="2"/>
  <c r="F2624" i="2"/>
  <c r="F2620" i="2"/>
  <c r="F2616" i="2"/>
  <c r="F2612" i="2"/>
  <c r="F2608" i="2"/>
  <c r="F2604" i="2"/>
  <c r="F2600" i="2"/>
  <c r="F2596" i="2"/>
  <c r="F2592" i="2"/>
  <c r="F2588" i="2"/>
  <c r="F2584" i="2"/>
  <c r="F2580" i="2"/>
  <c r="F2576" i="2"/>
  <c r="F2572" i="2"/>
  <c r="F2568" i="2"/>
  <c r="F2564" i="2"/>
  <c r="F2560" i="2"/>
  <c r="F2556" i="2"/>
  <c r="F2552" i="2"/>
  <c r="F2548" i="2"/>
  <c r="F2544" i="2"/>
  <c r="F2540" i="2"/>
  <c r="F2536" i="2"/>
  <c r="F2532" i="2"/>
  <c r="F2528" i="2"/>
  <c r="F2524" i="2"/>
  <c r="F2520" i="2"/>
  <c r="F2516" i="2"/>
  <c r="F2512" i="2"/>
  <c r="F2508" i="2"/>
  <c r="F2504" i="2"/>
  <c r="F2500" i="2"/>
  <c r="F2496" i="2"/>
  <c r="F2492" i="2"/>
  <c r="F2488" i="2"/>
  <c r="F2484" i="2"/>
  <c r="F2480" i="2"/>
  <c r="F2476" i="2"/>
  <c r="F2472" i="2"/>
  <c r="F2468" i="2"/>
  <c r="F2464" i="2"/>
  <c r="F2460" i="2"/>
  <c r="F2456" i="2"/>
  <c r="F2452" i="2"/>
  <c r="F2448" i="2"/>
  <c r="F2444" i="2"/>
  <c r="F2440" i="2"/>
  <c r="F2436" i="2"/>
  <c r="F2432" i="2"/>
  <c r="F2428" i="2"/>
  <c r="F2424" i="2"/>
  <c r="F2420" i="2"/>
  <c r="F2416" i="2"/>
  <c r="F2412" i="2"/>
  <c r="F2408" i="2"/>
  <c r="F2404" i="2"/>
  <c r="F2400" i="2"/>
  <c r="F2396" i="2"/>
  <c r="F2392" i="2"/>
  <c r="F2388" i="2"/>
  <c r="F2384" i="2"/>
  <c r="F2380" i="2"/>
  <c r="F2376" i="2"/>
  <c r="F2372" i="2"/>
  <c r="F2368" i="2"/>
  <c r="F2364" i="2"/>
  <c r="F2360" i="2"/>
  <c r="F2356" i="2"/>
  <c r="F2352" i="2"/>
  <c r="F2348" i="2"/>
  <c r="F2344" i="2"/>
  <c r="F2340" i="2"/>
  <c r="F2336" i="2"/>
  <c r="F2332" i="2"/>
  <c r="F2328" i="2"/>
  <c r="F2324" i="2"/>
  <c r="F2320" i="2"/>
  <c r="F2316" i="2"/>
  <c r="F2312" i="2"/>
  <c r="F2308" i="2"/>
  <c r="F2304" i="2"/>
  <c r="F2300" i="2"/>
  <c r="F2296" i="2"/>
  <c r="F2292" i="2"/>
  <c r="F2288" i="2"/>
  <c r="F2284" i="2"/>
  <c r="F2280" i="2"/>
  <c r="F2276" i="2"/>
  <c r="F2272" i="2"/>
  <c r="F2268" i="2"/>
  <c r="F2264" i="2"/>
  <c r="F2260" i="2"/>
  <c r="F2256" i="2"/>
  <c r="F2252" i="2"/>
  <c r="F2248" i="2"/>
  <c r="F2244" i="2"/>
  <c r="F2240" i="2"/>
  <c r="F2236" i="2"/>
  <c r="F2232" i="2"/>
  <c r="F2228" i="2"/>
  <c r="F2224" i="2"/>
  <c r="F2220" i="2"/>
  <c r="F2216" i="2"/>
  <c r="F2212" i="2"/>
  <c r="F2208" i="2"/>
  <c r="F2204" i="2"/>
  <c r="F2200" i="2"/>
  <c r="F2196" i="2"/>
  <c r="F2192" i="2"/>
  <c r="F2188" i="2"/>
  <c r="F2184" i="2"/>
  <c r="F2180" i="2"/>
  <c r="F2176" i="2"/>
  <c r="F2172" i="2"/>
  <c r="F2168" i="2"/>
  <c r="F2164" i="2"/>
  <c r="F2160" i="2"/>
  <c r="F2156" i="2"/>
  <c r="F2152" i="2"/>
  <c r="F2148" i="2"/>
  <c r="F2144" i="2"/>
  <c r="F2140" i="2"/>
  <c r="F2136" i="2"/>
  <c r="F2132" i="2"/>
  <c r="F2128" i="2"/>
  <c r="F2124" i="2"/>
  <c r="F2120" i="2"/>
  <c r="F2116" i="2"/>
  <c r="F2112" i="2"/>
  <c r="F2108" i="2"/>
  <c r="F2104" i="2"/>
  <c r="F2100" i="2"/>
  <c r="F2096" i="2"/>
  <c r="F2092" i="2"/>
  <c r="F2088" i="2"/>
  <c r="F2084" i="2"/>
  <c r="F2080" i="2"/>
  <c r="F2076" i="2"/>
  <c r="F2072" i="2"/>
  <c r="F2068" i="2"/>
  <c r="F2064" i="2"/>
  <c r="F2060" i="2"/>
  <c r="F2056" i="2"/>
  <c r="F2052" i="2"/>
  <c r="F2048" i="2"/>
  <c r="F2044" i="2"/>
  <c r="F2040" i="2"/>
  <c r="F2036" i="2"/>
  <c r="F2032" i="2"/>
  <c r="F2028" i="2"/>
  <c r="F2024" i="2"/>
  <c r="F2020" i="2"/>
  <c r="F2016" i="2"/>
  <c r="F2012" i="2"/>
  <c r="F2008" i="2"/>
  <c r="F2004" i="2"/>
  <c r="F2000" i="2"/>
  <c r="F1996" i="2"/>
  <c r="F1992" i="2"/>
  <c r="F1988" i="2"/>
  <c r="F1984" i="2"/>
  <c r="F1980" i="2"/>
  <c r="F1976" i="2"/>
  <c r="F1972" i="2"/>
  <c r="F1968" i="2"/>
  <c r="F1964" i="2"/>
  <c r="F1960" i="2"/>
  <c r="F1956" i="2"/>
  <c r="F1952" i="2"/>
  <c r="F1948" i="2"/>
  <c r="F1944" i="2"/>
  <c r="F1940" i="2"/>
  <c r="F1936" i="2"/>
  <c r="F1932" i="2"/>
  <c r="F1928" i="2"/>
  <c r="F1924" i="2"/>
  <c r="F1920" i="2"/>
  <c r="F1916" i="2"/>
  <c r="F1912" i="2"/>
  <c r="F1908" i="2"/>
  <c r="F1904" i="2"/>
  <c r="F1900" i="2"/>
  <c r="F1896" i="2"/>
  <c r="F1892" i="2"/>
  <c r="F1888" i="2"/>
  <c r="F1884" i="2"/>
  <c r="F1880" i="2"/>
  <c r="F1876" i="2"/>
  <c r="F1872" i="2"/>
  <c r="F1868" i="2"/>
  <c r="F1864" i="2"/>
  <c r="F1860" i="2"/>
  <c r="F1856" i="2"/>
  <c r="F1852" i="2"/>
  <c r="F1848" i="2"/>
  <c r="F1844" i="2"/>
  <c r="F1840" i="2"/>
  <c r="F1836" i="2"/>
  <c r="F1832" i="2"/>
  <c r="F1828" i="2"/>
  <c r="F1824" i="2"/>
  <c r="F1820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611" i="2"/>
  <c r="F2607" i="2"/>
  <c r="F2603" i="2"/>
  <c r="F2599" i="2"/>
  <c r="F2595" i="2"/>
  <c r="F2591" i="2"/>
  <c r="F2587" i="2"/>
  <c r="F2583" i="2"/>
  <c r="F2579" i="2"/>
  <c r="F2575" i="2"/>
  <c r="F2571" i="2"/>
  <c r="F2567" i="2"/>
  <c r="F2563" i="2"/>
  <c r="F2559" i="2"/>
  <c r="F2555" i="2"/>
  <c r="F2551" i="2"/>
  <c r="F2547" i="2"/>
  <c r="F2543" i="2"/>
  <c r="F2539" i="2"/>
  <c r="F2535" i="2"/>
  <c r="F2531" i="2"/>
  <c r="F2527" i="2"/>
  <c r="F2523" i="2"/>
  <c r="F2519" i="2"/>
  <c r="F2515" i="2"/>
  <c r="F2511" i="2"/>
  <c r="F2507" i="2"/>
  <c r="F2503" i="2"/>
  <c r="F2499" i="2"/>
  <c r="F2495" i="2"/>
  <c r="F2491" i="2"/>
  <c r="F2487" i="2"/>
  <c r="F2483" i="2"/>
  <c r="F2479" i="2"/>
  <c r="F2475" i="2"/>
  <c r="F2471" i="2"/>
  <c r="F2467" i="2"/>
  <c r="F2463" i="2"/>
  <c r="F2459" i="2"/>
  <c r="F2455" i="2"/>
  <c r="F2451" i="2"/>
  <c r="F2447" i="2"/>
  <c r="F2443" i="2"/>
  <c r="F2439" i="2"/>
  <c r="F2435" i="2"/>
  <c r="F2431" i="2"/>
  <c r="F2427" i="2"/>
  <c r="F2423" i="2"/>
  <c r="F2419" i="2"/>
  <c r="F2415" i="2"/>
  <c r="F2411" i="2"/>
  <c r="F2407" i="2"/>
  <c r="F2403" i="2"/>
  <c r="F2399" i="2"/>
  <c r="F2395" i="2"/>
  <c r="F2391" i="2"/>
  <c r="F2387" i="2"/>
  <c r="F2383" i="2"/>
  <c r="F2379" i="2"/>
  <c r="F2375" i="2"/>
  <c r="F2371" i="2"/>
  <c r="F2367" i="2"/>
  <c r="F2363" i="2"/>
  <c r="F2359" i="2"/>
  <c r="F2355" i="2"/>
  <c r="F2351" i="2"/>
  <c r="F2347" i="2"/>
  <c r="F2343" i="2"/>
  <c r="F2339" i="2"/>
  <c r="F2335" i="2"/>
  <c r="F2331" i="2"/>
  <c r="F2327" i="2"/>
  <c r="F2323" i="2"/>
  <c r="F2319" i="2"/>
  <c r="F2315" i="2"/>
  <c r="F2311" i="2"/>
  <c r="F2307" i="2"/>
  <c r="F2303" i="2"/>
  <c r="F2299" i="2"/>
  <c r="F2295" i="2"/>
  <c r="F2291" i="2"/>
  <c r="F2287" i="2"/>
  <c r="F2283" i="2"/>
  <c r="F2279" i="2"/>
  <c r="F2275" i="2"/>
  <c r="F2271" i="2"/>
  <c r="F2267" i="2"/>
  <c r="F2263" i="2"/>
  <c r="F2259" i="2"/>
  <c r="F2255" i="2"/>
  <c r="F2251" i="2"/>
  <c r="F2247" i="2"/>
  <c r="F2243" i="2"/>
  <c r="F2239" i="2"/>
  <c r="F2235" i="2"/>
  <c r="F2231" i="2"/>
  <c r="F2227" i="2"/>
  <c r="F2223" i="2"/>
  <c r="F2219" i="2"/>
  <c r="F2215" i="2"/>
  <c r="F2211" i="2"/>
  <c r="F2207" i="2"/>
  <c r="F2203" i="2"/>
  <c r="F2199" i="2"/>
  <c r="F2195" i="2"/>
  <c r="F2191" i="2"/>
  <c r="F2187" i="2"/>
  <c r="F2183" i="2"/>
  <c r="F2179" i="2"/>
  <c r="F2175" i="2"/>
  <c r="F2171" i="2"/>
  <c r="F2167" i="2"/>
  <c r="F2163" i="2"/>
  <c r="F2159" i="2"/>
  <c r="F2155" i="2"/>
  <c r="F2151" i="2"/>
  <c r="F2147" i="2"/>
  <c r="F2143" i="2"/>
  <c r="F2139" i="2"/>
  <c r="F2135" i="2"/>
  <c r="F2131" i="2"/>
  <c r="F2127" i="2"/>
  <c r="F2123" i="2"/>
  <c r="F2119" i="2"/>
  <c r="F2115" i="2"/>
  <c r="F2111" i="2"/>
  <c r="F2107" i="2"/>
  <c r="F2103" i="2"/>
  <c r="F2099" i="2"/>
  <c r="F2095" i="2"/>
  <c r="F2091" i="2"/>
  <c r="F2087" i="2"/>
  <c r="F2083" i="2"/>
  <c r="F2079" i="2"/>
  <c r="F2075" i="2"/>
  <c r="F2071" i="2"/>
  <c r="F2067" i="2"/>
  <c r="F2063" i="2"/>
  <c r="F2059" i="2"/>
  <c r="F2055" i="2"/>
  <c r="F2051" i="2"/>
  <c r="F2047" i="2"/>
  <c r="F2043" i="2"/>
  <c r="F2039" i="2"/>
  <c r="F2035" i="2"/>
  <c r="F2031" i="2"/>
  <c r="F2027" i="2"/>
  <c r="F2023" i="2"/>
  <c r="F2019" i="2"/>
  <c r="F2015" i="2"/>
  <c r="F2011" i="2"/>
  <c r="F2007" i="2"/>
  <c r="F2003" i="2"/>
  <c r="F1999" i="2"/>
  <c r="F1995" i="2"/>
  <c r="F1991" i="2"/>
  <c r="F1987" i="2"/>
  <c r="F1983" i="2"/>
  <c r="F1979" i="2"/>
  <c r="F1975" i="2"/>
  <c r="F1971" i="2"/>
  <c r="F1967" i="2"/>
  <c r="F1963" i="2"/>
  <c r="F1959" i="2"/>
  <c r="F1955" i="2"/>
  <c r="F1951" i="2"/>
  <c r="F1947" i="2"/>
  <c r="F1943" i="2"/>
  <c r="F1939" i="2"/>
  <c r="F1935" i="2"/>
  <c r="F1931" i="2"/>
  <c r="F1927" i="2"/>
  <c r="F1923" i="2"/>
  <c r="F1919" i="2"/>
  <c r="F1915" i="2"/>
  <c r="F1911" i="2"/>
  <c r="F1907" i="2"/>
  <c r="F1903" i="2"/>
  <c r="F1899" i="2"/>
  <c r="F1895" i="2"/>
  <c r="F1891" i="2"/>
  <c r="F1887" i="2"/>
  <c r="F1883" i="2"/>
  <c r="F1879" i="2"/>
  <c r="F1875" i="2"/>
  <c r="F1871" i="2"/>
  <c r="F1867" i="2"/>
  <c r="F1863" i="2"/>
  <c r="F1859" i="2"/>
  <c r="F1855" i="2"/>
  <c r="F1851" i="2"/>
  <c r="F1847" i="2"/>
  <c r="F1843" i="2"/>
  <c r="F1839" i="2"/>
  <c r="F1835" i="2"/>
  <c r="F1831" i="2"/>
  <c r="F1827" i="2"/>
  <c r="F1823" i="2"/>
  <c r="F1819" i="2"/>
  <c r="F1815" i="2"/>
  <c r="F1811" i="2"/>
  <c r="F1807" i="2"/>
  <c r="F1803" i="2"/>
  <c r="F1799" i="2"/>
  <c r="F1795" i="2"/>
  <c r="F1791" i="2"/>
  <c r="F1787" i="2"/>
  <c r="F1783" i="2"/>
  <c r="F1779" i="2"/>
  <c r="F1775" i="2"/>
  <c r="F1771" i="2"/>
  <c r="F1767" i="2"/>
  <c r="F1763" i="2"/>
  <c r="F1759" i="2"/>
  <c r="F1755" i="2"/>
  <c r="F1751" i="2"/>
  <c r="F1747" i="2"/>
  <c r="F1743" i="2"/>
  <c r="F1739" i="2"/>
  <c r="F1735" i="2"/>
  <c r="F1731" i="2"/>
  <c r="F1727" i="2"/>
  <c r="F1723" i="2"/>
  <c r="F1719" i="2"/>
  <c r="F1715" i="2"/>
  <c r="F1711" i="2"/>
  <c r="F1707" i="2"/>
  <c r="F1703" i="2"/>
  <c r="F1699" i="2"/>
  <c r="F1695" i="2"/>
  <c r="F1691" i="2"/>
  <c r="F1687" i="2"/>
  <c r="F1683" i="2"/>
  <c r="F1679" i="2"/>
  <c r="F1675" i="2"/>
  <c r="F1671" i="2"/>
  <c r="F1667" i="2"/>
  <c r="F1663" i="2"/>
  <c r="F1659" i="2"/>
  <c r="F1655" i="2"/>
  <c r="F1651" i="2"/>
  <c r="F1647" i="2"/>
  <c r="F1643" i="2"/>
  <c r="F1639" i="2"/>
  <c r="F1635" i="2"/>
  <c r="F1631" i="2"/>
  <c r="F1627" i="2"/>
  <c r="F1623" i="2"/>
  <c r="F1619" i="2"/>
  <c r="F1615" i="2"/>
  <c r="F1611" i="2"/>
  <c r="F1607" i="2"/>
  <c r="F1603" i="2"/>
  <c r="F1599" i="2"/>
  <c r="F1595" i="2"/>
  <c r="F1591" i="2"/>
  <c r="F1587" i="2"/>
  <c r="F1583" i="2"/>
  <c r="F1579" i="2"/>
  <c r="F1575" i="2"/>
  <c r="F1571" i="2"/>
  <c r="F1567" i="2"/>
  <c r="F1563" i="2"/>
  <c r="F1559" i="2"/>
  <c r="F1555" i="2"/>
  <c r="F1551" i="2"/>
  <c r="F1547" i="2"/>
  <c r="F1543" i="2"/>
  <c r="F1539" i="2"/>
  <c r="F1535" i="2"/>
  <c r="F1531" i="2"/>
  <c r="F1527" i="2"/>
  <c r="F1523" i="2"/>
  <c r="F1519" i="2"/>
  <c r="F1515" i="2"/>
  <c r="F1511" i="2"/>
  <c r="F1507" i="2"/>
  <c r="F1503" i="2"/>
  <c r="F1499" i="2"/>
  <c r="F1495" i="2"/>
  <c r="F1491" i="2"/>
  <c r="F1487" i="2"/>
  <c r="F1483" i="2"/>
  <c r="F1479" i="2"/>
  <c r="F1475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4110" i="2"/>
  <c r="F4106" i="2"/>
  <c r="F4102" i="2"/>
  <c r="F4098" i="2"/>
  <c r="F4094" i="2"/>
  <c r="F4090" i="2"/>
  <c r="F4086" i="2"/>
  <c r="F4082" i="2"/>
  <c r="F4078" i="2"/>
  <c r="F4074" i="2"/>
  <c r="F4070" i="2"/>
  <c r="F4066" i="2"/>
  <c r="F4062" i="2"/>
  <c r="F4058" i="2"/>
  <c r="F4054" i="2"/>
  <c r="F4050" i="2"/>
  <c r="F4046" i="2"/>
  <c r="F4042" i="2"/>
  <c r="F4038" i="2"/>
  <c r="F4034" i="2"/>
  <c r="F4030" i="2"/>
  <c r="F4026" i="2"/>
  <c r="F4022" i="2"/>
  <c r="F4018" i="2"/>
  <c r="F4014" i="2"/>
  <c r="F4010" i="2"/>
  <c r="F4006" i="2"/>
  <c r="F4002" i="2"/>
  <c r="F3998" i="2"/>
  <c r="F3994" i="2"/>
  <c r="F3990" i="2"/>
  <c r="F3986" i="2"/>
  <c r="F3982" i="2"/>
  <c r="F3978" i="2"/>
  <c r="F3974" i="2"/>
  <c r="F3970" i="2"/>
  <c r="F3966" i="2"/>
  <c r="F3962" i="2"/>
  <c r="F3958" i="2"/>
  <c r="F3954" i="2"/>
  <c r="F3950" i="2"/>
  <c r="F3946" i="2"/>
  <c r="F3942" i="2"/>
  <c r="F3938" i="2"/>
  <c r="F3934" i="2"/>
  <c r="F3930" i="2"/>
  <c r="F3926" i="2"/>
  <c r="F3922" i="2"/>
  <c r="F3918" i="2"/>
  <c r="F3914" i="2"/>
  <c r="F3910" i="2"/>
  <c r="F3906" i="2"/>
  <c r="F3902" i="2"/>
  <c r="F3898" i="2"/>
  <c r="F3894" i="2"/>
  <c r="F3890" i="2"/>
  <c r="F3886" i="2"/>
  <c r="F3882" i="2"/>
  <c r="F3878" i="2"/>
  <c r="F3874" i="2"/>
  <c r="F3870" i="2"/>
  <c r="F3866" i="2"/>
  <c r="F3862" i="2"/>
  <c r="F3858" i="2"/>
  <c r="F3854" i="2"/>
  <c r="F3850" i="2"/>
  <c r="F3846" i="2"/>
  <c r="F3842" i="2"/>
  <c r="F3838" i="2"/>
  <c r="F3834" i="2"/>
  <c r="F3830" i="2"/>
  <c r="F3826" i="2"/>
  <c r="F3822" i="2"/>
  <c r="F3818" i="2"/>
  <c r="F3814" i="2"/>
  <c r="F3810" i="2"/>
  <c r="F3806" i="2"/>
  <c r="F3802" i="2"/>
  <c r="F3798" i="2"/>
  <c r="F3794" i="2"/>
  <c r="F3790" i="2"/>
  <c r="F3786" i="2"/>
  <c r="F3782" i="2"/>
  <c r="F3778" i="2"/>
  <c r="F3774" i="2"/>
  <c r="F3770" i="2"/>
  <c r="F3766" i="2"/>
  <c r="F3762" i="2"/>
  <c r="F3758" i="2"/>
  <c r="F3754" i="2"/>
  <c r="F3750" i="2"/>
  <c r="F3746" i="2"/>
  <c r="F3742" i="2"/>
  <c r="F3738" i="2"/>
  <c r="F3734" i="2"/>
  <c r="F3730" i="2"/>
  <c r="F3726" i="2"/>
  <c r="F3722" i="2"/>
  <c r="F3718" i="2"/>
  <c r="F3714" i="2"/>
  <c r="F3710" i="2"/>
  <c r="F3706" i="2"/>
  <c r="F3702" i="2"/>
  <c r="F3698" i="2"/>
  <c r="F3694" i="2"/>
  <c r="F3690" i="2"/>
  <c r="F3686" i="2"/>
  <c r="F3682" i="2"/>
  <c r="F3678" i="2"/>
  <c r="F3674" i="2"/>
  <c r="F3670" i="2"/>
  <c r="F3666" i="2"/>
  <c r="F3662" i="2"/>
  <c r="F3658" i="2"/>
  <c r="F3654" i="2"/>
  <c r="F3650" i="2"/>
  <c r="F3646" i="2"/>
  <c r="F3642" i="2"/>
  <c r="F3638" i="2"/>
  <c r="F3634" i="2"/>
  <c r="F3630" i="2"/>
  <c r="F3626" i="2"/>
  <c r="F3622" i="2"/>
  <c r="F3618" i="2"/>
  <c r="F3614" i="2"/>
  <c r="F3610" i="2"/>
  <c r="F3606" i="2"/>
  <c r="F3602" i="2"/>
  <c r="F3598" i="2"/>
  <c r="F3594" i="2"/>
  <c r="F3590" i="2"/>
  <c r="F3586" i="2"/>
  <c r="F3582" i="2"/>
  <c r="F3578" i="2"/>
  <c r="F3574" i="2"/>
  <c r="F3570" i="2"/>
  <c r="F3566" i="2"/>
  <c r="F3562" i="2"/>
  <c r="F3558" i="2"/>
  <c r="F3554" i="2"/>
  <c r="F3550" i="2"/>
  <c r="F3546" i="2"/>
  <c r="F3542" i="2"/>
  <c r="F3538" i="2"/>
  <c r="F3534" i="2"/>
  <c r="F3530" i="2"/>
  <c r="F3526" i="2"/>
  <c r="F3522" i="2"/>
  <c r="F3518" i="2"/>
  <c r="F3514" i="2"/>
  <c r="F3510" i="2"/>
  <c r="F3506" i="2"/>
  <c r="F3502" i="2"/>
  <c r="F3498" i="2"/>
  <c r="F3494" i="2"/>
  <c r="F3490" i="2"/>
  <c r="F3486" i="2"/>
  <c r="F3482" i="2"/>
  <c r="F3478" i="2"/>
  <c r="F3474" i="2"/>
  <c r="F3470" i="2"/>
  <c r="F3466" i="2"/>
  <c r="F3462" i="2"/>
  <c r="F3458" i="2"/>
  <c r="F3454" i="2"/>
  <c r="F3450" i="2"/>
  <c r="F3446" i="2"/>
  <c r="F3442" i="2"/>
  <c r="F3438" i="2"/>
  <c r="F3434" i="2"/>
  <c r="F3430" i="2"/>
  <c r="F3426" i="2"/>
  <c r="F3422" i="2"/>
  <c r="F3418" i="2"/>
  <c r="F3414" i="2"/>
  <c r="F3410" i="2"/>
  <c r="F3406" i="2"/>
  <c r="F3402" i="2"/>
  <c r="F3398" i="2"/>
  <c r="F3394" i="2"/>
  <c r="F3390" i="2"/>
  <c r="F3386" i="2"/>
  <c r="F3382" i="2"/>
  <c r="F3378" i="2"/>
  <c r="F3374" i="2"/>
  <c r="F3370" i="2"/>
  <c r="F3366" i="2"/>
  <c r="F3362" i="2"/>
  <c r="F3358" i="2"/>
  <c r="F3354" i="2"/>
  <c r="F3350" i="2"/>
  <c r="F3346" i="2"/>
  <c r="F3342" i="2"/>
  <c r="F3338" i="2"/>
  <c r="F3334" i="2"/>
  <c r="F3330" i="2"/>
  <c r="F3326" i="2"/>
  <c r="F3322" i="2"/>
  <c r="F3318" i="2"/>
  <c r="F3314" i="2"/>
  <c r="F3310" i="2"/>
  <c r="F3306" i="2"/>
  <c r="F3302" i="2"/>
  <c r="F3298" i="2"/>
  <c r="F3294" i="2"/>
  <c r="F3290" i="2"/>
  <c r="F3286" i="2"/>
  <c r="F3282" i="2"/>
  <c r="F3278" i="2"/>
  <c r="F3274" i="2"/>
  <c r="F3270" i="2"/>
  <c r="F3266" i="2"/>
  <c r="F3262" i="2"/>
  <c r="F3258" i="2"/>
  <c r="F3254" i="2"/>
  <c r="F3250" i="2"/>
  <c r="F3246" i="2"/>
  <c r="F3242" i="2"/>
  <c r="F3238" i="2"/>
  <c r="F3234" i="2"/>
  <c r="F3230" i="2"/>
  <c r="F3226" i="2"/>
  <c r="F3222" i="2"/>
  <c r="F3218" i="2"/>
  <c r="F3214" i="2"/>
  <c r="F3210" i="2"/>
  <c r="F3206" i="2"/>
  <c r="F3202" i="2"/>
  <c r="F3198" i="2"/>
  <c r="F3194" i="2"/>
  <c r="F3190" i="2"/>
  <c r="F3186" i="2"/>
  <c r="F3182" i="2"/>
  <c r="F3178" i="2"/>
  <c r="F3174" i="2"/>
  <c r="F3170" i="2"/>
  <c r="F3166" i="2"/>
  <c r="F3162" i="2"/>
  <c r="F3158" i="2"/>
  <c r="F3154" i="2"/>
  <c r="F3150" i="2"/>
  <c r="F3146" i="2"/>
  <c r="F3142" i="2"/>
  <c r="F3138" i="2"/>
  <c r="F3134" i="2"/>
  <c r="F3130" i="2"/>
  <c r="F3126" i="2"/>
  <c r="F3122" i="2"/>
  <c r="F3118" i="2"/>
  <c r="F3114" i="2"/>
  <c r="F3110" i="2"/>
  <c r="F3106" i="2"/>
  <c r="F3102" i="2"/>
  <c r="F3098" i="2"/>
  <c r="F3094" i="2"/>
  <c r="F3090" i="2"/>
  <c r="F3086" i="2"/>
  <c r="F3082" i="2"/>
  <c r="F3078" i="2"/>
  <c r="F3074" i="2"/>
  <c r="F3070" i="2"/>
  <c r="F3066" i="2"/>
  <c r="F3062" i="2"/>
  <c r="F3058" i="2"/>
  <c r="F3054" i="2"/>
  <c r="F3050" i="2"/>
  <c r="F3046" i="2"/>
  <c r="F3042" i="2"/>
  <c r="F3038" i="2"/>
  <c r="F3034" i="2"/>
  <c r="F3030" i="2"/>
  <c r="F3026" i="2"/>
  <c r="F3022" i="2"/>
  <c r="F3018" i="2"/>
  <c r="F3014" i="2"/>
  <c r="F3010" i="2"/>
  <c r="F3006" i="2"/>
  <c r="F3002" i="2"/>
  <c r="F2998" i="2"/>
  <c r="F2994" i="2"/>
  <c r="F2990" i="2"/>
  <c r="F2986" i="2"/>
  <c r="F2982" i="2"/>
  <c r="F2978" i="2"/>
  <c r="F2974" i="2"/>
  <c r="F2970" i="2"/>
  <c r="F2966" i="2"/>
  <c r="F2962" i="2"/>
  <c r="F2958" i="2"/>
  <c r="F2954" i="2"/>
  <c r="F2950" i="2"/>
  <c r="F2946" i="2"/>
  <c r="F2942" i="2"/>
  <c r="F2938" i="2"/>
  <c r="F2934" i="2"/>
  <c r="F2930" i="2"/>
  <c r="F2926" i="2"/>
  <c r="F2922" i="2"/>
  <c r="F2918" i="2"/>
  <c r="F2914" i="2"/>
  <c r="F2910" i="2"/>
  <c r="F2906" i="2"/>
  <c r="F2902" i="2"/>
  <c r="F2898" i="2"/>
  <c r="F2894" i="2"/>
  <c r="F2890" i="2"/>
  <c r="F2886" i="2"/>
  <c r="F2882" i="2"/>
  <c r="F2878" i="2"/>
  <c r="F2874" i="2"/>
  <c r="F2870" i="2"/>
  <c r="F2866" i="2"/>
  <c r="F2862" i="2"/>
  <c r="F2858" i="2"/>
  <c r="F2854" i="2"/>
  <c r="F2850" i="2"/>
  <c r="F2846" i="2"/>
  <c r="F2842" i="2"/>
  <c r="F2838" i="2"/>
  <c r="F2834" i="2"/>
  <c r="F2830" i="2"/>
  <c r="F2826" i="2"/>
  <c r="F2822" i="2"/>
  <c r="F2818" i="2"/>
  <c r="F2814" i="2"/>
  <c r="F2810" i="2"/>
  <c r="F2806" i="2"/>
  <c r="F2802" i="2"/>
  <c r="F2798" i="2"/>
  <c r="F2794" i="2"/>
  <c r="F2790" i="2"/>
  <c r="F2786" i="2"/>
  <c r="F2782" i="2"/>
  <c r="F2778" i="2"/>
  <c r="F2774" i="2"/>
  <c r="F2770" i="2"/>
  <c r="F2766" i="2"/>
  <c r="F2762" i="2"/>
  <c r="F2758" i="2"/>
  <c r="F2754" i="2"/>
  <c r="F2750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2746" i="2"/>
  <c r="F2742" i="2"/>
  <c r="F2738" i="2"/>
  <c r="F2734" i="2"/>
  <c r="F2730" i="2"/>
  <c r="F2726" i="2"/>
  <c r="F2722" i="2"/>
  <c r="F2718" i="2"/>
  <c r="F2714" i="2"/>
  <c r="F2710" i="2"/>
  <c r="F2706" i="2"/>
  <c r="F2702" i="2"/>
  <c r="F2698" i="2"/>
  <c r="F2694" i="2"/>
  <c r="F2690" i="2"/>
  <c r="F2686" i="2"/>
  <c r="F2682" i="2"/>
  <c r="F2678" i="2"/>
  <c r="F2674" i="2"/>
  <c r="F2670" i="2"/>
  <c r="F2666" i="2"/>
  <c r="F2662" i="2"/>
  <c r="F2658" i="2"/>
  <c r="F2654" i="2"/>
  <c r="F2650" i="2"/>
  <c r="F2646" i="2"/>
  <c r="F2642" i="2"/>
  <c r="F2638" i="2"/>
  <c r="F2634" i="2"/>
  <c r="F2630" i="2"/>
  <c r="F2626" i="2"/>
  <c r="F2622" i="2"/>
  <c r="F2618" i="2"/>
  <c r="F2614" i="2"/>
  <c r="F2610" i="2"/>
  <c r="F2606" i="2"/>
  <c r="F2602" i="2"/>
  <c r="F2598" i="2"/>
  <c r="F2594" i="2"/>
  <c r="F2590" i="2"/>
  <c r="F2586" i="2"/>
  <c r="F2582" i="2"/>
  <c r="F2578" i="2"/>
  <c r="F2574" i="2"/>
  <c r="F2570" i="2"/>
  <c r="F2566" i="2"/>
  <c r="F2562" i="2"/>
  <c r="F2558" i="2"/>
  <c r="F2554" i="2"/>
  <c r="F2550" i="2"/>
  <c r="F2546" i="2"/>
  <c r="F2542" i="2"/>
  <c r="F2538" i="2"/>
  <c r="F2534" i="2"/>
  <c r="F2530" i="2"/>
  <c r="F2526" i="2"/>
  <c r="F2522" i="2"/>
  <c r="F2518" i="2"/>
  <c r="F2514" i="2"/>
  <c r="F2510" i="2"/>
  <c r="F2506" i="2"/>
  <c r="F2502" i="2"/>
  <c r="F2498" i="2"/>
  <c r="F2494" i="2"/>
  <c r="F2490" i="2"/>
  <c r="F2486" i="2"/>
  <c r="F2482" i="2"/>
  <c r="F2478" i="2"/>
  <c r="F2474" i="2"/>
  <c r="F2470" i="2"/>
  <c r="F2466" i="2"/>
  <c r="F2462" i="2"/>
  <c r="F2458" i="2"/>
  <c r="F2454" i="2"/>
  <c r="F2450" i="2"/>
  <c r="F2446" i="2"/>
  <c r="F2442" i="2"/>
  <c r="F2438" i="2"/>
  <c r="F2434" i="2"/>
  <c r="F2430" i="2"/>
  <c r="F2426" i="2"/>
  <c r="F2422" i="2"/>
  <c r="F2418" i="2"/>
  <c r="F2414" i="2"/>
  <c r="F2410" i="2"/>
  <c r="F2406" i="2"/>
  <c r="F2402" i="2"/>
  <c r="F2398" i="2"/>
  <c r="F2394" i="2"/>
  <c r="F2390" i="2"/>
  <c r="F2386" i="2"/>
  <c r="F2382" i="2"/>
  <c r="F2378" i="2"/>
  <c r="F2374" i="2"/>
  <c r="F2370" i="2"/>
  <c r="F2366" i="2"/>
  <c r="F2362" i="2"/>
  <c r="F2358" i="2"/>
  <c r="F2354" i="2"/>
  <c r="F2350" i="2"/>
  <c r="F2346" i="2"/>
  <c r="F2342" i="2"/>
  <c r="F2338" i="2"/>
  <c r="F2334" i="2"/>
  <c r="F2330" i="2"/>
  <c r="F2326" i="2"/>
  <c r="F2322" i="2"/>
  <c r="F2318" i="2"/>
  <c r="F2314" i="2"/>
  <c r="F2310" i="2"/>
  <c r="F2306" i="2"/>
  <c r="F2302" i="2"/>
  <c r="F2298" i="2"/>
  <c r="F2294" i="2"/>
  <c r="F2290" i="2"/>
  <c r="F2286" i="2"/>
  <c r="F2282" i="2"/>
  <c r="F2278" i="2"/>
  <c r="F2274" i="2"/>
  <c r="F2270" i="2"/>
  <c r="F2266" i="2"/>
  <c r="F2262" i="2"/>
  <c r="F2258" i="2"/>
  <c r="F2254" i="2"/>
  <c r="F2250" i="2"/>
  <c r="F2246" i="2"/>
  <c r="F2242" i="2"/>
  <c r="F2238" i="2"/>
  <c r="F2234" i="2"/>
  <c r="F2230" i="2"/>
  <c r="F2226" i="2"/>
  <c r="F2222" i="2"/>
  <c r="F2218" i="2"/>
  <c r="F2214" i="2"/>
  <c r="F2210" i="2"/>
  <c r="F2206" i="2"/>
  <c r="F2202" i="2"/>
  <c r="F2198" i="2"/>
  <c r="F2194" i="2"/>
  <c r="F2190" i="2"/>
  <c r="F2186" i="2"/>
  <c r="F2182" i="2"/>
  <c r="F2178" i="2"/>
  <c r="F2174" i="2"/>
  <c r="F2170" i="2"/>
  <c r="F2166" i="2"/>
  <c r="F2162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F2090" i="2"/>
  <c r="F2086" i="2"/>
  <c r="F2082" i="2"/>
  <c r="F2078" i="2"/>
  <c r="F2074" i="2"/>
  <c r="F2070" i="2"/>
  <c r="F2066" i="2"/>
  <c r="F2062" i="2"/>
  <c r="F2058" i="2"/>
  <c r="F2054" i="2"/>
  <c r="F2050" i="2"/>
  <c r="F2046" i="2"/>
  <c r="F2042" i="2"/>
  <c r="F2038" i="2"/>
  <c r="F2034" i="2"/>
  <c r="F2030" i="2"/>
  <c r="F2026" i="2"/>
  <c r="F2022" i="2"/>
  <c r="F2018" i="2"/>
  <c r="F2014" i="2"/>
  <c r="F2010" i="2"/>
  <c r="F2006" i="2"/>
  <c r="F2002" i="2"/>
  <c r="F1998" i="2"/>
  <c r="F1994" i="2"/>
  <c r="F1990" i="2"/>
  <c r="F1986" i="2"/>
  <c r="F1982" i="2"/>
  <c r="F1978" i="2"/>
  <c r="F1974" i="2"/>
  <c r="F1970" i="2"/>
  <c r="F1966" i="2"/>
  <c r="F1962" i="2"/>
  <c r="F1958" i="2"/>
  <c r="F1954" i="2"/>
  <c r="F1950" i="2"/>
  <c r="F1946" i="2"/>
  <c r="F1942" i="2"/>
  <c r="F1938" i="2"/>
  <c r="F1934" i="2"/>
  <c r="F1930" i="2"/>
  <c r="F1926" i="2"/>
  <c r="F1922" i="2"/>
  <c r="F1918" i="2"/>
  <c r="F1914" i="2"/>
  <c r="F1910" i="2"/>
  <c r="F1906" i="2"/>
  <c r="F1902" i="2"/>
  <c r="F1898" i="2"/>
  <c r="F1894" i="2"/>
  <c r="F1890" i="2"/>
  <c r="F1886" i="2"/>
  <c r="F1882" i="2"/>
  <c r="F1878" i="2"/>
  <c r="F1874" i="2"/>
  <c r="F1870" i="2"/>
  <c r="F1866" i="2"/>
  <c r="F1862" i="2"/>
  <c r="F1858" i="2"/>
  <c r="F1854" i="2"/>
  <c r="F1850" i="2"/>
  <c r="F1846" i="2"/>
  <c r="F1842" i="2"/>
  <c r="F1838" i="2"/>
  <c r="F1834" i="2"/>
  <c r="F1830" i="2"/>
  <c r="F1826" i="2"/>
  <c r="F1822" i="2"/>
  <c r="F1818" i="2"/>
  <c r="F1814" i="2"/>
  <c r="F1810" i="2"/>
  <c r="F1806" i="2"/>
  <c r="F1802" i="2"/>
  <c r="F1798" i="2"/>
  <c r="F1794" i="2"/>
  <c r="F1790" i="2"/>
  <c r="F1786" i="2"/>
  <c r="F1782" i="2"/>
  <c r="F1778" i="2"/>
  <c r="F1774" i="2"/>
  <c r="F1770" i="2"/>
  <c r="F1766" i="2"/>
  <c r="F1762" i="2"/>
  <c r="F1758" i="2"/>
  <c r="F1754" i="2"/>
  <c r="F1750" i="2"/>
  <c r="F1746" i="2"/>
  <c r="F1742" i="2"/>
  <c r="F1738" i="2"/>
  <c r="F1734" i="2"/>
  <c r="F1730" i="2"/>
  <c r="F1726" i="2"/>
  <c r="F1722" i="2"/>
  <c r="F1718" i="2"/>
  <c r="F1714" i="2"/>
  <c r="F1710" i="2"/>
  <c r="F1706" i="2"/>
  <c r="F1702" i="2"/>
  <c r="F1698" i="2"/>
  <c r="F1694" i="2"/>
  <c r="F1690" i="2"/>
  <c r="F1686" i="2"/>
  <c r="F1682" i="2"/>
  <c r="F1678" i="2"/>
  <c r="F1674" i="2"/>
  <c r="F1670" i="2"/>
  <c r="F1666" i="2"/>
  <c r="F1662" i="2"/>
  <c r="F1658" i="2"/>
  <c r="F1654" i="2"/>
  <c r="F1650" i="2"/>
  <c r="F1646" i="2"/>
  <c r="F1642" i="2"/>
  <c r="F1638" i="2"/>
  <c r="F1634" i="2"/>
  <c r="F1630" i="2"/>
  <c r="F1626" i="2"/>
  <c r="F1622" i="2"/>
  <c r="F1618" i="2"/>
  <c r="F1614" i="2"/>
  <c r="F1610" i="2"/>
  <c r="F1606" i="2"/>
  <c r="F1602" i="2"/>
  <c r="F1598" i="2"/>
  <c r="F1594" i="2"/>
  <c r="F1590" i="2"/>
  <c r="F1586" i="2"/>
  <c r="F1582" i="2"/>
  <c r="F1578" i="2"/>
  <c r="F1574" i="2"/>
  <c r="F1570" i="2"/>
  <c r="F1566" i="2"/>
  <c r="F1562" i="2"/>
  <c r="F1558" i="2"/>
  <c r="F1554" i="2"/>
  <c r="F1550" i="2"/>
  <c r="F1546" i="2"/>
  <c r="F1542" i="2"/>
  <c r="F1538" i="2"/>
  <c r="F1534" i="2"/>
  <c r="F1530" i="2"/>
  <c r="F1526" i="2"/>
  <c r="F1522" i="2"/>
  <c r="F1518" i="2"/>
  <c r="F1514" i="2"/>
  <c r="F1510" i="2"/>
  <c r="F1506" i="2"/>
  <c r="F1502" i="2"/>
  <c r="F1498" i="2"/>
  <c r="F1494" i="2"/>
  <c r="F1490" i="2"/>
  <c r="F1486" i="2"/>
  <c r="F1482" i="2"/>
  <c r="F1478" i="2"/>
  <c r="F1474" i="2"/>
  <c r="F1470" i="2"/>
  <c r="F1466" i="2"/>
  <c r="F1462" i="2"/>
  <c r="F1458" i="2"/>
  <c r="F1454" i="2"/>
  <c r="F1450" i="2"/>
  <c r="F1446" i="2"/>
  <c r="F1442" i="2"/>
  <c r="F1438" i="2"/>
  <c r="F1434" i="2"/>
  <c r="F1430" i="2"/>
  <c r="F1426" i="2"/>
  <c r="F1422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1418" i="2"/>
  <c r="F1414" i="2"/>
  <c r="F1410" i="2"/>
  <c r="F1406" i="2"/>
  <c r="F1402" i="2"/>
  <c r="F1398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4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I58" i="2" l="1"/>
  <c r="J58" i="2"/>
  <c r="I14" i="2"/>
  <c r="J14" i="2"/>
  <c r="I30" i="2"/>
  <c r="J30" i="2"/>
  <c r="I94" i="2"/>
  <c r="J94" i="2"/>
  <c r="I158" i="2"/>
  <c r="J158" i="2"/>
  <c r="I174" i="2"/>
  <c r="J174" i="2"/>
  <c r="I222" i="2"/>
  <c r="J222" i="2"/>
  <c r="I270" i="2"/>
  <c r="J270" i="2"/>
  <c r="I318" i="2"/>
  <c r="J318" i="2"/>
  <c r="I334" i="2"/>
  <c r="J334" i="2"/>
  <c r="I350" i="2"/>
  <c r="J350" i="2"/>
  <c r="I366" i="2"/>
  <c r="J366" i="2"/>
  <c r="I382" i="2"/>
  <c r="J382" i="2"/>
  <c r="I398" i="2"/>
  <c r="J398" i="2"/>
  <c r="I414" i="2"/>
  <c r="J414" i="2"/>
  <c r="I430" i="2"/>
  <c r="J430" i="2"/>
  <c r="I446" i="2"/>
  <c r="J446" i="2"/>
  <c r="I462" i="2"/>
  <c r="J462" i="2"/>
  <c r="I478" i="2"/>
  <c r="J478" i="2"/>
  <c r="I494" i="2"/>
  <c r="J494" i="2"/>
  <c r="I510" i="2"/>
  <c r="J510" i="2"/>
  <c r="I526" i="2"/>
  <c r="J526" i="2"/>
  <c r="I542" i="2"/>
  <c r="J542" i="2"/>
  <c r="I558" i="2"/>
  <c r="J558" i="2"/>
  <c r="I574" i="2"/>
  <c r="J574" i="2"/>
  <c r="I590" i="2"/>
  <c r="J590" i="2"/>
  <c r="I606" i="2"/>
  <c r="J606" i="2"/>
  <c r="I622" i="2"/>
  <c r="J622" i="2"/>
  <c r="I638" i="2"/>
  <c r="J638" i="2"/>
  <c r="I654" i="2"/>
  <c r="J654" i="2"/>
  <c r="I670" i="2"/>
  <c r="J670" i="2"/>
  <c r="I686" i="2"/>
  <c r="J686" i="2"/>
  <c r="I702" i="2"/>
  <c r="J702" i="2"/>
  <c r="I718" i="2"/>
  <c r="J718" i="2"/>
  <c r="I734" i="2"/>
  <c r="J734" i="2"/>
  <c r="I750" i="2"/>
  <c r="J750" i="2"/>
  <c r="I766" i="2"/>
  <c r="J766" i="2"/>
  <c r="I782" i="2"/>
  <c r="J782" i="2"/>
  <c r="I798" i="2"/>
  <c r="J798" i="2"/>
  <c r="I814" i="2"/>
  <c r="J814" i="2"/>
  <c r="I830" i="2"/>
  <c r="J830" i="2"/>
  <c r="I846" i="2"/>
  <c r="J846" i="2"/>
  <c r="I862" i="2"/>
  <c r="J862" i="2"/>
  <c r="I878" i="2"/>
  <c r="J878" i="2"/>
  <c r="I894" i="2"/>
  <c r="J894" i="2"/>
  <c r="I910" i="2"/>
  <c r="J910" i="2"/>
  <c r="I926" i="2"/>
  <c r="J926" i="2"/>
  <c r="I942" i="2"/>
  <c r="J942" i="2"/>
  <c r="I958" i="2"/>
  <c r="J958" i="2"/>
  <c r="I974" i="2"/>
  <c r="J974" i="2"/>
  <c r="I990" i="2"/>
  <c r="J990" i="2"/>
  <c r="I1006" i="2"/>
  <c r="J1006" i="2"/>
  <c r="I1022" i="2"/>
  <c r="J1022" i="2"/>
  <c r="I1038" i="2"/>
  <c r="J1038" i="2"/>
  <c r="I1054" i="2"/>
  <c r="J1054" i="2"/>
  <c r="I1070" i="2"/>
  <c r="J1070" i="2"/>
  <c r="I1086" i="2"/>
  <c r="J1086" i="2"/>
  <c r="I1102" i="2"/>
  <c r="J1102" i="2"/>
  <c r="I1118" i="2"/>
  <c r="J1118" i="2"/>
  <c r="I1134" i="2"/>
  <c r="J1134" i="2"/>
  <c r="I1150" i="2"/>
  <c r="J1150" i="2"/>
  <c r="I1166" i="2"/>
  <c r="J1166" i="2"/>
  <c r="I1182" i="2"/>
  <c r="J1182" i="2"/>
  <c r="I1198" i="2"/>
  <c r="J1198" i="2"/>
  <c r="I1214" i="2"/>
  <c r="J1214" i="2"/>
  <c r="I1230" i="2"/>
  <c r="J1230" i="2"/>
  <c r="I1246" i="2"/>
  <c r="J1246" i="2"/>
  <c r="I1262" i="2"/>
  <c r="J1262" i="2"/>
  <c r="I1278" i="2"/>
  <c r="J1278" i="2"/>
  <c r="I1294" i="2"/>
  <c r="J1294" i="2"/>
  <c r="I1310" i="2"/>
  <c r="J1310" i="2"/>
  <c r="I1326" i="2"/>
  <c r="J1326" i="2"/>
  <c r="I1342" i="2"/>
  <c r="J1342" i="2"/>
  <c r="I1358" i="2"/>
  <c r="J1358" i="2"/>
  <c r="I1374" i="2"/>
  <c r="J1374" i="2"/>
  <c r="I1390" i="2"/>
  <c r="J1390" i="2"/>
  <c r="I1406" i="2"/>
  <c r="J1406" i="2"/>
  <c r="I13" i="2"/>
  <c r="J13" i="2"/>
  <c r="I29" i="2"/>
  <c r="J29" i="2"/>
  <c r="I45" i="2"/>
  <c r="J45" i="2"/>
  <c r="I61" i="2"/>
  <c r="J61" i="2"/>
  <c r="I77" i="2"/>
  <c r="J77" i="2"/>
  <c r="I93" i="2"/>
  <c r="J93" i="2"/>
  <c r="I109" i="2"/>
  <c r="J109" i="2"/>
  <c r="I125" i="2"/>
  <c r="J125" i="2"/>
  <c r="I141" i="2"/>
  <c r="J141" i="2"/>
  <c r="I157" i="2"/>
  <c r="J157" i="2"/>
  <c r="I173" i="2"/>
  <c r="J173" i="2"/>
  <c r="I189" i="2"/>
  <c r="J189" i="2"/>
  <c r="I205" i="2"/>
  <c r="J205" i="2"/>
  <c r="I221" i="2"/>
  <c r="J221" i="2"/>
  <c r="I237" i="2"/>
  <c r="J237" i="2"/>
  <c r="I253" i="2"/>
  <c r="J253" i="2"/>
  <c r="I269" i="2"/>
  <c r="J269" i="2"/>
  <c r="I285" i="2"/>
  <c r="J285" i="2"/>
  <c r="I301" i="2"/>
  <c r="J301" i="2"/>
  <c r="I317" i="2"/>
  <c r="J317" i="2"/>
  <c r="I333" i="2"/>
  <c r="J333" i="2"/>
  <c r="I349" i="2"/>
  <c r="J349" i="2"/>
  <c r="I365" i="2"/>
  <c r="J365" i="2"/>
  <c r="I381" i="2"/>
  <c r="J381" i="2"/>
  <c r="I397" i="2"/>
  <c r="J397" i="2"/>
  <c r="I413" i="2"/>
  <c r="J413" i="2"/>
  <c r="I429" i="2"/>
  <c r="J429" i="2"/>
  <c r="I445" i="2"/>
  <c r="J445" i="2"/>
  <c r="I461" i="2"/>
  <c r="J461" i="2"/>
  <c r="I477" i="2"/>
  <c r="J477" i="2"/>
  <c r="I493" i="2"/>
  <c r="J493" i="2"/>
  <c r="I509" i="2"/>
  <c r="J509" i="2"/>
  <c r="I525" i="2"/>
  <c r="J525" i="2"/>
  <c r="I1422" i="2"/>
  <c r="J1422" i="2"/>
  <c r="I1438" i="2"/>
  <c r="J1438" i="2"/>
  <c r="I1454" i="2"/>
  <c r="J1454" i="2"/>
  <c r="I1470" i="2"/>
  <c r="J1470" i="2"/>
  <c r="I1486" i="2"/>
  <c r="J1486" i="2"/>
  <c r="I1502" i="2"/>
  <c r="J1502" i="2"/>
  <c r="I1518" i="2"/>
  <c r="J1518" i="2"/>
  <c r="I1534" i="2"/>
  <c r="J1534" i="2"/>
  <c r="I1550" i="2"/>
  <c r="J1550" i="2"/>
  <c r="I1566" i="2"/>
  <c r="J1566" i="2"/>
  <c r="I1582" i="2"/>
  <c r="J1582" i="2"/>
  <c r="I1598" i="2"/>
  <c r="J1598" i="2"/>
  <c r="I1614" i="2"/>
  <c r="J1614" i="2"/>
  <c r="I1630" i="2"/>
  <c r="J1630" i="2"/>
  <c r="I1646" i="2"/>
  <c r="J1646" i="2"/>
  <c r="I1662" i="2"/>
  <c r="J1662" i="2"/>
  <c r="I1678" i="2"/>
  <c r="J1678" i="2"/>
  <c r="I1694" i="2"/>
  <c r="J1694" i="2"/>
  <c r="I1710" i="2"/>
  <c r="J1710" i="2"/>
  <c r="I1726" i="2"/>
  <c r="J1726" i="2"/>
  <c r="I1742" i="2"/>
  <c r="J1742" i="2"/>
  <c r="I1758" i="2"/>
  <c r="J1758" i="2"/>
  <c r="I1774" i="2"/>
  <c r="J1774" i="2"/>
  <c r="I1790" i="2"/>
  <c r="J1790" i="2"/>
  <c r="I1806" i="2"/>
  <c r="J1806" i="2"/>
  <c r="I1822" i="2"/>
  <c r="J1822" i="2"/>
  <c r="I1838" i="2"/>
  <c r="J1838" i="2"/>
  <c r="I1854" i="2"/>
  <c r="J1854" i="2"/>
  <c r="I1870" i="2"/>
  <c r="J1870" i="2"/>
  <c r="I1886" i="2"/>
  <c r="J1886" i="2"/>
  <c r="I1902" i="2"/>
  <c r="J1902" i="2"/>
  <c r="I1918" i="2"/>
  <c r="J1918" i="2"/>
  <c r="I1934" i="2"/>
  <c r="J1934" i="2"/>
  <c r="I1950" i="2"/>
  <c r="J1950" i="2"/>
  <c r="I1966" i="2"/>
  <c r="J1966" i="2"/>
  <c r="I1982" i="2"/>
  <c r="J1982" i="2"/>
  <c r="I1998" i="2"/>
  <c r="J1998" i="2"/>
  <c r="I2014" i="2"/>
  <c r="J2014" i="2"/>
  <c r="I2030" i="2"/>
  <c r="J2030" i="2"/>
  <c r="I2046" i="2"/>
  <c r="J2046" i="2"/>
  <c r="I2062" i="2"/>
  <c r="J2062" i="2"/>
  <c r="I2078" i="2"/>
  <c r="J2078" i="2"/>
  <c r="I2094" i="2"/>
  <c r="J2094" i="2"/>
  <c r="I2110" i="2"/>
  <c r="J2110" i="2"/>
  <c r="I2126" i="2"/>
  <c r="J2126" i="2"/>
  <c r="I2142" i="2"/>
  <c r="J2142" i="2"/>
  <c r="I2158" i="2"/>
  <c r="J2158" i="2"/>
  <c r="I2174" i="2"/>
  <c r="J2174" i="2"/>
  <c r="I2190" i="2"/>
  <c r="J2190" i="2"/>
  <c r="I2206" i="2"/>
  <c r="J2206" i="2"/>
  <c r="I2222" i="2"/>
  <c r="J2222" i="2"/>
  <c r="I2238" i="2"/>
  <c r="J2238" i="2"/>
  <c r="I2254" i="2"/>
  <c r="J2254" i="2"/>
  <c r="I2270" i="2"/>
  <c r="J2270" i="2"/>
  <c r="I2286" i="2"/>
  <c r="J2286" i="2"/>
  <c r="I2302" i="2"/>
  <c r="J2302" i="2"/>
  <c r="I2318" i="2"/>
  <c r="J2318" i="2"/>
  <c r="I2334" i="2"/>
  <c r="J2334" i="2"/>
  <c r="I2350" i="2"/>
  <c r="J2350" i="2"/>
  <c r="I2366" i="2"/>
  <c r="J2366" i="2"/>
  <c r="I2382" i="2"/>
  <c r="J2382" i="2"/>
  <c r="I2398" i="2"/>
  <c r="J2398" i="2"/>
  <c r="I2414" i="2"/>
  <c r="J2414" i="2"/>
  <c r="I2430" i="2"/>
  <c r="J2430" i="2"/>
  <c r="I2446" i="2"/>
  <c r="J2446" i="2"/>
  <c r="I2462" i="2"/>
  <c r="J2462" i="2"/>
  <c r="I2478" i="2"/>
  <c r="J2478" i="2"/>
  <c r="I2494" i="2"/>
  <c r="J2494" i="2"/>
  <c r="I2510" i="2"/>
  <c r="J2510" i="2"/>
  <c r="I2526" i="2"/>
  <c r="J2526" i="2"/>
  <c r="I2542" i="2"/>
  <c r="J2542" i="2"/>
  <c r="I2558" i="2"/>
  <c r="J2558" i="2"/>
  <c r="I2574" i="2"/>
  <c r="J2574" i="2"/>
  <c r="I2590" i="2"/>
  <c r="J2590" i="2"/>
  <c r="I2606" i="2"/>
  <c r="J2606" i="2"/>
  <c r="I2622" i="2"/>
  <c r="J2622" i="2"/>
  <c r="I2638" i="2"/>
  <c r="J2638" i="2"/>
  <c r="I2654" i="2"/>
  <c r="J2654" i="2"/>
  <c r="I2670" i="2"/>
  <c r="J2670" i="2"/>
  <c r="I2686" i="2"/>
  <c r="J2686" i="2"/>
  <c r="I2702" i="2"/>
  <c r="J2702" i="2"/>
  <c r="I2718" i="2"/>
  <c r="J2718" i="2"/>
  <c r="I2734" i="2"/>
  <c r="J2734" i="2"/>
  <c r="I11" i="2"/>
  <c r="J11" i="2"/>
  <c r="I27" i="2"/>
  <c r="J27" i="2"/>
  <c r="I43" i="2"/>
  <c r="J43" i="2"/>
  <c r="I59" i="2"/>
  <c r="J59" i="2"/>
  <c r="I75" i="2"/>
  <c r="J75" i="2"/>
  <c r="I91" i="2"/>
  <c r="J91" i="2"/>
  <c r="I107" i="2"/>
  <c r="J107" i="2"/>
  <c r="I123" i="2"/>
  <c r="J123" i="2"/>
  <c r="I139" i="2"/>
  <c r="J139" i="2"/>
  <c r="I155" i="2"/>
  <c r="J155" i="2"/>
  <c r="I171" i="2"/>
  <c r="J171" i="2"/>
  <c r="I187" i="2"/>
  <c r="J187" i="2"/>
  <c r="I203" i="2"/>
  <c r="J203" i="2"/>
  <c r="I219" i="2"/>
  <c r="J219" i="2"/>
  <c r="I235" i="2"/>
  <c r="J235" i="2"/>
  <c r="I251" i="2"/>
  <c r="J251" i="2"/>
  <c r="I267" i="2"/>
  <c r="J267" i="2"/>
  <c r="I283" i="2"/>
  <c r="J283" i="2"/>
  <c r="I299" i="2"/>
  <c r="J299" i="2"/>
  <c r="I315" i="2"/>
  <c r="J315" i="2"/>
  <c r="I331" i="2"/>
  <c r="J331" i="2"/>
  <c r="I347" i="2"/>
  <c r="J347" i="2"/>
  <c r="I363" i="2"/>
  <c r="J363" i="2"/>
  <c r="I379" i="2"/>
  <c r="J379" i="2"/>
  <c r="I395" i="2"/>
  <c r="J395" i="2"/>
  <c r="I411" i="2"/>
  <c r="J411" i="2"/>
  <c r="I427" i="2"/>
  <c r="J427" i="2"/>
  <c r="I443" i="2"/>
  <c r="J443" i="2"/>
  <c r="I459" i="2"/>
  <c r="J459" i="2"/>
  <c r="I475" i="2"/>
  <c r="J475" i="2"/>
  <c r="I491" i="2"/>
  <c r="J491" i="2"/>
  <c r="I507" i="2"/>
  <c r="J507" i="2"/>
  <c r="I523" i="2"/>
  <c r="J523" i="2"/>
  <c r="I539" i="2"/>
  <c r="J539" i="2"/>
  <c r="I555" i="2"/>
  <c r="J555" i="2"/>
  <c r="I571" i="2"/>
  <c r="J571" i="2"/>
  <c r="I587" i="2"/>
  <c r="J587" i="2"/>
  <c r="I603" i="2"/>
  <c r="J603" i="2"/>
  <c r="I619" i="2"/>
  <c r="J619" i="2"/>
  <c r="I635" i="2"/>
  <c r="J635" i="2"/>
  <c r="I651" i="2"/>
  <c r="J651" i="2"/>
  <c r="I667" i="2"/>
  <c r="J667" i="2"/>
  <c r="I683" i="2"/>
  <c r="J683" i="2"/>
  <c r="I699" i="2"/>
  <c r="J699" i="2"/>
  <c r="I715" i="2"/>
  <c r="J715" i="2"/>
  <c r="I731" i="2"/>
  <c r="J731" i="2"/>
  <c r="I747" i="2"/>
  <c r="J747" i="2"/>
  <c r="I763" i="2"/>
  <c r="J763" i="2"/>
  <c r="I779" i="2"/>
  <c r="J779" i="2"/>
  <c r="I795" i="2"/>
  <c r="J795" i="2"/>
  <c r="I811" i="2"/>
  <c r="J811" i="2"/>
  <c r="I827" i="2"/>
  <c r="J827" i="2"/>
  <c r="I843" i="2"/>
  <c r="J843" i="2"/>
  <c r="I859" i="2"/>
  <c r="J859" i="2"/>
  <c r="I875" i="2"/>
  <c r="J875" i="2"/>
  <c r="I891" i="2"/>
  <c r="J891" i="2"/>
  <c r="I907" i="2"/>
  <c r="J907" i="2"/>
  <c r="I923" i="2"/>
  <c r="J923" i="2"/>
  <c r="I939" i="2"/>
  <c r="J939" i="2"/>
  <c r="I955" i="2"/>
  <c r="J955" i="2"/>
  <c r="I971" i="2"/>
  <c r="J971" i="2"/>
  <c r="I987" i="2"/>
  <c r="J987" i="2"/>
  <c r="I1003" i="2"/>
  <c r="J1003" i="2"/>
  <c r="I1019" i="2"/>
  <c r="J1019" i="2"/>
  <c r="I1035" i="2"/>
  <c r="J1035" i="2"/>
  <c r="I1051" i="2"/>
  <c r="J1051" i="2"/>
  <c r="I1067" i="2"/>
  <c r="J1067" i="2"/>
  <c r="I1083" i="2"/>
  <c r="J1083" i="2"/>
  <c r="I1099" i="2"/>
  <c r="J1099" i="2"/>
  <c r="I1115" i="2"/>
  <c r="J1115" i="2"/>
  <c r="I1131" i="2"/>
  <c r="J1131" i="2"/>
  <c r="I1147" i="2"/>
  <c r="J1147" i="2"/>
  <c r="I1163" i="2"/>
  <c r="J1163" i="2"/>
  <c r="I1179" i="2"/>
  <c r="J1179" i="2"/>
  <c r="I1195" i="2"/>
  <c r="J1195" i="2"/>
  <c r="I1211" i="2"/>
  <c r="J1211" i="2"/>
  <c r="I1227" i="2"/>
  <c r="J1227" i="2"/>
  <c r="I1243" i="2"/>
  <c r="J1243" i="2"/>
  <c r="I1259" i="2"/>
  <c r="J1259" i="2"/>
  <c r="I1275" i="2"/>
  <c r="J1275" i="2"/>
  <c r="I1291" i="2"/>
  <c r="J1291" i="2"/>
  <c r="I1307" i="2"/>
  <c r="J1307" i="2"/>
  <c r="I1323" i="2"/>
  <c r="J1323" i="2"/>
  <c r="I1339" i="2"/>
  <c r="J1339" i="2"/>
  <c r="I1355" i="2"/>
  <c r="J1355" i="2"/>
  <c r="I1371" i="2"/>
  <c r="J1371" i="2"/>
  <c r="I24" i="2"/>
  <c r="J24" i="2"/>
  <c r="I40" i="2"/>
  <c r="J40" i="2"/>
  <c r="I56" i="2"/>
  <c r="J56" i="2"/>
  <c r="I72" i="2"/>
  <c r="J72" i="2"/>
  <c r="I88" i="2"/>
  <c r="J88" i="2"/>
  <c r="I104" i="2"/>
  <c r="J104" i="2"/>
  <c r="I120" i="2"/>
  <c r="J120" i="2"/>
  <c r="I136" i="2"/>
  <c r="J136" i="2"/>
  <c r="I152" i="2"/>
  <c r="J152" i="2"/>
  <c r="I168" i="2"/>
  <c r="J168" i="2"/>
  <c r="I184" i="2"/>
  <c r="J184" i="2"/>
  <c r="I200" i="2"/>
  <c r="J200" i="2"/>
  <c r="I216" i="2"/>
  <c r="J216" i="2"/>
  <c r="I232" i="2"/>
  <c r="J232" i="2"/>
  <c r="I2754" i="2"/>
  <c r="J2754" i="2"/>
  <c r="I2770" i="2"/>
  <c r="J2770" i="2"/>
  <c r="I2786" i="2"/>
  <c r="J2786" i="2"/>
  <c r="I2802" i="2"/>
  <c r="J2802" i="2"/>
  <c r="I2818" i="2"/>
  <c r="J2818" i="2"/>
  <c r="I2834" i="2"/>
  <c r="J2834" i="2"/>
  <c r="I2850" i="2"/>
  <c r="J2850" i="2"/>
  <c r="I2866" i="2"/>
  <c r="J2866" i="2"/>
  <c r="I2882" i="2"/>
  <c r="J2882" i="2"/>
  <c r="I2898" i="2"/>
  <c r="J2898" i="2"/>
  <c r="I2914" i="2"/>
  <c r="J2914" i="2"/>
  <c r="I2930" i="2"/>
  <c r="J2930" i="2"/>
  <c r="I2946" i="2"/>
  <c r="J2946" i="2"/>
  <c r="I2962" i="2"/>
  <c r="J2962" i="2"/>
  <c r="I2978" i="2"/>
  <c r="J2978" i="2"/>
  <c r="I2994" i="2"/>
  <c r="J2994" i="2"/>
  <c r="I3010" i="2"/>
  <c r="J3010" i="2"/>
  <c r="I3026" i="2"/>
  <c r="J3026" i="2"/>
  <c r="I3042" i="2"/>
  <c r="J3042" i="2"/>
  <c r="I3058" i="2"/>
  <c r="J3058" i="2"/>
  <c r="I3074" i="2"/>
  <c r="J3074" i="2"/>
  <c r="I3090" i="2"/>
  <c r="J3090" i="2"/>
  <c r="I3106" i="2"/>
  <c r="J3106" i="2"/>
  <c r="I3122" i="2"/>
  <c r="J3122" i="2"/>
  <c r="I3138" i="2"/>
  <c r="J3138" i="2"/>
  <c r="I3154" i="2"/>
  <c r="J3154" i="2"/>
  <c r="I3170" i="2"/>
  <c r="J3170" i="2"/>
  <c r="I3186" i="2"/>
  <c r="J3186" i="2"/>
  <c r="I3202" i="2"/>
  <c r="J3202" i="2"/>
  <c r="I3218" i="2"/>
  <c r="J3218" i="2"/>
  <c r="I3234" i="2"/>
  <c r="J3234" i="2"/>
  <c r="I3250" i="2"/>
  <c r="J3250" i="2"/>
  <c r="I3266" i="2"/>
  <c r="J3266" i="2"/>
  <c r="I3282" i="2"/>
  <c r="J3282" i="2"/>
  <c r="I3298" i="2"/>
  <c r="J3298" i="2"/>
  <c r="I3314" i="2"/>
  <c r="J3314" i="2"/>
  <c r="I3330" i="2"/>
  <c r="J3330" i="2"/>
  <c r="I3346" i="2"/>
  <c r="J3346" i="2"/>
  <c r="I3362" i="2"/>
  <c r="J3362" i="2"/>
  <c r="I3378" i="2"/>
  <c r="J3378" i="2"/>
  <c r="I3394" i="2"/>
  <c r="J3394" i="2"/>
  <c r="I3410" i="2"/>
  <c r="J3410" i="2"/>
  <c r="I3426" i="2"/>
  <c r="J3426" i="2"/>
  <c r="I3442" i="2"/>
  <c r="J3442" i="2"/>
  <c r="I3458" i="2"/>
  <c r="J3458" i="2"/>
  <c r="I3474" i="2"/>
  <c r="J3474" i="2"/>
  <c r="I3490" i="2"/>
  <c r="J3490" i="2"/>
  <c r="I3506" i="2"/>
  <c r="J3506" i="2"/>
  <c r="I3522" i="2"/>
  <c r="J3522" i="2"/>
  <c r="I3538" i="2"/>
  <c r="J3538" i="2"/>
  <c r="I3554" i="2"/>
  <c r="J3554" i="2"/>
  <c r="I3570" i="2"/>
  <c r="J3570" i="2"/>
  <c r="I3586" i="2"/>
  <c r="J3586" i="2"/>
  <c r="I3602" i="2"/>
  <c r="J3602" i="2"/>
  <c r="I3618" i="2"/>
  <c r="J3618" i="2"/>
  <c r="I3634" i="2"/>
  <c r="J3634" i="2"/>
  <c r="I3650" i="2"/>
  <c r="J3650" i="2"/>
  <c r="I3666" i="2"/>
  <c r="J3666" i="2"/>
  <c r="I3682" i="2"/>
  <c r="J3682" i="2"/>
  <c r="I3698" i="2"/>
  <c r="J3698" i="2"/>
  <c r="I3714" i="2"/>
  <c r="J3714" i="2"/>
  <c r="I3730" i="2"/>
  <c r="J3730" i="2"/>
  <c r="I3746" i="2"/>
  <c r="J3746" i="2"/>
  <c r="I3762" i="2"/>
  <c r="J3762" i="2"/>
  <c r="I3778" i="2"/>
  <c r="J3778" i="2"/>
  <c r="I3794" i="2"/>
  <c r="J3794" i="2"/>
  <c r="I3810" i="2"/>
  <c r="J3810" i="2"/>
  <c r="I3826" i="2"/>
  <c r="J3826" i="2"/>
  <c r="I3842" i="2"/>
  <c r="J3842" i="2"/>
  <c r="I3858" i="2"/>
  <c r="J3858" i="2"/>
  <c r="I3874" i="2"/>
  <c r="J3874" i="2"/>
  <c r="I3890" i="2"/>
  <c r="J3890" i="2"/>
  <c r="I3906" i="2"/>
  <c r="J3906" i="2"/>
  <c r="I3922" i="2"/>
  <c r="J3922" i="2"/>
  <c r="I3938" i="2"/>
  <c r="J3938" i="2"/>
  <c r="I3954" i="2"/>
  <c r="J3954" i="2"/>
  <c r="I3970" i="2"/>
  <c r="J3970" i="2"/>
  <c r="I3986" i="2"/>
  <c r="J3986" i="2"/>
  <c r="I4002" i="2"/>
  <c r="J4002" i="2"/>
  <c r="I4018" i="2"/>
  <c r="J4018" i="2"/>
  <c r="I4034" i="2"/>
  <c r="J4034" i="2"/>
  <c r="I4050" i="2"/>
  <c r="J4050" i="2"/>
  <c r="I4066" i="2"/>
  <c r="J4066" i="2"/>
  <c r="I4082" i="2"/>
  <c r="J4082" i="2"/>
  <c r="I4098" i="2"/>
  <c r="J4098" i="2"/>
  <c r="I1375" i="2"/>
  <c r="J1375" i="2"/>
  <c r="I1391" i="2"/>
  <c r="J1391" i="2"/>
  <c r="I1407" i="2"/>
  <c r="J1407" i="2"/>
  <c r="I1423" i="2"/>
  <c r="J1423" i="2"/>
  <c r="I1439" i="2"/>
  <c r="J1439" i="2"/>
  <c r="I1455" i="2"/>
  <c r="J1455" i="2"/>
  <c r="I1471" i="2"/>
  <c r="J1471" i="2"/>
  <c r="I1487" i="2"/>
  <c r="J1487" i="2"/>
  <c r="I1503" i="2"/>
  <c r="J1503" i="2"/>
  <c r="I1519" i="2"/>
  <c r="J1519" i="2"/>
  <c r="I1535" i="2"/>
  <c r="J1535" i="2"/>
  <c r="I1551" i="2"/>
  <c r="J1551" i="2"/>
  <c r="I1567" i="2"/>
  <c r="J1567" i="2"/>
  <c r="I1583" i="2"/>
  <c r="J1583" i="2"/>
  <c r="I1599" i="2"/>
  <c r="J1599" i="2"/>
  <c r="I1615" i="2"/>
  <c r="J1615" i="2"/>
  <c r="I1631" i="2"/>
  <c r="J1631" i="2"/>
  <c r="I1647" i="2"/>
  <c r="J1647" i="2"/>
  <c r="I1663" i="2"/>
  <c r="J1663" i="2"/>
  <c r="I1679" i="2"/>
  <c r="J1679" i="2"/>
  <c r="I1695" i="2"/>
  <c r="J1695" i="2"/>
  <c r="I1711" i="2"/>
  <c r="J1711" i="2"/>
  <c r="I1727" i="2"/>
  <c r="J1727" i="2"/>
  <c r="I1743" i="2"/>
  <c r="J1743" i="2"/>
  <c r="I1759" i="2"/>
  <c r="J1759" i="2"/>
  <c r="I1775" i="2"/>
  <c r="J1775" i="2"/>
  <c r="I1791" i="2"/>
  <c r="J1791" i="2"/>
  <c r="I1807" i="2"/>
  <c r="J1807" i="2"/>
  <c r="I1823" i="2"/>
  <c r="J1823" i="2"/>
  <c r="I1839" i="2"/>
  <c r="J1839" i="2"/>
  <c r="I1855" i="2"/>
  <c r="J1855" i="2"/>
  <c r="I1871" i="2"/>
  <c r="J1871" i="2"/>
  <c r="I1887" i="2"/>
  <c r="J1887" i="2"/>
  <c r="I1903" i="2"/>
  <c r="J1903" i="2"/>
  <c r="I1919" i="2"/>
  <c r="J1919" i="2"/>
  <c r="I1935" i="2"/>
  <c r="J1935" i="2"/>
  <c r="I1951" i="2"/>
  <c r="J1951" i="2"/>
  <c r="I1967" i="2"/>
  <c r="J1967" i="2"/>
  <c r="I1983" i="2"/>
  <c r="J1983" i="2"/>
  <c r="I1999" i="2"/>
  <c r="J1999" i="2"/>
  <c r="I2015" i="2"/>
  <c r="J2015" i="2"/>
  <c r="I2031" i="2"/>
  <c r="J2031" i="2"/>
  <c r="I2047" i="2"/>
  <c r="J2047" i="2"/>
  <c r="I2063" i="2"/>
  <c r="J2063" i="2"/>
  <c r="I2079" i="2"/>
  <c r="J2079" i="2"/>
  <c r="I2095" i="2"/>
  <c r="J2095" i="2"/>
  <c r="I2111" i="2"/>
  <c r="J2111" i="2"/>
  <c r="I2127" i="2"/>
  <c r="J2127" i="2"/>
  <c r="I2143" i="2"/>
  <c r="J2143" i="2"/>
  <c r="I2159" i="2"/>
  <c r="J2159" i="2"/>
  <c r="I2175" i="2"/>
  <c r="J2175" i="2"/>
  <c r="I2191" i="2"/>
  <c r="J2191" i="2"/>
  <c r="I2207" i="2"/>
  <c r="J2207" i="2"/>
  <c r="I2223" i="2"/>
  <c r="J2223" i="2"/>
  <c r="I2239" i="2"/>
  <c r="J2239" i="2"/>
  <c r="I2255" i="2"/>
  <c r="J2255" i="2"/>
  <c r="I2271" i="2"/>
  <c r="J2271" i="2"/>
  <c r="I2287" i="2"/>
  <c r="J2287" i="2"/>
  <c r="I2303" i="2"/>
  <c r="J2303" i="2"/>
  <c r="I2319" i="2"/>
  <c r="J2319" i="2"/>
  <c r="I2335" i="2"/>
  <c r="J2335" i="2"/>
  <c r="I2351" i="2"/>
  <c r="J2351" i="2"/>
  <c r="I2367" i="2"/>
  <c r="J2367" i="2"/>
  <c r="I2383" i="2"/>
  <c r="J2383" i="2"/>
  <c r="I2399" i="2"/>
  <c r="J2399" i="2"/>
  <c r="I2415" i="2"/>
  <c r="J2415" i="2"/>
  <c r="I2431" i="2"/>
  <c r="J2431" i="2"/>
  <c r="I2447" i="2"/>
  <c r="J2447" i="2"/>
  <c r="I2463" i="2"/>
  <c r="J2463" i="2"/>
  <c r="I2479" i="2"/>
  <c r="J2479" i="2"/>
  <c r="I2495" i="2"/>
  <c r="J2495" i="2"/>
  <c r="I2511" i="2"/>
  <c r="J2511" i="2"/>
  <c r="I2527" i="2"/>
  <c r="J2527" i="2"/>
  <c r="I2543" i="2"/>
  <c r="J2543" i="2"/>
  <c r="I2559" i="2"/>
  <c r="J2559" i="2"/>
  <c r="I2575" i="2"/>
  <c r="J2575" i="2"/>
  <c r="I2591" i="2"/>
  <c r="J2591" i="2"/>
  <c r="I2607" i="2"/>
  <c r="J2607" i="2"/>
  <c r="I252" i="2"/>
  <c r="J252" i="2"/>
  <c r="I268" i="2"/>
  <c r="J268" i="2"/>
  <c r="I284" i="2"/>
  <c r="J284" i="2"/>
  <c r="I300" i="2"/>
  <c r="J300" i="2"/>
  <c r="I316" i="2"/>
  <c r="J316" i="2"/>
  <c r="I332" i="2"/>
  <c r="J332" i="2"/>
  <c r="I348" i="2"/>
  <c r="J348" i="2"/>
  <c r="I364" i="2"/>
  <c r="J364" i="2"/>
  <c r="I380" i="2"/>
  <c r="J380" i="2"/>
  <c r="I396" i="2"/>
  <c r="J396" i="2"/>
  <c r="I412" i="2"/>
  <c r="J412" i="2"/>
  <c r="I428" i="2"/>
  <c r="J428" i="2"/>
  <c r="I444" i="2"/>
  <c r="J444" i="2"/>
  <c r="I460" i="2"/>
  <c r="J460" i="2"/>
  <c r="I476" i="2"/>
  <c r="J476" i="2"/>
  <c r="I492" i="2"/>
  <c r="J492" i="2"/>
  <c r="I508" i="2"/>
  <c r="J508" i="2"/>
  <c r="I524" i="2"/>
  <c r="J524" i="2"/>
  <c r="I540" i="2"/>
  <c r="J540" i="2"/>
  <c r="I556" i="2"/>
  <c r="J556" i="2"/>
  <c r="I572" i="2"/>
  <c r="J572" i="2"/>
  <c r="I588" i="2"/>
  <c r="J588" i="2"/>
  <c r="I604" i="2"/>
  <c r="J604" i="2"/>
  <c r="I620" i="2"/>
  <c r="J620" i="2"/>
  <c r="I636" i="2"/>
  <c r="J636" i="2"/>
  <c r="I652" i="2"/>
  <c r="J652" i="2"/>
  <c r="I668" i="2"/>
  <c r="J668" i="2"/>
  <c r="I684" i="2"/>
  <c r="J684" i="2"/>
  <c r="I700" i="2"/>
  <c r="J700" i="2"/>
  <c r="I716" i="2"/>
  <c r="J716" i="2"/>
  <c r="I732" i="2"/>
  <c r="J732" i="2"/>
  <c r="I748" i="2"/>
  <c r="J748" i="2"/>
  <c r="I764" i="2"/>
  <c r="J764" i="2"/>
  <c r="I780" i="2"/>
  <c r="J780" i="2"/>
  <c r="I796" i="2"/>
  <c r="J796" i="2"/>
  <c r="I812" i="2"/>
  <c r="J812" i="2"/>
  <c r="I828" i="2"/>
  <c r="J828" i="2"/>
  <c r="I844" i="2"/>
  <c r="J844" i="2"/>
  <c r="I860" i="2"/>
  <c r="J860" i="2"/>
  <c r="I876" i="2"/>
  <c r="J876" i="2"/>
  <c r="I892" i="2"/>
  <c r="J892" i="2"/>
  <c r="I908" i="2"/>
  <c r="J908" i="2"/>
  <c r="I924" i="2"/>
  <c r="J924" i="2"/>
  <c r="I940" i="2"/>
  <c r="J940" i="2"/>
  <c r="I956" i="2"/>
  <c r="J956" i="2"/>
  <c r="I972" i="2"/>
  <c r="J972" i="2"/>
  <c r="I988" i="2"/>
  <c r="J988" i="2"/>
  <c r="I1004" i="2"/>
  <c r="J1004" i="2"/>
  <c r="I1020" i="2"/>
  <c r="J1020" i="2"/>
  <c r="I1036" i="2"/>
  <c r="J1036" i="2"/>
  <c r="I1052" i="2"/>
  <c r="J1052" i="2"/>
  <c r="I1068" i="2"/>
  <c r="J1068" i="2"/>
  <c r="I1084" i="2"/>
  <c r="J1084" i="2"/>
  <c r="I1100" i="2"/>
  <c r="J1100" i="2"/>
  <c r="I1116" i="2"/>
  <c r="J1116" i="2"/>
  <c r="I1132" i="2"/>
  <c r="J1132" i="2"/>
  <c r="I1148" i="2"/>
  <c r="J1148" i="2"/>
  <c r="I1164" i="2"/>
  <c r="J1164" i="2"/>
  <c r="I1180" i="2"/>
  <c r="J1180" i="2"/>
  <c r="I1196" i="2"/>
  <c r="J1196" i="2"/>
  <c r="I1212" i="2"/>
  <c r="J1212" i="2"/>
  <c r="I1228" i="2"/>
  <c r="J1228" i="2"/>
  <c r="I1244" i="2"/>
  <c r="J1244" i="2"/>
  <c r="I1260" i="2"/>
  <c r="J1260" i="2"/>
  <c r="I1276" i="2"/>
  <c r="J1276" i="2"/>
  <c r="I1292" i="2"/>
  <c r="J1292" i="2"/>
  <c r="I1308" i="2"/>
  <c r="J1308" i="2"/>
  <c r="I1324" i="2"/>
  <c r="J1324" i="2"/>
  <c r="I1340" i="2"/>
  <c r="J1340" i="2"/>
  <c r="I1356" i="2"/>
  <c r="J1356" i="2"/>
  <c r="I1372" i="2"/>
  <c r="J1372" i="2"/>
  <c r="I1388" i="2"/>
  <c r="J1388" i="2"/>
  <c r="I1404" i="2"/>
  <c r="J1404" i="2"/>
  <c r="I1420" i="2"/>
  <c r="J1420" i="2"/>
  <c r="I1436" i="2"/>
  <c r="J1436" i="2"/>
  <c r="I1452" i="2"/>
  <c r="J1452" i="2"/>
  <c r="I1468" i="2"/>
  <c r="J1468" i="2"/>
  <c r="I1484" i="2"/>
  <c r="J1484" i="2"/>
  <c r="I1500" i="2"/>
  <c r="J1500" i="2"/>
  <c r="I1516" i="2"/>
  <c r="J1516" i="2"/>
  <c r="I1532" i="2"/>
  <c r="J1532" i="2"/>
  <c r="I1548" i="2"/>
  <c r="J1548" i="2"/>
  <c r="I1564" i="2"/>
  <c r="J1564" i="2"/>
  <c r="I1580" i="2"/>
  <c r="J1580" i="2"/>
  <c r="I1596" i="2"/>
  <c r="J1596" i="2"/>
  <c r="I1612" i="2"/>
  <c r="J1612" i="2"/>
  <c r="I1628" i="2"/>
  <c r="J1628" i="2"/>
  <c r="I1644" i="2"/>
  <c r="J1644" i="2"/>
  <c r="I1660" i="2"/>
  <c r="J1660" i="2"/>
  <c r="I1676" i="2"/>
  <c r="J1676" i="2"/>
  <c r="I1692" i="2"/>
  <c r="J1692" i="2"/>
  <c r="I1708" i="2"/>
  <c r="J1708" i="2"/>
  <c r="I1724" i="2"/>
  <c r="J1724" i="2"/>
  <c r="I1740" i="2"/>
  <c r="J1740" i="2"/>
  <c r="I1756" i="2"/>
  <c r="J1756" i="2"/>
  <c r="I1772" i="2"/>
  <c r="J1772" i="2"/>
  <c r="I1788" i="2"/>
  <c r="J1788" i="2"/>
  <c r="I1804" i="2"/>
  <c r="J1804" i="2"/>
  <c r="I1820" i="2"/>
  <c r="J1820" i="2"/>
  <c r="I1836" i="2"/>
  <c r="J1836" i="2"/>
  <c r="I1852" i="2"/>
  <c r="J1852" i="2"/>
  <c r="I1868" i="2"/>
  <c r="J1868" i="2"/>
  <c r="I1884" i="2"/>
  <c r="J1884" i="2"/>
  <c r="I1900" i="2"/>
  <c r="J1900" i="2"/>
  <c r="I1916" i="2"/>
  <c r="J1916" i="2"/>
  <c r="I1932" i="2"/>
  <c r="J1932" i="2"/>
  <c r="I1948" i="2"/>
  <c r="J1948" i="2"/>
  <c r="I1964" i="2"/>
  <c r="J1964" i="2"/>
  <c r="I1980" i="2"/>
  <c r="J1980" i="2"/>
  <c r="I1996" i="2"/>
  <c r="J1996" i="2"/>
  <c r="I2012" i="2"/>
  <c r="J2012" i="2"/>
  <c r="I2028" i="2"/>
  <c r="J2028" i="2"/>
  <c r="I2044" i="2"/>
  <c r="J2044" i="2"/>
  <c r="I2060" i="2"/>
  <c r="J2060" i="2"/>
  <c r="I2076" i="2"/>
  <c r="J2076" i="2"/>
  <c r="I2092" i="2"/>
  <c r="J2092" i="2"/>
  <c r="I2108" i="2"/>
  <c r="J2108" i="2"/>
  <c r="I2124" i="2"/>
  <c r="J2124" i="2"/>
  <c r="I2140" i="2"/>
  <c r="J2140" i="2"/>
  <c r="I2156" i="2"/>
  <c r="J2156" i="2"/>
  <c r="I2172" i="2"/>
  <c r="J2172" i="2"/>
  <c r="I2188" i="2"/>
  <c r="J2188" i="2"/>
  <c r="I2204" i="2"/>
  <c r="J2204" i="2"/>
  <c r="I2220" i="2"/>
  <c r="J2220" i="2"/>
  <c r="I2236" i="2"/>
  <c r="J2236" i="2"/>
  <c r="I2252" i="2"/>
  <c r="J2252" i="2"/>
  <c r="I2268" i="2"/>
  <c r="J2268" i="2"/>
  <c r="I2284" i="2"/>
  <c r="J2284" i="2"/>
  <c r="I2300" i="2"/>
  <c r="J2300" i="2"/>
  <c r="I2316" i="2"/>
  <c r="J2316" i="2"/>
  <c r="I2332" i="2"/>
  <c r="J2332" i="2"/>
  <c r="I2348" i="2"/>
  <c r="J2348" i="2"/>
  <c r="I2364" i="2"/>
  <c r="J2364" i="2"/>
  <c r="I2380" i="2"/>
  <c r="J2380" i="2"/>
  <c r="I2396" i="2"/>
  <c r="J2396" i="2"/>
  <c r="I2412" i="2"/>
  <c r="J2412" i="2"/>
  <c r="I2428" i="2"/>
  <c r="J2428" i="2"/>
  <c r="I2444" i="2"/>
  <c r="J2444" i="2"/>
  <c r="I2460" i="2"/>
  <c r="J2460" i="2"/>
  <c r="I2476" i="2"/>
  <c r="J2476" i="2"/>
  <c r="I2492" i="2"/>
  <c r="J2492" i="2"/>
  <c r="I2508" i="2"/>
  <c r="J2508" i="2"/>
  <c r="I2524" i="2"/>
  <c r="J2524" i="2"/>
  <c r="I2540" i="2"/>
  <c r="J2540" i="2"/>
  <c r="I2556" i="2"/>
  <c r="J2556" i="2"/>
  <c r="I2572" i="2"/>
  <c r="J2572" i="2"/>
  <c r="I2588" i="2"/>
  <c r="J2588" i="2"/>
  <c r="I2604" i="2"/>
  <c r="J2604" i="2"/>
  <c r="I2620" i="2"/>
  <c r="J2620" i="2"/>
  <c r="I2636" i="2"/>
  <c r="J2636" i="2"/>
  <c r="I2652" i="2"/>
  <c r="J2652" i="2"/>
  <c r="I2668" i="2"/>
  <c r="J2668" i="2"/>
  <c r="I2684" i="2"/>
  <c r="J2684" i="2"/>
  <c r="I2700" i="2"/>
  <c r="J2700" i="2"/>
  <c r="I2716" i="2"/>
  <c r="J2716" i="2"/>
  <c r="I2732" i="2"/>
  <c r="J2732" i="2"/>
  <c r="I2748" i="2"/>
  <c r="J2748" i="2"/>
  <c r="I2764" i="2"/>
  <c r="J2764" i="2"/>
  <c r="I2780" i="2"/>
  <c r="J2780" i="2"/>
  <c r="I2796" i="2"/>
  <c r="J2796" i="2"/>
  <c r="I2812" i="2"/>
  <c r="J2812" i="2"/>
  <c r="I2828" i="2"/>
  <c r="J2828" i="2"/>
  <c r="I2844" i="2"/>
  <c r="J2844" i="2"/>
  <c r="I2860" i="2"/>
  <c r="J2860" i="2"/>
  <c r="I2876" i="2"/>
  <c r="J2876" i="2"/>
  <c r="I2900" i="2"/>
  <c r="J2900" i="2"/>
  <c r="I2916" i="2"/>
  <c r="J2916" i="2"/>
  <c r="I2932" i="2"/>
  <c r="J2932" i="2"/>
  <c r="I2976" i="2"/>
  <c r="J2976" i="2"/>
  <c r="I3024" i="2"/>
  <c r="J3024" i="2"/>
  <c r="I3076" i="2"/>
  <c r="J3076" i="2"/>
  <c r="I3120" i="2"/>
  <c r="J3120" i="2"/>
  <c r="I3168" i="2"/>
  <c r="J3168" i="2"/>
  <c r="I3212" i="2"/>
  <c r="J3212" i="2"/>
  <c r="I3264" i="2"/>
  <c r="J3264" i="2"/>
  <c r="I3312" i="2"/>
  <c r="J3312" i="2"/>
  <c r="I3360" i="2"/>
  <c r="J3360" i="2"/>
  <c r="I3404" i="2"/>
  <c r="J3404" i="2"/>
  <c r="I4122" i="2"/>
  <c r="J4122" i="2"/>
  <c r="I4138" i="2"/>
  <c r="J4138" i="2"/>
  <c r="I4154" i="2"/>
  <c r="J4154" i="2"/>
  <c r="I4170" i="2"/>
  <c r="J4170" i="2"/>
  <c r="I4186" i="2"/>
  <c r="J4186" i="2"/>
  <c r="I4202" i="2"/>
  <c r="J4202" i="2"/>
  <c r="I4218" i="2"/>
  <c r="J4218" i="2"/>
  <c r="I4234" i="2"/>
  <c r="J4234" i="2"/>
  <c r="I4250" i="2"/>
  <c r="J4250" i="2"/>
  <c r="I4266" i="2"/>
  <c r="J4266" i="2"/>
  <c r="I4282" i="2"/>
  <c r="J4282" i="2"/>
  <c r="I4298" i="2"/>
  <c r="J4298" i="2"/>
  <c r="I4314" i="2"/>
  <c r="J4314" i="2"/>
  <c r="I4330" i="2"/>
  <c r="J4330" i="2"/>
  <c r="I4346" i="2"/>
  <c r="J4346" i="2"/>
  <c r="I4362" i="2"/>
  <c r="J4362" i="2"/>
  <c r="I4378" i="2"/>
  <c r="J4378" i="2"/>
  <c r="I4394" i="2"/>
  <c r="J4394" i="2"/>
  <c r="I4410" i="2"/>
  <c r="J4410" i="2"/>
  <c r="I4426" i="2"/>
  <c r="J4426" i="2"/>
  <c r="I4442" i="2"/>
  <c r="J4442" i="2"/>
  <c r="I4458" i="2"/>
  <c r="J4458" i="2"/>
  <c r="I4474" i="2"/>
  <c r="J4474" i="2"/>
  <c r="I4490" i="2"/>
  <c r="J4490" i="2"/>
  <c r="I4506" i="2"/>
  <c r="J4506" i="2"/>
  <c r="I4522" i="2"/>
  <c r="J4522" i="2"/>
  <c r="I4538" i="2"/>
  <c r="J4538" i="2"/>
  <c r="I4554" i="2"/>
  <c r="J4554" i="2"/>
  <c r="I4570" i="2"/>
  <c r="J4570" i="2"/>
  <c r="I4586" i="2"/>
  <c r="J4586" i="2"/>
  <c r="I4602" i="2"/>
  <c r="J4602" i="2"/>
  <c r="I4618" i="2"/>
  <c r="J4618" i="2"/>
  <c r="I4634" i="2"/>
  <c r="J4634" i="2"/>
  <c r="I4650" i="2"/>
  <c r="J4650" i="2"/>
  <c r="I4666" i="2"/>
  <c r="J4666" i="2"/>
  <c r="I4682" i="2"/>
  <c r="J4682" i="2"/>
  <c r="I4698" i="2"/>
  <c r="J4698" i="2"/>
  <c r="I4714" i="2"/>
  <c r="J4714" i="2"/>
  <c r="I4730" i="2"/>
  <c r="J4730" i="2"/>
  <c r="I4746" i="2"/>
  <c r="J4746" i="2"/>
  <c r="I4762" i="2"/>
  <c r="J4762" i="2"/>
  <c r="I4778" i="2"/>
  <c r="J4778" i="2"/>
  <c r="I4794" i="2"/>
  <c r="J4794" i="2"/>
  <c r="I4810" i="2"/>
  <c r="J4810" i="2"/>
  <c r="I4826" i="2"/>
  <c r="J4826" i="2"/>
  <c r="I4842" i="2"/>
  <c r="J4842" i="2"/>
  <c r="I4858" i="2"/>
  <c r="J4858" i="2"/>
  <c r="I4874" i="2"/>
  <c r="J4874" i="2"/>
  <c r="I4890" i="2"/>
  <c r="J4890" i="2"/>
  <c r="I4906" i="2"/>
  <c r="J4906" i="2"/>
  <c r="I4922" i="2"/>
  <c r="J4922" i="2"/>
  <c r="I4938" i="2"/>
  <c r="J4938" i="2"/>
  <c r="I4954" i="2"/>
  <c r="J4954" i="2"/>
  <c r="I4970" i="2"/>
  <c r="J4970" i="2"/>
  <c r="I4986" i="2"/>
  <c r="J4986" i="2"/>
  <c r="I5002" i="2"/>
  <c r="J5002" i="2"/>
  <c r="I5018" i="2"/>
  <c r="J5018" i="2"/>
  <c r="I5034" i="2"/>
  <c r="J5034" i="2"/>
  <c r="I5050" i="2"/>
  <c r="J5050" i="2"/>
  <c r="I5066" i="2"/>
  <c r="J5066" i="2"/>
  <c r="I5082" i="2"/>
  <c r="J5082" i="2"/>
  <c r="I5098" i="2"/>
  <c r="J5098" i="2"/>
  <c r="I5114" i="2"/>
  <c r="J5114" i="2"/>
  <c r="I5130" i="2"/>
  <c r="J5130" i="2"/>
  <c r="I5146" i="2"/>
  <c r="J5146" i="2"/>
  <c r="I5162" i="2"/>
  <c r="J5162" i="2"/>
  <c r="I5178" i="2"/>
  <c r="J5178" i="2"/>
  <c r="I5194" i="2"/>
  <c r="J5194" i="2"/>
  <c r="I5210" i="2"/>
  <c r="J5210" i="2"/>
  <c r="I5226" i="2"/>
  <c r="J5226" i="2"/>
  <c r="I5242" i="2"/>
  <c r="J5242" i="2"/>
  <c r="I5258" i="2"/>
  <c r="J5258" i="2"/>
  <c r="I5274" i="2"/>
  <c r="J5274" i="2"/>
  <c r="I5290" i="2"/>
  <c r="J5290" i="2"/>
  <c r="I5306" i="2"/>
  <c r="J5306" i="2"/>
  <c r="I5322" i="2"/>
  <c r="J5322" i="2"/>
  <c r="I5338" i="2"/>
  <c r="J5338" i="2"/>
  <c r="I5354" i="2"/>
  <c r="J5354" i="2"/>
  <c r="I5370" i="2"/>
  <c r="J5370" i="2"/>
  <c r="I5386" i="2"/>
  <c r="J5386" i="2"/>
  <c r="I5402" i="2"/>
  <c r="J5402" i="2"/>
  <c r="I5418" i="2"/>
  <c r="J5418" i="2"/>
  <c r="I5434" i="2"/>
  <c r="J5434" i="2"/>
  <c r="I5450" i="2"/>
  <c r="J5450" i="2"/>
  <c r="I5466" i="2"/>
  <c r="J5466" i="2"/>
  <c r="I5482" i="2"/>
  <c r="J5482" i="2"/>
  <c r="I5498" i="2"/>
  <c r="J5498" i="2"/>
  <c r="I5514" i="2"/>
  <c r="J5514" i="2"/>
  <c r="I5530" i="2"/>
  <c r="J5530" i="2"/>
  <c r="I5546" i="2"/>
  <c r="J5546" i="2"/>
  <c r="I5562" i="2"/>
  <c r="J5562" i="2"/>
  <c r="I5578" i="2"/>
  <c r="J5578" i="2"/>
  <c r="I5594" i="2"/>
  <c r="J5594" i="2"/>
  <c r="I5610" i="2"/>
  <c r="J5610" i="2"/>
  <c r="I5626" i="2"/>
  <c r="J5626" i="2"/>
  <c r="I5642" i="2"/>
  <c r="J5642" i="2"/>
  <c r="I5658" i="2"/>
  <c r="J5658" i="2"/>
  <c r="I5674" i="2"/>
  <c r="J5674" i="2"/>
  <c r="I5690" i="2"/>
  <c r="J5690" i="2"/>
  <c r="I5706" i="2"/>
  <c r="J5706" i="2"/>
  <c r="I5722" i="2"/>
  <c r="J5722" i="2"/>
  <c r="I5738" i="2"/>
  <c r="J5738" i="2"/>
  <c r="I5754" i="2"/>
  <c r="J5754" i="2"/>
  <c r="I5770" i="2"/>
  <c r="J5770" i="2"/>
  <c r="I5786" i="2"/>
  <c r="J5786" i="2"/>
  <c r="I5802" i="2"/>
  <c r="J5802" i="2"/>
  <c r="I5818" i="2"/>
  <c r="J5818" i="2"/>
  <c r="I5834" i="2"/>
  <c r="J5834" i="2"/>
  <c r="I5850" i="2"/>
  <c r="J5850" i="2"/>
  <c r="I5866" i="2"/>
  <c r="J5866" i="2"/>
  <c r="I5882" i="2"/>
  <c r="J5882" i="2"/>
  <c r="I4399" i="2"/>
  <c r="J4399" i="2"/>
  <c r="I4427" i="2"/>
  <c r="J4427" i="2"/>
  <c r="I4459" i="2"/>
  <c r="J4459" i="2"/>
  <c r="I4491" i="2"/>
  <c r="J4491" i="2"/>
  <c r="I4523" i="2"/>
  <c r="J4523" i="2"/>
  <c r="I4555" i="2"/>
  <c r="J4555" i="2"/>
  <c r="I4587" i="2"/>
  <c r="J4587" i="2"/>
  <c r="I4615" i="2"/>
  <c r="J4615" i="2"/>
  <c r="I4647" i="2"/>
  <c r="J4647" i="2"/>
  <c r="I4679" i="2"/>
  <c r="J4679" i="2"/>
  <c r="I4711" i="2"/>
  <c r="J4711" i="2"/>
  <c r="I4743" i="2"/>
  <c r="J4743" i="2"/>
  <c r="I4771" i="2"/>
  <c r="J4771" i="2"/>
  <c r="I4803" i="2"/>
  <c r="J4803" i="2"/>
  <c r="I4835" i="2"/>
  <c r="J4835" i="2"/>
  <c r="I4867" i="2"/>
  <c r="J4867" i="2"/>
  <c r="I4899" i="2"/>
  <c r="J4899" i="2"/>
  <c r="I4931" i="2"/>
  <c r="J4931" i="2"/>
  <c r="I4963" i="2"/>
  <c r="J4963" i="2"/>
  <c r="I4995" i="2"/>
  <c r="J4995" i="2"/>
  <c r="I5027" i="2"/>
  <c r="J5027" i="2"/>
  <c r="I5055" i="2"/>
  <c r="J5055" i="2"/>
  <c r="I5087" i="2"/>
  <c r="J5087" i="2"/>
  <c r="I5119" i="2"/>
  <c r="J5119" i="2"/>
  <c r="I5151" i="2"/>
  <c r="J5151" i="2"/>
  <c r="I5183" i="2"/>
  <c r="J5183" i="2"/>
  <c r="I5215" i="2"/>
  <c r="J5215" i="2"/>
  <c r="I5243" i="2"/>
  <c r="J5243" i="2"/>
  <c r="I5275" i="2"/>
  <c r="J5275" i="2"/>
  <c r="I5307" i="2"/>
  <c r="J5307" i="2"/>
  <c r="I5339" i="2"/>
  <c r="J5339" i="2"/>
  <c r="I5371" i="2"/>
  <c r="J5371" i="2"/>
  <c r="I5403" i="2"/>
  <c r="J5403" i="2"/>
  <c r="I5435" i="2"/>
  <c r="J5435" i="2"/>
  <c r="I5467" i="2"/>
  <c r="J5467" i="2"/>
  <c r="I5499" i="2"/>
  <c r="J5499" i="2"/>
  <c r="I5531" i="2"/>
  <c r="J5531" i="2"/>
  <c r="I5559" i="2"/>
  <c r="J5559" i="2"/>
  <c r="I5591" i="2"/>
  <c r="J5591" i="2"/>
  <c r="I5623" i="2"/>
  <c r="J5623" i="2"/>
  <c r="I5655" i="2"/>
  <c r="J5655" i="2"/>
  <c r="I5687" i="2"/>
  <c r="J5687" i="2"/>
  <c r="I5719" i="2"/>
  <c r="J5719" i="2"/>
  <c r="I5751" i="2"/>
  <c r="J5751" i="2"/>
  <c r="I5779" i="2"/>
  <c r="J5779" i="2"/>
  <c r="I5811" i="2"/>
  <c r="J5811" i="2"/>
  <c r="I5843" i="2"/>
  <c r="J5843" i="2"/>
  <c r="I5875" i="2"/>
  <c r="J5875" i="2"/>
  <c r="I2948" i="2"/>
  <c r="J2948" i="2"/>
  <c r="I2992" i="2"/>
  <c r="J2992" i="2"/>
  <c r="I3040" i="2"/>
  <c r="J3040" i="2"/>
  <c r="I3084" i="2"/>
  <c r="J3084" i="2"/>
  <c r="I3136" i="2"/>
  <c r="J3136" i="2"/>
  <c r="I3184" i="2"/>
  <c r="J3184" i="2"/>
  <c r="I3228" i="2"/>
  <c r="J3228" i="2"/>
  <c r="I3272" i="2"/>
  <c r="J3272" i="2"/>
  <c r="I3324" i="2"/>
  <c r="J3324" i="2"/>
  <c r="I3368" i="2"/>
  <c r="J3368" i="2"/>
  <c r="I3416" i="2"/>
  <c r="J3416" i="2"/>
  <c r="I2615" i="2"/>
  <c r="J2615" i="2"/>
  <c r="I2631" i="2"/>
  <c r="J2631" i="2"/>
  <c r="I2647" i="2"/>
  <c r="J2647" i="2"/>
  <c r="I2663" i="2"/>
  <c r="J2663" i="2"/>
  <c r="I2679" i="2"/>
  <c r="J2679" i="2"/>
  <c r="I2695" i="2"/>
  <c r="J2695" i="2"/>
  <c r="I2711" i="2"/>
  <c r="J2711" i="2"/>
  <c r="I2727" i="2"/>
  <c r="J2727" i="2"/>
  <c r="I2743" i="2"/>
  <c r="J2743" i="2"/>
  <c r="I2759" i="2"/>
  <c r="J2759" i="2"/>
  <c r="I2775" i="2"/>
  <c r="J2775" i="2"/>
  <c r="I2791" i="2"/>
  <c r="J2791" i="2"/>
  <c r="I2807" i="2"/>
  <c r="J2807" i="2"/>
  <c r="I2823" i="2"/>
  <c r="J2823" i="2"/>
  <c r="I2839" i="2"/>
  <c r="J2839" i="2"/>
  <c r="I2855" i="2"/>
  <c r="J2855" i="2"/>
  <c r="I2871" i="2"/>
  <c r="J2871" i="2"/>
  <c r="I2887" i="2"/>
  <c r="J2887" i="2"/>
  <c r="I2903" i="2"/>
  <c r="J2903" i="2"/>
  <c r="I2919" i="2"/>
  <c r="J2919" i="2"/>
  <c r="I2935" i="2"/>
  <c r="J2935" i="2"/>
  <c r="I2951" i="2"/>
  <c r="J2951" i="2"/>
  <c r="I2967" i="2"/>
  <c r="J2967" i="2"/>
  <c r="I2983" i="2"/>
  <c r="J2983" i="2"/>
  <c r="I2999" i="2"/>
  <c r="J2999" i="2"/>
  <c r="I3015" i="2"/>
  <c r="J3015" i="2"/>
  <c r="I3031" i="2"/>
  <c r="J3031" i="2"/>
  <c r="I3047" i="2"/>
  <c r="J3047" i="2"/>
  <c r="I3063" i="2"/>
  <c r="J3063" i="2"/>
  <c r="I3079" i="2"/>
  <c r="J3079" i="2"/>
  <c r="I3095" i="2"/>
  <c r="J3095" i="2"/>
  <c r="I3111" i="2"/>
  <c r="J3111" i="2"/>
  <c r="I3127" i="2"/>
  <c r="J3127" i="2"/>
  <c r="I3143" i="2"/>
  <c r="J3143" i="2"/>
  <c r="I3159" i="2"/>
  <c r="J3159" i="2"/>
  <c r="I3175" i="2"/>
  <c r="J3175" i="2"/>
  <c r="I3191" i="2"/>
  <c r="J3191" i="2"/>
  <c r="I3207" i="2"/>
  <c r="J3207" i="2"/>
  <c r="I3223" i="2"/>
  <c r="J3223" i="2"/>
  <c r="I3239" i="2"/>
  <c r="J3239" i="2"/>
  <c r="I3255" i="2"/>
  <c r="J3255" i="2"/>
  <c r="I3271" i="2"/>
  <c r="J3271" i="2"/>
  <c r="I3287" i="2"/>
  <c r="J3287" i="2"/>
  <c r="I3303" i="2"/>
  <c r="J3303" i="2"/>
  <c r="I3319" i="2"/>
  <c r="J3319" i="2"/>
  <c r="I3335" i="2"/>
  <c r="J3335" i="2"/>
  <c r="I3351" i="2"/>
  <c r="J3351" i="2"/>
  <c r="I3367" i="2"/>
  <c r="J3367" i="2"/>
  <c r="I3383" i="2"/>
  <c r="J3383" i="2"/>
  <c r="I3399" i="2"/>
  <c r="J3399" i="2"/>
  <c r="I3415" i="2"/>
  <c r="J3415" i="2"/>
  <c r="I3431" i="2"/>
  <c r="J3431" i="2"/>
  <c r="I3447" i="2"/>
  <c r="J3447" i="2"/>
  <c r="I3463" i="2"/>
  <c r="J3463" i="2"/>
  <c r="I3479" i="2"/>
  <c r="J3479" i="2"/>
  <c r="I3495" i="2"/>
  <c r="J3495" i="2"/>
  <c r="I3511" i="2"/>
  <c r="J3511" i="2"/>
  <c r="I3527" i="2"/>
  <c r="J3527" i="2"/>
  <c r="I3543" i="2"/>
  <c r="J3543" i="2"/>
  <c r="I3559" i="2"/>
  <c r="J3559" i="2"/>
  <c r="I3575" i="2"/>
  <c r="J3575" i="2"/>
  <c r="I3591" i="2"/>
  <c r="J3591" i="2"/>
  <c r="I3607" i="2"/>
  <c r="J3607" i="2"/>
  <c r="I3623" i="2"/>
  <c r="J3623" i="2"/>
  <c r="I3639" i="2"/>
  <c r="J3639" i="2"/>
  <c r="I3655" i="2"/>
  <c r="J3655" i="2"/>
  <c r="I3671" i="2"/>
  <c r="J3671" i="2"/>
  <c r="I3687" i="2"/>
  <c r="J3687" i="2"/>
  <c r="I3703" i="2"/>
  <c r="J3703" i="2"/>
  <c r="I3719" i="2"/>
  <c r="J3719" i="2"/>
  <c r="I3735" i="2"/>
  <c r="J3735" i="2"/>
  <c r="I3751" i="2"/>
  <c r="J3751" i="2"/>
  <c r="I3767" i="2"/>
  <c r="J3767" i="2"/>
  <c r="I3783" i="2"/>
  <c r="J3783" i="2"/>
  <c r="I3799" i="2"/>
  <c r="J3799" i="2"/>
  <c r="I3815" i="2"/>
  <c r="J3815" i="2"/>
  <c r="I3831" i="2"/>
  <c r="J3831" i="2"/>
  <c r="I3847" i="2"/>
  <c r="J3847" i="2"/>
  <c r="I3863" i="2"/>
  <c r="J3863" i="2"/>
  <c r="I3879" i="2"/>
  <c r="J3879" i="2"/>
  <c r="I3895" i="2"/>
  <c r="J3895" i="2"/>
  <c r="I3911" i="2"/>
  <c r="J3911" i="2"/>
  <c r="I3927" i="2"/>
  <c r="J3927" i="2"/>
  <c r="I3943" i="2"/>
  <c r="J3943" i="2"/>
  <c r="I3959" i="2"/>
  <c r="J3959" i="2"/>
  <c r="I3975" i="2"/>
  <c r="J3975" i="2"/>
  <c r="I3991" i="2"/>
  <c r="J3991" i="2"/>
  <c r="I4007" i="2"/>
  <c r="J4007" i="2"/>
  <c r="I4023" i="2"/>
  <c r="J4023" i="2"/>
  <c r="I4039" i="2"/>
  <c r="J4039" i="2"/>
  <c r="I4055" i="2"/>
  <c r="J4055" i="2"/>
  <c r="I4071" i="2"/>
  <c r="J4071" i="2"/>
  <c r="I4087" i="2"/>
  <c r="J4087" i="2"/>
  <c r="I4103" i="2"/>
  <c r="J4103" i="2"/>
  <c r="I4119" i="2"/>
  <c r="J4119" i="2"/>
  <c r="I4135" i="2"/>
  <c r="J4135" i="2"/>
  <c r="I4151" i="2"/>
  <c r="J4151" i="2"/>
  <c r="I4167" i="2"/>
  <c r="J4167" i="2"/>
  <c r="I4183" i="2"/>
  <c r="J4183" i="2"/>
  <c r="I4199" i="2"/>
  <c r="J4199" i="2"/>
  <c r="I4215" i="2"/>
  <c r="J4215" i="2"/>
  <c r="I4231" i="2"/>
  <c r="J4231" i="2"/>
  <c r="I4247" i="2"/>
  <c r="J4247" i="2"/>
  <c r="I4263" i="2"/>
  <c r="J4263" i="2"/>
  <c r="I4279" i="2"/>
  <c r="J4279" i="2"/>
  <c r="I4295" i="2"/>
  <c r="J4295" i="2"/>
  <c r="I4311" i="2"/>
  <c r="J4311" i="2"/>
  <c r="I4327" i="2"/>
  <c r="J4327" i="2"/>
  <c r="I4343" i="2"/>
  <c r="J4343" i="2"/>
  <c r="I4359" i="2"/>
  <c r="J4359" i="2"/>
  <c r="I4379" i="2"/>
  <c r="J4379" i="2"/>
  <c r="I4395" i="2"/>
  <c r="J4395" i="2"/>
  <c r="I4431" i="2"/>
  <c r="J4431" i="2"/>
  <c r="I4463" i="2"/>
  <c r="J4463" i="2"/>
  <c r="I4495" i="2"/>
  <c r="J4495" i="2"/>
  <c r="I4527" i="2"/>
  <c r="J4527" i="2"/>
  <c r="I4559" i="2"/>
  <c r="J4559" i="2"/>
  <c r="I4595" i="2"/>
  <c r="J4595" i="2"/>
  <c r="I4627" i="2"/>
  <c r="J4627" i="2"/>
  <c r="I4659" i="2"/>
  <c r="J4659" i="2"/>
  <c r="I4691" i="2"/>
  <c r="J4691" i="2"/>
  <c r="I4723" i="2"/>
  <c r="J4723" i="2"/>
  <c r="I4755" i="2"/>
  <c r="J4755" i="2"/>
  <c r="I4791" i="2"/>
  <c r="J4791" i="2"/>
  <c r="I4823" i="2"/>
  <c r="J4823" i="2"/>
  <c r="I4855" i="2"/>
  <c r="J4855" i="2"/>
  <c r="I4887" i="2"/>
  <c r="J4887" i="2"/>
  <c r="I4919" i="2"/>
  <c r="J4919" i="2"/>
  <c r="I4951" i="2"/>
  <c r="J4951" i="2"/>
  <c r="I4983" i="2"/>
  <c r="J4983" i="2"/>
  <c r="I5015" i="2"/>
  <c r="J5015" i="2"/>
  <c r="I5051" i="2"/>
  <c r="J5051" i="2"/>
  <c r="I5083" i="2"/>
  <c r="J5083" i="2"/>
  <c r="I5115" i="2"/>
  <c r="J5115" i="2"/>
  <c r="I5147" i="2"/>
  <c r="J5147" i="2"/>
  <c r="I5179" i="2"/>
  <c r="J5179" i="2"/>
  <c r="I5211" i="2"/>
  <c r="J5211" i="2"/>
  <c r="I5247" i="2"/>
  <c r="J5247" i="2"/>
  <c r="I5279" i="2"/>
  <c r="J5279" i="2"/>
  <c r="I5311" i="2"/>
  <c r="J5311" i="2"/>
  <c r="I5343" i="2"/>
  <c r="J5343" i="2"/>
  <c r="I5375" i="2"/>
  <c r="J5375" i="2"/>
  <c r="I5407" i="2"/>
  <c r="J5407" i="2"/>
  <c r="I5439" i="2"/>
  <c r="J5439" i="2"/>
  <c r="I5471" i="2"/>
  <c r="J5471" i="2"/>
  <c r="I42" i="2"/>
  <c r="J42" i="2"/>
  <c r="I106" i="2"/>
  <c r="J106" i="2"/>
  <c r="I154" i="2"/>
  <c r="J154" i="2"/>
  <c r="I62" i="2"/>
  <c r="J62" i="2"/>
  <c r="I126" i="2"/>
  <c r="J126" i="2"/>
  <c r="I190" i="2"/>
  <c r="J190" i="2"/>
  <c r="I254" i="2"/>
  <c r="J254" i="2"/>
  <c r="I286" i="2"/>
  <c r="J286" i="2"/>
  <c r="I18" i="2"/>
  <c r="J18" i="2"/>
  <c r="I50" i="2"/>
  <c r="J50" i="2"/>
  <c r="I82" i="2"/>
  <c r="J82" i="2"/>
  <c r="I98" i="2"/>
  <c r="J98" i="2"/>
  <c r="I114" i="2"/>
  <c r="J114" i="2"/>
  <c r="I130" i="2"/>
  <c r="J130" i="2"/>
  <c r="I146" i="2"/>
  <c r="J146" i="2"/>
  <c r="I162" i="2"/>
  <c r="J162" i="2"/>
  <c r="I178" i="2"/>
  <c r="J178" i="2"/>
  <c r="I194" i="2"/>
  <c r="J194" i="2"/>
  <c r="I210" i="2"/>
  <c r="J210" i="2"/>
  <c r="I226" i="2"/>
  <c r="J226" i="2"/>
  <c r="I242" i="2"/>
  <c r="J242" i="2"/>
  <c r="I258" i="2"/>
  <c r="J258" i="2"/>
  <c r="I274" i="2"/>
  <c r="J274" i="2"/>
  <c r="I290" i="2"/>
  <c r="J290" i="2"/>
  <c r="I306" i="2"/>
  <c r="J306" i="2"/>
  <c r="I322" i="2"/>
  <c r="J322" i="2"/>
  <c r="I338" i="2"/>
  <c r="J338" i="2"/>
  <c r="I354" i="2"/>
  <c r="J354" i="2"/>
  <c r="I370" i="2"/>
  <c r="J370" i="2"/>
  <c r="I386" i="2"/>
  <c r="J386" i="2"/>
  <c r="I402" i="2"/>
  <c r="J402" i="2"/>
  <c r="I418" i="2"/>
  <c r="J418" i="2"/>
  <c r="I434" i="2"/>
  <c r="J434" i="2"/>
  <c r="I450" i="2"/>
  <c r="J450" i="2"/>
  <c r="I466" i="2"/>
  <c r="J466" i="2"/>
  <c r="I482" i="2"/>
  <c r="J482" i="2"/>
  <c r="I498" i="2"/>
  <c r="J498" i="2"/>
  <c r="I514" i="2"/>
  <c r="J514" i="2"/>
  <c r="I530" i="2"/>
  <c r="J530" i="2"/>
  <c r="I546" i="2"/>
  <c r="J546" i="2"/>
  <c r="I562" i="2"/>
  <c r="J562" i="2"/>
  <c r="I578" i="2"/>
  <c r="J578" i="2"/>
  <c r="I594" i="2"/>
  <c r="J594" i="2"/>
  <c r="I610" i="2"/>
  <c r="J610" i="2"/>
  <c r="I626" i="2"/>
  <c r="J626" i="2"/>
  <c r="I642" i="2"/>
  <c r="J642" i="2"/>
  <c r="I658" i="2"/>
  <c r="J658" i="2"/>
  <c r="I674" i="2"/>
  <c r="J674" i="2"/>
  <c r="I690" i="2"/>
  <c r="J690" i="2"/>
  <c r="I706" i="2"/>
  <c r="J706" i="2"/>
  <c r="I722" i="2"/>
  <c r="J722" i="2"/>
  <c r="I738" i="2"/>
  <c r="J738" i="2"/>
  <c r="I754" i="2"/>
  <c r="J754" i="2"/>
  <c r="I770" i="2"/>
  <c r="J770" i="2"/>
  <c r="I786" i="2"/>
  <c r="J786" i="2"/>
  <c r="I802" i="2"/>
  <c r="J802" i="2"/>
  <c r="I818" i="2"/>
  <c r="J818" i="2"/>
  <c r="I834" i="2"/>
  <c r="J834" i="2"/>
  <c r="I850" i="2"/>
  <c r="J850" i="2"/>
  <c r="I866" i="2"/>
  <c r="J866" i="2"/>
  <c r="I882" i="2"/>
  <c r="J882" i="2"/>
  <c r="I898" i="2"/>
  <c r="J898" i="2"/>
  <c r="I914" i="2"/>
  <c r="J914" i="2"/>
  <c r="I930" i="2"/>
  <c r="J930" i="2"/>
  <c r="I946" i="2"/>
  <c r="J946" i="2"/>
  <c r="I962" i="2"/>
  <c r="J962" i="2"/>
  <c r="I978" i="2"/>
  <c r="J978" i="2"/>
  <c r="I994" i="2"/>
  <c r="J994" i="2"/>
  <c r="I1010" i="2"/>
  <c r="J1010" i="2"/>
  <c r="I1026" i="2"/>
  <c r="J1026" i="2"/>
  <c r="I1042" i="2"/>
  <c r="J1042" i="2"/>
  <c r="I1058" i="2"/>
  <c r="J1058" i="2"/>
  <c r="I1074" i="2"/>
  <c r="J1074" i="2"/>
  <c r="I1090" i="2"/>
  <c r="J1090" i="2"/>
  <c r="I1106" i="2"/>
  <c r="J1106" i="2"/>
  <c r="I1122" i="2"/>
  <c r="J1122" i="2"/>
  <c r="I1138" i="2"/>
  <c r="J1138" i="2"/>
  <c r="I1154" i="2"/>
  <c r="J1154" i="2"/>
  <c r="I1170" i="2"/>
  <c r="J1170" i="2"/>
  <c r="I1186" i="2"/>
  <c r="J1186" i="2"/>
  <c r="I1202" i="2"/>
  <c r="J1202" i="2"/>
  <c r="I1218" i="2"/>
  <c r="J1218" i="2"/>
  <c r="I1234" i="2"/>
  <c r="J1234" i="2"/>
  <c r="I1250" i="2"/>
  <c r="J1250" i="2"/>
  <c r="I1266" i="2"/>
  <c r="J1266" i="2"/>
  <c r="I1282" i="2"/>
  <c r="J1282" i="2"/>
  <c r="I1298" i="2"/>
  <c r="J1298" i="2"/>
  <c r="I1314" i="2"/>
  <c r="J1314" i="2"/>
  <c r="I1330" i="2"/>
  <c r="J1330" i="2"/>
  <c r="I1346" i="2"/>
  <c r="J1346" i="2"/>
  <c r="I1362" i="2"/>
  <c r="J1362" i="2"/>
  <c r="I1378" i="2"/>
  <c r="J1378" i="2"/>
  <c r="I1394" i="2"/>
  <c r="J1394" i="2"/>
  <c r="I1410" i="2"/>
  <c r="J1410" i="2"/>
  <c r="I17" i="2"/>
  <c r="J17" i="2"/>
  <c r="I33" i="2"/>
  <c r="J33" i="2"/>
  <c r="I49" i="2"/>
  <c r="J49" i="2"/>
  <c r="I65" i="2"/>
  <c r="J65" i="2"/>
  <c r="I81" i="2"/>
  <c r="J81" i="2"/>
  <c r="I97" i="2"/>
  <c r="J97" i="2"/>
  <c r="I113" i="2"/>
  <c r="J113" i="2"/>
  <c r="I129" i="2"/>
  <c r="J129" i="2"/>
  <c r="I145" i="2"/>
  <c r="J145" i="2"/>
  <c r="I161" i="2"/>
  <c r="J161" i="2"/>
  <c r="I177" i="2"/>
  <c r="J177" i="2"/>
  <c r="I193" i="2"/>
  <c r="J193" i="2"/>
  <c r="I209" i="2"/>
  <c r="J209" i="2"/>
  <c r="I225" i="2"/>
  <c r="J225" i="2"/>
  <c r="I241" i="2"/>
  <c r="J241" i="2"/>
  <c r="I257" i="2"/>
  <c r="J257" i="2"/>
  <c r="I273" i="2"/>
  <c r="J273" i="2"/>
  <c r="I289" i="2"/>
  <c r="J289" i="2"/>
  <c r="I305" i="2"/>
  <c r="J305" i="2"/>
  <c r="I321" i="2"/>
  <c r="J321" i="2"/>
  <c r="I337" i="2"/>
  <c r="J337" i="2"/>
  <c r="I353" i="2"/>
  <c r="J353" i="2"/>
  <c r="I369" i="2"/>
  <c r="J369" i="2"/>
  <c r="I385" i="2"/>
  <c r="J385" i="2"/>
  <c r="I401" i="2"/>
  <c r="J401" i="2"/>
  <c r="I417" i="2"/>
  <c r="J417" i="2"/>
  <c r="I433" i="2"/>
  <c r="J433" i="2"/>
  <c r="I449" i="2"/>
  <c r="J449" i="2"/>
  <c r="I465" i="2"/>
  <c r="J465" i="2"/>
  <c r="I481" i="2"/>
  <c r="J481" i="2"/>
  <c r="I497" i="2"/>
  <c r="J497" i="2"/>
  <c r="I513" i="2"/>
  <c r="J513" i="2"/>
  <c r="I529" i="2"/>
  <c r="J529" i="2"/>
  <c r="I1426" i="2"/>
  <c r="J1426" i="2"/>
  <c r="I1442" i="2"/>
  <c r="J1442" i="2"/>
  <c r="I1458" i="2"/>
  <c r="J1458" i="2"/>
  <c r="I1474" i="2"/>
  <c r="J1474" i="2"/>
  <c r="I1490" i="2"/>
  <c r="J1490" i="2"/>
  <c r="I1506" i="2"/>
  <c r="J1506" i="2"/>
  <c r="I1522" i="2"/>
  <c r="J1522" i="2"/>
  <c r="I1538" i="2"/>
  <c r="J1538" i="2"/>
  <c r="I1554" i="2"/>
  <c r="J1554" i="2"/>
  <c r="I1570" i="2"/>
  <c r="J1570" i="2"/>
  <c r="I1586" i="2"/>
  <c r="J1586" i="2"/>
  <c r="I1602" i="2"/>
  <c r="J1602" i="2"/>
  <c r="I1618" i="2"/>
  <c r="J1618" i="2"/>
  <c r="I1634" i="2"/>
  <c r="J1634" i="2"/>
  <c r="I1650" i="2"/>
  <c r="J1650" i="2"/>
  <c r="I1666" i="2"/>
  <c r="J1666" i="2"/>
  <c r="I1682" i="2"/>
  <c r="J1682" i="2"/>
  <c r="I1698" i="2"/>
  <c r="J1698" i="2"/>
  <c r="I1714" i="2"/>
  <c r="J1714" i="2"/>
  <c r="I1730" i="2"/>
  <c r="J1730" i="2"/>
  <c r="I1746" i="2"/>
  <c r="J1746" i="2"/>
  <c r="I1762" i="2"/>
  <c r="J1762" i="2"/>
  <c r="I1778" i="2"/>
  <c r="J1778" i="2"/>
  <c r="I1794" i="2"/>
  <c r="J1794" i="2"/>
  <c r="I1810" i="2"/>
  <c r="J1810" i="2"/>
  <c r="I1826" i="2"/>
  <c r="J1826" i="2"/>
  <c r="I1842" i="2"/>
  <c r="J1842" i="2"/>
  <c r="I1858" i="2"/>
  <c r="J1858" i="2"/>
  <c r="I1874" i="2"/>
  <c r="J1874" i="2"/>
  <c r="I1890" i="2"/>
  <c r="J1890" i="2"/>
  <c r="I1906" i="2"/>
  <c r="J1906" i="2"/>
  <c r="I1922" i="2"/>
  <c r="J1922" i="2"/>
  <c r="I1938" i="2"/>
  <c r="J1938" i="2"/>
  <c r="I1954" i="2"/>
  <c r="J1954" i="2"/>
  <c r="I1970" i="2"/>
  <c r="J1970" i="2"/>
  <c r="I1986" i="2"/>
  <c r="J1986" i="2"/>
  <c r="I2002" i="2"/>
  <c r="J2002" i="2"/>
  <c r="I2018" i="2"/>
  <c r="J2018" i="2"/>
  <c r="I2034" i="2"/>
  <c r="J2034" i="2"/>
  <c r="I2050" i="2"/>
  <c r="J2050" i="2"/>
  <c r="I2066" i="2"/>
  <c r="J2066" i="2"/>
  <c r="I2082" i="2"/>
  <c r="J2082" i="2"/>
  <c r="I2098" i="2"/>
  <c r="J2098" i="2"/>
  <c r="I2114" i="2"/>
  <c r="J2114" i="2"/>
  <c r="I2130" i="2"/>
  <c r="J2130" i="2"/>
  <c r="I2146" i="2"/>
  <c r="J2146" i="2"/>
  <c r="I2162" i="2"/>
  <c r="J2162" i="2"/>
  <c r="I2178" i="2"/>
  <c r="J2178" i="2"/>
  <c r="I2194" i="2"/>
  <c r="J2194" i="2"/>
  <c r="I2210" i="2"/>
  <c r="J2210" i="2"/>
  <c r="I2226" i="2"/>
  <c r="J2226" i="2"/>
  <c r="I2242" i="2"/>
  <c r="J2242" i="2"/>
  <c r="I2258" i="2"/>
  <c r="J2258" i="2"/>
  <c r="I2274" i="2"/>
  <c r="J2274" i="2"/>
  <c r="I2290" i="2"/>
  <c r="J2290" i="2"/>
  <c r="I2306" i="2"/>
  <c r="J2306" i="2"/>
  <c r="I2322" i="2"/>
  <c r="J2322" i="2"/>
  <c r="I2338" i="2"/>
  <c r="J2338" i="2"/>
  <c r="I2354" i="2"/>
  <c r="J2354" i="2"/>
  <c r="I2370" i="2"/>
  <c r="J2370" i="2"/>
  <c r="I2386" i="2"/>
  <c r="J2386" i="2"/>
  <c r="I2402" i="2"/>
  <c r="J2402" i="2"/>
  <c r="I2418" i="2"/>
  <c r="J2418" i="2"/>
  <c r="I2434" i="2"/>
  <c r="J2434" i="2"/>
  <c r="I2450" i="2"/>
  <c r="J2450" i="2"/>
  <c r="I2466" i="2"/>
  <c r="J2466" i="2"/>
  <c r="I2482" i="2"/>
  <c r="J2482" i="2"/>
  <c r="I2498" i="2"/>
  <c r="J2498" i="2"/>
  <c r="I2514" i="2"/>
  <c r="J2514" i="2"/>
  <c r="I2530" i="2"/>
  <c r="J2530" i="2"/>
  <c r="I2546" i="2"/>
  <c r="J2546" i="2"/>
  <c r="I2562" i="2"/>
  <c r="J2562" i="2"/>
  <c r="I2578" i="2"/>
  <c r="J2578" i="2"/>
  <c r="I2594" i="2"/>
  <c r="J2594" i="2"/>
  <c r="I2610" i="2"/>
  <c r="J2610" i="2"/>
  <c r="I2626" i="2"/>
  <c r="J2626" i="2"/>
  <c r="I2642" i="2"/>
  <c r="J2642" i="2"/>
  <c r="I2658" i="2"/>
  <c r="J2658" i="2"/>
  <c r="I2674" i="2"/>
  <c r="J2674" i="2"/>
  <c r="I2690" i="2"/>
  <c r="J2690" i="2"/>
  <c r="I2706" i="2"/>
  <c r="J2706" i="2"/>
  <c r="I2722" i="2"/>
  <c r="J2722" i="2"/>
  <c r="I2738" i="2"/>
  <c r="J2738" i="2"/>
  <c r="I15" i="2"/>
  <c r="J15" i="2"/>
  <c r="I31" i="2"/>
  <c r="J31" i="2"/>
  <c r="I47" i="2"/>
  <c r="J47" i="2"/>
  <c r="I63" i="2"/>
  <c r="J63" i="2"/>
  <c r="I79" i="2"/>
  <c r="J79" i="2"/>
  <c r="I95" i="2"/>
  <c r="J95" i="2"/>
  <c r="I111" i="2"/>
  <c r="J111" i="2"/>
  <c r="I127" i="2"/>
  <c r="J127" i="2"/>
  <c r="I143" i="2"/>
  <c r="J143" i="2"/>
  <c r="I159" i="2"/>
  <c r="J159" i="2"/>
  <c r="I175" i="2"/>
  <c r="J175" i="2"/>
  <c r="I191" i="2"/>
  <c r="J191" i="2"/>
  <c r="I207" i="2"/>
  <c r="J207" i="2"/>
  <c r="I223" i="2"/>
  <c r="J223" i="2"/>
  <c r="I239" i="2"/>
  <c r="J239" i="2"/>
  <c r="I255" i="2"/>
  <c r="J255" i="2"/>
  <c r="I271" i="2"/>
  <c r="J271" i="2"/>
  <c r="I287" i="2"/>
  <c r="J287" i="2"/>
  <c r="I303" i="2"/>
  <c r="J303" i="2"/>
  <c r="I319" i="2"/>
  <c r="J319" i="2"/>
  <c r="I335" i="2"/>
  <c r="J335" i="2"/>
  <c r="I351" i="2"/>
  <c r="J351" i="2"/>
  <c r="I367" i="2"/>
  <c r="J367" i="2"/>
  <c r="I383" i="2"/>
  <c r="J383" i="2"/>
  <c r="I399" i="2"/>
  <c r="J399" i="2"/>
  <c r="I415" i="2"/>
  <c r="J415" i="2"/>
  <c r="I431" i="2"/>
  <c r="J431" i="2"/>
  <c r="I447" i="2"/>
  <c r="J447" i="2"/>
  <c r="I463" i="2"/>
  <c r="J463" i="2"/>
  <c r="I479" i="2"/>
  <c r="J479" i="2"/>
  <c r="I495" i="2"/>
  <c r="J495" i="2"/>
  <c r="I511" i="2"/>
  <c r="J511" i="2"/>
  <c r="I527" i="2"/>
  <c r="J527" i="2"/>
  <c r="I543" i="2"/>
  <c r="J543" i="2"/>
  <c r="I559" i="2"/>
  <c r="J559" i="2"/>
  <c r="I575" i="2"/>
  <c r="J575" i="2"/>
  <c r="I591" i="2"/>
  <c r="J591" i="2"/>
  <c r="I607" i="2"/>
  <c r="J607" i="2"/>
  <c r="I623" i="2"/>
  <c r="J623" i="2"/>
  <c r="I639" i="2"/>
  <c r="J639" i="2"/>
  <c r="I655" i="2"/>
  <c r="J655" i="2"/>
  <c r="I671" i="2"/>
  <c r="J671" i="2"/>
  <c r="I687" i="2"/>
  <c r="J687" i="2"/>
  <c r="I703" i="2"/>
  <c r="J703" i="2"/>
  <c r="I719" i="2"/>
  <c r="J719" i="2"/>
  <c r="I735" i="2"/>
  <c r="J735" i="2"/>
  <c r="I751" i="2"/>
  <c r="J751" i="2"/>
  <c r="I767" i="2"/>
  <c r="J767" i="2"/>
  <c r="I783" i="2"/>
  <c r="J783" i="2"/>
  <c r="I799" i="2"/>
  <c r="J799" i="2"/>
  <c r="I815" i="2"/>
  <c r="J815" i="2"/>
  <c r="I831" i="2"/>
  <c r="J831" i="2"/>
  <c r="I847" i="2"/>
  <c r="J847" i="2"/>
  <c r="I863" i="2"/>
  <c r="J863" i="2"/>
  <c r="I879" i="2"/>
  <c r="J879" i="2"/>
  <c r="I895" i="2"/>
  <c r="J895" i="2"/>
  <c r="I911" i="2"/>
  <c r="J911" i="2"/>
  <c r="I927" i="2"/>
  <c r="J927" i="2"/>
  <c r="I943" i="2"/>
  <c r="J943" i="2"/>
  <c r="I959" i="2"/>
  <c r="J959" i="2"/>
  <c r="I975" i="2"/>
  <c r="J975" i="2"/>
  <c r="I991" i="2"/>
  <c r="J991" i="2"/>
  <c r="I1007" i="2"/>
  <c r="J1007" i="2"/>
  <c r="I1023" i="2"/>
  <c r="J1023" i="2"/>
  <c r="I1039" i="2"/>
  <c r="J1039" i="2"/>
  <c r="I1055" i="2"/>
  <c r="J1055" i="2"/>
  <c r="I1071" i="2"/>
  <c r="J1071" i="2"/>
  <c r="I1087" i="2"/>
  <c r="J1087" i="2"/>
  <c r="I1103" i="2"/>
  <c r="J1103" i="2"/>
  <c r="I1119" i="2"/>
  <c r="J1119" i="2"/>
  <c r="I1135" i="2"/>
  <c r="J1135" i="2"/>
  <c r="I1151" i="2"/>
  <c r="J1151" i="2"/>
  <c r="I1167" i="2"/>
  <c r="J1167" i="2"/>
  <c r="I1183" i="2"/>
  <c r="J1183" i="2"/>
  <c r="I1199" i="2"/>
  <c r="J1199" i="2"/>
  <c r="I1215" i="2"/>
  <c r="J1215" i="2"/>
  <c r="I1231" i="2"/>
  <c r="J1231" i="2"/>
  <c r="I1247" i="2"/>
  <c r="J1247" i="2"/>
  <c r="I1263" i="2"/>
  <c r="J1263" i="2"/>
  <c r="I1279" i="2"/>
  <c r="J1279" i="2"/>
  <c r="I1295" i="2"/>
  <c r="J1295" i="2"/>
  <c r="I1311" i="2"/>
  <c r="J1311" i="2"/>
  <c r="I1327" i="2"/>
  <c r="J1327" i="2"/>
  <c r="I1343" i="2"/>
  <c r="J1343" i="2"/>
  <c r="I1359" i="2"/>
  <c r="J1359" i="2"/>
  <c r="I12" i="2"/>
  <c r="J12" i="2"/>
  <c r="I28" i="2"/>
  <c r="J28" i="2"/>
  <c r="I44" i="2"/>
  <c r="J44" i="2"/>
  <c r="I60" i="2"/>
  <c r="J60" i="2"/>
  <c r="I76" i="2"/>
  <c r="J76" i="2"/>
  <c r="I92" i="2"/>
  <c r="J92" i="2"/>
  <c r="I108" i="2"/>
  <c r="J108" i="2"/>
  <c r="I124" i="2"/>
  <c r="J124" i="2"/>
  <c r="I140" i="2"/>
  <c r="J140" i="2"/>
  <c r="I156" i="2"/>
  <c r="J156" i="2"/>
  <c r="I172" i="2"/>
  <c r="J172" i="2"/>
  <c r="I188" i="2"/>
  <c r="J188" i="2"/>
  <c r="I204" i="2"/>
  <c r="J204" i="2"/>
  <c r="I220" i="2"/>
  <c r="J220" i="2"/>
  <c r="I236" i="2"/>
  <c r="J236" i="2"/>
  <c r="I2758" i="2"/>
  <c r="J2758" i="2"/>
  <c r="I2774" i="2"/>
  <c r="J2774" i="2"/>
  <c r="I2790" i="2"/>
  <c r="J2790" i="2"/>
  <c r="I2806" i="2"/>
  <c r="J2806" i="2"/>
  <c r="I2822" i="2"/>
  <c r="J2822" i="2"/>
  <c r="I2838" i="2"/>
  <c r="J2838" i="2"/>
  <c r="I2854" i="2"/>
  <c r="J2854" i="2"/>
  <c r="I2870" i="2"/>
  <c r="J2870" i="2"/>
  <c r="I2886" i="2"/>
  <c r="J2886" i="2"/>
  <c r="I2902" i="2"/>
  <c r="J2902" i="2"/>
  <c r="I2918" i="2"/>
  <c r="J2918" i="2"/>
  <c r="I2934" i="2"/>
  <c r="J2934" i="2"/>
  <c r="I2950" i="2"/>
  <c r="J2950" i="2"/>
  <c r="I2966" i="2"/>
  <c r="J2966" i="2"/>
  <c r="I2982" i="2"/>
  <c r="J2982" i="2"/>
  <c r="I2998" i="2"/>
  <c r="J2998" i="2"/>
  <c r="I3014" i="2"/>
  <c r="J3014" i="2"/>
  <c r="I3030" i="2"/>
  <c r="J3030" i="2"/>
  <c r="I3046" i="2"/>
  <c r="J3046" i="2"/>
  <c r="I3062" i="2"/>
  <c r="J3062" i="2"/>
  <c r="I3078" i="2"/>
  <c r="J3078" i="2"/>
  <c r="I3094" i="2"/>
  <c r="J3094" i="2"/>
  <c r="I3110" i="2"/>
  <c r="J3110" i="2"/>
  <c r="I3126" i="2"/>
  <c r="J3126" i="2"/>
  <c r="I3142" i="2"/>
  <c r="J3142" i="2"/>
  <c r="I3158" i="2"/>
  <c r="J3158" i="2"/>
  <c r="I3174" i="2"/>
  <c r="J3174" i="2"/>
  <c r="I3190" i="2"/>
  <c r="J3190" i="2"/>
  <c r="I3206" i="2"/>
  <c r="J3206" i="2"/>
  <c r="I3222" i="2"/>
  <c r="J3222" i="2"/>
  <c r="I3238" i="2"/>
  <c r="J3238" i="2"/>
  <c r="I3254" i="2"/>
  <c r="J3254" i="2"/>
  <c r="I3270" i="2"/>
  <c r="J3270" i="2"/>
  <c r="I3286" i="2"/>
  <c r="J3286" i="2"/>
  <c r="I3302" i="2"/>
  <c r="J3302" i="2"/>
  <c r="I3318" i="2"/>
  <c r="J3318" i="2"/>
  <c r="I3334" i="2"/>
  <c r="J3334" i="2"/>
  <c r="I3350" i="2"/>
  <c r="J3350" i="2"/>
  <c r="I3366" i="2"/>
  <c r="J3366" i="2"/>
  <c r="I3382" i="2"/>
  <c r="J3382" i="2"/>
  <c r="I3398" i="2"/>
  <c r="J3398" i="2"/>
  <c r="I3414" i="2"/>
  <c r="J3414" i="2"/>
  <c r="I3430" i="2"/>
  <c r="J3430" i="2"/>
  <c r="I3446" i="2"/>
  <c r="J3446" i="2"/>
  <c r="I3462" i="2"/>
  <c r="J3462" i="2"/>
  <c r="I3478" i="2"/>
  <c r="J3478" i="2"/>
  <c r="I3494" i="2"/>
  <c r="J3494" i="2"/>
  <c r="I3510" i="2"/>
  <c r="J3510" i="2"/>
  <c r="I3526" i="2"/>
  <c r="J3526" i="2"/>
  <c r="I3542" i="2"/>
  <c r="J3542" i="2"/>
  <c r="I3558" i="2"/>
  <c r="J3558" i="2"/>
  <c r="I3574" i="2"/>
  <c r="J3574" i="2"/>
  <c r="I3590" i="2"/>
  <c r="J3590" i="2"/>
  <c r="I3606" i="2"/>
  <c r="J3606" i="2"/>
  <c r="I3622" i="2"/>
  <c r="J3622" i="2"/>
  <c r="I3638" i="2"/>
  <c r="J3638" i="2"/>
  <c r="I3654" i="2"/>
  <c r="J3654" i="2"/>
  <c r="I3670" i="2"/>
  <c r="J3670" i="2"/>
  <c r="I3686" i="2"/>
  <c r="J3686" i="2"/>
  <c r="I3702" i="2"/>
  <c r="J3702" i="2"/>
  <c r="I3718" i="2"/>
  <c r="J3718" i="2"/>
  <c r="I3734" i="2"/>
  <c r="J3734" i="2"/>
  <c r="I3750" i="2"/>
  <c r="J3750" i="2"/>
  <c r="I3766" i="2"/>
  <c r="J3766" i="2"/>
  <c r="I3782" i="2"/>
  <c r="J3782" i="2"/>
  <c r="I3798" i="2"/>
  <c r="J3798" i="2"/>
  <c r="I3814" i="2"/>
  <c r="J3814" i="2"/>
  <c r="I3830" i="2"/>
  <c r="J3830" i="2"/>
  <c r="I3846" i="2"/>
  <c r="J3846" i="2"/>
  <c r="I3862" i="2"/>
  <c r="J3862" i="2"/>
  <c r="I3878" i="2"/>
  <c r="J3878" i="2"/>
  <c r="I3894" i="2"/>
  <c r="J3894" i="2"/>
  <c r="I3910" i="2"/>
  <c r="J3910" i="2"/>
  <c r="I3926" i="2"/>
  <c r="J3926" i="2"/>
  <c r="I3942" i="2"/>
  <c r="J3942" i="2"/>
  <c r="I3958" i="2"/>
  <c r="J3958" i="2"/>
  <c r="I3974" i="2"/>
  <c r="J3974" i="2"/>
  <c r="I3990" i="2"/>
  <c r="J3990" i="2"/>
  <c r="I4006" i="2"/>
  <c r="J4006" i="2"/>
  <c r="I4022" i="2"/>
  <c r="J4022" i="2"/>
  <c r="I4038" i="2"/>
  <c r="J4038" i="2"/>
  <c r="I4054" i="2"/>
  <c r="J4054" i="2"/>
  <c r="I4070" i="2"/>
  <c r="J4070" i="2"/>
  <c r="I4086" i="2"/>
  <c r="J4086" i="2"/>
  <c r="I4102" i="2"/>
  <c r="J4102" i="2"/>
  <c r="I1379" i="2"/>
  <c r="J1379" i="2"/>
  <c r="I1395" i="2"/>
  <c r="J1395" i="2"/>
  <c r="I1411" i="2"/>
  <c r="J1411" i="2"/>
  <c r="I1427" i="2"/>
  <c r="J1427" i="2"/>
  <c r="I1443" i="2"/>
  <c r="J1443" i="2"/>
  <c r="I1459" i="2"/>
  <c r="J1459" i="2"/>
  <c r="I1475" i="2"/>
  <c r="J1475" i="2"/>
  <c r="I1491" i="2"/>
  <c r="J1491" i="2"/>
  <c r="I1507" i="2"/>
  <c r="J1507" i="2"/>
  <c r="I1523" i="2"/>
  <c r="J1523" i="2"/>
  <c r="I1539" i="2"/>
  <c r="J1539" i="2"/>
  <c r="I1555" i="2"/>
  <c r="J1555" i="2"/>
  <c r="I1571" i="2"/>
  <c r="J1571" i="2"/>
  <c r="I1587" i="2"/>
  <c r="J1587" i="2"/>
  <c r="I1603" i="2"/>
  <c r="J1603" i="2"/>
  <c r="I1619" i="2"/>
  <c r="J1619" i="2"/>
  <c r="I1635" i="2"/>
  <c r="J1635" i="2"/>
  <c r="I1651" i="2"/>
  <c r="J1651" i="2"/>
  <c r="I1667" i="2"/>
  <c r="J1667" i="2"/>
  <c r="I1683" i="2"/>
  <c r="J1683" i="2"/>
  <c r="I1699" i="2"/>
  <c r="J1699" i="2"/>
  <c r="I1715" i="2"/>
  <c r="J1715" i="2"/>
  <c r="I1731" i="2"/>
  <c r="J1731" i="2"/>
  <c r="I1747" i="2"/>
  <c r="J1747" i="2"/>
  <c r="I1763" i="2"/>
  <c r="J1763" i="2"/>
  <c r="I1779" i="2"/>
  <c r="J1779" i="2"/>
  <c r="I1795" i="2"/>
  <c r="J1795" i="2"/>
  <c r="I1811" i="2"/>
  <c r="J1811" i="2"/>
  <c r="I1827" i="2"/>
  <c r="J1827" i="2"/>
  <c r="I1843" i="2"/>
  <c r="J1843" i="2"/>
  <c r="I1859" i="2"/>
  <c r="J1859" i="2"/>
  <c r="I1875" i="2"/>
  <c r="J1875" i="2"/>
  <c r="I1891" i="2"/>
  <c r="J1891" i="2"/>
  <c r="I1907" i="2"/>
  <c r="J1907" i="2"/>
  <c r="I1923" i="2"/>
  <c r="J1923" i="2"/>
  <c r="I1939" i="2"/>
  <c r="J1939" i="2"/>
  <c r="I1955" i="2"/>
  <c r="J1955" i="2"/>
  <c r="I1971" i="2"/>
  <c r="J1971" i="2"/>
  <c r="I1987" i="2"/>
  <c r="J1987" i="2"/>
  <c r="I2003" i="2"/>
  <c r="J2003" i="2"/>
  <c r="I2019" i="2"/>
  <c r="J2019" i="2"/>
  <c r="I2035" i="2"/>
  <c r="J2035" i="2"/>
  <c r="I2051" i="2"/>
  <c r="J2051" i="2"/>
  <c r="I2067" i="2"/>
  <c r="J2067" i="2"/>
  <c r="I2083" i="2"/>
  <c r="J2083" i="2"/>
  <c r="I2099" i="2"/>
  <c r="J2099" i="2"/>
  <c r="I2115" i="2"/>
  <c r="J2115" i="2"/>
  <c r="I2131" i="2"/>
  <c r="J2131" i="2"/>
  <c r="I2147" i="2"/>
  <c r="J2147" i="2"/>
  <c r="I2163" i="2"/>
  <c r="J2163" i="2"/>
  <c r="I2179" i="2"/>
  <c r="J2179" i="2"/>
  <c r="I2195" i="2"/>
  <c r="J2195" i="2"/>
  <c r="I2211" i="2"/>
  <c r="J2211" i="2"/>
  <c r="I2227" i="2"/>
  <c r="J2227" i="2"/>
  <c r="I2243" i="2"/>
  <c r="J2243" i="2"/>
  <c r="I2259" i="2"/>
  <c r="J2259" i="2"/>
  <c r="I2275" i="2"/>
  <c r="J2275" i="2"/>
  <c r="I2291" i="2"/>
  <c r="J2291" i="2"/>
  <c r="I2307" i="2"/>
  <c r="J2307" i="2"/>
  <c r="I2323" i="2"/>
  <c r="J2323" i="2"/>
  <c r="I2339" i="2"/>
  <c r="J2339" i="2"/>
  <c r="I2355" i="2"/>
  <c r="J2355" i="2"/>
  <c r="I2371" i="2"/>
  <c r="J2371" i="2"/>
  <c r="I2387" i="2"/>
  <c r="J2387" i="2"/>
  <c r="I2403" i="2"/>
  <c r="J2403" i="2"/>
  <c r="I2419" i="2"/>
  <c r="J2419" i="2"/>
  <c r="I2435" i="2"/>
  <c r="J2435" i="2"/>
  <c r="I2451" i="2"/>
  <c r="J2451" i="2"/>
  <c r="I2467" i="2"/>
  <c r="J2467" i="2"/>
  <c r="I2483" i="2"/>
  <c r="J2483" i="2"/>
  <c r="I2499" i="2"/>
  <c r="J2499" i="2"/>
  <c r="I2515" i="2"/>
  <c r="J2515" i="2"/>
  <c r="I2531" i="2"/>
  <c r="J2531" i="2"/>
  <c r="I2547" i="2"/>
  <c r="J2547" i="2"/>
  <c r="I2563" i="2"/>
  <c r="J2563" i="2"/>
  <c r="I2579" i="2"/>
  <c r="J2579" i="2"/>
  <c r="I2595" i="2"/>
  <c r="J2595" i="2"/>
  <c r="I2611" i="2"/>
  <c r="J2611" i="2"/>
  <c r="I256" i="2"/>
  <c r="J256" i="2"/>
  <c r="I272" i="2"/>
  <c r="J272" i="2"/>
  <c r="I288" i="2"/>
  <c r="J288" i="2"/>
  <c r="I304" i="2"/>
  <c r="J304" i="2"/>
  <c r="I320" i="2"/>
  <c r="J320" i="2"/>
  <c r="I336" i="2"/>
  <c r="J336" i="2"/>
  <c r="I352" i="2"/>
  <c r="J352" i="2"/>
  <c r="I368" i="2"/>
  <c r="J368" i="2"/>
  <c r="I384" i="2"/>
  <c r="J384" i="2"/>
  <c r="I400" i="2"/>
  <c r="J400" i="2"/>
  <c r="I416" i="2"/>
  <c r="J416" i="2"/>
  <c r="I432" i="2"/>
  <c r="J432" i="2"/>
  <c r="I448" i="2"/>
  <c r="J448" i="2"/>
  <c r="I464" i="2"/>
  <c r="J464" i="2"/>
  <c r="I480" i="2"/>
  <c r="J480" i="2"/>
  <c r="I496" i="2"/>
  <c r="J496" i="2"/>
  <c r="I512" i="2"/>
  <c r="J512" i="2"/>
  <c r="I528" i="2"/>
  <c r="J528" i="2"/>
  <c r="I544" i="2"/>
  <c r="J544" i="2"/>
  <c r="I560" i="2"/>
  <c r="J560" i="2"/>
  <c r="I576" i="2"/>
  <c r="J576" i="2"/>
  <c r="I592" i="2"/>
  <c r="J592" i="2"/>
  <c r="I608" i="2"/>
  <c r="J608" i="2"/>
  <c r="I624" i="2"/>
  <c r="J624" i="2"/>
  <c r="I640" i="2"/>
  <c r="J640" i="2"/>
  <c r="I656" i="2"/>
  <c r="J656" i="2"/>
  <c r="I672" i="2"/>
  <c r="J672" i="2"/>
  <c r="I688" i="2"/>
  <c r="J688" i="2"/>
  <c r="I704" i="2"/>
  <c r="J704" i="2"/>
  <c r="I720" i="2"/>
  <c r="J720" i="2"/>
  <c r="I736" i="2"/>
  <c r="J736" i="2"/>
  <c r="I752" i="2"/>
  <c r="J752" i="2"/>
  <c r="I768" i="2"/>
  <c r="J768" i="2"/>
  <c r="I784" i="2"/>
  <c r="J784" i="2"/>
  <c r="I800" i="2"/>
  <c r="J800" i="2"/>
  <c r="I816" i="2"/>
  <c r="J816" i="2"/>
  <c r="I832" i="2"/>
  <c r="J832" i="2"/>
  <c r="I848" i="2"/>
  <c r="J848" i="2"/>
  <c r="I864" i="2"/>
  <c r="J864" i="2"/>
  <c r="I880" i="2"/>
  <c r="J880" i="2"/>
  <c r="I896" i="2"/>
  <c r="J896" i="2"/>
  <c r="I912" i="2"/>
  <c r="J912" i="2"/>
  <c r="I928" i="2"/>
  <c r="J928" i="2"/>
  <c r="I944" i="2"/>
  <c r="J944" i="2"/>
  <c r="I960" i="2"/>
  <c r="J960" i="2"/>
  <c r="I976" i="2"/>
  <c r="J976" i="2"/>
  <c r="I992" i="2"/>
  <c r="J992" i="2"/>
  <c r="I1008" i="2"/>
  <c r="J1008" i="2"/>
  <c r="I1024" i="2"/>
  <c r="J1024" i="2"/>
  <c r="I1040" i="2"/>
  <c r="J1040" i="2"/>
  <c r="I1056" i="2"/>
  <c r="J1056" i="2"/>
  <c r="I1072" i="2"/>
  <c r="J1072" i="2"/>
  <c r="I1088" i="2"/>
  <c r="J1088" i="2"/>
  <c r="I1104" i="2"/>
  <c r="J1104" i="2"/>
  <c r="I1120" i="2"/>
  <c r="J1120" i="2"/>
  <c r="I1136" i="2"/>
  <c r="J1136" i="2"/>
  <c r="I1152" i="2"/>
  <c r="J1152" i="2"/>
  <c r="I1168" i="2"/>
  <c r="J1168" i="2"/>
  <c r="I1184" i="2"/>
  <c r="J1184" i="2"/>
  <c r="I1200" i="2"/>
  <c r="J1200" i="2"/>
  <c r="I1216" i="2"/>
  <c r="J1216" i="2"/>
  <c r="I1232" i="2"/>
  <c r="J1232" i="2"/>
  <c r="I1248" i="2"/>
  <c r="J1248" i="2"/>
  <c r="I1264" i="2"/>
  <c r="J1264" i="2"/>
  <c r="I1280" i="2"/>
  <c r="J1280" i="2"/>
  <c r="I1296" i="2"/>
  <c r="J1296" i="2"/>
  <c r="I1312" i="2"/>
  <c r="J1312" i="2"/>
  <c r="I1328" i="2"/>
  <c r="J1328" i="2"/>
  <c r="I1344" i="2"/>
  <c r="J1344" i="2"/>
  <c r="I1360" i="2"/>
  <c r="J1360" i="2"/>
  <c r="I1376" i="2"/>
  <c r="J1376" i="2"/>
  <c r="I1392" i="2"/>
  <c r="J1392" i="2"/>
  <c r="I1408" i="2"/>
  <c r="J1408" i="2"/>
  <c r="I1424" i="2"/>
  <c r="J1424" i="2"/>
  <c r="I1440" i="2"/>
  <c r="J1440" i="2"/>
  <c r="I1456" i="2"/>
  <c r="J1456" i="2"/>
  <c r="I1472" i="2"/>
  <c r="J1472" i="2"/>
  <c r="I1488" i="2"/>
  <c r="J1488" i="2"/>
  <c r="I1504" i="2"/>
  <c r="J1504" i="2"/>
  <c r="I1520" i="2"/>
  <c r="J1520" i="2"/>
  <c r="I1536" i="2"/>
  <c r="J1536" i="2"/>
  <c r="I1552" i="2"/>
  <c r="J1552" i="2"/>
  <c r="I1568" i="2"/>
  <c r="J1568" i="2"/>
  <c r="I1584" i="2"/>
  <c r="J1584" i="2"/>
  <c r="I1600" i="2"/>
  <c r="J1600" i="2"/>
  <c r="I1616" i="2"/>
  <c r="J1616" i="2"/>
  <c r="I1632" i="2"/>
  <c r="J1632" i="2"/>
  <c r="I1648" i="2"/>
  <c r="J1648" i="2"/>
  <c r="I1664" i="2"/>
  <c r="J1664" i="2"/>
  <c r="I1680" i="2"/>
  <c r="J1680" i="2"/>
  <c r="I1696" i="2"/>
  <c r="J1696" i="2"/>
  <c r="I1712" i="2"/>
  <c r="J1712" i="2"/>
  <c r="I1728" i="2"/>
  <c r="J1728" i="2"/>
  <c r="I1744" i="2"/>
  <c r="J1744" i="2"/>
  <c r="I1760" i="2"/>
  <c r="J1760" i="2"/>
  <c r="I1776" i="2"/>
  <c r="J1776" i="2"/>
  <c r="I1792" i="2"/>
  <c r="J1792" i="2"/>
  <c r="I1808" i="2"/>
  <c r="J1808" i="2"/>
  <c r="I1824" i="2"/>
  <c r="J1824" i="2"/>
  <c r="I1840" i="2"/>
  <c r="J1840" i="2"/>
  <c r="I1856" i="2"/>
  <c r="J1856" i="2"/>
  <c r="I1872" i="2"/>
  <c r="J1872" i="2"/>
  <c r="I1888" i="2"/>
  <c r="J1888" i="2"/>
  <c r="I1904" i="2"/>
  <c r="J1904" i="2"/>
  <c r="I1920" i="2"/>
  <c r="J1920" i="2"/>
  <c r="I1936" i="2"/>
  <c r="J1936" i="2"/>
  <c r="I1952" i="2"/>
  <c r="J1952" i="2"/>
  <c r="I1968" i="2"/>
  <c r="J1968" i="2"/>
  <c r="I1984" i="2"/>
  <c r="J1984" i="2"/>
  <c r="I2000" i="2"/>
  <c r="J2000" i="2"/>
  <c r="I2016" i="2"/>
  <c r="J2016" i="2"/>
  <c r="I2032" i="2"/>
  <c r="J2032" i="2"/>
  <c r="I2048" i="2"/>
  <c r="J2048" i="2"/>
  <c r="I2064" i="2"/>
  <c r="J2064" i="2"/>
  <c r="I2080" i="2"/>
  <c r="J2080" i="2"/>
  <c r="I2096" i="2"/>
  <c r="J2096" i="2"/>
  <c r="I2112" i="2"/>
  <c r="J2112" i="2"/>
  <c r="I2128" i="2"/>
  <c r="J2128" i="2"/>
  <c r="I2144" i="2"/>
  <c r="J2144" i="2"/>
  <c r="I2160" i="2"/>
  <c r="J2160" i="2"/>
  <c r="I2176" i="2"/>
  <c r="J2176" i="2"/>
  <c r="I2192" i="2"/>
  <c r="J2192" i="2"/>
  <c r="I2208" i="2"/>
  <c r="J2208" i="2"/>
  <c r="I2224" i="2"/>
  <c r="J2224" i="2"/>
  <c r="I2240" i="2"/>
  <c r="J2240" i="2"/>
  <c r="I2256" i="2"/>
  <c r="J2256" i="2"/>
  <c r="I2272" i="2"/>
  <c r="J2272" i="2"/>
  <c r="I2288" i="2"/>
  <c r="J2288" i="2"/>
  <c r="I2304" i="2"/>
  <c r="J2304" i="2"/>
  <c r="I2320" i="2"/>
  <c r="J2320" i="2"/>
  <c r="I2336" i="2"/>
  <c r="J2336" i="2"/>
  <c r="I2352" i="2"/>
  <c r="J2352" i="2"/>
  <c r="I2368" i="2"/>
  <c r="J2368" i="2"/>
  <c r="I2384" i="2"/>
  <c r="J2384" i="2"/>
  <c r="I2400" i="2"/>
  <c r="J2400" i="2"/>
  <c r="I2416" i="2"/>
  <c r="J2416" i="2"/>
  <c r="I2432" i="2"/>
  <c r="J2432" i="2"/>
  <c r="I2448" i="2"/>
  <c r="J2448" i="2"/>
  <c r="I2464" i="2"/>
  <c r="J2464" i="2"/>
  <c r="I2480" i="2"/>
  <c r="J2480" i="2"/>
  <c r="I2496" i="2"/>
  <c r="J2496" i="2"/>
  <c r="I2512" i="2"/>
  <c r="J2512" i="2"/>
  <c r="I2528" i="2"/>
  <c r="J2528" i="2"/>
  <c r="I2544" i="2"/>
  <c r="J2544" i="2"/>
  <c r="I2560" i="2"/>
  <c r="J2560" i="2"/>
  <c r="I2576" i="2"/>
  <c r="J2576" i="2"/>
  <c r="I2592" i="2"/>
  <c r="J2592" i="2"/>
  <c r="I2608" i="2"/>
  <c r="J2608" i="2"/>
  <c r="I2624" i="2"/>
  <c r="J2624" i="2"/>
  <c r="I2640" i="2"/>
  <c r="J2640" i="2"/>
  <c r="I2656" i="2"/>
  <c r="J2656" i="2"/>
  <c r="I2672" i="2"/>
  <c r="J2672" i="2"/>
  <c r="I2688" i="2"/>
  <c r="J2688" i="2"/>
  <c r="I2704" i="2"/>
  <c r="J2704" i="2"/>
  <c r="I2720" i="2"/>
  <c r="J2720" i="2"/>
  <c r="I2736" i="2"/>
  <c r="J2736" i="2"/>
  <c r="I2752" i="2"/>
  <c r="J2752" i="2"/>
  <c r="I2768" i="2"/>
  <c r="J2768" i="2"/>
  <c r="I2784" i="2"/>
  <c r="J2784" i="2"/>
  <c r="I2800" i="2"/>
  <c r="J2800" i="2"/>
  <c r="I2816" i="2"/>
  <c r="J2816" i="2"/>
  <c r="I2832" i="2"/>
  <c r="J2832" i="2"/>
  <c r="I2848" i="2"/>
  <c r="J2848" i="2"/>
  <c r="I2864" i="2"/>
  <c r="J2864" i="2"/>
  <c r="I2880" i="2"/>
  <c r="J2880" i="2"/>
  <c r="I2904" i="2"/>
  <c r="J2904" i="2"/>
  <c r="I2920" i="2"/>
  <c r="J2920" i="2"/>
  <c r="I2940" i="2"/>
  <c r="J2940" i="2"/>
  <c r="I2988" i="2"/>
  <c r="J2988" i="2"/>
  <c r="I3036" i="2"/>
  <c r="J3036" i="2"/>
  <c r="I3088" i="2"/>
  <c r="J3088" i="2"/>
  <c r="I3132" i="2"/>
  <c r="J3132" i="2"/>
  <c r="I3180" i="2"/>
  <c r="J3180" i="2"/>
  <c r="I3224" i="2"/>
  <c r="J3224" i="2"/>
  <c r="I3276" i="2"/>
  <c r="J3276" i="2"/>
  <c r="I3320" i="2"/>
  <c r="J3320" i="2"/>
  <c r="I3372" i="2"/>
  <c r="J3372" i="2"/>
  <c r="I3436" i="2"/>
  <c r="J3436" i="2"/>
  <c r="I4126" i="2"/>
  <c r="J4126" i="2"/>
  <c r="I4142" i="2"/>
  <c r="J4142" i="2"/>
  <c r="I4158" i="2"/>
  <c r="J4158" i="2"/>
  <c r="I4174" i="2"/>
  <c r="J4174" i="2"/>
  <c r="I4190" i="2"/>
  <c r="J4190" i="2"/>
  <c r="I4206" i="2"/>
  <c r="J4206" i="2"/>
  <c r="I4222" i="2"/>
  <c r="J4222" i="2"/>
  <c r="I4238" i="2"/>
  <c r="J4238" i="2"/>
  <c r="I4254" i="2"/>
  <c r="J4254" i="2"/>
  <c r="I4270" i="2"/>
  <c r="J4270" i="2"/>
  <c r="I4286" i="2"/>
  <c r="J4286" i="2"/>
  <c r="I4302" i="2"/>
  <c r="J4302" i="2"/>
  <c r="I4318" i="2"/>
  <c r="J4318" i="2"/>
  <c r="I4334" i="2"/>
  <c r="J4334" i="2"/>
  <c r="I4350" i="2"/>
  <c r="J4350" i="2"/>
  <c r="I4366" i="2"/>
  <c r="J4366" i="2"/>
  <c r="I4382" i="2"/>
  <c r="J4382" i="2"/>
  <c r="I4398" i="2"/>
  <c r="J4398" i="2"/>
  <c r="I4414" i="2"/>
  <c r="J4414" i="2"/>
  <c r="I4430" i="2"/>
  <c r="J4430" i="2"/>
  <c r="I4446" i="2"/>
  <c r="J4446" i="2"/>
  <c r="I4462" i="2"/>
  <c r="J4462" i="2"/>
  <c r="I4478" i="2"/>
  <c r="J4478" i="2"/>
  <c r="I4494" i="2"/>
  <c r="J4494" i="2"/>
  <c r="I4510" i="2"/>
  <c r="J4510" i="2"/>
  <c r="I4526" i="2"/>
  <c r="J4526" i="2"/>
  <c r="I4542" i="2"/>
  <c r="J4542" i="2"/>
  <c r="I4558" i="2"/>
  <c r="J4558" i="2"/>
  <c r="I4574" i="2"/>
  <c r="J4574" i="2"/>
  <c r="I4590" i="2"/>
  <c r="J4590" i="2"/>
  <c r="I4606" i="2"/>
  <c r="J4606" i="2"/>
  <c r="I4622" i="2"/>
  <c r="J4622" i="2"/>
  <c r="I4638" i="2"/>
  <c r="J4638" i="2"/>
  <c r="I4654" i="2"/>
  <c r="J4654" i="2"/>
  <c r="I4670" i="2"/>
  <c r="J4670" i="2"/>
  <c r="I4686" i="2"/>
  <c r="J4686" i="2"/>
  <c r="I4702" i="2"/>
  <c r="J4702" i="2"/>
  <c r="I4718" i="2"/>
  <c r="J4718" i="2"/>
  <c r="I4734" i="2"/>
  <c r="J4734" i="2"/>
  <c r="I4750" i="2"/>
  <c r="J4750" i="2"/>
  <c r="I4766" i="2"/>
  <c r="J4766" i="2"/>
  <c r="I4782" i="2"/>
  <c r="J4782" i="2"/>
  <c r="I4798" i="2"/>
  <c r="J4798" i="2"/>
  <c r="I4814" i="2"/>
  <c r="J4814" i="2"/>
  <c r="I4830" i="2"/>
  <c r="J4830" i="2"/>
  <c r="I4846" i="2"/>
  <c r="J4846" i="2"/>
  <c r="I4862" i="2"/>
  <c r="J4862" i="2"/>
  <c r="I4878" i="2"/>
  <c r="J4878" i="2"/>
  <c r="I4894" i="2"/>
  <c r="J4894" i="2"/>
  <c r="I4910" i="2"/>
  <c r="J4910" i="2"/>
  <c r="I4926" i="2"/>
  <c r="J4926" i="2"/>
  <c r="I4942" i="2"/>
  <c r="J4942" i="2"/>
  <c r="I4958" i="2"/>
  <c r="J4958" i="2"/>
  <c r="I4974" i="2"/>
  <c r="J4974" i="2"/>
  <c r="I4990" i="2"/>
  <c r="J4990" i="2"/>
  <c r="I5006" i="2"/>
  <c r="J5006" i="2"/>
  <c r="I5022" i="2"/>
  <c r="J5022" i="2"/>
  <c r="I5038" i="2"/>
  <c r="J5038" i="2"/>
  <c r="I5054" i="2"/>
  <c r="J5054" i="2"/>
  <c r="I5070" i="2"/>
  <c r="J5070" i="2"/>
  <c r="I5086" i="2"/>
  <c r="J5086" i="2"/>
  <c r="I5102" i="2"/>
  <c r="J5102" i="2"/>
  <c r="I5118" i="2"/>
  <c r="J5118" i="2"/>
  <c r="I5134" i="2"/>
  <c r="J5134" i="2"/>
  <c r="I5150" i="2"/>
  <c r="J5150" i="2"/>
  <c r="I5166" i="2"/>
  <c r="J5166" i="2"/>
  <c r="I5182" i="2"/>
  <c r="J5182" i="2"/>
  <c r="I5198" i="2"/>
  <c r="J5198" i="2"/>
  <c r="I5214" i="2"/>
  <c r="J5214" i="2"/>
  <c r="I5230" i="2"/>
  <c r="J5230" i="2"/>
  <c r="I5246" i="2"/>
  <c r="J5246" i="2"/>
  <c r="I5262" i="2"/>
  <c r="J5262" i="2"/>
  <c r="I5278" i="2"/>
  <c r="J5278" i="2"/>
  <c r="I5294" i="2"/>
  <c r="J5294" i="2"/>
  <c r="I5310" i="2"/>
  <c r="J5310" i="2"/>
  <c r="I5326" i="2"/>
  <c r="J5326" i="2"/>
  <c r="I5342" i="2"/>
  <c r="J5342" i="2"/>
  <c r="I5358" i="2"/>
  <c r="J5358" i="2"/>
  <c r="I5374" i="2"/>
  <c r="J5374" i="2"/>
  <c r="I5390" i="2"/>
  <c r="J5390" i="2"/>
  <c r="I5406" i="2"/>
  <c r="J5406" i="2"/>
  <c r="I5422" i="2"/>
  <c r="J5422" i="2"/>
  <c r="I5438" i="2"/>
  <c r="J5438" i="2"/>
  <c r="I5454" i="2"/>
  <c r="J5454" i="2"/>
  <c r="I5470" i="2"/>
  <c r="J5470" i="2"/>
  <c r="I5486" i="2"/>
  <c r="J5486" i="2"/>
  <c r="I5502" i="2"/>
  <c r="J5502" i="2"/>
  <c r="I5518" i="2"/>
  <c r="J5518" i="2"/>
  <c r="I5534" i="2"/>
  <c r="J5534" i="2"/>
  <c r="I5550" i="2"/>
  <c r="J5550" i="2"/>
  <c r="I5566" i="2"/>
  <c r="J5566" i="2"/>
  <c r="I5582" i="2"/>
  <c r="J5582" i="2"/>
  <c r="I5598" i="2"/>
  <c r="J5598" i="2"/>
  <c r="I5614" i="2"/>
  <c r="J5614" i="2"/>
  <c r="I5630" i="2"/>
  <c r="J5630" i="2"/>
  <c r="I5646" i="2"/>
  <c r="J5646" i="2"/>
  <c r="I5662" i="2"/>
  <c r="J5662" i="2"/>
  <c r="I5678" i="2"/>
  <c r="J5678" i="2"/>
  <c r="I5694" i="2"/>
  <c r="J5694" i="2"/>
  <c r="I5710" i="2"/>
  <c r="J5710" i="2"/>
  <c r="I5726" i="2"/>
  <c r="J5726" i="2"/>
  <c r="I5742" i="2"/>
  <c r="J5742" i="2"/>
  <c r="I5758" i="2"/>
  <c r="J5758" i="2"/>
  <c r="I5774" i="2"/>
  <c r="J5774" i="2"/>
  <c r="I5790" i="2"/>
  <c r="J5790" i="2"/>
  <c r="I5806" i="2"/>
  <c r="J5806" i="2"/>
  <c r="I5822" i="2"/>
  <c r="J5822" i="2"/>
  <c r="I5838" i="2"/>
  <c r="J5838" i="2"/>
  <c r="I5854" i="2"/>
  <c r="J5854" i="2"/>
  <c r="I5870" i="2"/>
  <c r="J5870" i="2"/>
  <c r="I6" i="2"/>
  <c r="J6" i="2"/>
  <c r="I4407" i="2"/>
  <c r="J4407" i="2"/>
  <c r="I4435" i="2"/>
  <c r="J4435" i="2"/>
  <c r="I4467" i="2"/>
  <c r="J4467" i="2"/>
  <c r="I4499" i="2"/>
  <c r="J4499" i="2"/>
  <c r="I4531" i="2"/>
  <c r="J4531" i="2"/>
  <c r="I4563" i="2"/>
  <c r="J4563" i="2"/>
  <c r="I4591" i="2"/>
  <c r="J4591" i="2"/>
  <c r="I4623" i="2"/>
  <c r="J4623" i="2"/>
  <c r="I4655" i="2"/>
  <c r="J4655" i="2"/>
  <c r="I4687" i="2"/>
  <c r="J4687" i="2"/>
  <c r="I4719" i="2"/>
  <c r="J4719" i="2"/>
  <c r="I4751" i="2"/>
  <c r="J4751" i="2"/>
  <c r="I4779" i="2"/>
  <c r="J4779" i="2"/>
  <c r="I4811" i="2"/>
  <c r="J4811" i="2"/>
  <c r="I4843" i="2"/>
  <c r="J4843" i="2"/>
  <c r="I4875" i="2"/>
  <c r="J4875" i="2"/>
  <c r="I4907" i="2"/>
  <c r="J4907" i="2"/>
  <c r="I4939" i="2"/>
  <c r="J4939" i="2"/>
  <c r="I4971" i="2"/>
  <c r="J4971" i="2"/>
  <c r="I5003" i="2"/>
  <c r="J5003" i="2"/>
  <c r="I5035" i="2"/>
  <c r="J5035" i="2"/>
  <c r="I5063" i="2"/>
  <c r="J5063" i="2"/>
  <c r="I5095" i="2"/>
  <c r="J5095" i="2"/>
  <c r="I5127" i="2"/>
  <c r="J5127" i="2"/>
  <c r="I5159" i="2"/>
  <c r="J5159" i="2"/>
  <c r="I5191" i="2"/>
  <c r="J5191" i="2"/>
  <c r="I5219" i="2"/>
  <c r="J5219" i="2"/>
  <c r="I5251" i="2"/>
  <c r="J5251" i="2"/>
  <c r="I5283" i="2"/>
  <c r="J5283" i="2"/>
  <c r="I5315" i="2"/>
  <c r="J5315" i="2"/>
  <c r="I5347" i="2"/>
  <c r="J5347" i="2"/>
  <c r="I5379" i="2"/>
  <c r="J5379" i="2"/>
  <c r="I5411" i="2"/>
  <c r="J5411" i="2"/>
  <c r="I5443" i="2"/>
  <c r="J5443" i="2"/>
  <c r="I5475" i="2"/>
  <c r="J5475" i="2"/>
  <c r="I5507" i="2"/>
  <c r="J5507" i="2"/>
  <c r="I5539" i="2"/>
  <c r="J5539" i="2"/>
  <c r="I5567" i="2"/>
  <c r="J5567" i="2"/>
  <c r="I5599" i="2"/>
  <c r="J5599" i="2"/>
  <c r="I5631" i="2"/>
  <c r="J5631" i="2"/>
  <c r="I5663" i="2"/>
  <c r="J5663" i="2"/>
  <c r="I5695" i="2"/>
  <c r="J5695" i="2"/>
  <c r="I5727" i="2"/>
  <c r="J5727" i="2"/>
  <c r="I5759" i="2"/>
  <c r="J5759" i="2"/>
  <c r="I5787" i="2"/>
  <c r="J5787" i="2"/>
  <c r="I5819" i="2"/>
  <c r="J5819" i="2"/>
  <c r="I5851" i="2"/>
  <c r="J5851" i="2"/>
  <c r="I3" i="2"/>
  <c r="J3" i="2"/>
  <c r="I2960" i="2"/>
  <c r="J2960" i="2"/>
  <c r="I3004" i="2"/>
  <c r="J3004" i="2"/>
  <c r="I3048" i="2"/>
  <c r="J3048" i="2"/>
  <c r="I3096" i="2"/>
  <c r="J3096" i="2"/>
  <c r="I3148" i="2"/>
  <c r="J3148" i="2"/>
  <c r="I3188" i="2"/>
  <c r="J3188" i="2"/>
  <c r="I3240" i="2"/>
  <c r="J3240" i="2"/>
  <c r="I3284" i="2"/>
  <c r="J3284" i="2"/>
  <c r="I3336" i="2"/>
  <c r="J3336" i="2"/>
  <c r="I3380" i="2"/>
  <c r="J3380" i="2"/>
  <c r="I3424" i="2"/>
  <c r="J3424" i="2"/>
  <c r="I2619" i="2"/>
  <c r="J2619" i="2"/>
  <c r="I2635" i="2"/>
  <c r="J2635" i="2"/>
  <c r="I2651" i="2"/>
  <c r="J2651" i="2"/>
  <c r="I2667" i="2"/>
  <c r="J2667" i="2"/>
  <c r="I2683" i="2"/>
  <c r="J2683" i="2"/>
  <c r="I2699" i="2"/>
  <c r="J2699" i="2"/>
  <c r="I2715" i="2"/>
  <c r="J2715" i="2"/>
  <c r="I2731" i="2"/>
  <c r="J2731" i="2"/>
  <c r="I2747" i="2"/>
  <c r="J2747" i="2"/>
  <c r="I2763" i="2"/>
  <c r="J2763" i="2"/>
  <c r="I2779" i="2"/>
  <c r="J2779" i="2"/>
  <c r="I2795" i="2"/>
  <c r="J2795" i="2"/>
  <c r="I2811" i="2"/>
  <c r="J2811" i="2"/>
  <c r="I2827" i="2"/>
  <c r="J2827" i="2"/>
  <c r="I2843" i="2"/>
  <c r="J2843" i="2"/>
  <c r="I2859" i="2"/>
  <c r="J2859" i="2"/>
  <c r="I2875" i="2"/>
  <c r="J2875" i="2"/>
  <c r="I2891" i="2"/>
  <c r="J2891" i="2"/>
  <c r="I2907" i="2"/>
  <c r="J2907" i="2"/>
  <c r="I2923" i="2"/>
  <c r="J2923" i="2"/>
  <c r="I2939" i="2"/>
  <c r="J2939" i="2"/>
  <c r="I2955" i="2"/>
  <c r="J2955" i="2"/>
  <c r="I2971" i="2"/>
  <c r="J2971" i="2"/>
  <c r="I2987" i="2"/>
  <c r="J2987" i="2"/>
  <c r="I3003" i="2"/>
  <c r="J3003" i="2"/>
  <c r="I3019" i="2"/>
  <c r="J3019" i="2"/>
  <c r="I3035" i="2"/>
  <c r="J3035" i="2"/>
  <c r="I3051" i="2"/>
  <c r="J3051" i="2"/>
  <c r="I3067" i="2"/>
  <c r="J3067" i="2"/>
  <c r="I3083" i="2"/>
  <c r="J3083" i="2"/>
  <c r="I3099" i="2"/>
  <c r="J3099" i="2"/>
  <c r="I3115" i="2"/>
  <c r="J3115" i="2"/>
  <c r="I3131" i="2"/>
  <c r="J3131" i="2"/>
  <c r="I3147" i="2"/>
  <c r="J3147" i="2"/>
  <c r="I3163" i="2"/>
  <c r="J3163" i="2"/>
  <c r="I3179" i="2"/>
  <c r="J3179" i="2"/>
  <c r="I3195" i="2"/>
  <c r="J3195" i="2"/>
  <c r="I3211" i="2"/>
  <c r="J3211" i="2"/>
  <c r="I3227" i="2"/>
  <c r="J3227" i="2"/>
  <c r="I3243" i="2"/>
  <c r="J3243" i="2"/>
  <c r="I3259" i="2"/>
  <c r="J3259" i="2"/>
  <c r="I3275" i="2"/>
  <c r="J3275" i="2"/>
  <c r="I3291" i="2"/>
  <c r="J3291" i="2"/>
  <c r="I3307" i="2"/>
  <c r="J3307" i="2"/>
  <c r="I3323" i="2"/>
  <c r="J3323" i="2"/>
  <c r="I3339" i="2"/>
  <c r="J3339" i="2"/>
  <c r="I3355" i="2"/>
  <c r="J3355" i="2"/>
  <c r="I3371" i="2"/>
  <c r="J3371" i="2"/>
  <c r="I3387" i="2"/>
  <c r="J3387" i="2"/>
  <c r="I3403" i="2"/>
  <c r="J3403" i="2"/>
  <c r="I3419" i="2"/>
  <c r="J3419" i="2"/>
  <c r="I3435" i="2"/>
  <c r="J3435" i="2"/>
  <c r="I3451" i="2"/>
  <c r="J3451" i="2"/>
  <c r="I3467" i="2"/>
  <c r="J3467" i="2"/>
  <c r="I3483" i="2"/>
  <c r="J3483" i="2"/>
  <c r="I3499" i="2"/>
  <c r="J3499" i="2"/>
  <c r="I3515" i="2"/>
  <c r="J3515" i="2"/>
  <c r="I3531" i="2"/>
  <c r="J3531" i="2"/>
  <c r="I3547" i="2"/>
  <c r="J3547" i="2"/>
  <c r="I3563" i="2"/>
  <c r="J3563" i="2"/>
  <c r="I3579" i="2"/>
  <c r="J3579" i="2"/>
  <c r="I3595" i="2"/>
  <c r="J3595" i="2"/>
  <c r="I3611" i="2"/>
  <c r="J3611" i="2"/>
  <c r="I3627" i="2"/>
  <c r="J3627" i="2"/>
  <c r="I3643" i="2"/>
  <c r="J3643" i="2"/>
  <c r="I3659" i="2"/>
  <c r="J3659" i="2"/>
  <c r="I3675" i="2"/>
  <c r="J3675" i="2"/>
  <c r="I3691" i="2"/>
  <c r="J3691" i="2"/>
  <c r="I3707" i="2"/>
  <c r="J3707" i="2"/>
  <c r="I3723" i="2"/>
  <c r="J3723" i="2"/>
  <c r="I3739" i="2"/>
  <c r="J3739" i="2"/>
  <c r="I3755" i="2"/>
  <c r="J3755" i="2"/>
  <c r="I3771" i="2"/>
  <c r="J3771" i="2"/>
  <c r="I3787" i="2"/>
  <c r="J3787" i="2"/>
  <c r="I3803" i="2"/>
  <c r="J3803" i="2"/>
  <c r="I3819" i="2"/>
  <c r="J3819" i="2"/>
  <c r="I3835" i="2"/>
  <c r="J3835" i="2"/>
  <c r="I3851" i="2"/>
  <c r="J3851" i="2"/>
  <c r="I3867" i="2"/>
  <c r="J3867" i="2"/>
  <c r="I3883" i="2"/>
  <c r="J3883" i="2"/>
  <c r="I3899" i="2"/>
  <c r="J3899" i="2"/>
  <c r="I3915" i="2"/>
  <c r="J3915" i="2"/>
  <c r="I3931" i="2"/>
  <c r="J3931" i="2"/>
  <c r="I3947" i="2"/>
  <c r="J3947" i="2"/>
  <c r="I3963" i="2"/>
  <c r="J3963" i="2"/>
  <c r="I3979" i="2"/>
  <c r="J3979" i="2"/>
  <c r="I3995" i="2"/>
  <c r="J3995" i="2"/>
  <c r="I4011" i="2"/>
  <c r="J4011" i="2"/>
  <c r="I4027" i="2"/>
  <c r="J4027" i="2"/>
  <c r="I4043" i="2"/>
  <c r="J4043" i="2"/>
  <c r="I4059" i="2"/>
  <c r="J4059" i="2"/>
  <c r="I4075" i="2"/>
  <c r="J4075" i="2"/>
  <c r="I4091" i="2"/>
  <c r="J4091" i="2"/>
  <c r="I4107" i="2"/>
  <c r="J4107" i="2"/>
  <c r="I4123" i="2"/>
  <c r="J4123" i="2"/>
  <c r="I4139" i="2"/>
  <c r="J4139" i="2"/>
  <c r="I4155" i="2"/>
  <c r="J4155" i="2"/>
  <c r="I4171" i="2"/>
  <c r="J4171" i="2"/>
  <c r="I4187" i="2"/>
  <c r="J4187" i="2"/>
  <c r="I4203" i="2"/>
  <c r="J4203" i="2"/>
  <c r="I4219" i="2"/>
  <c r="J4219" i="2"/>
  <c r="I4235" i="2"/>
  <c r="J4235" i="2"/>
  <c r="I4251" i="2"/>
  <c r="J4251" i="2"/>
  <c r="I4267" i="2"/>
  <c r="J4267" i="2"/>
  <c r="I4283" i="2"/>
  <c r="J4283" i="2"/>
  <c r="I4299" i="2"/>
  <c r="J4299" i="2"/>
  <c r="I4315" i="2"/>
  <c r="J4315" i="2"/>
  <c r="I4331" i="2"/>
  <c r="J4331" i="2"/>
  <c r="I4347" i="2"/>
  <c r="J4347" i="2"/>
  <c r="I4363" i="2"/>
  <c r="J4363" i="2"/>
  <c r="I4383" i="2"/>
  <c r="J4383" i="2"/>
  <c r="I4403" i="2"/>
  <c r="J4403" i="2"/>
  <c r="I4439" i="2"/>
  <c r="J4439" i="2"/>
  <c r="I4471" i="2"/>
  <c r="J4471" i="2"/>
  <c r="I4503" i="2"/>
  <c r="J4503" i="2"/>
  <c r="I4535" i="2"/>
  <c r="J4535" i="2"/>
  <c r="I4567" i="2"/>
  <c r="J4567" i="2"/>
  <c r="I4603" i="2"/>
  <c r="J4603" i="2"/>
  <c r="I4635" i="2"/>
  <c r="J4635" i="2"/>
  <c r="I4667" i="2"/>
  <c r="J4667" i="2"/>
  <c r="I4699" i="2"/>
  <c r="J4699" i="2"/>
  <c r="I4731" i="2"/>
  <c r="J4731" i="2"/>
  <c r="I4763" i="2"/>
  <c r="J4763" i="2"/>
  <c r="I4799" i="2"/>
  <c r="J4799" i="2"/>
  <c r="I4831" i="2"/>
  <c r="J4831" i="2"/>
  <c r="I4863" i="2"/>
  <c r="J4863" i="2"/>
  <c r="I4895" i="2"/>
  <c r="J4895" i="2"/>
  <c r="I4927" i="2"/>
  <c r="J4927" i="2"/>
  <c r="I4959" i="2"/>
  <c r="J4959" i="2"/>
  <c r="I4991" i="2"/>
  <c r="J4991" i="2"/>
  <c r="I5023" i="2"/>
  <c r="J5023" i="2"/>
  <c r="I5059" i="2"/>
  <c r="J5059" i="2"/>
  <c r="I5091" i="2"/>
  <c r="J5091" i="2"/>
  <c r="I5123" i="2"/>
  <c r="J5123" i="2"/>
  <c r="I5155" i="2"/>
  <c r="J5155" i="2"/>
  <c r="I5187" i="2"/>
  <c r="J5187" i="2"/>
  <c r="I5223" i="2"/>
  <c r="J5223" i="2"/>
  <c r="I5255" i="2"/>
  <c r="J5255" i="2"/>
  <c r="I5287" i="2"/>
  <c r="J5287" i="2"/>
  <c r="I5319" i="2"/>
  <c r="J5319" i="2"/>
  <c r="I5351" i="2"/>
  <c r="J5351" i="2"/>
  <c r="I5383" i="2"/>
  <c r="J5383" i="2"/>
  <c r="I5415" i="2"/>
  <c r="J5415" i="2"/>
  <c r="I5447" i="2"/>
  <c r="J5447" i="2"/>
  <c r="I5479" i="2"/>
  <c r="J5479" i="2"/>
  <c r="I5511" i="2"/>
  <c r="J5511" i="2"/>
  <c r="I5543" i="2"/>
  <c r="J5543" i="2"/>
  <c r="I5579" i="2"/>
  <c r="J5579" i="2"/>
  <c r="I5611" i="2"/>
  <c r="J5611" i="2"/>
  <c r="I5643" i="2"/>
  <c r="J5643" i="2"/>
  <c r="I5675" i="2"/>
  <c r="J5675" i="2"/>
  <c r="I5707" i="2"/>
  <c r="J5707" i="2"/>
  <c r="I5739" i="2"/>
  <c r="J5739" i="2"/>
  <c r="I5775" i="2"/>
  <c r="J5775" i="2"/>
  <c r="I26" i="2"/>
  <c r="J26" i="2"/>
  <c r="I74" i="2"/>
  <c r="J74" i="2"/>
  <c r="I138" i="2"/>
  <c r="J138" i="2"/>
  <c r="I46" i="2"/>
  <c r="J46" i="2"/>
  <c r="I78" i="2"/>
  <c r="J78" i="2"/>
  <c r="I110" i="2"/>
  <c r="J110" i="2"/>
  <c r="I142" i="2"/>
  <c r="J142" i="2"/>
  <c r="I206" i="2"/>
  <c r="J206" i="2"/>
  <c r="I238" i="2"/>
  <c r="J238" i="2"/>
  <c r="I302" i="2"/>
  <c r="J302" i="2"/>
  <c r="I34" i="2"/>
  <c r="J34" i="2"/>
  <c r="I66" i="2"/>
  <c r="J66" i="2"/>
  <c r="I22" i="2"/>
  <c r="J22" i="2"/>
  <c r="I38" i="2"/>
  <c r="J38" i="2"/>
  <c r="I54" i="2"/>
  <c r="J54" i="2"/>
  <c r="I70" i="2"/>
  <c r="J70" i="2"/>
  <c r="I86" i="2"/>
  <c r="J86" i="2"/>
  <c r="I102" i="2"/>
  <c r="J102" i="2"/>
  <c r="I118" i="2"/>
  <c r="J118" i="2"/>
  <c r="I134" i="2"/>
  <c r="J134" i="2"/>
  <c r="I150" i="2"/>
  <c r="J150" i="2"/>
  <c r="I166" i="2"/>
  <c r="J166" i="2"/>
  <c r="I182" i="2"/>
  <c r="J182" i="2"/>
  <c r="I198" i="2"/>
  <c r="J198" i="2"/>
  <c r="I214" i="2"/>
  <c r="J214" i="2"/>
  <c r="I230" i="2"/>
  <c r="J230" i="2"/>
  <c r="I246" i="2"/>
  <c r="J246" i="2"/>
  <c r="I262" i="2"/>
  <c r="J262" i="2"/>
  <c r="I278" i="2"/>
  <c r="J278" i="2"/>
  <c r="I294" i="2"/>
  <c r="J294" i="2"/>
  <c r="I310" i="2"/>
  <c r="J310" i="2"/>
  <c r="I326" i="2"/>
  <c r="J326" i="2"/>
  <c r="I342" i="2"/>
  <c r="J342" i="2"/>
  <c r="I358" i="2"/>
  <c r="J358" i="2"/>
  <c r="I374" i="2"/>
  <c r="J374" i="2"/>
  <c r="I390" i="2"/>
  <c r="J390" i="2"/>
  <c r="I406" i="2"/>
  <c r="J406" i="2"/>
  <c r="I422" i="2"/>
  <c r="J422" i="2"/>
  <c r="I438" i="2"/>
  <c r="J438" i="2"/>
  <c r="I454" i="2"/>
  <c r="J454" i="2"/>
  <c r="I470" i="2"/>
  <c r="J470" i="2"/>
  <c r="I486" i="2"/>
  <c r="J486" i="2"/>
  <c r="I502" i="2"/>
  <c r="J502" i="2"/>
  <c r="I518" i="2"/>
  <c r="J518" i="2"/>
  <c r="I534" i="2"/>
  <c r="J534" i="2"/>
  <c r="I550" i="2"/>
  <c r="J550" i="2"/>
  <c r="I566" i="2"/>
  <c r="J566" i="2"/>
  <c r="I582" i="2"/>
  <c r="J582" i="2"/>
  <c r="I598" i="2"/>
  <c r="J598" i="2"/>
  <c r="I614" i="2"/>
  <c r="J614" i="2"/>
  <c r="I630" i="2"/>
  <c r="J630" i="2"/>
  <c r="I646" i="2"/>
  <c r="J646" i="2"/>
  <c r="I662" i="2"/>
  <c r="J662" i="2"/>
  <c r="I678" i="2"/>
  <c r="J678" i="2"/>
  <c r="I694" i="2"/>
  <c r="J694" i="2"/>
  <c r="I710" i="2"/>
  <c r="J710" i="2"/>
  <c r="I726" i="2"/>
  <c r="J726" i="2"/>
  <c r="I742" i="2"/>
  <c r="J742" i="2"/>
  <c r="I758" i="2"/>
  <c r="J758" i="2"/>
  <c r="I774" i="2"/>
  <c r="J774" i="2"/>
  <c r="I790" i="2"/>
  <c r="J790" i="2"/>
  <c r="I806" i="2"/>
  <c r="J806" i="2"/>
  <c r="I822" i="2"/>
  <c r="J822" i="2"/>
  <c r="I838" i="2"/>
  <c r="J838" i="2"/>
  <c r="I854" i="2"/>
  <c r="J854" i="2"/>
  <c r="I870" i="2"/>
  <c r="J870" i="2"/>
  <c r="I886" i="2"/>
  <c r="J886" i="2"/>
  <c r="I902" i="2"/>
  <c r="J902" i="2"/>
  <c r="I918" i="2"/>
  <c r="J918" i="2"/>
  <c r="I934" i="2"/>
  <c r="J934" i="2"/>
  <c r="I950" i="2"/>
  <c r="J950" i="2"/>
  <c r="I966" i="2"/>
  <c r="J966" i="2"/>
  <c r="I982" i="2"/>
  <c r="J982" i="2"/>
  <c r="I998" i="2"/>
  <c r="J998" i="2"/>
  <c r="I1014" i="2"/>
  <c r="J1014" i="2"/>
  <c r="I1030" i="2"/>
  <c r="J1030" i="2"/>
  <c r="I1046" i="2"/>
  <c r="J1046" i="2"/>
  <c r="I1062" i="2"/>
  <c r="J1062" i="2"/>
  <c r="I1078" i="2"/>
  <c r="J1078" i="2"/>
  <c r="I1094" i="2"/>
  <c r="J1094" i="2"/>
  <c r="I1110" i="2"/>
  <c r="J1110" i="2"/>
  <c r="I1126" i="2"/>
  <c r="J1126" i="2"/>
  <c r="I1142" i="2"/>
  <c r="J1142" i="2"/>
  <c r="I1158" i="2"/>
  <c r="J1158" i="2"/>
  <c r="I1174" i="2"/>
  <c r="J1174" i="2"/>
  <c r="I1190" i="2"/>
  <c r="J1190" i="2"/>
  <c r="I1206" i="2"/>
  <c r="J1206" i="2"/>
  <c r="I1222" i="2"/>
  <c r="J1222" i="2"/>
  <c r="I1238" i="2"/>
  <c r="J1238" i="2"/>
  <c r="I1254" i="2"/>
  <c r="J1254" i="2"/>
  <c r="I1270" i="2"/>
  <c r="J1270" i="2"/>
  <c r="I1286" i="2"/>
  <c r="J1286" i="2"/>
  <c r="I1302" i="2"/>
  <c r="J1302" i="2"/>
  <c r="I1318" i="2"/>
  <c r="J1318" i="2"/>
  <c r="I1334" i="2"/>
  <c r="J1334" i="2"/>
  <c r="I1350" i="2"/>
  <c r="J1350" i="2"/>
  <c r="I1366" i="2"/>
  <c r="J1366" i="2"/>
  <c r="I1382" i="2"/>
  <c r="J1382" i="2"/>
  <c r="I1398" i="2"/>
  <c r="J1398" i="2"/>
  <c r="I1414" i="2"/>
  <c r="J1414" i="2"/>
  <c r="I21" i="2"/>
  <c r="J21" i="2"/>
  <c r="I37" i="2"/>
  <c r="J37" i="2"/>
  <c r="I53" i="2"/>
  <c r="J53" i="2"/>
  <c r="I69" i="2"/>
  <c r="J69" i="2"/>
  <c r="I85" i="2"/>
  <c r="J85" i="2"/>
  <c r="I101" i="2"/>
  <c r="J101" i="2"/>
  <c r="I117" i="2"/>
  <c r="J117" i="2"/>
  <c r="I133" i="2"/>
  <c r="J133" i="2"/>
  <c r="I149" i="2"/>
  <c r="J149" i="2"/>
  <c r="I165" i="2"/>
  <c r="J165" i="2"/>
  <c r="I181" i="2"/>
  <c r="J181" i="2"/>
  <c r="I197" i="2"/>
  <c r="J197" i="2"/>
  <c r="I213" i="2"/>
  <c r="J213" i="2"/>
  <c r="I229" i="2"/>
  <c r="J229" i="2"/>
  <c r="I245" i="2"/>
  <c r="J245" i="2"/>
  <c r="I261" i="2"/>
  <c r="J261" i="2"/>
  <c r="I277" i="2"/>
  <c r="J277" i="2"/>
  <c r="I293" i="2"/>
  <c r="J293" i="2"/>
  <c r="I309" i="2"/>
  <c r="J309" i="2"/>
  <c r="I325" i="2"/>
  <c r="J325" i="2"/>
  <c r="I341" i="2"/>
  <c r="J341" i="2"/>
  <c r="I357" i="2"/>
  <c r="J357" i="2"/>
  <c r="I373" i="2"/>
  <c r="J373" i="2"/>
  <c r="I389" i="2"/>
  <c r="J389" i="2"/>
  <c r="I405" i="2"/>
  <c r="J405" i="2"/>
  <c r="I421" i="2"/>
  <c r="J421" i="2"/>
  <c r="I437" i="2"/>
  <c r="J437" i="2"/>
  <c r="I453" i="2"/>
  <c r="J453" i="2"/>
  <c r="I469" i="2"/>
  <c r="J469" i="2"/>
  <c r="I485" i="2"/>
  <c r="J485" i="2"/>
  <c r="I501" i="2"/>
  <c r="J501" i="2"/>
  <c r="I517" i="2"/>
  <c r="J517" i="2"/>
  <c r="I533" i="2"/>
  <c r="J533" i="2"/>
  <c r="I1430" i="2"/>
  <c r="J1430" i="2"/>
  <c r="I1446" i="2"/>
  <c r="J1446" i="2"/>
  <c r="I1462" i="2"/>
  <c r="J1462" i="2"/>
  <c r="I1478" i="2"/>
  <c r="J1478" i="2"/>
  <c r="I1494" i="2"/>
  <c r="J1494" i="2"/>
  <c r="I1510" i="2"/>
  <c r="J1510" i="2"/>
  <c r="I1526" i="2"/>
  <c r="J1526" i="2"/>
  <c r="I1542" i="2"/>
  <c r="J1542" i="2"/>
  <c r="I1558" i="2"/>
  <c r="J1558" i="2"/>
  <c r="I1574" i="2"/>
  <c r="J1574" i="2"/>
  <c r="I1590" i="2"/>
  <c r="J1590" i="2"/>
  <c r="I1606" i="2"/>
  <c r="J1606" i="2"/>
  <c r="I1622" i="2"/>
  <c r="J1622" i="2"/>
  <c r="I1638" i="2"/>
  <c r="J1638" i="2"/>
  <c r="I1654" i="2"/>
  <c r="J1654" i="2"/>
  <c r="I1670" i="2"/>
  <c r="J1670" i="2"/>
  <c r="I1686" i="2"/>
  <c r="J1686" i="2"/>
  <c r="I1702" i="2"/>
  <c r="J1702" i="2"/>
  <c r="I1718" i="2"/>
  <c r="J1718" i="2"/>
  <c r="I1734" i="2"/>
  <c r="J1734" i="2"/>
  <c r="I1750" i="2"/>
  <c r="J1750" i="2"/>
  <c r="I1766" i="2"/>
  <c r="J1766" i="2"/>
  <c r="I1782" i="2"/>
  <c r="J1782" i="2"/>
  <c r="I1798" i="2"/>
  <c r="J1798" i="2"/>
  <c r="I1814" i="2"/>
  <c r="J1814" i="2"/>
  <c r="I1830" i="2"/>
  <c r="J1830" i="2"/>
  <c r="I1846" i="2"/>
  <c r="J1846" i="2"/>
  <c r="I1862" i="2"/>
  <c r="J1862" i="2"/>
  <c r="I1878" i="2"/>
  <c r="J1878" i="2"/>
  <c r="I1894" i="2"/>
  <c r="J1894" i="2"/>
  <c r="I1910" i="2"/>
  <c r="J1910" i="2"/>
  <c r="I1926" i="2"/>
  <c r="J1926" i="2"/>
  <c r="I1942" i="2"/>
  <c r="J1942" i="2"/>
  <c r="I1958" i="2"/>
  <c r="J1958" i="2"/>
  <c r="I1974" i="2"/>
  <c r="J1974" i="2"/>
  <c r="I1990" i="2"/>
  <c r="J1990" i="2"/>
  <c r="I2006" i="2"/>
  <c r="J2006" i="2"/>
  <c r="I2022" i="2"/>
  <c r="J2022" i="2"/>
  <c r="I2038" i="2"/>
  <c r="J2038" i="2"/>
  <c r="I2054" i="2"/>
  <c r="J2054" i="2"/>
  <c r="I2070" i="2"/>
  <c r="J2070" i="2"/>
  <c r="I2086" i="2"/>
  <c r="J2086" i="2"/>
  <c r="I2102" i="2"/>
  <c r="J2102" i="2"/>
  <c r="I2118" i="2"/>
  <c r="J2118" i="2"/>
  <c r="I2134" i="2"/>
  <c r="J2134" i="2"/>
  <c r="I2150" i="2"/>
  <c r="J2150" i="2"/>
  <c r="I2166" i="2"/>
  <c r="J2166" i="2"/>
  <c r="I2182" i="2"/>
  <c r="J2182" i="2"/>
  <c r="I2198" i="2"/>
  <c r="J2198" i="2"/>
  <c r="I2214" i="2"/>
  <c r="J2214" i="2"/>
  <c r="I2230" i="2"/>
  <c r="J2230" i="2"/>
  <c r="I2246" i="2"/>
  <c r="J2246" i="2"/>
  <c r="I2262" i="2"/>
  <c r="J2262" i="2"/>
  <c r="I2278" i="2"/>
  <c r="J2278" i="2"/>
  <c r="I2294" i="2"/>
  <c r="J2294" i="2"/>
  <c r="I2310" i="2"/>
  <c r="J2310" i="2"/>
  <c r="I2326" i="2"/>
  <c r="J2326" i="2"/>
  <c r="I2342" i="2"/>
  <c r="J2342" i="2"/>
  <c r="I2358" i="2"/>
  <c r="J2358" i="2"/>
  <c r="I2374" i="2"/>
  <c r="J2374" i="2"/>
  <c r="I2390" i="2"/>
  <c r="J2390" i="2"/>
  <c r="I2406" i="2"/>
  <c r="J2406" i="2"/>
  <c r="I2422" i="2"/>
  <c r="J2422" i="2"/>
  <c r="I2438" i="2"/>
  <c r="J2438" i="2"/>
  <c r="I2454" i="2"/>
  <c r="J2454" i="2"/>
  <c r="I2470" i="2"/>
  <c r="J2470" i="2"/>
  <c r="I2486" i="2"/>
  <c r="J2486" i="2"/>
  <c r="I2502" i="2"/>
  <c r="J2502" i="2"/>
  <c r="I2518" i="2"/>
  <c r="J2518" i="2"/>
  <c r="I2534" i="2"/>
  <c r="J2534" i="2"/>
  <c r="I2550" i="2"/>
  <c r="J2550" i="2"/>
  <c r="I2566" i="2"/>
  <c r="J2566" i="2"/>
  <c r="I2582" i="2"/>
  <c r="J2582" i="2"/>
  <c r="I2598" i="2"/>
  <c r="J2598" i="2"/>
  <c r="I2614" i="2"/>
  <c r="J2614" i="2"/>
  <c r="I2630" i="2"/>
  <c r="J2630" i="2"/>
  <c r="I2646" i="2"/>
  <c r="J2646" i="2"/>
  <c r="I2662" i="2"/>
  <c r="J2662" i="2"/>
  <c r="I2678" i="2"/>
  <c r="J2678" i="2"/>
  <c r="I2694" i="2"/>
  <c r="J2694" i="2"/>
  <c r="I2710" i="2"/>
  <c r="J2710" i="2"/>
  <c r="I2726" i="2"/>
  <c r="J2726" i="2"/>
  <c r="I2742" i="2"/>
  <c r="J2742" i="2"/>
  <c r="I19" i="2"/>
  <c r="J19" i="2"/>
  <c r="I35" i="2"/>
  <c r="J35" i="2"/>
  <c r="I51" i="2"/>
  <c r="J51" i="2"/>
  <c r="I67" i="2"/>
  <c r="J67" i="2"/>
  <c r="I83" i="2"/>
  <c r="J83" i="2"/>
  <c r="I99" i="2"/>
  <c r="J99" i="2"/>
  <c r="I115" i="2"/>
  <c r="J115" i="2"/>
  <c r="I131" i="2"/>
  <c r="J131" i="2"/>
  <c r="I147" i="2"/>
  <c r="J147" i="2"/>
  <c r="I163" i="2"/>
  <c r="J163" i="2"/>
  <c r="I179" i="2"/>
  <c r="J179" i="2"/>
  <c r="I195" i="2"/>
  <c r="J195" i="2"/>
  <c r="I211" i="2"/>
  <c r="J211" i="2"/>
  <c r="I227" i="2"/>
  <c r="J227" i="2"/>
  <c r="I243" i="2"/>
  <c r="J243" i="2"/>
  <c r="I259" i="2"/>
  <c r="J259" i="2"/>
  <c r="I275" i="2"/>
  <c r="J275" i="2"/>
  <c r="I291" i="2"/>
  <c r="J291" i="2"/>
  <c r="I307" i="2"/>
  <c r="J307" i="2"/>
  <c r="I323" i="2"/>
  <c r="J323" i="2"/>
  <c r="I339" i="2"/>
  <c r="J339" i="2"/>
  <c r="I355" i="2"/>
  <c r="J355" i="2"/>
  <c r="I371" i="2"/>
  <c r="J371" i="2"/>
  <c r="I387" i="2"/>
  <c r="J387" i="2"/>
  <c r="I403" i="2"/>
  <c r="J403" i="2"/>
  <c r="I419" i="2"/>
  <c r="J419" i="2"/>
  <c r="I435" i="2"/>
  <c r="J435" i="2"/>
  <c r="I451" i="2"/>
  <c r="J451" i="2"/>
  <c r="I467" i="2"/>
  <c r="J467" i="2"/>
  <c r="I483" i="2"/>
  <c r="J483" i="2"/>
  <c r="I499" i="2"/>
  <c r="J499" i="2"/>
  <c r="I515" i="2"/>
  <c r="J515" i="2"/>
  <c r="I531" i="2"/>
  <c r="J531" i="2"/>
  <c r="I547" i="2"/>
  <c r="J547" i="2"/>
  <c r="I563" i="2"/>
  <c r="J563" i="2"/>
  <c r="I579" i="2"/>
  <c r="J579" i="2"/>
  <c r="I595" i="2"/>
  <c r="J595" i="2"/>
  <c r="I611" i="2"/>
  <c r="J611" i="2"/>
  <c r="I627" i="2"/>
  <c r="J627" i="2"/>
  <c r="I643" i="2"/>
  <c r="J643" i="2"/>
  <c r="I659" i="2"/>
  <c r="J659" i="2"/>
  <c r="I675" i="2"/>
  <c r="J675" i="2"/>
  <c r="I691" i="2"/>
  <c r="J691" i="2"/>
  <c r="I707" i="2"/>
  <c r="J707" i="2"/>
  <c r="I723" i="2"/>
  <c r="J723" i="2"/>
  <c r="I739" i="2"/>
  <c r="J739" i="2"/>
  <c r="I755" i="2"/>
  <c r="J755" i="2"/>
  <c r="I771" i="2"/>
  <c r="J771" i="2"/>
  <c r="I787" i="2"/>
  <c r="J787" i="2"/>
  <c r="I803" i="2"/>
  <c r="J803" i="2"/>
  <c r="I819" i="2"/>
  <c r="J819" i="2"/>
  <c r="I835" i="2"/>
  <c r="J835" i="2"/>
  <c r="I851" i="2"/>
  <c r="J851" i="2"/>
  <c r="I867" i="2"/>
  <c r="J867" i="2"/>
  <c r="I883" i="2"/>
  <c r="J883" i="2"/>
  <c r="I899" i="2"/>
  <c r="J899" i="2"/>
  <c r="I915" i="2"/>
  <c r="J915" i="2"/>
  <c r="I931" i="2"/>
  <c r="J931" i="2"/>
  <c r="I947" i="2"/>
  <c r="J947" i="2"/>
  <c r="I963" i="2"/>
  <c r="J963" i="2"/>
  <c r="I979" i="2"/>
  <c r="J979" i="2"/>
  <c r="I995" i="2"/>
  <c r="J995" i="2"/>
  <c r="I1011" i="2"/>
  <c r="J1011" i="2"/>
  <c r="I1027" i="2"/>
  <c r="J1027" i="2"/>
  <c r="I1043" i="2"/>
  <c r="J1043" i="2"/>
  <c r="I1059" i="2"/>
  <c r="J1059" i="2"/>
  <c r="I1075" i="2"/>
  <c r="J1075" i="2"/>
  <c r="I1091" i="2"/>
  <c r="J1091" i="2"/>
  <c r="I1107" i="2"/>
  <c r="J1107" i="2"/>
  <c r="I1123" i="2"/>
  <c r="J1123" i="2"/>
  <c r="I1139" i="2"/>
  <c r="J1139" i="2"/>
  <c r="I1155" i="2"/>
  <c r="J1155" i="2"/>
  <c r="I1171" i="2"/>
  <c r="J1171" i="2"/>
  <c r="I1187" i="2"/>
  <c r="J1187" i="2"/>
  <c r="I1203" i="2"/>
  <c r="J1203" i="2"/>
  <c r="I1219" i="2"/>
  <c r="J1219" i="2"/>
  <c r="I1235" i="2"/>
  <c r="J1235" i="2"/>
  <c r="I1251" i="2"/>
  <c r="J1251" i="2"/>
  <c r="I1267" i="2"/>
  <c r="J1267" i="2"/>
  <c r="I1283" i="2"/>
  <c r="J1283" i="2"/>
  <c r="I1299" i="2"/>
  <c r="J1299" i="2"/>
  <c r="I1315" i="2"/>
  <c r="J1315" i="2"/>
  <c r="I1331" i="2"/>
  <c r="J1331" i="2"/>
  <c r="I1347" i="2"/>
  <c r="J1347" i="2"/>
  <c r="I1363" i="2"/>
  <c r="J1363" i="2"/>
  <c r="I16" i="2"/>
  <c r="J16" i="2"/>
  <c r="I32" i="2"/>
  <c r="J32" i="2"/>
  <c r="I48" i="2"/>
  <c r="J48" i="2"/>
  <c r="I64" i="2"/>
  <c r="J64" i="2"/>
  <c r="I80" i="2"/>
  <c r="J80" i="2"/>
  <c r="I96" i="2"/>
  <c r="J96" i="2"/>
  <c r="I112" i="2"/>
  <c r="J112" i="2"/>
  <c r="I128" i="2"/>
  <c r="J128" i="2"/>
  <c r="I144" i="2"/>
  <c r="J144" i="2"/>
  <c r="I160" i="2"/>
  <c r="J160" i="2"/>
  <c r="I176" i="2"/>
  <c r="J176" i="2"/>
  <c r="I192" i="2"/>
  <c r="J192" i="2"/>
  <c r="I208" i="2"/>
  <c r="J208" i="2"/>
  <c r="I224" i="2"/>
  <c r="J224" i="2"/>
  <c r="I240" i="2"/>
  <c r="J240" i="2"/>
  <c r="I2762" i="2"/>
  <c r="J2762" i="2"/>
  <c r="I2778" i="2"/>
  <c r="J2778" i="2"/>
  <c r="I2794" i="2"/>
  <c r="J2794" i="2"/>
  <c r="I2810" i="2"/>
  <c r="J2810" i="2"/>
  <c r="I2826" i="2"/>
  <c r="J2826" i="2"/>
  <c r="I2842" i="2"/>
  <c r="J2842" i="2"/>
  <c r="I2858" i="2"/>
  <c r="J2858" i="2"/>
  <c r="I2874" i="2"/>
  <c r="J2874" i="2"/>
  <c r="I2890" i="2"/>
  <c r="J2890" i="2"/>
  <c r="I2906" i="2"/>
  <c r="J2906" i="2"/>
  <c r="I2922" i="2"/>
  <c r="J2922" i="2"/>
  <c r="I2938" i="2"/>
  <c r="J2938" i="2"/>
  <c r="I2954" i="2"/>
  <c r="J2954" i="2"/>
  <c r="I2970" i="2"/>
  <c r="J2970" i="2"/>
  <c r="I2986" i="2"/>
  <c r="J2986" i="2"/>
  <c r="I3002" i="2"/>
  <c r="J3002" i="2"/>
  <c r="I3018" i="2"/>
  <c r="J3018" i="2"/>
  <c r="I3034" i="2"/>
  <c r="J3034" i="2"/>
  <c r="I3050" i="2"/>
  <c r="J3050" i="2"/>
  <c r="I3066" i="2"/>
  <c r="J3066" i="2"/>
  <c r="I3082" i="2"/>
  <c r="J3082" i="2"/>
  <c r="I3098" i="2"/>
  <c r="J3098" i="2"/>
  <c r="I3114" i="2"/>
  <c r="J3114" i="2"/>
  <c r="I3130" i="2"/>
  <c r="J3130" i="2"/>
  <c r="I3146" i="2"/>
  <c r="J3146" i="2"/>
  <c r="I3162" i="2"/>
  <c r="J3162" i="2"/>
  <c r="I3178" i="2"/>
  <c r="J3178" i="2"/>
  <c r="I3194" i="2"/>
  <c r="J3194" i="2"/>
  <c r="I3210" i="2"/>
  <c r="J3210" i="2"/>
  <c r="I3226" i="2"/>
  <c r="J3226" i="2"/>
  <c r="I3242" i="2"/>
  <c r="J3242" i="2"/>
  <c r="I3258" i="2"/>
  <c r="J3258" i="2"/>
  <c r="I3274" i="2"/>
  <c r="J3274" i="2"/>
  <c r="I3290" i="2"/>
  <c r="J3290" i="2"/>
  <c r="I3306" i="2"/>
  <c r="J3306" i="2"/>
  <c r="I3322" i="2"/>
  <c r="J3322" i="2"/>
  <c r="I3338" i="2"/>
  <c r="J3338" i="2"/>
  <c r="I3354" i="2"/>
  <c r="J3354" i="2"/>
  <c r="I3370" i="2"/>
  <c r="J3370" i="2"/>
  <c r="I3386" i="2"/>
  <c r="J3386" i="2"/>
  <c r="I3402" i="2"/>
  <c r="J3402" i="2"/>
  <c r="I3418" i="2"/>
  <c r="J3418" i="2"/>
  <c r="I3434" i="2"/>
  <c r="J3434" i="2"/>
  <c r="I3450" i="2"/>
  <c r="J3450" i="2"/>
  <c r="I3466" i="2"/>
  <c r="J3466" i="2"/>
  <c r="I3482" i="2"/>
  <c r="J3482" i="2"/>
  <c r="I3498" i="2"/>
  <c r="J3498" i="2"/>
  <c r="I3514" i="2"/>
  <c r="J3514" i="2"/>
  <c r="I3530" i="2"/>
  <c r="J3530" i="2"/>
  <c r="I3546" i="2"/>
  <c r="J3546" i="2"/>
  <c r="I3562" i="2"/>
  <c r="J3562" i="2"/>
  <c r="I3578" i="2"/>
  <c r="J3578" i="2"/>
  <c r="I3594" i="2"/>
  <c r="J3594" i="2"/>
  <c r="I3610" i="2"/>
  <c r="J3610" i="2"/>
  <c r="I3626" i="2"/>
  <c r="J3626" i="2"/>
  <c r="I3642" i="2"/>
  <c r="J3642" i="2"/>
  <c r="I3658" i="2"/>
  <c r="J3658" i="2"/>
  <c r="I3674" i="2"/>
  <c r="J3674" i="2"/>
  <c r="I3690" i="2"/>
  <c r="J3690" i="2"/>
  <c r="I3706" i="2"/>
  <c r="J3706" i="2"/>
  <c r="I3722" i="2"/>
  <c r="J3722" i="2"/>
  <c r="I3738" i="2"/>
  <c r="J3738" i="2"/>
  <c r="I3754" i="2"/>
  <c r="J3754" i="2"/>
  <c r="I3770" i="2"/>
  <c r="J3770" i="2"/>
  <c r="I3786" i="2"/>
  <c r="J3786" i="2"/>
  <c r="I3802" i="2"/>
  <c r="J3802" i="2"/>
  <c r="I3818" i="2"/>
  <c r="J3818" i="2"/>
  <c r="I3834" i="2"/>
  <c r="J3834" i="2"/>
  <c r="I3850" i="2"/>
  <c r="J3850" i="2"/>
  <c r="I3866" i="2"/>
  <c r="J3866" i="2"/>
  <c r="I3882" i="2"/>
  <c r="J3882" i="2"/>
  <c r="I3898" i="2"/>
  <c r="J3898" i="2"/>
  <c r="I3914" i="2"/>
  <c r="J3914" i="2"/>
  <c r="I3930" i="2"/>
  <c r="J3930" i="2"/>
  <c r="I3946" i="2"/>
  <c r="J3946" i="2"/>
  <c r="I3962" i="2"/>
  <c r="J3962" i="2"/>
  <c r="I3978" i="2"/>
  <c r="J3978" i="2"/>
  <c r="I3994" i="2"/>
  <c r="J3994" i="2"/>
  <c r="I4010" i="2"/>
  <c r="J4010" i="2"/>
  <c r="I4026" i="2"/>
  <c r="J4026" i="2"/>
  <c r="I4042" i="2"/>
  <c r="J4042" i="2"/>
  <c r="I4058" i="2"/>
  <c r="J4058" i="2"/>
  <c r="I4074" i="2"/>
  <c r="J4074" i="2"/>
  <c r="I4090" i="2"/>
  <c r="J4090" i="2"/>
  <c r="I4106" i="2"/>
  <c r="J4106" i="2"/>
  <c r="I1383" i="2"/>
  <c r="J1383" i="2"/>
  <c r="I1399" i="2"/>
  <c r="J1399" i="2"/>
  <c r="I1415" i="2"/>
  <c r="J1415" i="2"/>
  <c r="I1431" i="2"/>
  <c r="J1431" i="2"/>
  <c r="I1447" i="2"/>
  <c r="J1447" i="2"/>
  <c r="I1463" i="2"/>
  <c r="J1463" i="2"/>
  <c r="I1479" i="2"/>
  <c r="J1479" i="2"/>
  <c r="I1495" i="2"/>
  <c r="J1495" i="2"/>
  <c r="I1511" i="2"/>
  <c r="J1511" i="2"/>
  <c r="I1527" i="2"/>
  <c r="J1527" i="2"/>
  <c r="I1543" i="2"/>
  <c r="J1543" i="2"/>
  <c r="I1559" i="2"/>
  <c r="J1559" i="2"/>
  <c r="I1575" i="2"/>
  <c r="J1575" i="2"/>
  <c r="I1591" i="2"/>
  <c r="J1591" i="2"/>
  <c r="I1607" i="2"/>
  <c r="J1607" i="2"/>
  <c r="I1623" i="2"/>
  <c r="J1623" i="2"/>
  <c r="I1639" i="2"/>
  <c r="J1639" i="2"/>
  <c r="I1655" i="2"/>
  <c r="J1655" i="2"/>
  <c r="I1671" i="2"/>
  <c r="J1671" i="2"/>
  <c r="I1687" i="2"/>
  <c r="J1687" i="2"/>
  <c r="I1703" i="2"/>
  <c r="J1703" i="2"/>
  <c r="I1719" i="2"/>
  <c r="J1719" i="2"/>
  <c r="I1735" i="2"/>
  <c r="J1735" i="2"/>
  <c r="I1751" i="2"/>
  <c r="J1751" i="2"/>
  <c r="I1767" i="2"/>
  <c r="J1767" i="2"/>
  <c r="I1783" i="2"/>
  <c r="J1783" i="2"/>
  <c r="I1799" i="2"/>
  <c r="J1799" i="2"/>
  <c r="I1815" i="2"/>
  <c r="J1815" i="2"/>
  <c r="I1831" i="2"/>
  <c r="J1831" i="2"/>
  <c r="I1847" i="2"/>
  <c r="J1847" i="2"/>
  <c r="I1863" i="2"/>
  <c r="J1863" i="2"/>
  <c r="I1879" i="2"/>
  <c r="J1879" i="2"/>
  <c r="I1895" i="2"/>
  <c r="J1895" i="2"/>
  <c r="I1911" i="2"/>
  <c r="J1911" i="2"/>
  <c r="I1927" i="2"/>
  <c r="J1927" i="2"/>
  <c r="I1943" i="2"/>
  <c r="J1943" i="2"/>
  <c r="I1959" i="2"/>
  <c r="J1959" i="2"/>
  <c r="I1975" i="2"/>
  <c r="J1975" i="2"/>
  <c r="I1991" i="2"/>
  <c r="J1991" i="2"/>
  <c r="I2007" i="2"/>
  <c r="J2007" i="2"/>
  <c r="I2023" i="2"/>
  <c r="J2023" i="2"/>
  <c r="I2039" i="2"/>
  <c r="J2039" i="2"/>
  <c r="I2055" i="2"/>
  <c r="J2055" i="2"/>
  <c r="I2071" i="2"/>
  <c r="J2071" i="2"/>
  <c r="I2087" i="2"/>
  <c r="J2087" i="2"/>
  <c r="I2103" i="2"/>
  <c r="J2103" i="2"/>
  <c r="I2119" i="2"/>
  <c r="J2119" i="2"/>
  <c r="I2135" i="2"/>
  <c r="J2135" i="2"/>
  <c r="I2151" i="2"/>
  <c r="J2151" i="2"/>
  <c r="I2167" i="2"/>
  <c r="J2167" i="2"/>
  <c r="I2183" i="2"/>
  <c r="J2183" i="2"/>
  <c r="I2199" i="2"/>
  <c r="J2199" i="2"/>
  <c r="I2215" i="2"/>
  <c r="J2215" i="2"/>
  <c r="I2231" i="2"/>
  <c r="J2231" i="2"/>
  <c r="I2247" i="2"/>
  <c r="J2247" i="2"/>
  <c r="I2263" i="2"/>
  <c r="J2263" i="2"/>
  <c r="I2279" i="2"/>
  <c r="J2279" i="2"/>
  <c r="I2295" i="2"/>
  <c r="J2295" i="2"/>
  <c r="I2311" i="2"/>
  <c r="J2311" i="2"/>
  <c r="I2327" i="2"/>
  <c r="J2327" i="2"/>
  <c r="I2343" i="2"/>
  <c r="J2343" i="2"/>
  <c r="I2359" i="2"/>
  <c r="J2359" i="2"/>
  <c r="I2375" i="2"/>
  <c r="J2375" i="2"/>
  <c r="I2391" i="2"/>
  <c r="J2391" i="2"/>
  <c r="I2407" i="2"/>
  <c r="J2407" i="2"/>
  <c r="I2423" i="2"/>
  <c r="J2423" i="2"/>
  <c r="I2439" i="2"/>
  <c r="J2439" i="2"/>
  <c r="I2455" i="2"/>
  <c r="J2455" i="2"/>
  <c r="I2471" i="2"/>
  <c r="J2471" i="2"/>
  <c r="I2487" i="2"/>
  <c r="J2487" i="2"/>
  <c r="I2503" i="2"/>
  <c r="J2503" i="2"/>
  <c r="I2519" i="2"/>
  <c r="J2519" i="2"/>
  <c r="I2535" i="2"/>
  <c r="J2535" i="2"/>
  <c r="I2551" i="2"/>
  <c r="J2551" i="2"/>
  <c r="I2567" i="2"/>
  <c r="J2567" i="2"/>
  <c r="I2583" i="2"/>
  <c r="J2583" i="2"/>
  <c r="I2599" i="2"/>
  <c r="J2599" i="2"/>
  <c r="I244" i="2"/>
  <c r="J244" i="2"/>
  <c r="I260" i="2"/>
  <c r="J260" i="2"/>
  <c r="I276" i="2"/>
  <c r="J276" i="2"/>
  <c r="I292" i="2"/>
  <c r="J292" i="2"/>
  <c r="I308" i="2"/>
  <c r="J308" i="2"/>
  <c r="I324" i="2"/>
  <c r="J324" i="2"/>
  <c r="I340" i="2"/>
  <c r="J340" i="2"/>
  <c r="I356" i="2"/>
  <c r="J356" i="2"/>
  <c r="I372" i="2"/>
  <c r="J372" i="2"/>
  <c r="I388" i="2"/>
  <c r="J388" i="2"/>
  <c r="I404" i="2"/>
  <c r="J404" i="2"/>
  <c r="I420" i="2"/>
  <c r="J420" i="2"/>
  <c r="I436" i="2"/>
  <c r="J436" i="2"/>
  <c r="I452" i="2"/>
  <c r="J452" i="2"/>
  <c r="I468" i="2"/>
  <c r="J468" i="2"/>
  <c r="I484" i="2"/>
  <c r="J484" i="2"/>
  <c r="I500" i="2"/>
  <c r="J500" i="2"/>
  <c r="I516" i="2"/>
  <c r="J516" i="2"/>
  <c r="I532" i="2"/>
  <c r="J532" i="2"/>
  <c r="I548" i="2"/>
  <c r="J548" i="2"/>
  <c r="I564" i="2"/>
  <c r="J564" i="2"/>
  <c r="I580" i="2"/>
  <c r="J580" i="2"/>
  <c r="I596" i="2"/>
  <c r="J596" i="2"/>
  <c r="I612" i="2"/>
  <c r="J612" i="2"/>
  <c r="I628" i="2"/>
  <c r="J628" i="2"/>
  <c r="I644" i="2"/>
  <c r="J644" i="2"/>
  <c r="I660" i="2"/>
  <c r="J660" i="2"/>
  <c r="I676" i="2"/>
  <c r="J676" i="2"/>
  <c r="I692" i="2"/>
  <c r="J692" i="2"/>
  <c r="I708" i="2"/>
  <c r="J708" i="2"/>
  <c r="I724" i="2"/>
  <c r="J724" i="2"/>
  <c r="I740" i="2"/>
  <c r="J740" i="2"/>
  <c r="I756" i="2"/>
  <c r="J756" i="2"/>
  <c r="I772" i="2"/>
  <c r="J772" i="2"/>
  <c r="I788" i="2"/>
  <c r="J788" i="2"/>
  <c r="I804" i="2"/>
  <c r="J804" i="2"/>
  <c r="I820" i="2"/>
  <c r="J820" i="2"/>
  <c r="I836" i="2"/>
  <c r="J836" i="2"/>
  <c r="I852" i="2"/>
  <c r="J852" i="2"/>
  <c r="I868" i="2"/>
  <c r="J868" i="2"/>
  <c r="I884" i="2"/>
  <c r="J884" i="2"/>
  <c r="I900" i="2"/>
  <c r="J900" i="2"/>
  <c r="I916" i="2"/>
  <c r="J916" i="2"/>
  <c r="I932" i="2"/>
  <c r="J932" i="2"/>
  <c r="I948" i="2"/>
  <c r="J948" i="2"/>
  <c r="I964" i="2"/>
  <c r="J964" i="2"/>
  <c r="I980" i="2"/>
  <c r="J980" i="2"/>
  <c r="I996" i="2"/>
  <c r="J996" i="2"/>
  <c r="I1012" i="2"/>
  <c r="J1012" i="2"/>
  <c r="I1028" i="2"/>
  <c r="J1028" i="2"/>
  <c r="I1044" i="2"/>
  <c r="J1044" i="2"/>
  <c r="I1060" i="2"/>
  <c r="J1060" i="2"/>
  <c r="I1076" i="2"/>
  <c r="J1076" i="2"/>
  <c r="I1092" i="2"/>
  <c r="J1092" i="2"/>
  <c r="I1108" i="2"/>
  <c r="J1108" i="2"/>
  <c r="I1124" i="2"/>
  <c r="J1124" i="2"/>
  <c r="I1140" i="2"/>
  <c r="J1140" i="2"/>
  <c r="I1156" i="2"/>
  <c r="J1156" i="2"/>
  <c r="I1172" i="2"/>
  <c r="J1172" i="2"/>
  <c r="I1188" i="2"/>
  <c r="J1188" i="2"/>
  <c r="I1204" i="2"/>
  <c r="J1204" i="2"/>
  <c r="I1220" i="2"/>
  <c r="J1220" i="2"/>
  <c r="I1236" i="2"/>
  <c r="J1236" i="2"/>
  <c r="I1252" i="2"/>
  <c r="J1252" i="2"/>
  <c r="I1268" i="2"/>
  <c r="J1268" i="2"/>
  <c r="I1284" i="2"/>
  <c r="J1284" i="2"/>
  <c r="I1300" i="2"/>
  <c r="J1300" i="2"/>
  <c r="I1316" i="2"/>
  <c r="J1316" i="2"/>
  <c r="I1332" i="2"/>
  <c r="J1332" i="2"/>
  <c r="I1348" i="2"/>
  <c r="J1348" i="2"/>
  <c r="I1364" i="2"/>
  <c r="J1364" i="2"/>
  <c r="I1380" i="2"/>
  <c r="J1380" i="2"/>
  <c r="I1396" i="2"/>
  <c r="J1396" i="2"/>
  <c r="I1412" i="2"/>
  <c r="J1412" i="2"/>
  <c r="I1428" i="2"/>
  <c r="J1428" i="2"/>
  <c r="I1444" i="2"/>
  <c r="J1444" i="2"/>
  <c r="I1460" i="2"/>
  <c r="J1460" i="2"/>
  <c r="I1476" i="2"/>
  <c r="J1476" i="2"/>
  <c r="I1492" i="2"/>
  <c r="J1492" i="2"/>
  <c r="I1508" i="2"/>
  <c r="J1508" i="2"/>
  <c r="I1524" i="2"/>
  <c r="J1524" i="2"/>
  <c r="I1540" i="2"/>
  <c r="J1540" i="2"/>
  <c r="I1556" i="2"/>
  <c r="J1556" i="2"/>
  <c r="I1572" i="2"/>
  <c r="J1572" i="2"/>
  <c r="I1588" i="2"/>
  <c r="J1588" i="2"/>
  <c r="I1604" i="2"/>
  <c r="J1604" i="2"/>
  <c r="I1620" i="2"/>
  <c r="J1620" i="2"/>
  <c r="I1636" i="2"/>
  <c r="J1636" i="2"/>
  <c r="I1652" i="2"/>
  <c r="J1652" i="2"/>
  <c r="I1668" i="2"/>
  <c r="J1668" i="2"/>
  <c r="I1684" i="2"/>
  <c r="J1684" i="2"/>
  <c r="I1700" i="2"/>
  <c r="J1700" i="2"/>
  <c r="I1716" i="2"/>
  <c r="J1716" i="2"/>
  <c r="I1732" i="2"/>
  <c r="J1732" i="2"/>
  <c r="I1748" i="2"/>
  <c r="J1748" i="2"/>
  <c r="I1764" i="2"/>
  <c r="J1764" i="2"/>
  <c r="I1780" i="2"/>
  <c r="J1780" i="2"/>
  <c r="I1796" i="2"/>
  <c r="J1796" i="2"/>
  <c r="I1812" i="2"/>
  <c r="J1812" i="2"/>
  <c r="I1828" i="2"/>
  <c r="J1828" i="2"/>
  <c r="I1844" i="2"/>
  <c r="J1844" i="2"/>
  <c r="I1860" i="2"/>
  <c r="J1860" i="2"/>
  <c r="I1876" i="2"/>
  <c r="J1876" i="2"/>
  <c r="I1892" i="2"/>
  <c r="J1892" i="2"/>
  <c r="I1908" i="2"/>
  <c r="J1908" i="2"/>
  <c r="I1924" i="2"/>
  <c r="J1924" i="2"/>
  <c r="I1940" i="2"/>
  <c r="J1940" i="2"/>
  <c r="I1956" i="2"/>
  <c r="J1956" i="2"/>
  <c r="I1972" i="2"/>
  <c r="J1972" i="2"/>
  <c r="I1988" i="2"/>
  <c r="J1988" i="2"/>
  <c r="I2004" i="2"/>
  <c r="J2004" i="2"/>
  <c r="I2020" i="2"/>
  <c r="J2020" i="2"/>
  <c r="I2036" i="2"/>
  <c r="J2036" i="2"/>
  <c r="I2052" i="2"/>
  <c r="J2052" i="2"/>
  <c r="I2068" i="2"/>
  <c r="J2068" i="2"/>
  <c r="I2084" i="2"/>
  <c r="J2084" i="2"/>
  <c r="I2100" i="2"/>
  <c r="J2100" i="2"/>
  <c r="I2116" i="2"/>
  <c r="J2116" i="2"/>
  <c r="I2132" i="2"/>
  <c r="J2132" i="2"/>
  <c r="I2148" i="2"/>
  <c r="J2148" i="2"/>
  <c r="I2164" i="2"/>
  <c r="J2164" i="2"/>
  <c r="I2180" i="2"/>
  <c r="J2180" i="2"/>
  <c r="I2196" i="2"/>
  <c r="J2196" i="2"/>
  <c r="I2212" i="2"/>
  <c r="J2212" i="2"/>
  <c r="I2228" i="2"/>
  <c r="J2228" i="2"/>
  <c r="I2244" i="2"/>
  <c r="J2244" i="2"/>
  <c r="I2260" i="2"/>
  <c r="J2260" i="2"/>
  <c r="I2276" i="2"/>
  <c r="J2276" i="2"/>
  <c r="I2292" i="2"/>
  <c r="J2292" i="2"/>
  <c r="I2308" i="2"/>
  <c r="J2308" i="2"/>
  <c r="I2324" i="2"/>
  <c r="J2324" i="2"/>
  <c r="I2340" i="2"/>
  <c r="J2340" i="2"/>
  <c r="I2356" i="2"/>
  <c r="J2356" i="2"/>
  <c r="I2372" i="2"/>
  <c r="J2372" i="2"/>
  <c r="I2388" i="2"/>
  <c r="J2388" i="2"/>
  <c r="I2404" i="2"/>
  <c r="J2404" i="2"/>
  <c r="I2420" i="2"/>
  <c r="J2420" i="2"/>
  <c r="I2436" i="2"/>
  <c r="J2436" i="2"/>
  <c r="I2452" i="2"/>
  <c r="J2452" i="2"/>
  <c r="I2468" i="2"/>
  <c r="J2468" i="2"/>
  <c r="I2484" i="2"/>
  <c r="J2484" i="2"/>
  <c r="I2500" i="2"/>
  <c r="J2500" i="2"/>
  <c r="I2516" i="2"/>
  <c r="J2516" i="2"/>
  <c r="I2532" i="2"/>
  <c r="J2532" i="2"/>
  <c r="I2548" i="2"/>
  <c r="J2548" i="2"/>
  <c r="I2564" i="2"/>
  <c r="J2564" i="2"/>
  <c r="I2580" i="2"/>
  <c r="J2580" i="2"/>
  <c r="I2596" i="2"/>
  <c r="J2596" i="2"/>
  <c r="I2612" i="2"/>
  <c r="J2612" i="2"/>
  <c r="I2628" i="2"/>
  <c r="J2628" i="2"/>
  <c r="I2644" i="2"/>
  <c r="J2644" i="2"/>
  <c r="I2660" i="2"/>
  <c r="J2660" i="2"/>
  <c r="I2676" i="2"/>
  <c r="J2676" i="2"/>
  <c r="I2692" i="2"/>
  <c r="J2692" i="2"/>
  <c r="I2708" i="2"/>
  <c r="J2708" i="2"/>
  <c r="I2724" i="2"/>
  <c r="J2724" i="2"/>
  <c r="I2740" i="2"/>
  <c r="J2740" i="2"/>
  <c r="I2756" i="2"/>
  <c r="J2756" i="2"/>
  <c r="I2772" i="2"/>
  <c r="J2772" i="2"/>
  <c r="I2788" i="2"/>
  <c r="J2788" i="2"/>
  <c r="I2804" i="2"/>
  <c r="J2804" i="2"/>
  <c r="I2820" i="2"/>
  <c r="J2820" i="2"/>
  <c r="I2836" i="2"/>
  <c r="J2836" i="2"/>
  <c r="I2852" i="2"/>
  <c r="J2852" i="2"/>
  <c r="I2868" i="2"/>
  <c r="J2868" i="2"/>
  <c r="I2884" i="2"/>
  <c r="J2884" i="2"/>
  <c r="I2908" i="2"/>
  <c r="J2908" i="2"/>
  <c r="I2924" i="2"/>
  <c r="J2924" i="2"/>
  <c r="I2952" i="2"/>
  <c r="J2952" i="2"/>
  <c r="I3000" i="2"/>
  <c r="J3000" i="2"/>
  <c r="I3052" i="2"/>
  <c r="J3052" i="2"/>
  <c r="I3100" i="2"/>
  <c r="J3100" i="2"/>
  <c r="I3144" i="2"/>
  <c r="J3144" i="2"/>
  <c r="I3192" i="2"/>
  <c r="J3192" i="2"/>
  <c r="I3236" i="2"/>
  <c r="J3236" i="2"/>
  <c r="I3288" i="2"/>
  <c r="J3288" i="2"/>
  <c r="I3332" i="2"/>
  <c r="J3332" i="2"/>
  <c r="I3384" i="2"/>
  <c r="J3384" i="2"/>
  <c r="I4114" i="2"/>
  <c r="J4114" i="2"/>
  <c r="I4130" i="2"/>
  <c r="J4130" i="2"/>
  <c r="I4146" i="2"/>
  <c r="J4146" i="2"/>
  <c r="I4162" i="2"/>
  <c r="J4162" i="2"/>
  <c r="I4178" i="2"/>
  <c r="J4178" i="2"/>
  <c r="I4194" i="2"/>
  <c r="J4194" i="2"/>
  <c r="I4210" i="2"/>
  <c r="J4210" i="2"/>
  <c r="I4226" i="2"/>
  <c r="J4226" i="2"/>
  <c r="I4242" i="2"/>
  <c r="J4242" i="2"/>
  <c r="I4258" i="2"/>
  <c r="J4258" i="2"/>
  <c r="I4274" i="2"/>
  <c r="J4274" i="2"/>
  <c r="I4290" i="2"/>
  <c r="J4290" i="2"/>
  <c r="I4306" i="2"/>
  <c r="J4306" i="2"/>
  <c r="I4322" i="2"/>
  <c r="J4322" i="2"/>
  <c r="I4338" i="2"/>
  <c r="J4338" i="2"/>
  <c r="I4354" i="2"/>
  <c r="J4354" i="2"/>
  <c r="I4370" i="2"/>
  <c r="J4370" i="2"/>
  <c r="I4386" i="2"/>
  <c r="J4386" i="2"/>
  <c r="I4402" i="2"/>
  <c r="J4402" i="2"/>
  <c r="I4418" i="2"/>
  <c r="J4418" i="2"/>
  <c r="I4434" i="2"/>
  <c r="J4434" i="2"/>
  <c r="I4450" i="2"/>
  <c r="J4450" i="2"/>
  <c r="I4466" i="2"/>
  <c r="J4466" i="2"/>
  <c r="I4482" i="2"/>
  <c r="J4482" i="2"/>
  <c r="I4498" i="2"/>
  <c r="J4498" i="2"/>
  <c r="I4514" i="2"/>
  <c r="J4514" i="2"/>
  <c r="I4530" i="2"/>
  <c r="J4530" i="2"/>
  <c r="I4546" i="2"/>
  <c r="J4546" i="2"/>
  <c r="I4562" i="2"/>
  <c r="J4562" i="2"/>
  <c r="I4578" i="2"/>
  <c r="J4578" i="2"/>
  <c r="I4594" i="2"/>
  <c r="J4594" i="2"/>
  <c r="I4610" i="2"/>
  <c r="J4610" i="2"/>
  <c r="I4626" i="2"/>
  <c r="J4626" i="2"/>
  <c r="I4642" i="2"/>
  <c r="J4642" i="2"/>
  <c r="I4658" i="2"/>
  <c r="J4658" i="2"/>
  <c r="I4674" i="2"/>
  <c r="J4674" i="2"/>
  <c r="I4690" i="2"/>
  <c r="J4690" i="2"/>
  <c r="I4706" i="2"/>
  <c r="J4706" i="2"/>
  <c r="I4722" i="2"/>
  <c r="J4722" i="2"/>
  <c r="I4738" i="2"/>
  <c r="J4738" i="2"/>
  <c r="I4754" i="2"/>
  <c r="J4754" i="2"/>
  <c r="I4770" i="2"/>
  <c r="J4770" i="2"/>
  <c r="I4786" i="2"/>
  <c r="J4786" i="2"/>
  <c r="I4802" i="2"/>
  <c r="J4802" i="2"/>
  <c r="I4818" i="2"/>
  <c r="J4818" i="2"/>
  <c r="I4834" i="2"/>
  <c r="J4834" i="2"/>
  <c r="I4850" i="2"/>
  <c r="J4850" i="2"/>
  <c r="I4866" i="2"/>
  <c r="J4866" i="2"/>
  <c r="I4882" i="2"/>
  <c r="J4882" i="2"/>
  <c r="I4898" i="2"/>
  <c r="J4898" i="2"/>
  <c r="I4914" i="2"/>
  <c r="J4914" i="2"/>
  <c r="I4930" i="2"/>
  <c r="J4930" i="2"/>
  <c r="I4946" i="2"/>
  <c r="J4946" i="2"/>
  <c r="I4962" i="2"/>
  <c r="J4962" i="2"/>
  <c r="I4978" i="2"/>
  <c r="J4978" i="2"/>
  <c r="I4994" i="2"/>
  <c r="J4994" i="2"/>
  <c r="I5010" i="2"/>
  <c r="J5010" i="2"/>
  <c r="I5026" i="2"/>
  <c r="J5026" i="2"/>
  <c r="I5042" i="2"/>
  <c r="J5042" i="2"/>
  <c r="I5058" i="2"/>
  <c r="J5058" i="2"/>
  <c r="I5074" i="2"/>
  <c r="J5074" i="2"/>
  <c r="I5090" i="2"/>
  <c r="J5090" i="2"/>
  <c r="I5106" i="2"/>
  <c r="J5106" i="2"/>
  <c r="I5122" i="2"/>
  <c r="J5122" i="2"/>
  <c r="I5138" i="2"/>
  <c r="J5138" i="2"/>
  <c r="I5154" i="2"/>
  <c r="J5154" i="2"/>
  <c r="I5170" i="2"/>
  <c r="J5170" i="2"/>
  <c r="I5186" i="2"/>
  <c r="J5186" i="2"/>
  <c r="I5202" i="2"/>
  <c r="J5202" i="2"/>
  <c r="I5218" i="2"/>
  <c r="J5218" i="2"/>
  <c r="I5234" i="2"/>
  <c r="J5234" i="2"/>
  <c r="I5250" i="2"/>
  <c r="J5250" i="2"/>
  <c r="I5266" i="2"/>
  <c r="J5266" i="2"/>
  <c r="I5282" i="2"/>
  <c r="J5282" i="2"/>
  <c r="I5298" i="2"/>
  <c r="J5298" i="2"/>
  <c r="I5314" i="2"/>
  <c r="J5314" i="2"/>
  <c r="I5330" i="2"/>
  <c r="J5330" i="2"/>
  <c r="I5346" i="2"/>
  <c r="J5346" i="2"/>
  <c r="I5362" i="2"/>
  <c r="J5362" i="2"/>
  <c r="I5378" i="2"/>
  <c r="J5378" i="2"/>
  <c r="I5394" i="2"/>
  <c r="J5394" i="2"/>
  <c r="I5410" i="2"/>
  <c r="J5410" i="2"/>
  <c r="I5426" i="2"/>
  <c r="J5426" i="2"/>
  <c r="I5442" i="2"/>
  <c r="J5442" i="2"/>
  <c r="I5458" i="2"/>
  <c r="J5458" i="2"/>
  <c r="I5474" i="2"/>
  <c r="J5474" i="2"/>
  <c r="I5490" i="2"/>
  <c r="J5490" i="2"/>
  <c r="I5506" i="2"/>
  <c r="J5506" i="2"/>
  <c r="I5522" i="2"/>
  <c r="J5522" i="2"/>
  <c r="I5538" i="2"/>
  <c r="J5538" i="2"/>
  <c r="I5554" i="2"/>
  <c r="J5554" i="2"/>
  <c r="I5570" i="2"/>
  <c r="J5570" i="2"/>
  <c r="I5586" i="2"/>
  <c r="J5586" i="2"/>
  <c r="I5602" i="2"/>
  <c r="J5602" i="2"/>
  <c r="I5618" i="2"/>
  <c r="J5618" i="2"/>
  <c r="I5634" i="2"/>
  <c r="J5634" i="2"/>
  <c r="I5650" i="2"/>
  <c r="J5650" i="2"/>
  <c r="I5666" i="2"/>
  <c r="J5666" i="2"/>
  <c r="I5682" i="2"/>
  <c r="J5682" i="2"/>
  <c r="I5698" i="2"/>
  <c r="J5698" i="2"/>
  <c r="I5714" i="2"/>
  <c r="J5714" i="2"/>
  <c r="I5730" i="2"/>
  <c r="J5730" i="2"/>
  <c r="I5746" i="2"/>
  <c r="J5746" i="2"/>
  <c r="I5762" i="2"/>
  <c r="J5762" i="2"/>
  <c r="I5778" i="2"/>
  <c r="J5778" i="2"/>
  <c r="I5794" i="2"/>
  <c r="J5794" i="2"/>
  <c r="I5810" i="2"/>
  <c r="J5810" i="2"/>
  <c r="I5826" i="2"/>
  <c r="J5826" i="2"/>
  <c r="I5842" i="2"/>
  <c r="J5842" i="2"/>
  <c r="I5858" i="2"/>
  <c r="J5858" i="2"/>
  <c r="I5874" i="2"/>
  <c r="J5874" i="2"/>
  <c r="I2" i="2"/>
  <c r="J2" i="2"/>
  <c r="I4415" i="2"/>
  <c r="J4415" i="2"/>
  <c r="I4443" i="2"/>
  <c r="J4443" i="2"/>
  <c r="I4475" i="2"/>
  <c r="J4475" i="2"/>
  <c r="I4507" i="2"/>
  <c r="J4507" i="2"/>
  <c r="I4539" i="2"/>
  <c r="J4539" i="2"/>
  <c r="I4571" i="2"/>
  <c r="J4571" i="2"/>
  <c r="I4599" i="2"/>
  <c r="J4599" i="2"/>
  <c r="I4631" i="2"/>
  <c r="J4631" i="2"/>
  <c r="I4663" i="2"/>
  <c r="J4663" i="2"/>
  <c r="I4695" i="2"/>
  <c r="J4695" i="2"/>
  <c r="I4727" i="2"/>
  <c r="J4727" i="2"/>
  <c r="I4759" i="2"/>
  <c r="J4759" i="2"/>
  <c r="I4787" i="2"/>
  <c r="J4787" i="2"/>
  <c r="I4819" i="2"/>
  <c r="J4819" i="2"/>
  <c r="I4851" i="2"/>
  <c r="J4851" i="2"/>
  <c r="I4883" i="2"/>
  <c r="J4883" i="2"/>
  <c r="I4915" i="2"/>
  <c r="J4915" i="2"/>
  <c r="I4947" i="2"/>
  <c r="J4947" i="2"/>
  <c r="I4979" i="2"/>
  <c r="J4979" i="2"/>
  <c r="I5011" i="2"/>
  <c r="J5011" i="2"/>
  <c r="I5039" i="2"/>
  <c r="J5039" i="2"/>
  <c r="I5071" i="2"/>
  <c r="J5071" i="2"/>
  <c r="I5103" i="2"/>
  <c r="J5103" i="2"/>
  <c r="I5135" i="2"/>
  <c r="J5135" i="2"/>
  <c r="I5167" i="2"/>
  <c r="J5167" i="2"/>
  <c r="I5199" i="2"/>
  <c r="J5199" i="2"/>
  <c r="I5227" i="2"/>
  <c r="J5227" i="2"/>
  <c r="I5259" i="2"/>
  <c r="J5259" i="2"/>
  <c r="I5291" i="2"/>
  <c r="J5291" i="2"/>
  <c r="I5323" i="2"/>
  <c r="J5323" i="2"/>
  <c r="I5355" i="2"/>
  <c r="J5355" i="2"/>
  <c r="I5387" i="2"/>
  <c r="J5387" i="2"/>
  <c r="I5419" i="2"/>
  <c r="J5419" i="2"/>
  <c r="I5451" i="2"/>
  <c r="J5451" i="2"/>
  <c r="I5483" i="2"/>
  <c r="J5483" i="2"/>
  <c r="I5515" i="2"/>
  <c r="J5515" i="2"/>
  <c r="I5547" i="2"/>
  <c r="J5547" i="2"/>
  <c r="I5575" i="2"/>
  <c r="J5575" i="2"/>
  <c r="I5607" i="2"/>
  <c r="J5607" i="2"/>
  <c r="I5639" i="2"/>
  <c r="J5639" i="2"/>
  <c r="I5671" i="2"/>
  <c r="J5671" i="2"/>
  <c r="I5703" i="2"/>
  <c r="J5703" i="2"/>
  <c r="I5735" i="2"/>
  <c r="J5735" i="2"/>
  <c r="I5767" i="2"/>
  <c r="J5767" i="2"/>
  <c r="I5795" i="2"/>
  <c r="J5795" i="2"/>
  <c r="I5827" i="2"/>
  <c r="J5827" i="2"/>
  <c r="I5859" i="2"/>
  <c r="J5859" i="2"/>
  <c r="I2888" i="2"/>
  <c r="J2888" i="2"/>
  <c r="I2972" i="2"/>
  <c r="J2972" i="2"/>
  <c r="I3016" i="2"/>
  <c r="J3016" i="2"/>
  <c r="I3060" i="2"/>
  <c r="J3060" i="2"/>
  <c r="I3108" i="2"/>
  <c r="J3108" i="2"/>
  <c r="I3156" i="2"/>
  <c r="J3156" i="2"/>
  <c r="I3204" i="2"/>
  <c r="J3204" i="2"/>
  <c r="I3252" i="2"/>
  <c r="J3252" i="2"/>
  <c r="I3296" i="2"/>
  <c r="J3296" i="2"/>
  <c r="I3344" i="2"/>
  <c r="J3344" i="2"/>
  <c r="I3396" i="2"/>
  <c r="J3396" i="2"/>
  <c r="I3432" i="2"/>
  <c r="J3432" i="2"/>
  <c r="I2623" i="2"/>
  <c r="J2623" i="2"/>
  <c r="I2639" i="2"/>
  <c r="J2639" i="2"/>
  <c r="I2655" i="2"/>
  <c r="J2655" i="2"/>
  <c r="I2671" i="2"/>
  <c r="J2671" i="2"/>
  <c r="I2687" i="2"/>
  <c r="J2687" i="2"/>
  <c r="I2703" i="2"/>
  <c r="J2703" i="2"/>
  <c r="I2719" i="2"/>
  <c r="J2719" i="2"/>
  <c r="I2735" i="2"/>
  <c r="J2735" i="2"/>
  <c r="I2751" i="2"/>
  <c r="J2751" i="2"/>
  <c r="I2767" i="2"/>
  <c r="J2767" i="2"/>
  <c r="I2783" i="2"/>
  <c r="J2783" i="2"/>
  <c r="I2799" i="2"/>
  <c r="J2799" i="2"/>
  <c r="I2815" i="2"/>
  <c r="J2815" i="2"/>
  <c r="I2831" i="2"/>
  <c r="J2831" i="2"/>
  <c r="I2847" i="2"/>
  <c r="J2847" i="2"/>
  <c r="I2863" i="2"/>
  <c r="J2863" i="2"/>
  <c r="I2879" i="2"/>
  <c r="J2879" i="2"/>
  <c r="I2895" i="2"/>
  <c r="J2895" i="2"/>
  <c r="I2911" i="2"/>
  <c r="J2911" i="2"/>
  <c r="I2927" i="2"/>
  <c r="J2927" i="2"/>
  <c r="I2943" i="2"/>
  <c r="J2943" i="2"/>
  <c r="I2959" i="2"/>
  <c r="J2959" i="2"/>
  <c r="I2975" i="2"/>
  <c r="J2975" i="2"/>
  <c r="I2991" i="2"/>
  <c r="J2991" i="2"/>
  <c r="I3007" i="2"/>
  <c r="J3007" i="2"/>
  <c r="I3023" i="2"/>
  <c r="J3023" i="2"/>
  <c r="I3039" i="2"/>
  <c r="J3039" i="2"/>
  <c r="I3055" i="2"/>
  <c r="J3055" i="2"/>
  <c r="I3071" i="2"/>
  <c r="J3071" i="2"/>
  <c r="I3087" i="2"/>
  <c r="J3087" i="2"/>
  <c r="I3103" i="2"/>
  <c r="J3103" i="2"/>
  <c r="I3119" i="2"/>
  <c r="J3119" i="2"/>
  <c r="I3135" i="2"/>
  <c r="J3135" i="2"/>
  <c r="I3151" i="2"/>
  <c r="J3151" i="2"/>
  <c r="I3167" i="2"/>
  <c r="J3167" i="2"/>
  <c r="I3183" i="2"/>
  <c r="J3183" i="2"/>
  <c r="I3199" i="2"/>
  <c r="J3199" i="2"/>
  <c r="I3215" i="2"/>
  <c r="J3215" i="2"/>
  <c r="I3231" i="2"/>
  <c r="J3231" i="2"/>
  <c r="I3247" i="2"/>
  <c r="J3247" i="2"/>
  <c r="I3263" i="2"/>
  <c r="J3263" i="2"/>
  <c r="I3279" i="2"/>
  <c r="J3279" i="2"/>
  <c r="I3295" i="2"/>
  <c r="J3295" i="2"/>
  <c r="I3311" i="2"/>
  <c r="J3311" i="2"/>
  <c r="I3327" i="2"/>
  <c r="J3327" i="2"/>
  <c r="I3343" i="2"/>
  <c r="J3343" i="2"/>
  <c r="I3359" i="2"/>
  <c r="J3359" i="2"/>
  <c r="I3375" i="2"/>
  <c r="J3375" i="2"/>
  <c r="I3391" i="2"/>
  <c r="J3391" i="2"/>
  <c r="I3407" i="2"/>
  <c r="J3407" i="2"/>
  <c r="I3423" i="2"/>
  <c r="J3423" i="2"/>
  <c r="I3439" i="2"/>
  <c r="J3439" i="2"/>
  <c r="I3455" i="2"/>
  <c r="J3455" i="2"/>
  <c r="I3471" i="2"/>
  <c r="J3471" i="2"/>
  <c r="I3487" i="2"/>
  <c r="J3487" i="2"/>
  <c r="I3503" i="2"/>
  <c r="J3503" i="2"/>
  <c r="I3519" i="2"/>
  <c r="J3519" i="2"/>
  <c r="I3535" i="2"/>
  <c r="J3535" i="2"/>
  <c r="I3551" i="2"/>
  <c r="J3551" i="2"/>
  <c r="I3567" i="2"/>
  <c r="J3567" i="2"/>
  <c r="I3583" i="2"/>
  <c r="J3583" i="2"/>
  <c r="I3599" i="2"/>
  <c r="J3599" i="2"/>
  <c r="I3615" i="2"/>
  <c r="J3615" i="2"/>
  <c r="I3631" i="2"/>
  <c r="J3631" i="2"/>
  <c r="I3647" i="2"/>
  <c r="J3647" i="2"/>
  <c r="I3663" i="2"/>
  <c r="J3663" i="2"/>
  <c r="I3679" i="2"/>
  <c r="J3679" i="2"/>
  <c r="I3695" i="2"/>
  <c r="J3695" i="2"/>
  <c r="I3711" i="2"/>
  <c r="J3711" i="2"/>
  <c r="I3727" i="2"/>
  <c r="J3727" i="2"/>
  <c r="I3743" i="2"/>
  <c r="J3743" i="2"/>
  <c r="I3759" i="2"/>
  <c r="J3759" i="2"/>
  <c r="I3775" i="2"/>
  <c r="J3775" i="2"/>
  <c r="I3791" i="2"/>
  <c r="J3791" i="2"/>
  <c r="I3807" i="2"/>
  <c r="J3807" i="2"/>
  <c r="I3823" i="2"/>
  <c r="J3823" i="2"/>
  <c r="I3839" i="2"/>
  <c r="J3839" i="2"/>
  <c r="I3855" i="2"/>
  <c r="J3855" i="2"/>
  <c r="I3871" i="2"/>
  <c r="J3871" i="2"/>
  <c r="I3887" i="2"/>
  <c r="J3887" i="2"/>
  <c r="I3903" i="2"/>
  <c r="J3903" i="2"/>
  <c r="I3919" i="2"/>
  <c r="J3919" i="2"/>
  <c r="I3935" i="2"/>
  <c r="J3935" i="2"/>
  <c r="I3951" i="2"/>
  <c r="J3951" i="2"/>
  <c r="I3967" i="2"/>
  <c r="J3967" i="2"/>
  <c r="I3983" i="2"/>
  <c r="J3983" i="2"/>
  <c r="I3999" i="2"/>
  <c r="J3999" i="2"/>
  <c r="I4015" i="2"/>
  <c r="J4015" i="2"/>
  <c r="I4031" i="2"/>
  <c r="J4031" i="2"/>
  <c r="I4047" i="2"/>
  <c r="J4047" i="2"/>
  <c r="I4063" i="2"/>
  <c r="J4063" i="2"/>
  <c r="I4079" i="2"/>
  <c r="J4079" i="2"/>
  <c r="I4095" i="2"/>
  <c r="J4095" i="2"/>
  <c r="I4111" i="2"/>
  <c r="J4111" i="2"/>
  <c r="I4127" i="2"/>
  <c r="J4127" i="2"/>
  <c r="I4143" i="2"/>
  <c r="J4143" i="2"/>
  <c r="I4159" i="2"/>
  <c r="J4159" i="2"/>
  <c r="I4175" i="2"/>
  <c r="J4175" i="2"/>
  <c r="I4191" i="2"/>
  <c r="J4191" i="2"/>
  <c r="I4207" i="2"/>
  <c r="J4207" i="2"/>
  <c r="I4223" i="2"/>
  <c r="J4223" i="2"/>
  <c r="I4239" i="2"/>
  <c r="J4239" i="2"/>
  <c r="I4255" i="2"/>
  <c r="J4255" i="2"/>
  <c r="I4271" i="2"/>
  <c r="J4271" i="2"/>
  <c r="I4287" i="2"/>
  <c r="J4287" i="2"/>
  <c r="I4303" i="2"/>
  <c r="J4303" i="2"/>
  <c r="I4319" i="2"/>
  <c r="J4319" i="2"/>
  <c r="I4335" i="2"/>
  <c r="J4335" i="2"/>
  <c r="I4351" i="2"/>
  <c r="J4351" i="2"/>
  <c r="I4367" i="2"/>
  <c r="J4367" i="2"/>
  <c r="I4387" i="2"/>
  <c r="J4387" i="2"/>
  <c r="I4411" i="2"/>
  <c r="J4411" i="2"/>
  <c r="I4447" i="2"/>
  <c r="J4447" i="2"/>
  <c r="I4479" i="2"/>
  <c r="J4479" i="2"/>
  <c r="I4511" i="2"/>
  <c r="J4511" i="2"/>
  <c r="I4543" i="2"/>
  <c r="J4543" i="2"/>
  <c r="I4575" i="2"/>
  <c r="J4575" i="2"/>
  <c r="I4611" i="2"/>
  <c r="J4611" i="2"/>
  <c r="I4643" i="2"/>
  <c r="J4643" i="2"/>
  <c r="I4675" i="2"/>
  <c r="J4675" i="2"/>
  <c r="I4707" i="2"/>
  <c r="J4707" i="2"/>
  <c r="I4739" i="2"/>
  <c r="J4739" i="2"/>
  <c r="I4775" i="2"/>
  <c r="J4775" i="2"/>
  <c r="I4807" i="2"/>
  <c r="J4807" i="2"/>
  <c r="I4839" i="2"/>
  <c r="J4839" i="2"/>
  <c r="I4871" i="2"/>
  <c r="J4871" i="2"/>
  <c r="I4903" i="2"/>
  <c r="J4903" i="2"/>
  <c r="I4935" i="2"/>
  <c r="J4935" i="2"/>
  <c r="I4967" i="2"/>
  <c r="J4967" i="2"/>
  <c r="I4999" i="2"/>
  <c r="J4999" i="2"/>
  <c r="I5031" i="2"/>
  <c r="J5031" i="2"/>
  <c r="I5067" i="2"/>
  <c r="J5067" i="2"/>
  <c r="I5099" i="2"/>
  <c r="J5099" i="2"/>
  <c r="I5131" i="2"/>
  <c r="J5131" i="2"/>
  <c r="I5163" i="2"/>
  <c r="J5163" i="2"/>
  <c r="I5195" i="2"/>
  <c r="J5195" i="2"/>
  <c r="I5231" i="2"/>
  <c r="J5231" i="2"/>
  <c r="I5263" i="2"/>
  <c r="J5263" i="2"/>
  <c r="I5295" i="2"/>
  <c r="J5295" i="2"/>
  <c r="I5327" i="2"/>
  <c r="J5327" i="2"/>
  <c r="I5359" i="2"/>
  <c r="J5359" i="2"/>
  <c r="I5391" i="2"/>
  <c r="J5391" i="2"/>
  <c r="I5423" i="2"/>
  <c r="J5423" i="2"/>
  <c r="I5455" i="2"/>
  <c r="J5455" i="2"/>
  <c r="I5487" i="2"/>
  <c r="J5487" i="2"/>
  <c r="I5519" i="2"/>
  <c r="J5519" i="2"/>
  <c r="I5555" i="2"/>
  <c r="J5555" i="2"/>
  <c r="I5587" i="2"/>
  <c r="J5587" i="2"/>
  <c r="I5619" i="2"/>
  <c r="J5619" i="2"/>
  <c r="I5651" i="2"/>
  <c r="J5651" i="2"/>
  <c r="I5683" i="2"/>
  <c r="J5683" i="2"/>
  <c r="I5715" i="2"/>
  <c r="J5715" i="2"/>
  <c r="I5747" i="2"/>
  <c r="J5747" i="2"/>
  <c r="I5783" i="2"/>
  <c r="J5783" i="2"/>
  <c r="I5815" i="2"/>
  <c r="J5815" i="2"/>
  <c r="I5847" i="2"/>
  <c r="J5847" i="2"/>
  <c r="I5879" i="2"/>
  <c r="J5879" i="2"/>
  <c r="I2956" i="2"/>
  <c r="J2956" i="2"/>
  <c r="I3008" i="2"/>
  <c r="J3008" i="2"/>
  <c r="I3056" i="2"/>
  <c r="J3056" i="2"/>
  <c r="I3104" i="2"/>
  <c r="J3104" i="2"/>
  <c r="I3152" i="2"/>
  <c r="J3152" i="2"/>
  <c r="I3208" i="2"/>
  <c r="J3208" i="2"/>
  <c r="I3256" i="2"/>
  <c r="J3256" i="2"/>
  <c r="I10" i="2"/>
  <c r="J10" i="2"/>
  <c r="I90" i="2"/>
  <c r="J90" i="2"/>
  <c r="I122" i="2"/>
  <c r="J122" i="2"/>
  <c r="I170" i="2"/>
  <c r="J170" i="2"/>
  <c r="I186" i="2"/>
  <c r="J186" i="2"/>
  <c r="I202" i="2"/>
  <c r="J202" i="2"/>
  <c r="I218" i="2"/>
  <c r="J218" i="2"/>
  <c r="I234" i="2"/>
  <c r="J234" i="2"/>
  <c r="I250" i="2"/>
  <c r="J250" i="2"/>
  <c r="I266" i="2"/>
  <c r="J266" i="2"/>
  <c r="I282" i="2"/>
  <c r="J282" i="2"/>
  <c r="I298" i="2"/>
  <c r="J298" i="2"/>
  <c r="I314" i="2"/>
  <c r="J314" i="2"/>
  <c r="I330" i="2"/>
  <c r="J330" i="2"/>
  <c r="I346" i="2"/>
  <c r="J346" i="2"/>
  <c r="I362" i="2"/>
  <c r="J362" i="2"/>
  <c r="I378" i="2"/>
  <c r="J378" i="2"/>
  <c r="I394" i="2"/>
  <c r="J394" i="2"/>
  <c r="I410" i="2"/>
  <c r="J410" i="2"/>
  <c r="I426" i="2"/>
  <c r="J426" i="2"/>
  <c r="I442" i="2"/>
  <c r="J442" i="2"/>
  <c r="I458" i="2"/>
  <c r="J458" i="2"/>
  <c r="I474" i="2"/>
  <c r="J474" i="2"/>
  <c r="I490" i="2"/>
  <c r="J490" i="2"/>
  <c r="I506" i="2"/>
  <c r="J506" i="2"/>
  <c r="I522" i="2"/>
  <c r="J522" i="2"/>
  <c r="I538" i="2"/>
  <c r="J538" i="2"/>
  <c r="I554" i="2"/>
  <c r="J554" i="2"/>
  <c r="I570" i="2"/>
  <c r="J570" i="2"/>
  <c r="I586" i="2"/>
  <c r="J586" i="2"/>
  <c r="I602" i="2"/>
  <c r="J602" i="2"/>
  <c r="I618" i="2"/>
  <c r="J618" i="2"/>
  <c r="I634" i="2"/>
  <c r="J634" i="2"/>
  <c r="I650" i="2"/>
  <c r="J650" i="2"/>
  <c r="I666" i="2"/>
  <c r="J666" i="2"/>
  <c r="I682" i="2"/>
  <c r="J682" i="2"/>
  <c r="I698" i="2"/>
  <c r="J698" i="2"/>
  <c r="I714" i="2"/>
  <c r="J714" i="2"/>
  <c r="I730" i="2"/>
  <c r="J730" i="2"/>
  <c r="I746" i="2"/>
  <c r="J746" i="2"/>
  <c r="I762" i="2"/>
  <c r="J762" i="2"/>
  <c r="I778" i="2"/>
  <c r="J778" i="2"/>
  <c r="I794" i="2"/>
  <c r="J794" i="2"/>
  <c r="I810" i="2"/>
  <c r="J810" i="2"/>
  <c r="I826" i="2"/>
  <c r="J826" i="2"/>
  <c r="I842" i="2"/>
  <c r="J842" i="2"/>
  <c r="I858" i="2"/>
  <c r="J858" i="2"/>
  <c r="I874" i="2"/>
  <c r="J874" i="2"/>
  <c r="I890" i="2"/>
  <c r="J890" i="2"/>
  <c r="I906" i="2"/>
  <c r="J906" i="2"/>
  <c r="I922" i="2"/>
  <c r="J922" i="2"/>
  <c r="I938" i="2"/>
  <c r="J938" i="2"/>
  <c r="I954" i="2"/>
  <c r="J954" i="2"/>
  <c r="I970" i="2"/>
  <c r="J970" i="2"/>
  <c r="I986" i="2"/>
  <c r="J986" i="2"/>
  <c r="I1002" i="2"/>
  <c r="J1002" i="2"/>
  <c r="I1018" i="2"/>
  <c r="J1018" i="2"/>
  <c r="I1034" i="2"/>
  <c r="J1034" i="2"/>
  <c r="I1050" i="2"/>
  <c r="J1050" i="2"/>
  <c r="I1066" i="2"/>
  <c r="J1066" i="2"/>
  <c r="I1082" i="2"/>
  <c r="J1082" i="2"/>
  <c r="I1098" i="2"/>
  <c r="J1098" i="2"/>
  <c r="I1114" i="2"/>
  <c r="J1114" i="2"/>
  <c r="I1130" i="2"/>
  <c r="J1130" i="2"/>
  <c r="I1146" i="2"/>
  <c r="J1146" i="2"/>
  <c r="I1162" i="2"/>
  <c r="J1162" i="2"/>
  <c r="I1178" i="2"/>
  <c r="J1178" i="2"/>
  <c r="I1194" i="2"/>
  <c r="J1194" i="2"/>
  <c r="I1210" i="2"/>
  <c r="J1210" i="2"/>
  <c r="I1226" i="2"/>
  <c r="J1226" i="2"/>
  <c r="I1242" i="2"/>
  <c r="J1242" i="2"/>
  <c r="I1258" i="2"/>
  <c r="J1258" i="2"/>
  <c r="I1274" i="2"/>
  <c r="J1274" i="2"/>
  <c r="I1290" i="2"/>
  <c r="J1290" i="2"/>
  <c r="I1306" i="2"/>
  <c r="J1306" i="2"/>
  <c r="I1322" i="2"/>
  <c r="J1322" i="2"/>
  <c r="I1338" i="2"/>
  <c r="J1338" i="2"/>
  <c r="I1354" i="2"/>
  <c r="J1354" i="2"/>
  <c r="I1370" i="2"/>
  <c r="J1370" i="2"/>
  <c r="I1386" i="2"/>
  <c r="J1386" i="2"/>
  <c r="I1402" i="2"/>
  <c r="J1402" i="2"/>
  <c r="I1418" i="2"/>
  <c r="J1418" i="2"/>
  <c r="I25" i="2"/>
  <c r="J25" i="2"/>
  <c r="I41" i="2"/>
  <c r="J41" i="2"/>
  <c r="I57" i="2"/>
  <c r="J57" i="2"/>
  <c r="I73" i="2"/>
  <c r="J73" i="2"/>
  <c r="I89" i="2"/>
  <c r="J89" i="2"/>
  <c r="I105" i="2"/>
  <c r="J105" i="2"/>
  <c r="I121" i="2"/>
  <c r="J121" i="2"/>
  <c r="I137" i="2"/>
  <c r="J137" i="2"/>
  <c r="I153" i="2"/>
  <c r="J153" i="2"/>
  <c r="I169" i="2"/>
  <c r="J169" i="2"/>
  <c r="I185" i="2"/>
  <c r="J185" i="2"/>
  <c r="I201" i="2"/>
  <c r="J201" i="2"/>
  <c r="I217" i="2"/>
  <c r="J217" i="2"/>
  <c r="I233" i="2"/>
  <c r="J233" i="2"/>
  <c r="I249" i="2"/>
  <c r="J249" i="2"/>
  <c r="I265" i="2"/>
  <c r="J265" i="2"/>
  <c r="I281" i="2"/>
  <c r="J281" i="2"/>
  <c r="I297" i="2"/>
  <c r="J297" i="2"/>
  <c r="I313" i="2"/>
  <c r="J313" i="2"/>
  <c r="I329" i="2"/>
  <c r="J329" i="2"/>
  <c r="I345" i="2"/>
  <c r="J345" i="2"/>
  <c r="I361" i="2"/>
  <c r="J361" i="2"/>
  <c r="I377" i="2"/>
  <c r="J377" i="2"/>
  <c r="I393" i="2"/>
  <c r="J393" i="2"/>
  <c r="I409" i="2"/>
  <c r="J409" i="2"/>
  <c r="I425" i="2"/>
  <c r="J425" i="2"/>
  <c r="I441" i="2"/>
  <c r="J441" i="2"/>
  <c r="I457" i="2"/>
  <c r="J457" i="2"/>
  <c r="I473" i="2"/>
  <c r="J473" i="2"/>
  <c r="I489" i="2"/>
  <c r="J489" i="2"/>
  <c r="I505" i="2"/>
  <c r="J505" i="2"/>
  <c r="I521" i="2"/>
  <c r="J521" i="2"/>
  <c r="I537" i="2"/>
  <c r="J537" i="2"/>
  <c r="I1434" i="2"/>
  <c r="J1434" i="2"/>
  <c r="I1450" i="2"/>
  <c r="J1450" i="2"/>
  <c r="I1466" i="2"/>
  <c r="J1466" i="2"/>
  <c r="I1482" i="2"/>
  <c r="J1482" i="2"/>
  <c r="I1498" i="2"/>
  <c r="J1498" i="2"/>
  <c r="I1514" i="2"/>
  <c r="J1514" i="2"/>
  <c r="I1530" i="2"/>
  <c r="J1530" i="2"/>
  <c r="I1546" i="2"/>
  <c r="J1546" i="2"/>
  <c r="I1562" i="2"/>
  <c r="J1562" i="2"/>
  <c r="I1578" i="2"/>
  <c r="J1578" i="2"/>
  <c r="I1594" i="2"/>
  <c r="J1594" i="2"/>
  <c r="I1610" i="2"/>
  <c r="J1610" i="2"/>
  <c r="I1626" i="2"/>
  <c r="J1626" i="2"/>
  <c r="I1642" i="2"/>
  <c r="J1642" i="2"/>
  <c r="I1658" i="2"/>
  <c r="J1658" i="2"/>
  <c r="I1674" i="2"/>
  <c r="J1674" i="2"/>
  <c r="I1690" i="2"/>
  <c r="J1690" i="2"/>
  <c r="I1706" i="2"/>
  <c r="J1706" i="2"/>
  <c r="I1722" i="2"/>
  <c r="J1722" i="2"/>
  <c r="I1738" i="2"/>
  <c r="J1738" i="2"/>
  <c r="I1754" i="2"/>
  <c r="J1754" i="2"/>
  <c r="I1770" i="2"/>
  <c r="J1770" i="2"/>
  <c r="I1786" i="2"/>
  <c r="J1786" i="2"/>
  <c r="I1802" i="2"/>
  <c r="J1802" i="2"/>
  <c r="I1818" i="2"/>
  <c r="J1818" i="2"/>
  <c r="I1834" i="2"/>
  <c r="J1834" i="2"/>
  <c r="I1850" i="2"/>
  <c r="J1850" i="2"/>
  <c r="I1866" i="2"/>
  <c r="J1866" i="2"/>
  <c r="I1882" i="2"/>
  <c r="J1882" i="2"/>
  <c r="I1898" i="2"/>
  <c r="J1898" i="2"/>
  <c r="I1914" i="2"/>
  <c r="J1914" i="2"/>
  <c r="I1930" i="2"/>
  <c r="J1930" i="2"/>
  <c r="I1946" i="2"/>
  <c r="J1946" i="2"/>
  <c r="I1962" i="2"/>
  <c r="J1962" i="2"/>
  <c r="I1978" i="2"/>
  <c r="J1978" i="2"/>
  <c r="I1994" i="2"/>
  <c r="J1994" i="2"/>
  <c r="I2010" i="2"/>
  <c r="J2010" i="2"/>
  <c r="I2026" i="2"/>
  <c r="J2026" i="2"/>
  <c r="I2042" i="2"/>
  <c r="J2042" i="2"/>
  <c r="I2058" i="2"/>
  <c r="J2058" i="2"/>
  <c r="I2074" i="2"/>
  <c r="J2074" i="2"/>
  <c r="I2090" i="2"/>
  <c r="J2090" i="2"/>
  <c r="I2106" i="2"/>
  <c r="J2106" i="2"/>
  <c r="I2122" i="2"/>
  <c r="J2122" i="2"/>
  <c r="I2138" i="2"/>
  <c r="J2138" i="2"/>
  <c r="I2154" i="2"/>
  <c r="J2154" i="2"/>
  <c r="I2170" i="2"/>
  <c r="J2170" i="2"/>
  <c r="I2186" i="2"/>
  <c r="J2186" i="2"/>
  <c r="I2202" i="2"/>
  <c r="J2202" i="2"/>
  <c r="I2218" i="2"/>
  <c r="J2218" i="2"/>
  <c r="I2234" i="2"/>
  <c r="J2234" i="2"/>
  <c r="I2250" i="2"/>
  <c r="J2250" i="2"/>
  <c r="I2266" i="2"/>
  <c r="J2266" i="2"/>
  <c r="I2282" i="2"/>
  <c r="J2282" i="2"/>
  <c r="I2298" i="2"/>
  <c r="J2298" i="2"/>
  <c r="I2314" i="2"/>
  <c r="J2314" i="2"/>
  <c r="I2330" i="2"/>
  <c r="J2330" i="2"/>
  <c r="I2346" i="2"/>
  <c r="J2346" i="2"/>
  <c r="I2362" i="2"/>
  <c r="J2362" i="2"/>
  <c r="I2378" i="2"/>
  <c r="J2378" i="2"/>
  <c r="I2394" i="2"/>
  <c r="J2394" i="2"/>
  <c r="I2410" i="2"/>
  <c r="J2410" i="2"/>
  <c r="I2426" i="2"/>
  <c r="J2426" i="2"/>
  <c r="I2442" i="2"/>
  <c r="J2442" i="2"/>
  <c r="I2458" i="2"/>
  <c r="J2458" i="2"/>
  <c r="I2474" i="2"/>
  <c r="J2474" i="2"/>
  <c r="I2490" i="2"/>
  <c r="J2490" i="2"/>
  <c r="I2506" i="2"/>
  <c r="J2506" i="2"/>
  <c r="I2522" i="2"/>
  <c r="J2522" i="2"/>
  <c r="I2538" i="2"/>
  <c r="J2538" i="2"/>
  <c r="I2554" i="2"/>
  <c r="J2554" i="2"/>
  <c r="I2570" i="2"/>
  <c r="J2570" i="2"/>
  <c r="I2586" i="2"/>
  <c r="J2586" i="2"/>
  <c r="I2602" i="2"/>
  <c r="J2602" i="2"/>
  <c r="I2618" i="2"/>
  <c r="J2618" i="2"/>
  <c r="I2634" i="2"/>
  <c r="J2634" i="2"/>
  <c r="I2650" i="2"/>
  <c r="J2650" i="2"/>
  <c r="I2666" i="2"/>
  <c r="J2666" i="2"/>
  <c r="I2682" i="2"/>
  <c r="J2682" i="2"/>
  <c r="I2698" i="2"/>
  <c r="J2698" i="2"/>
  <c r="I2714" i="2"/>
  <c r="J2714" i="2"/>
  <c r="I2730" i="2"/>
  <c r="J2730" i="2"/>
  <c r="I2746" i="2"/>
  <c r="J2746" i="2"/>
  <c r="I23" i="2"/>
  <c r="J23" i="2"/>
  <c r="I39" i="2"/>
  <c r="J39" i="2"/>
  <c r="I55" i="2"/>
  <c r="J55" i="2"/>
  <c r="I71" i="2"/>
  <c r="J71" i="2"/>
  <c r="I87" i="2"/>
  <c r="J87" i="2"/>
  <c r="I103" i="2"/>
  <c r="J103" i="2"/>
  <c r="I119" i="2"/>
  <c r="J119" i="2"/>
  <c r="I135" i="2"/>
  <c r="J135" i="2"/>
  <c r="I151" i="2"/>
  <c r="J151" i="2"/>
  <c r="I167" i="2"/>
  <c r="J167" i="2"/>
  <c r="I183" i="2"/>
  <c r="J183" i="2"/>
  <c r="I199" i="2"/>
  <c r="J199" i="2"/>
  <c r="I215" i="2"/>
  <c r="J215" i="2"/>
  <c r="I231" i="2"/>
  <c r="J231" i="2"/>
  <c r="I247" i="2"/>
  <c r="J247" i="2"/>
  <c r="I263" i="2"/>
  <c r="J263" i="2"/>
  <c r="I279" i="2"/>
  <c r="J279" i="2"/>
  <c r="I295" i="2"/>
  <c r="J295" i="2"/>
  <c r="I311" i="2"/>
  <c r="J311" i="2"/>
  <c r="I327" i="2"/>
  <c r="J327" i="2"/>
  <c r="I343" i="2"/>
  <c r="J343" i="2"/>
  <c r="I359" i="2"/>
  <c r="J359" i="2"/>
  <c r="I375" i="2"/>
  <c r="J375" i="2"/>
  <c r="I391" i="2"/>
  <c r="J391" i="2"/>
  <c r="I407" i="2"/>
  <c r="J407" i="2"/>
  <c r="I423" i="2"/>
  <c r="J423" i="2"/>
  <c r="I439" i="2"/>
  <c r="J439" i="2"/>
  <c r="I455" i="2"/>
  <c r="J455" i="2"/>
  <c r="I471" i="2"/>
  <c r="J471" i="2"/>
  <c r="I487" i="2"/>
  <c r="J487" i="2"/>
  <c r="I503" i="2"/>
  <c r="J503" i="2"/>
  <c r="I519" i="2"/>
  <c r="J519" i="2"/>
  <c r="I535" i="2"/>
  <c r="J535" i="2"/>
  <c r="I551" i="2"/>
  <c r="J551" i="2"/>
  <c r="I567" i="2"/>
  <c r="J567" i="2"/>
  <c r="I583" i="2"/>
  <c r="J583" i="2"/>
  <c r="I599" i="2"/>
  <c r="J599" i="2"/>
  <c r="I615" i="2"/>
  <c r="J615" i="2"/>
  <c r="I631" i="2"/>
  <c r="J631" i="2"/>
  <c r="I647" i="2"/>
  <c r="J647" i="2"/>
  <c r="I663" i="2"/>
  <c r="J663" i="2"/>
  <c r="I679" i="2"/>
  <c r="J679" i="2"/>
  <c r="I695" i="2"/>
  <c r="J695" i="2"/>
  <c r="I711" i="2"/>
  <c r="J711" i="2"/>
  <c r="I727" i="2"/>
  <c r="J727" i="2"/>
  <c r="I743" i="2"/>
  <c r="J743" i="2"/>
  <c r="I759" i="2"/>
  <c r="J759" i="2"/>
  <c r="I775" i="2"/>
  <c r="J775" i="2"/>
  <c r="I791" i="2"/>
  <c r="J791" i="2"/>
  <c r="I807" i="2"/>
  <c r="J807" i="2"/>
  <c r="I823" i="2"/>
  <c r="J823" i="2"/>
  <c r="I839" i="2"/>
  <c r="J839" i="2"/>
  <c r="I855" i="2"/>
  <c r="J855" i="2"/>
  <c r="I871" i="2"/>
  <c r="J871" i="2"/>
  <c r="I887" i="2"/>
  <c r="J887" i="2"/>
  <c r="I903" i="2"/>
  <c r="J903" i="2"/>
  <c r="I919" i="2"/>
  <c r="J919" i="2"/>
  <c r="I935" i="2"/>
  <c r="J935" i="2"/>
  <c r="I951" i="2"/>
  <c r="J951" i="2"/>
  <c r="I967" i="2"/>
  <c r="J967" i="2"/>
  <c r="I983" i="2"/>
  <c r="J983" i="2"/>
  <c r="I999" i="2"/>
  <c r="J999" i="2"/>
  <c r="I1015" i="2"/>
  <c r="J1015" i="2"/>
  <c r="I1031" i="2"/>
  <c r="J1031" i="2"/>
  <c r="I1047" i="2"/>
  <c r="J1047" i="2"/>
  <c r="I1063" i="2"/>
  <c r="J1063" i="2"/>
  <c r="I1079" i="2"/>
  <c r="J1079" i="2"/>
  <c r="I1095" i="2"/>
  <c r="J1095" i="2"/>
  <c r="I1111" i="2"/>
  <c r="J1111" i="2"/>
  <c r="I1127" i="2"/>
  <c r="J1127" i="2"/>
  <c r="I1143" i="2"/>
  <c r="J1143" i="2"/>
  <c r="I1159" i="2"/>
  <c r="J1159" i="2"/>
  <c r="I1175" i="2"/>
  <c r="J1175" i="2"/>
  <c r="I1191" i="2"/>
  <c r="J1191" i="2"/>
  <c r="I1207" i="2"/>
  <c r="J1207" i="2"/>
  <c r="I1223" i="2"/>
  <c r="J1223" i="2"/>
  <c r="I1239" i="2"/>
  <c r="J1239" i="2"/>
  <c r="I1255" i="2"/>
  <c r="J1255" i="2"/>
  <c r="I1271" i="2"/>
  <c r="J1271" i="2"/>
  <c r="I1287" i="2"/>
  <c r="J1287" i="2"/>
  <c r="I1303" i="2"/>
  <c r="J1303" i="2"/>
  <c r="I1319" i="2"/>
  <c r="J1319" i="2"/>
  <c r="I1335" i="2"/>
  <c r="J1335" i="2"/>
  <c r="I1351" i="2"/>
  <c r="J1351" i="2"/>
  <c r="I1367" i="2"/>
  <c r="J1367" i="2"/>
  <c r="I20" i="2"/>
  <c r="J20" i="2"/>
  <c r="I36" i="2"/>
  <c r="J36" i="2"/>
  <c r="I52" i="2"/>
  <c r="J52" i="2"/>
  <c r="I68" i="2"/>
  <c r="J68" i="2"/>
  <c r="I84" i="2"/>
  <c r="J84" i="2"/>
  <c r="I100" i="2"/>
  <c r="J100" i="2"/>
  <c r="I116" i="2"/>
  <c r="J116" i="2"/>
  <c r="I132" i="2"/>
  <c r="J132" i="2"/>
  <c r="I148" i="2"/>
  <c r="J148" i="2"/>
  <c r="I164" i="2"/>
  <c r="J164" i="2"/>
  <c r="I180" i="2"/>
  <c r="J180" i="2"/>
  <c r="I196" i="2"/>
  <c r="J196" i="2"/>
  <c r="I212" i="2"/>
  <c r="J212" i="2"/>
  <c r="I228" i="2"/>
  <c r="J228" i="2"/>
  <c r="I2750" i="2"/>
  <c r="J2750" i="2"/>
  <c r="I2766" i="2"/>
  <c r="J2766" i="2"/>
  <c r="I2782" i="2"/>
  <c r="J2782" i="2"/>
  <c r="I2798" i="2"/>
  <c r="J2798" i="2"/>
  <c r="I2814" i="2"/>
  <c r="J2814" i="2"/>
  <c r="I2830" i="2"/>
  <c r="J2830" i="2"/>
  <c r="I2846" i="2"/>
  <c r="J2846" i="2"/>
  <c r="I2862" i="2"/>
  <c r="J2862" i="2"/>
  <c r="I2878" i="2"/>
  <c r="J2878" i="2"/>
  <c r="I2894" i="2"/>
  <c r="J2894" i="2"/>
  <c r="I2910" i="2"/>
  <c r="J2910" i="2"/>
  <c r="I2926" i="2"/>
  <c r="J2926" i="2"/>
  <c r="I2942" i="2"/>
  <c r="J2942" i="2"/>
  <c r="I2958" i="2"/>
  <c r="J2958" i="2"/>
  <c r="I2974" i="2"/>
  <c r="J2974" i="2"/>
  <c r="I2990" i="2"/>
  <c r="J2990" i="2"/>
  <c r="I3006" i="2"/>
  <c r="J3006" i="2"/>
  <c r="I3022" i="2"/>
  <c r="J3022" i="2"/>
  <c r="I3038" i="2"/>
  <c r="J3038" i="2"/>
  <c r="I3054" i="2"/>
  <c r="J3054" i="2"/>
  <c r="I3070" i="2"/>
  <c r="J3070" i="2"/>
  <c r="I3086" i="2"/>
  <c r="J3086" i="2"/>
  <c r="I3102" i="2"/>
  <c r="J3102" i="2"/>
  <c r="I3118" i="2"/>
  <c r="J3118" i="2"/>
  <c r="I3134" i="2"/>
  <c r="J3134" i="2"/>
  <c r="I3150" i="2"/>
  <c r="J3150" i="2"/>
  <c r="I3166" i="2"/>
  <c r="J3166" i="2"/>
  <c r="I3182" i="2"/>
  <c r="J3182" i="2"/>
  <c r="I3198" i="2"/>
  <c r="J3198" i="2"/>
  <c r="I3214" i="2"/>
  <c r="J3214" i="2"/>
  <c r="I3230" i="2"/>
  <c r="J3230" i="2"/>
  <c r="I3246" i="2"/>
  <c r="J3246" i="2"/>
  <c r="I3262" i="2"/>
  <c r="J3262" i="2"/>
  <c r="I3278" i="2"/>
  <c r="J3278" i="2"/>
  <c r="I3294" i="2"/>
  <c r="J3294" i="2"/>
  <c r="I3310" i="2"/>
  <c r="J3310" i="2"/>
  <c r="I3326" i="2"/>
  <c r="J3326" i="2"/>
  <c r="I3342" i="2"/>
  <c r="J3342" i="2"/>
  <c r="I3358" i="2"/>
  <c r="J3358" i="2"/>
  <c r="I3374" i="2"/>
  <c r="J3374" i="2"/>
  <c r="I3390" i="2"/>
  <c r="J3390" i="2"/>
  <c r="I3406" i="2"/>
  <c r="J3406" i="2"/>
  <c r="I3422" i="2"/>
  <c r="J3422" i="2"/>
  <c r="I3438" i="2"/>
  <c r="J3438" i="2"/>
  <c r="I3454" i="2"/>
  <c r="J3454" i="2"/>
  <c r="I3470" i="2"/>
  <c r="J3470" i="2"/>
  <c r="I3486" i="2"/>
  <c r="J3486" i="2"/>
  <c r="I3502" i="2"/>
  <c r="J3502" i="2"/>
  <c r="I3518" i="2"/>
  <c r="J3518" i="2"/>
  <c r="I3534" i="2"/>
  <c r="J3534" i="2"/>
  <c r="I3550" i="2"/>
  <c r="J3550" i="2"/>
  <c r="I3566" i="2"/>
  <c r="J3566" i="2"/>
  <c r="I3582" i="2"/>
  <c r="J3582" i="2"/>
  <c r="I3598" i="2"/>
  <c r="J3598" i="2"/>
  <c r="I3614" i="2"/>
  <c r="J3614" i="2"/>
  <c r="I3630" i="2"/>
  <c r="J3630" i="2"/>
  <c r="I3646" i="2"/>
  <c r="J3646" i="2"/>
  <c r="I3662" i="2"/>
  <c r="J3662" i="2"/>
  <c r="I3678" i="2"/>
  <c r="J3678" i="2"/>
  <c r="I3694" i="2"/>
  <c r="J3694" i="2"/>
  <c r="I3710" i="2"/>
  <c r="J3710" i="2"/>
  <c r="I3726" i="2"/>
  <c r="J3726" i="2"/>
  <c r="I3742" i="2"/>
  <c r="J3742" i="2"/>
  <c r="I3758" i="2"/>
  <c r="J3758" i="2"/>
  <c r="I3774" i="2"/>
  <c r="J3774" i="2"/>
  <c r="I3790" i="2"/>
  <c r="J3790" i="2"/>
  <c r="I3806" i="2"/>
  <c r="J3806" i="2"/>
  <c r="I3822" i="2"/>
  <c r="J3822" i="2"/>
  <c r="I3838" i="2"/>
  <c r="J3838" i="2"/>
  <c r="I3854" i="2"/>
  <c r="J3854" i="2"/>
  <c r="I3870" i="2"/>
  <c r="J3870" i="2"/>
  <c r="I3886" i="2"/>
  <c r="J3886" i="2"/>
  <c r="I3902" i="2"/>
  <c r="J3902" i="2"/>
  <c r="I3918" i="2"/>
  <c r="J3918" i="2"/>
  <c r="I3934" i="2"/>
  <c r="J3934" i="2"/>
  <c r="I3950" i="2"/>
  <c r="J3950" i="2"/>
  <c r="I3966" i="2"/>
  <c r="J3966" i="2"/>
  <c r="I3982" i="2"/>
  <c r="J3982" i="2"/>
  <c r="I3998" i="2"/>
  <c r="J3998" i="2"/>
  <c r="I4014" i="2"/>
  <c r="J4014" i="2"/>
  <c r="I4030" i="2"/>
  <c r="J4030" i="2"/>
  <c r="I4046" i="2"/>
  <c r="J4046" i="2"/>
  <c r="I4062" i="2"/>
  <c r="J4062" i="2"/>
  <c r="I4078" i="2"/>
  <c r="J4078" i="2"/>
  <c r="I4094" i="2"/>
  <c r="J4094" i="2"/>
  <c r="I4110" i="2"/>
  <c r="J4110" i="2"/>
  <c r="I1387" i="2"/>
  <c r="J1387" i="2"/>
  <c r="I1403" i="2"/>
  <c r="J1403" i="2"/>
  <c r="I1419" i="2"/>
  <c r="J1419" i="2"/>
  <c r="I1435" i="2"/>
  <c r="J1435" i="2"/>
  <c r="I1451" i="2"/>
  <c r="J1451" i="2"/>
  <c r="I1467" i="2"/>
  <c r="J1467" i="2"/>
  <c r="I1483" i="2"/>
  <c r="J1483" i="2"/>
  <c r="I1499" i="2"/>
  <c r="J1499" i="2"/>
  <c r="I1515" i="2"/>
  <c r="J1515" i="2"/>
  <c r="I1531" i="2"/>
  <c r="J1531" i="2"/>
  <c r="I1547" i="2"/>
  <c r="J1547" i="2"/>
  <c r="I1563" i="2"/>
  <c r="J1563" i="2"/>
  <c r="I1579" i="2"/>
  <c r="J1579" i="2"/>
  <c r="I1595" i="2"/>
  <c r="J1595" i="2"/>
  <c r="I1611" i="2"/>
  <c r="J1611" i="2"/>
  <c r="I1627" i="2"/>
  <c r="J1627" i="2"/>
  <c r="I1643" i="2"/>
  <c r="J1643" i="2"/>
  <c r="I1659" i="2"/>
  <c r="J1659" i="2"/>
  <c r="I1675" i="2"/>
  <c r="J1675" i="2"/>
  <c r="I1691" i="2"/>
  <c r="J1691" i="2"/>
  <c r="I1707" i="2"/>
  <c r="J1707" i="2"/>
  <c r="I1723" i="2"/>
  <c r="J1723" i="2"/>
  <c r="I1739" i="2"/>
  <c r="J1739" i="2"/>
  <c r="I1755" i="2"/>
  <c r="J1755" i="2"/>
  <c r="I1771" i="2"/>
  <c r="J1771" i="2"/>
  <c r="I1787" i="2"/>
  <c r="J1787" i="2"/>
  <c r="I1803" i="2"/>
  <c r="J1803" i="2"/>
  <c r="I1819" i="2"/>
  <c r="J1819" i="2"/>
  <c r="I1835" i="2"/>
  <c r="J1835" i="2"/>
  <c r="I1851" i="2"/>
  <c r="J1851" i="2"/>
  <c r="I1867" i="2"/>
  <c r="J1867" i="2"/>
  <c r="I1883" i="2"/>
  <c r="J1883" i="2"/>
  <c r="I1899" i="2"/>
  <c r="J1899" i="2"/>
  <c r="I1915" i="2"/>
  <c r="J1915" i="2"/>
  <c r="I1931" i="2"/>
  <c r="J1931" i="2"/>
  <c r="I1947" i="2"/>
  <c r="J1947" i="2"/>
  <c r="I1963" i="2"/>
  <c r="J1963" i="2"/>
  <c r="I1979" i="2"/>
  <c r="J1979" i="2"/>
  <c r="I1995" i="2"/>
  <c r="J1995" i="2"/>
  <c r="I2011" i="2"/>
  <c r="J2011" i="2"/>
  <c r="I2027" i="2"/>
  <c r="J2027" i="2"/>
  <c r="I2043" i="2"/>
  <c r="J2043" i="2"/>
  <c r="I2059" i="2"/>
  <c r="J2059" i="2"/>
  <c r="I2075" i="2"/>
  <c r="J2075" i="2"/>
  <c r="I2091" i="2"/>
  <c r="J2091" i="2"/>
  <c r="I2107" i="2"/>
  <c r="J2107" i="2"/>
  <c r="I2123" i="2"/>
  <c r="J2123" i="2"/>
  <c r="I2139" i="2"/>
  <c r="J2139" i="2"/>
  <c r="I2155" i="2"/>
  <c r="J2155" i="2"/>
  <c r="I2171" i="2"/>
  <c r="J2171" i="2"/>
  <c r="I2187" i="2"/>
  <c r="J2187" i="2"/>
  <c r="I2203" i="2"/>
  <c r="J2203" i="2"/>
  <c r="I2219" i="2"/>
  <c r="J2219" i="2"/>
  <c r="I2235" i="2"/>
  <c r="J2235" i="2"/>
  <c r="I2251" i="2"/>
  <c r="J2251" i="2"/>
  <c r="I2267" i="2"/>
  <c r="J2267" i="2"/>
  <c r="I2283" i="2"/>
  <c r="J2283" i="2"/>
  <c r="I2299" i="2"/>
  <c r="J2299" i="2"/>
  <c r="I2315" i="2"/>
  <c r="J2315" i="2"/>
  <c r="I2331" i="2"/>
  <c r="J2331" i="2"/>
  <c r="I2347" i="2"/>
  <c r="J2347" i="2"/>
  <c r="I2363" i="2"/>
  <c r="J2363" i="2"/>
  <c r="I2379" i="2"/>
  <c r="J2379" i="2"/>
  <c r="I2395" i="2"/>
  <c r="J2395" i="2"/>
  <c r="I2411" i="2"/>
  <c r="J2411" i="2"/>
  <c r="I2427" i="2"/>
  <c r="J2427" i="2"/>
  <c r="I2443" i="2"/>
  <c r="J2443" i="2"/>
  <c r="I2459" i="2"/>
  <c r="J2459" i="2"/>
  <c r="I2475" i="2"/>
  <c r="J2475" i="2"/>
  <c r="I2491" i="2"/>
  <c r="J2491" i="2"/>
  <c r="I2507" i="2"/>
  <c r="J2507" i="2"/>
  <c r="I2523" i="2"/>
  <c r="J2523" i="2"/>
  <c r="I2539" i="2"/>
  <c r="J2539" i="2"/>
  <c r="I2555" i="2"/>
  <c r="J2555" i="2"/>
  <c r="I2571" i="2"/>
  <c r="J2571" i="2"/>
  <c r="I2587" i="2"/>
  <c r="J2587" i="2"/>
  <c r="I2603" i="2"/>
  <c r="J2603" i="2"/>
  <c r="I248" i="2"/>
  <c r="J248" i="2"/>
  <c r="I264" i="2"/>
  <c r="J264" i="2"/>
  <c r="I280" i="2"/>
  <c r="J280" i="2"/>
  <c r="I296" i="2"/>
  <c r="J296" i="2"/>
  <c r="I312" i="2"/>
  <c r="J312" i="2"/>
  <c r="I328" i="2"/>
  <c r="J328" i="2"/>
  <c r="I344" i="2"/>
  <c r="J344" i="2"/>
  <c r="I360" i="2"/>
  <c r="J360" i="2"/>
  <c r="I376" i="2"/>
  <c r="J376" i="2"/>
  <c r="I392" i="2"/>
  <c r="J392" i="2"/>
  <c r="I408" i="2"/>
  <c r="J408" i="2"/>
  <c r="I424" i="2"/>
  <c r="J424" i="2"/>
  <c r="I440" i="2"/>
  <c r="J440" i="2"/>
  <c r="I456" i="2"/>
  <c r="J456" i="2"/>
  <c r="I472" i="2"/>
  <c r="J472" i="2"/>
  <c r="I488" i="2"/>
  <c r="J488" i="2"/>
  <c r="I504" i="2"/>
  <c r="J504" i="2"/>
  <c r="I520" i="2"/>
  <c r="J520" i="2"/>
  <c r="I536" i="2"/>
  <c r="J536" i="2"/>
  <c r="I552" i="2"/>
  <c r="J552" i="2"/>
  <c r="I568" i="2"/>
  <c r="J568" i="2"/>
  <c r="I584" i="2"/>
  <c r="J584" i="2"/>
  <c r="I600" i="2"/>
  <c r="J600" i="2"/>
  <c r="I616" i="2"/>
  <c r="J616" i="2"/>
  <c r="I632" i="2"/>
  <c r="J632" i="2"/>
  <c r="I648" i="2"/>
  <c r="J648" i="2"/>
  <c r="I664" i="2"/>
  <c r="J664" i="2"/>
  <c r="I680" i="2"/>
  <c r="J680" i="2"/>
  <c r="I696" i="2"/>
  <c r="J696" i="2"/>
  <c r="I712" i="2"/>
  <c r="J712" i="2"/>
  <c r="I728" i="2"/>
  <c r="J728" i="2"/>
  <c r="I744" i="2"/>
  <c r="J744" i="2"/>
  <c r="I760" i="2"/>
  <c r="J760" i="2"/>
  <c r="I776" i="2"/>
  <c r="J776" i="2"/>
  <c r="I792" i="2"/>
  <c r="J792" i="2"/>
  <c r="I808" i="2"/>
  <c r="J808" i="2"/>
  <c r="I824" i="2"/>
  <c r="J824" i="2"/>
  <c r="I840" i="2"/>
  <c r="J840" i="2"/>
  <c r="I856" i="2"/>
  <c r="J856" i="2"/>
  <c r="I872" i="2"/>
  <c r="J872" i="2"/>
  <c r="I888" i="2"/>
  <c r="J888" i="2"/>
  <c r="I904" i="2"/>
  <c r="J904" i="2"/>
  <c r="I920" i="2"/>
  <c r="J920" i="2"/>
  <c r="I936" i="2"/>
  <c r="J936" i="2"/>
  <c r="I952" i="2"/>
  <c r="J952" i="2"/>
  <c r="I968" i="2"/>
  <c r="J968" i="2"/>
  <c r="I984" i="2"/>
  <c r="J984" i="2"/>
  <c r="I1000" i="2"/>
  <c r="J1000" i="2"/>
  <c r="I1016" i="2"/>
  <c r="J1016" i="2"/>
  <c r="I1032" i="2"/>
  <c r="J1032" i="2"/>
  <c r="I1048" i="2"/>
  <c r="J1048" i="2"/>
  <c r="I1064" i="2"/>
  <c r="J1064" i="2"/>
  <c r="I1080" i="2"/>
  <c r="J1080" i="2"/>
  <c r="I1096" i="2"/>
  <c r="J1096" i="2"/>
  <c r="I1112" i="2"/>
  <c r="J1112" i="2"/>
  <c r="I1128" i="2"/>
  <c r="J1128" i="2"/>
  <c r="I1144" i="2"/>
  <c r="J1144" i="2"/>
  <c r="I1160" i="2"/>
  <c r="J1160" i="2"/>
  <c r="I1176" i="2"/>
  <c r="J1176" i="2"/>
  <c r="I1192" i="2"/>
  <c r="J1192" i="2"/>
  <c r="I1208" i="2"/>
  <c r="J1208" i="2"/>
  <c r="I1224" i="2"/>
  <c r="J1224" i="2"/>
  <c r="I1240" i="2"/>
  <c r="J1240" i="2"/>
  <c r="I1256" i="2"/>
  <c r="J1256" i="2"/>
  <c r="I1272" i="2"/>
  <c r="J1272" i="2"/>
  <c r="I1288" i="2"/>
  <c r="J1288" i="2"/>
  <c r="I1304" i="2"/>
  <c r="J1304" i="2"/>
  <c r="I1320" i="2"/>
  <c r="J1320" i="2"/>
  <c r="I1336" i="2"/>
  <c r="J1336" i="2"/>
  <c r="I1352" i="2"/>
  <c r="J1352" i="2"/>
  <c r="I1368" i="2"/>
  <c r="J1368" i="2"/>
  <c r="I1384" i="2"/>
  <c r="J1384" i="2"/>
  <c r="I1400" i="2"/>
  <c r="J1400" i="2"/>
  <c r="I1416" i="2"/>
  <c r="J1416" i="2"/>
  <c r="I1432" i="2"/>
  <c r="J1432" i="2"/>
  <c r="I1448" i="2"/>
  <c r="J1448" i="2"/>
  <c r="I1464" i="2"/>
  <c r="J1464" i="2"/>
  <c r="I1480" i="2"/>
  <c r="J1480" i="2"/>
  <c r="I1496" i="2"/>
  <c r="J1496" i="2"/>
  <c r="I1512" i="2"/>
  <c r="J1512" i="2"/>
  <c r="I1528" i="2"/>
  <c r="J1528" i="2"/>
  <c r="I1544" i="2"/>
  <c r="J1544" i="2"/>
  <c r="I1560" i="2"/>
  <c r="J1560" i="2"/>
  <c r="I1576" i="2"/>
  <c r="J1576" i="2"/>
  <c r="I1592" i="2"/>
  <c r="J1592" i="2"/>
  <c r="I1608" i="2"/>
  <c r="J1608" i="2"/>
  <c r="I1624" i="2"/>
  <c r="J1624" i="2"/>
  <c r="I1640" i="2"/>
  <c r="J1640" i="2"/>
  <c r="I1656" i="2"/>
  <c r="J1656" i="2"/>
  <c r="I1672" i="2"/>
  <c r="J1672" i="2"/>
  <c r="I1688" i="2"/>
  <c r="J1688" i="2"/>
  <c r="I1704" i="2"/>
  <c r="J1704" i="2"/>
  <c r="I1720" i="2"/>
  <c r="J1720" i="2"/>
  <c r="I1736" i="2"/>
  <c r="J1736" i="2"/>
  <c r="I1752" i="2"/>
  <c r="J1752" i="2"/>
  <c r="I1768" i="2"/>
  <c r="J1768" i="2"/>
  <c r="I1784" i="2"/>
  <c r="J1784" i="2"/>
  <c r="I1800" i="2"/>
  <c r="J1800" i="2"/>
  <c r="I1816" i="2"/>
  <c r="J1816" i="2"/>
  <c r="I1832" i="2"/>
  <c r="J1832" i="2"/>
  <c r="I1848" i="2"/>
  <c r="J1848" i="2"/>
  <c r="I1864" i="2"/>
  <c r="J1864" i="2"/>
  <c r="I1880" i="2"/>
  <c r="J1880" i="2"/>
  <c r="I1896" i="2"/>
  <c r="J1896" i="2"/>
  <c r="I1912" i="2"/>
  <c r="J1912" i="2"/>
  <c r="I1928" i="2"/>
  <c r="J1928" i="2"/>
  <c r="I1944" i="2"/>
  <c r="J1944" i="2"/>
  <c r="I1960" i="2"/>
  <c r="J1960" i="2"/>
  <c r="I1976" i="2"/>
  <c r="J1976" i="2"/>
  <c r="I1992" i="2"/>
  <c r="J1992" i="2"/>
  <c r="I2008" i="2"/>
  <c r="J2008" i="2"/>
  <c r="I2024" i="2"/>
  <c r="J2024" i="2"/>
  <c r="I2040" i="2"/>
  <c r="J2040" i="2"/>
  <c r="I2056" i="2"/>
  <c r="J2056" i="2"/>
  <c r="I2072" i="2"/>
  <c r="J2072" i="2"/>
  <c r="I2088" i="2"/>
  <c r="J2088" i="2"/>
  <c r="I2104" i="2"/>
  <c r="J2104" i="2"/>
  <c r="I2120" i="2"/>
  <c r="J2120" i="2"/>
  <c r="I2136" i="2"/>
  <c r="J2136" i="2"/>
  <c r="I2152" i="2"/>
  <c r="J2152" i="2"/>
  <c r="I2168" i="2"/>
  <c r="J2168" i="2"/>
  <c r="I2184" i="2"/>
  <c r="J2184" i="2"/>
  <c r="I2200" i="2"/>
  <c r="J2200" i="2"/>
  <c r="I2216" i="2"/>
  <c r="J2216" i="2"/>
  <c r="I2232" i="2"/>
  <c r="J2232" i="2"/>
  <c r="I2248" i="2"/>
  <c r="J2248" i="2"/>
  <c r="I2264" i="2"/>
  <c r="J2264" i="2"/>
  <c r="I2280" i="2"/>
  <c r="J2280" i="2"/>
  <c r="I2296" i="2"/>
  <c r="J2296" i="2"/>
  <c r="I2312" i="2"/>
  <c r="J2312" i="2"/>
  <c r="I2328" i="2"/>
  <c r="J2328" i="2"/>
  <c r="I2344" i="2"/>
  <c r="J2344" i="2"/>
  <c r="I2360" i="2"/>
  <c r="J2360" i="2"/>
  <c r="I2376" i="2"/>
  <c r="J2376" i="2"/>
  <c r="I2392" i="2"/>
  <c r="J2392" i="2"/>
  <c r="I2408" i="2"/>
  <c r="J2408" i="2"/>
  <c r="I2424" i="2"/>
  <c r="J2424" i="2"/>
  <c r="I2440" i="2"/>
  <c r="J2440" i="2"/>
  <c r="I2456" i="2"/>
  <c r="J2456" i="2"/>
  <c r="I2472" i="2"/>
  <c r="J2472" i="2"/>
  <c r="I2488" i="2"/>
  <c r="J2488" i="2"/>
  <c r="I2504" i="2"/>
  <c r="J2504" i="2"/>
  <c r="I2520" i="2"/>
  <c r="J2520" i="2"/>
  <c r="I2536" i="2"/>
  <c r="J2536" i="2"/>
  <c r="I2552" i="2"/>
  <c r="J2552" i="2"/>
  <c r="I2568" i="2"/>
  <c r="J2568" i="2"/>
  <c r="I2584" i="2"/>
  <c r="J2584" i="2"/>
  <c r="I2600" i="2"/>
  <c r="J2600" i="2"/>
  <c r="I2616" i="2"/>
  <c r="J2616" i="2"/>
  <c r="I2632" i="2"/>
  <c r="J2632" i="2"/>
  <c r="I2648" i="2"/>
  <c r="J2648" i="2"/>
  <c r="I2664" i="2"/>
  <c r="J2664" i="2"/>
  <c r="I2680" i="2"/>
  <c r="J2680" i="2"/>
  <c r="I2696" i="2"/>
  <c r="J2696" i="2"/>
  <c r="I2712" i="2"/>
  <c r="J2712" i="2"/>
  <c r="I2728" i="2"/>
  <c r="J2728" i="2"/>
  <c r="I2744" i="2"/>
  <c r="J2744" i="2"/>
  <c r="I2760" i="2"/>
  <c r="J2760" i="2"/>
  <c r="I2776" i="2"/>
  <c r="J2776" i="2"/>
  <c r="I2792" i="2"/>
  <c r="J2792" i="2"/>
  <c r="I2808" i="2"/>
  <c r="J2808" i="2"/>
  <c r="I2824" i="2"/>
  <c r="J2824" i="2"/>
  <c r="I2840" i="2"/>
  <c r="J2840" i="2"/>
  <c r="I2856" i="2"/>
  <c r="J2856" i="2"/>
  <c r="I2872" i="2"/>
  <c r="J2872" i="2"/>
  <c r="I2892" i="2"/>
  <c r="J2892" i="2"/>
  <c r="I2912" i="2"/>
  <c r="J2912" i="2"/>
  <c r="I2928" i="2"/>
  <c r="J2928" i="2"/>
  <c r="I2964" i="2"/>
  <c r="J2964" i="2"/>
  <c r="I3012" i="2"/>
  <c r="J3012" i="2"/>
  <c r="I3064" i="2"/>
  <c r="J3064" i="2"/>
  <c r="I3112" i="2"/>
  <c r="J3112" i="2"/>
  <c r="I3160" i="2"/>
  <c r="J3160" i="2"/>
  <c r="I3200" i="2"/>
  <c r="J3200" i="2"/>
  <c r="I3248" i="2"/>
  <c r="J3248" i="2"/>
  <c r="I3300" i="2"/>
  <c r="J3300" i="2"/>
  <c r="I3348" i="2"/>
  <c r="J3348" i="2"/>
  <c r="I3392" i="2"/>
  <c r="J3392" i="2"/>
  <c r="I4118" i="2"/>
  <c r="J4118" i="2"/>
  <c r="I4134" i="2"/>
  <c r="J4134" i="2"/>
  <c r="I4150" i="2"/>
  <c r="J4150" i="2"/>
  <c r="I4166" i="2"/>
  <c r="J4166" i="2"/>
  <c r="I4182" i="2"/>
  <c r="J4182" i="2"/>
  <c r="I4198" i="2"/>
  <c r="J4198" i="2"/>
  <c r="I4214" i="2"/>
  <c r="J4214" i="2"/>
  <c r="I4230" i="2"/>
  <c r="J4230" i="2"/>
  <c r="I4246" i="2"/>
  <c r="J4246" i="2"/>
  <c r="I4262" i="2"/>
  <c r="J4262" i="2"/>
  <c r="I4278" i="2"/>
  <c r="J4278" i="2"/>
  <c r="I4294" i="2"/>
  <c r="J4294" i="2"/>
  <c r="I4310" i="2"/>
  <c r="J4310" i="2"/>
  <c r="I4326" i="2"/>
  <c r="J4326" i="2"/>
  <c r="I4342" i="2"/>
  <c r="J4342" i="2"/>
  <c r="I4358" i="2"/>
  <c r="J4358" i="2"/>
  <c r="I4374" i="2"/>
  <c r="J4374" i="2"/>
  <c r="I4390" i="2"/>
  <c r="J4390" i="2"/>
  <c r="I4406" i="2"/>
  <c r="J4406" i="2"/>
  <c r="I4422" i="2"/>
  <c r="J4422" i="2"/>
  <c r="I4438" i="2"/>
  <c r="J4438" i="2"/>
  <c r="I4454" i="2"/>
  <c r="J4454" i="2"/>
  <c r="I4470" i="2"/>
  <c r="J4470" i="2"/>
  <c r="I4486" i="2"/>
  <c r="J4486" i="2"/>
  <c r="I4502" i="2"/>
  <c r="J4502" i="2"/>
  <c r="I4518" i="2"/>
  <c r="J4518" i="2"/>
  <c r="I4534" i="2"/>
  <c r="J4534" i="2"/>
  <c r="I4550" i="2"/>
  <c r="J4550" i="2"/>
  <c r="I4566" i="2"/>
  <c r="J4566" i="2"/>
  <c r="I4582" i="2"/>
  <c r="J4582" i="2"/>
  <c r="I4598" i="2"/>
  <c r="J4598" i="2"/>
  <c r="I4614" i="2"/>
  <c r="J4614" i="2"/>
  <c r="I4630" i="2"/>
  <c r="J4630" i="2"/>
  <c r="I4646" i="2"/>
  <c r="J4646" i="2"/>
  <c r="I4662" i="2"/>
  <c r="J4662" i="2"/>
  <c r="I4678" i="2"/>
  <c r="J4678" i="2"/>
  <c r="I4694" i="2"/>
  <c r="J4694" i="2"/>
  <c r="I4710" i="2"/>
  <c r="J4710" i="2"/>
  <c r="I4726" i="2"/>
  <c r="J4726" i="2"/>
  <c r="I4742" i="2"/>
  <c r="J4742" i="2"/>
  <c r="I4758" i="2"/>
  <c r="J4758" i="2"/>
  <c r="I4774" i="2"/>
  <c r="J4774" i="2"/>
  <c r="I4790" i="2"/>
  <c r="J4790" i="2"/>
  <c r="I4806" i="2"/>
  <c r="J4806" i="2"/>
  <c r="I4822" i="2"/>
  <c r="J4822" i="2"/>
  <c r="I4838" i="2"/>
  <c r="J4838" i="2"/>
  <c r="I4854" i="2"/>
  <c r="J4854" i="2"/>
  <c r="I4870" i="2"/>
  <c r="J4870" i="2"/>
  <c r="I4886" i="2"/>
  <c r="J4886" i="2"/>
  <c r="I4902" i="2"/>
  <c r="J4902" i="2"/>
  <c r="I4918" i="2"/>
  <c r="J4918" i="2"/>
  <c r="I4934" i="2"/>
  <c r="J4934" i="2"/>
  <c r="I4950" i="2"/>
  <c r="J4950" i="2"/>
  <c r="I4966" i="2"/>
  <c r="J4966" i="2"/>
  <c r="I4982" i="2"/>
  <c r="J4982" i="2"/>
  <c r="I4998" i="2"/>
  <c r="J4998" i="2"/>
  <c r="I5014" i="2"/>
  <c r="J5014" i="2"/>
  <c r="I5030" i="2"/>
  <c r="J5030" i="2"/>
  <c r="I5046" i="2"/>
  <c r="J5046" i="2"/>
  <c r="I5062" i="2"/>
  <c r="J5062" i="2"/>
  <c r="I5078" i="2"/>
  <c r="J5078" i="2"/>
  <c r="I5094" i="2"/>
  <c r="J5094" i="2"/>
  <c r="I5110" i="2"/>
  <c r="J5110" i="2"/>
  <c r="I5126" i="2"/>
  <c r="J5126" i="2"/>
  <c r="I5142" i="2"/>
  <c r="J5142" i="2"/>
  <c r="I5158" i="2"/>
  <c r="J5158" i="2"/>
  <c r="I5174" i="2"/>
  <c r="J5174" i="2"/>
  <c r="I5190" i="2"/>
  <c r="J5190" i="2"/>
  <c r="I5206" i="2"/>
  <c r="J5206" i="2"/>
  <c r="I5222" i="2"/>
  <c r="J5222" i="2"/>
  <c r="I5238" i="2"/>
  <c r="J5238" i="2"/>
  <c r="I5254" i="2"/>
  <c r="J5254" i="2"/>
  <c r="I5270" i="2"/>
  <c r="J5270" i="2"/>
  <c r="I5286" i="2"/>
  <c r="J5286" i="2"/>
  <c r="I5302" i="2"/>
  <c r="J5302" i="2"/>
  <c r="I5318" i="2"/>
  <c r="J5318" i="2"/>
  <c r="I5334" i="2"/>
  <c r="J5334" i="2"/>
  <c r="I5350" i="2"/>
  <c r="J5350" i="2"/>
  <c r="I5366" i="2"/>
  <c r="J5366" i="2"/>
  <c r="I5382" i="2"/>
  <c r="J5382" i="2"/>
  <c r="I5398" i="2"/>
  <c r="J5398" i="2"/>
  <c r="I5414" i="2"/>
  <c r="J5414" i="2"/>
  <c r="I5430" i="2"/>
  <c r="J5430" i="2"/>
  <c r="I5446" i="2"/>
  <c r="J5446" i="2"/>
  <c r="I5462" i="2"/>
  <c r="J5462" i="2"/>
  <c r="I5478" i="2"/>
  <c r="J5478" i="2"/>
  <c r="I5494" i="2"/>
  <c r="J5494" i="2"/>
  <c r="I5510" i="2"/>
  <c r="J5510" i="2"/>
  <c r="I5526" i="2"/>
  <c r="J5526" i="2"/>
  <c r="I5542" i="2"/>
  <c r="J5542" i="2"/>
  <c r="I5558" i="2"/>
  <c r="J5558" i="2"/>
  <c r="I5574" i="2"/>
  <c r="J5574" i="2"/>
  <c r="I5590" i="2"/>
  <c r="J5590" i="2"/>
  <c r="I5606" i="2"/>
  <c r="J5606" i="2"/>
  <c r="I5622" i="2"/>
  <c r="J5622" i="2"/>
  <c r="I5638" i="2"/>
  <c r="J5638" i="2"/>
  <c r="I5654" i="2"/>
  <c r="J5654" i="2"/>
  <c r="I5670" i="2"/>
  <c r="J5670" i="2"/>
  <c r="I5686" i="2"/>
  <c r="J5686" i="2"/>
  <c r="I5702" i="2"/>
  <c r="J5702" i="2"/>
  <c r="I5718" i="2"/>
  <c r="J5718" i="2"/>
  <c r="I5734" i="2"/>
  <c r="J5734" i="2"/>
  <c r="I5750" i="2"/>
  <c r="J5750" i="2"/>
  <c r="I5766" i="2"/>
  <c r="J5766" i="2"/>
  <c r="I5782" i="2"/>
  <c r="J5782" i="2"/>
  <c r="I5798" i="2"/>
  <c r="J5798" i="2"/>
  <c r="I5814" i="2"/>
  <c r="J5814" i="2"/>
  <c r="I5830" i="2"/>
  <c r="J5830" i="2"/>
  <c r="I5846" i="2"/>
  <c r="J5846" i="2"/>
  <c r="I5862" i="2"/>
  <c r="J5862" i="2"/>
  <c r="I5878" i="2"/>
  <c r="J5878" i="2"/>
  <c r="I4375" i="2"/>
  <c r="J4375" i="2"/>
  <c r="I4423" i="2"/>
  <c r="J4423" i="2"/>
  <c r="I4451" i="2"/>
  <c r="J4451" i="2"/>
  <c r="I4483" i="2"/>
  <c r="J4483" i="2"/>
  <c r="I4515" i="2"/>
  <c r="J4515" i="2"/>
  <c r="I4547" i="2"/>
  <c r="J4547" i="2"/>
  <c r="I4579" i="2"/>
  <c r="J4579" i="2"/>
  <c r="I4607" i="2"/>
  <c r="J4607" i="2"/>
  <c r="I4639" i="2"/>
  <c r="J4639" i="2"/>
  <c r="I4671" i="2"/>
  <c r="J4671" i="2"/>
  <c r="I4703" i="2"/>
  <c r="J4703" i="2"/>
  <c r="I4735" i="2"/>
  <c r="J4735" i="2"/>
  <c r="I4767" i="2"/>
  <c r="J4767" i="2"/>
  <c r="I4795" i="2"/>
  <c r="J4795" i="2"/>
  <c r="I4827" i="2"/>
  <c r="J4827" i="2"/>
  <c r="I4859" i="2"/>
  <c r="J4859" i="2"/>
  <c r="I4891" i="2"/>
  <c r="J4891" i="2"/>
  <c r="I4923" i="2"/>
  <c r="J4923" i="2"/>
  <c r="I4955" i="2"/>
  <c r="J4955" i="2"/>
  <c r="I4987" i="2"/>
  <c r="J4987" i="2"/>
  <c r="I5019" i="2"/>
  <c r="J5019" i="2"/>
  <c r="I5047" i="2"/>
  <c r="J5047" i="2"/>
  <c r="I5079" i="2"/>
  <c r="J5079" i="2"/>
  <c r="I5111" i="2"/>
  <c r="J5111" i="2"/>
  <c r="I5143" i="2"/>
  <c r="J5143" i="2"/>
  <c r="I5175" i="2"/>
  <c r="J5175" i="2"/>
  <c r="I5207" i="2"/>
  <c r="J5207" i="2"/>
  <c r="I5235" i="2"/>
  <c r="J5235" i="2"/>
  <c r="I5267" i="2"/>
  <c r="J5267" i="2"/>
  <c r="I5299" i="2"/>
  <c r="J5299" i="2"/>
  <c r="I5331" i="2"/>
  <c r="J5331" i="2"/>
  <c r="I5363" i="2"/>
  <c r="J5363" i="2"/>
  <c r="I5395" i="2"/>
  <c r="J5395" i="2"/>
  <c r="I5427" i="2"/>
  <c r="J5427" i="2"/>
  <c r="I5459" i="2"/>
  <c r="J5459" i="2"/>
  <c r="I5491" i="2"/>
  <c r="J5491" i="2"/>
  <c r="I5523" i="2"/>
  <c r="J5523" i="2"/>
  <c r="I5551" i="2"/>
  <c r="J5551" i="2"/>
  <c r="I5583" i="2"/>
  <c r="J5583" i="2"/>
  <c r="I5615" i="2"/>
  <c r="J5615" i="2"/>
  <c r="I5647" i="2"/>
  <c r="J5647" i="2"/>
  <c r="I5679" i="2"/>
  <c r="J5679" i="2"/>
  <c r="I5711" i="2"/>
  <c r="J5711" i="2"/>
  <c r="I5743" i="2"/>
  <c r="J5743" i="2"/>
  <c r="I5771" i="2"/>
  <c r="J5771" i="2"/>
  <c r="I5803" i="2"/>
  <c r="J5803" i="2"/>
  <c r="I5835" i="2"/>
  <c r="J5835" i="2"/>
  <c r="I5867" i="2"/>
  <c r="J5867" i="2"/>
  <c r="I2936" i="2"/>
  <c r="J2936" i="2"/>
  <c r="I2980" i="2"/>
  <c r="J2980" i="2"/>
  <c r="I3028" i="2"/>
  <c r="J3028" i="2"/>
  <c r="I3072" i="2"/>
  <c r="J3072" i="2"/>
  <c r="I3124" i="2"/>
  <c r="J3124" i="2"/>
  <c r="I3172" i="2"/>
  <c r="J3172" i="2"/>
  <c r="I3216" i="2"/>
  <c r="J3216" i="2"/>
  <c r="I3260" i="2"/>
  <c r="J3260" i="2"/>
  <c r="I3308" i="2"/>
  <c r="J3308" i="2"/>
  <c r="I3356" i="2"/>
  <c r="J3356" i="2"/>
  <c r="I3408" i="2"/>
  <c r="J3408" i="2"/>
  <c r="I3444" i="2"/>
  <c r="J3444" i="2"/>
  <c r="I2627" i="2"/>
  <c r="J2627" i="2"/>
  <c r="I2643" i="2"/>
  <c r="J2643" i="2"/>
  <c r="I2659" i="2"/>
  <c r="J2659" i="2"/>
  <c r="I2675" i="2"/>
  <c r="J2675" i="2"/>
  <c r="I2691" i="2"/>
  <c r="J2691" i="2"/>
  <c r="I2707" i="2"/>
  <c r="J2707" i="2"/>
  <c r="I2723" i="2"/>
  <c r="J2723" i="2"/>
  <c r="I2739" i="2"/>
  <c r="J2739" i="2"/>
  <c r="I2755" i="2"/>
  <c r="J2755" i="2"/>
  <c r="I2771" i="2"/>
  <c r="J2771" i="2"/>
  <c r="I2787" i="2"/>
  <c r="J2787" i="2"/>
  <c r="I2803" i="2"/>
  <c r="J2803" i="2"/>
  <c r="I2819" i="2"/>
  <c r="J2819" i="2"/>
  <c r="I2835" i="2"/>
  <c r="J2835" i="2"/>
  <c r="I2851" i="2"/>
  <c r="J2851" i="2"/>
  <c r="I2867" i="2"/>
  <c r="J2867" i="2"/>
  <c r="I2883" i="2"/>
  <c r="J2883" i="2"/>
  <c r="I2899" i="2"/>
  <c r="J2899" i="2"/>
  <c r="I2915" i="2"/>
  <c r="J2915" i="2"/>
  <c r="I2931" i="2"/>
  <c r="J2931" i="2"/>
  <c r="I2947" i="2"/>
  <c r="J2947" i="2"/>
  <c r="I2963" i="2"/>
  <c r="J2963" i="2"/>
  <c r="I2979" i="2"/>
  <c r="J2979" i="2"/>
  <c r="I2995" i="2"/>
  <c r="J2995" i="2"/>
  <c r="I3011" i="2"/>
  <c r="J3011" i="2"/>
  <c r="I3027" i="2"/>
  <c r="J3027" i="2"/>
  <c r="I3043" i="2"/>
  <c r="J3043" i="2"/>
  <c r="I3059" i="2"/>
  <c r="J3059" i="2"/>
  <c r="I3075" i="2"/>
  <c r="J3075" i="2"/>
  <c r="I3091" i="2"/>
  <c r="J3091" i="2"/>
  <c r="I3107" i="2"/>
  <c r="J3107" i="2"/>
  <c r="I3123" i="2"/>
  <c r="J3123" i="2"/>
  <c r="I3139" i="2"/>
  <c r="J3139" i="2"/>
  <c r="I3155" i="2"/>
  <c r="J3155" i="2"/>
  <c r="I3171" i="2"/>
  <c r="J3171" i="2"/>
  <c r="I3187" i="2"/>
  <c r="J3187" i="2"/>
  <c r="I3203" i="2"/>
  <c r="J3203" i="2"/>
  <c r="I3219" i="2"/>
  <c r="J3219" i="2"/>
  <c r="I3235" i="2"/>
  <c r="J3235" i="2"/>
  <c r="I3251" i="2"/>
  <c r="J3251" i="2"/>
  <c r="I3267" i="2"/>
  <c r="J3267" i="2"/>
  <c r="I3283" i="2"/>
  <c r="J3283" i="2"/>
  <c r="I3299" i="2"/>
  <c r="J3299" i="2"/>
  <c r="I3315" i="2"/>
  <c r="J3315" i="2"/>
  <c r="I3331" i="2"/>
  <c r="J3331" i="2"/>
  <c r="I3347" i="2"/>
  <c r="J3347" i="2"/>
  <c r="I3363" i="2"/>
  <c r="J3363" i="2"/>
  <c r="I3379" i="2"/>
  <c r="J3379" i="2"/>
  <c r="I3395" i="2"/>
  <c r="J3395" i="2"/>
  <c r="I3411" i="2"/>
  <c r="J3411" i="2"/>
  <c r="I3427" i="2"/>
  <c r="J3427" i="2"/>
  <c r="I3443" i="2"/>
  <c r="J3443" i="2"/>
  <c r="I3459" i="2"/>
  <c r="J3459" i="2"/>
  <c r="I3475" i="2"/>
  <c r="J3475" i="2"/>
  <c r="I3491" i="2"/>
  <c r="J3491" i="2"/>
  <c r="I3507" i="2"/>
  <c r="J3507" i="2"/>
  <c r="I3523" i="2"/>
  <c r="J3523" i="2"/>
  <c r="I3539" i="2"/>
  <c r="J3539" i="2"/>
  <c r="I3555" i="2"/>
  <c r="J3555" i="2"/>
  <c r="I3571" i="2"/>
  <c r="J3571" i="2"/>
  <c r="I3587" i="2"/>
  <c r="J3587" i="2"/>
  <c r="I3603" i="2"/>
  <c r="J3603" i="2"/>
  <c r="I3619" i="2"/>
  <c r="J3619" i="2"/>
  <c r="I3635" i="2"/>
  <c r="J3635" i="2"/>
  <c r="I3651" i="2"/>
  <c r="J3651" i="2"/>
  <c r="I3667" i="2"/>
  <c r="J3667" i="2"/>
  <c r="I3683" i="2"/>
  <c r="J3683" i="2"/>
  <c r="I3699" i="2"/>
  <c r="J3699" i="2"/>
  <c r="I3715" i="2"/>
  <c r="J3715" i="2"/>
  <c r="I3731" i="2"/>
  <c r="J3731" i="2"/>
  <c r="I3747" i="2"/>
  <c r="J3747" i="2"/>
  <c r="I3763" i="2"/>
  <c r="J3763" i="2"/>
  <c r="I3779" i="2"/>
  <c r="J3779" i="2"/>
  <c r="I3795" i="2"/>
  <c r="J3795" i="2"/>
  <c r="I3811" i="2"/>
  <c r="J3811" i="2"/>
  <c r="I3827" i="2"/>
  <c r="J3827" i="2"/>
  <c r="I3843" i="2"/>
  <c r="J3843" i="2"/>
  <c r="I3859" i="2"/>
  <c r="J3859" i="2"/>
  <c r="I3875" i="2"/>
  <c r="J3875" i="2"/>
  <c r="I3891" i="2"/>
  <c r="J3891" i="2"/>
  <c r="I3907" i="2"/>
  <c r="J3907" i="2"/>
  <c r="I3923" i="2"/>
  <c r="J3923" i="2"/>
  <c r="I3939" i="2"/>
  <c r="J3939" i="2"/>
  <c r="I3955" i="2"/>
  <c r="J3955" i="2"/>
  <c r="I3971" i="2"/>
  <c r="J3971" i="2"/>
  <c r="I3987" i="2"/>
  <c r="J3987" i="2"/>
  <c r="I4003" i="2"/>
  <c r="J4003" i="2"/>
  <c r="I4019" i="2"/>
  <c r="J4019" i="2"/>
  <c r="I4035" i="2"/>
  <c r="J4035" i="2"/>
  <c r="I4051" i="2"/>
  <c r="J4051" i="2"/>
  <c r="I4067" i="2"/>
  <c r="J4067" i="2"/>
  <c r="I4083" i="2"/>
  <c r="J4083" i="2"/>
  <c r="I4099" i="2"/>
  <c r="J4099" i="2"/>
  <c r="I4115" i="2"/>
  <c r="J4115" i="2"/>
  <c r="I4131" i="2"/>
  <c r="J4131" i="2"/>
  <c r="I4147" i="2"/>
  <c r="J4147" i="2"/>
  <c r="I4163" i="2"/>
  <c r="J4163" i="2"/>
  <c r="I4179" i="2"/>
  <c r="J4179" i="2"/>
  <c r="I4195" i="2"/>
  <c r="J4195" i="2"/>
  <c r="I4211" i="2"/>
  <c r="J4211" i="2"/>
  <c r="I4227" i="2"/>
  <c r="J4227" i="2"/>
  <c r="I4243" i="2"/>
  <c r="J4243" i="2"/>
  <c r="I4259" i="2"/>
  <c r="J4259" i="2"/>
  <c r="I4275" i="2"/>
  <c r="J4275" i="2"/>
  <c r="I4291" i="2"/>
  <c r="J4291" i="2"/>
  <c r="I4307" i="2"/>
  <c r="J4307" i="2"/>
  <c r="I4323" i="2"/>
  <c r="J4323" i="2"/>
  <c r="I4339" i="2"/>
  <c r="J4339" i="2"/>
  <c r="I4355" i="2"/>
  <c r="J4355" i="2"/>
  <c r="I4371" i="2"/>
  <c r="J4371" i="2"/>
  <c r="I4391" i="2"/>
  <c r="J4391" i="2"/>
  <c r="I4419" i="2"/>
  <c r="J4419" i="2"/>
  <c r="I4455" i="2"/>
  <c r="J4455" i="2"/>
  <c r="I4487" i="2"/>
  <c r="J4487" i="2"/>
  <c r="I4519" i="2"/>
  <c r="J4519" i="2"/>
  <c r="I4551" i="2"/>
  <c r="J4551" i="2"/>
  <c r="I4583" i="2"/>
  <c r="J4583" i="2"/>
  <c r="I4619" i="2"/>
  <c r="J4619" i="2"/>
  <c r="I4651" i="2"/>
  <c r="J4651" i="2"/>
  <c r="I4683" i="2"/>
  <c r="J4683" i="2"/>
  <c r="I4715" i="2"/>
  <c r="J4715" i="2"/>
  <c r="I4747" i="2"/>
  <c r="J4747" i="2"/>
  <c r="I4783" i="2"/>
  <c r="J4783" i="2"/>
  <c r="I4815" i="2"/>
  <c r="J4815" i="2"/>
  <c r="I4847" i="2"/>
  <c r="J4847" i="2"/>
  <c r="I4879" i="2"/>
  <c r="J4879" i="2"/>
  <c r="I4911" i="2"/>
  <c r="J4911" i="2"/>
  <c r="I4943" i="2"/>
  <c r="J4943" i="2"/>
  <c r="I4975" i="2"/>
  <c r="J4975" i="2"/>
  <c r="I5007" i="2"/>
  <c r="J5007" i="2"/>
  <c r="I5043" i="2"/>
  <c r="J5043" i="2"/>
  <c r="I5075" i="2"/>
  <c r="J5075" i="2"/>
  <c r="I5107" i="2"/>
  <c r="J5107" i="2"/>
  <c r="I5139" i="2"/>
  <c r="J5139" i="2"/>
  <c r="I5171" i="2"/>
  <c r="J5171" i="2"/>
  <c r="I5203" i="2"/>
  <c r="J5203" i="2"/>
  <c r="I5239" i="2"/>
  <c r="J5239" i="2"/>
  <c r="I5271" i="2"/>
  <c r="J5271" i="2"/>
  <c r="I5303" i="2"/>
  <c r="J5303" i="2"/>
  <c r="I5335" i="2"/>
  <c r="J5335" i="2"/>
  <c r="I5367" i="2"/>
  <c r="J5367" i="2"/>
  <c r="I5399" i="2"/>
  <c r="J5399" i="2"/>
  <c r="I5431" i="2"/>
  <c r="J5431" i="2"/>
  <c r="I5463" i="2"/>
  <c r="J5463" i="2"/>
  <c r="I5495" i="2"/>
  <c r="J5495" i="2"/>
  <c r="I5527" i="2"/>
  <c r="J5527" i="2"/>
  <c r="I5563" i="2"/>
  <c r="J5563" i="2"/>
  <c r="I5595" i="2"/>
  <c r="J5595" i="2"/>
  <c r="I5627" i="2"/>
  <c r="J5627" i="2"/>
  <c r="I5659" i="2"/>
  <c r="J5659" i="2"/>
  <c r="I5691" i="2"/>
  <c r="J5691" i="2"/>
  <c r="I5723" i="2"/>
  <c r="J5723" i="2"/>
  <c r="I5755" i="2"/>
  <c r="J5755" i="2"/>
  <c r="I5791" i="2"/>
  <c r="J5791" i="2"/>
  <c r="I5823" i="2"/>
  <c r="J5823" i="2"/>
  <c r="I5855" i="2"/>
  <c r="J5855" i="2"/>
  <c r="I7" i="2"/>
  <c r="J7" i="2"/>
  <c r="I2968" i="2"/>
  <c r="J2968" i="2"/>
  <c r="I3020" i="2"/>
  <c r="J3020" i="2"/>
  <c r="I3068" i="2"/>
  <c r="J3068" i="2"/>
  <c r="I5503" i="2"/>
  <c r="J5503" i="2"/>
  <c r="I5535" i="2"/>
  <c r="J5535" i="2"/>
  <c r="I5571" i="2"/>
  <c r="J5571" i="2"/>
  <c r="I5603" i="2"/>
  <c r="J5603" i="2"/>
  <c r="I5635" i="2"/>
  <c r="J5635" i="2"/>
  <c r="I5667" i="2"/>
  <c r="J5667" i="2"/>
  <c r="I5699" i="2"/>
  <c r="J5699" i="2"/>
  <c r="I5731" i="2"/>
  <c r="J5731" i="2"/>
  <c r="I5763" i="2"/>
  <c r="J5763" i="2"/>
  <c r="I5799" i="2"/>
  <c r="J5799" i="2"/>
  <c r="I5831" i="2"/>
  <c r="J5831" i="2"/>
  <c r="I5863" i="2"/>
  <c r="J5863" i="2"/>
  <c r="I2896" i="2"/>
  <c r="J2896" i="2"/>
  <c r="I2984" i="2"/>
  <c r="J2984" i="2"/>
  <c r="I3032" i="2"/>
  <c r="J3032" i="2"/>
  <c r="I3080" i="2"/>
  <c r="J3080" i="2"/>
  <c r="I3128" i="2"/>
  <c r="J3128" i="2"/>
  <c r="I3176" i="2"/>
  <c r="J3176" i="2"/>
  <c r="I3232" i="2"/>
  <c r="J3232" i="2"/>
  <c r="I3280" i="2"/>
  <c r="J3280" i="2"/>
  <c r="I3328" i="2"/>
  <c r="J3328" i="2"/>
  <c r="I3376" i="2"/>
  <c r="J3376" i="2"/>
  <c r="I3420" i="2"/>
  <c r="J3420" i="2"/>
  <c r="I3460" i="2"/>
  <c r="J3460" i="2"/>
  <c r="I3488" i="2"/>
  <c r="J3488" i="2"/>
  <c r="I3520" i="2"/>
  <c r="J3520" i="2"/>
  <c r="I3552" i="2"/>
  <c r="J3552" i="2"/>
  <c r="I3584" i="2"/>
  <c r="J3584" i="2"/>
  <c r="I3616" i="2"/>
  <c r="J3616" i="2"/>
  <c r="I3652" i="2"/>
  <c r="J3652" i="2"/>
  <c r="I3696" i="2"/>
  <c r="J3696" i="2"/>
  <c r="I3748" i="2"/>
  <c r="J3748" i="2"/>
  <c r="I3796" i="2"/>
  <c r="J3796" i="2"/>
  <c r="I3848" i="2"/>
  <c r="J3848" i="2"/>
  <c r="I3900" i="2"/>
  <c r="J3900" i="2"/>
  <c r="I3948" i="2"/>
  <c r="J3948" i="2"/>
  <c r="I3996" i="2"/>
  <c r="J3996" i="2"/>
  <c r="I4044" i="2"/>
  <c r="J4044" i="2"/>
  <c r="I4100" i="2"/>
  <c r="J4100" i="2"/>
  <c r="I4148" i="2"/>
  <c r="J4148" i="2"/>
  <c r="I4196" i="2"/>
  <c r="J4196" i="2"/>
  <c r="I4252" i="2"/>
  <c r="J4252" i="2"/>
  <c r="I4300" i="2"/>
  <c r="J4300" i="2"/>
  <c r="I4348" i="2"/>
  <c r="J4348" i="2"/>
  <c r="I4396" i="2"/>
  <c r="J4396" i="2"/>
  <c r="I4452" i="2"/>
  <c r="J4452" i="2"/>
  <c r="I4500" i="2"/>
  <c r="J4500" i="2"/>
  <c r="I4548" i="2"/>
  <c r="J4548" i="2"/>
  <c r="I4596" i="2"/>
  <c r="J4596" i="2"/>
  <c r="I4644" i="2"/>
  <c r="J4644" i="2"/>
  <c r="I4700" i="2"/>
  <c r="J4700" i="2"/>
  <c r="I4748" i="2"/>
  <c r="J4748" i="2"/>
  <c r="I4796" i="2"/>
  <c r="J4796" i="2"/>
  <c r="I4844" i="2"/>
  <c r="J4844" i="2"/>
  <c r="I4900" i="2"/>
  <c r="J4900" i="2"/>
  <c r="I4948" i="2"/>
  <c r="J4948" i="2"/>
  <c r="I4996" i="2"/>
  <c r="J4996" i="2"/>
  <c r="I5044" i="2"/>
  <c r="J5044" i="2"/>
  <c r="I5096" i="2"/>
  <c r="J5096" i="2"/>
  <c r="I5148" i="2"/>
  <c r="J5148" i="2"/>
  <c r="I5196" i="2"/>
  <c r="J5196" i="2"/>
  <c r="I5244" i="2"/>
  <c r="J5244" i="2"/>
  <c r="I5284" i="2"/>
  <c r="J5284" i="2"/>
  <c r="I5332" i="2"/>
  <c r="J5332" i="2"/>
  <c r="I5384" i="2"/>
  <c r="J5384" i="2"/>
  <c r="I5436" i="2"/>
  <c r="J5436" i="2"/>
  <c r="I5484" i="2"/>
  <c r="J5484" i="2"/>
  <c r="I5536" i="2"/>
  <c r="J5536" i="2"/>
  <c r="I5588" i="2"/>
  <c r="J5588" i="2"/>
  <c r="I5636" i="2"/>
  <c r="J5636" i="2"/>
  <c r="I5692" i="2"/>
  <c r="J5692" i="2"/>
  <c r="I5740" i="2"/>
  <c r="J5740" i="2"/>
  <c r="I5788" i="2"/>
  <c r="J5788" i="2"/>
  <c r="I5836" i="2"/>
  <c r="J5836" i="2"/>
  <c r="I8" i="2"/>
  <c r="I1089" i="2"/>
  <c r="J1089" i="2"/>
  <c r="I1137" i="2"/>
  <c r="J1137" i="2"/>
  <c r="I1189" i="2"/>
  <c r="J1189" i="2"/>
  <c r="I1237" i="2"/>
  <c r="J1237" i="2"/>
  <c r="I1289" i="2"/>
  <c r="J1289" i="2"/>
  <c r="I1333" i="2"/>
  <c r="J1333" i="2"/>
  <c r="I1385" i="2"/>
  <c r="J1385" i="2"/>
  <c r="I1441" i="2"/>
  <c r="J1441" i="2"/>
  <c r="I1489" i="2"/>
  <c r="J1489" i="2"/>
  <c r="I1541" i="2"/>
  <c r="J1541" i="2"/>
  <c r="I1589" i="2"/>
  <c r="J1589" i="2"/>
  <c r="I1641" i="2"/>
  <c r="J1641" i="2"/>
  <c r="I1689" i="2"/>
  <c r="J1689" i="2"/>
  <c r="I1741" i="2"/>
  <c r="J1741" i="2"/>
  <c r="I1789" i="2"/>
  <c r="J1789" i="2"/>
  <c r="I1841" i="2"/>
  <c r="J1841" i="2"/>
  <c r="I1893" i="2"/>
  <c r="J1893" i="2"/>
  <c r="I1949" i="2"/>
  <c r="J1949" i="2"/>
  <c r="I1997" i="2"/>
  <c r="J1997" i="2"/>
  <c r="I2069" i="2"/>
  <c r="J2069" i="2"/>
  <c r="I2129" i="2"/>
  <c r="J2129" i="2"/>
  <c r="I2201" i="2"/>
  <c r="J2201" i="2"/>
  <c r="I2277" i="2"/>
  <c r="J2277" i="2"/>
  <c r="I2337" i="2"/>
  <c r="J2337" i="2"/>
  <c r="I2401" i="2"/>
  <c r="J2401" i="2"/>
  <c r="I2473" i="2"/>
  <c r="J2473" i="2"/>
  <c r="I2549" i="2"/>
  <c r="J2549" i="2"/>
  <c r="I2621" i="2"/>
  <c r="J2621" i="2"/>
  <c r="I2689" i="2"/>
  <c r="J2689" i="2"/>
  <c r="I2757" i="2"/>
  <c r="J2757" i="2"/>
  <c r="I2829" i="2"/>
  <c r="J2829" i="2"/>
  <c r="I2901" i="2"/>
  <c r="J2901" i="2"/>
  <c r="I2961" i="2"/>
  <c r="J2961" i="2"/>
  <c r="I3033" i="2"/>
  <c r="J3033" i="2"/>
  <c r="I3109" i="2"/>
  <c r="J3109" i="2"/>
  <c r="I3181" i="2"/>
  <c r="J3181" i="2"/>
  <c r="I3245" i="2"/>
  <c r="J3245" i="2"/>
  <c r="I3313" i="2"/>
  <c r="J3313" i="2"/>
  <c r="I3385" i="2"/>
  <c r="J3385" i="2"/>
  <c r="I3457" i="2"/>
  <c r="J3457" i="2"/>
  <c r="I3525" i="2"/>
  <c r="J3525" i="2"/>
  <c r="I3597" i="2"/>
  <c r="J3597" i="2"/>
  <c r="I3665" i="2"/>
  <c r="J3665" i="2"/>
  <c r="I3741" i="2"/>
  <c r="J3741" i="2"/>
  <c r="I3801" i="2"/>
  <c r="J3801" i="2"/>
  <c r="I3873" i="2"/>
  <c r="J3873" i="2"/>
  <c r="I3949" i="2"/>
  <c r="J3949" i="2"/>
  <c r="I4017" i="2"/>
  <c r="J4017" i="2"/>
  <c r="I4089" i="2"/>
  <c r="J4089" i="2"/>
  <c r="I4153" i="2"/>
  <c r="J4153" i="2"/>
  <c r="I4229" i="2"/>
  <c r="J4229" i="2"/>
  <c r="I4301" i="2"/>
  <c r="J4301" i="2"/>
  <c r="I4373" i="2"/>
  <c r="J4373" i="2"/>
  <c r="I4437" i="2"/>
  <c r="J4437" i="2"/>
  <c r="I4505" i="2"/>
  <c r="J4505" i="2"/>
  <c r="I4581" i="2"/>
  <c r="J4581" i="2"/>
  <c r="I4653" i="2"/>
  <c r="J4653" i="2"/>
  <c r="I4725" i="2"/>
  <c r="J4725" i="2"/>
  <c r="I4789" i="2"/>
  <c r="J4789" i="2"/>
  <c r="I4853" i="2"/>
  <c r="J4853" i="2"/>
  <c r="I4925" i="2"/>
  <c r="J4925" i="2"/>
  <c r="I4997" i="2"/>
  <c r="J4997" i="2"/>
  <c r="I5069" i="2"/>
  <c r="J5069" i="2"/>
  <c r="I5133" i="2"/>
  <c r="J5133" i="2"/>
  <c r="I5205" i="2"/>
  <c r="J5205" i="2"/>
  <c r="I5281" i="2"/>
  <c r="J5281" i="2"/>
  <c r="I5349" i="2"/>
  <c r="J5349" i="2"/>
  <c r="I5413" i="2"/>
  <c r="J5413" i="2"/>
  <c r="I5489" i="2"/>
  <c r="J5489" i="2"/>
  <c r="I5561" i="2"/>
  <c r="J5561" i="2"/>
  <c r="I5633" i="2"/>
  <c r="J5633" i="2"/>
  <c r="I5693" i="2"/>
  <c r="J5693" i="2"/>
  <c r="I5769" i="2"/>
  <c r="J5769" i="2"/>
  <c r="I5841" i="2"/>
  <c r="J5841" i="2"/>
  <c r="I2005" i="2"/>
  <c r="J2005" i="2"/>
  <c r="I2061" i="2"/>
  <c r="J2061" i="2"/>
  <c r="I2121" i="2"/>
  <c r="J2121" i="2"/>
  <c r="I2181" i="2"/>
  <c r="J2181" i="2"/>
  <c r="I2237" i="2"/>
  <c r="J2237" i="2"/>
  <c r="I2301" i="2"/>
  <c r="J2301" i="2"/>
  <c r="I2345" i="2"/>
  <c r="J2345" i="2"/>
  <c r="I2413" i="2"/>
  <c r="J2413" i="2"/>
  <c r="I2469" i="2"/>
  <c r="J2469" i="2"/>
  <c r="I2525" i="2"/>
  <c r="J2525" i="2"/>
  <c r="I2577" i="2"/>
  <c r="J2577" i="2"/>
  <c r="I2645" i="2"/>
  <c r="J2645" i="2"/>
  <c r="I2701" i="2"/>
  <c r="J2701" i="2"/>
  <c r="I2765" i="2"/>
  <c r="J2765" i="2"/>
  <c r="I2821" i="2"/>
  <c r="J2821" i="2"/>
  <c r="I2873" i="2"/>
  <c r="J2873" i="2"/>
  <c r="I2941" i="2"/>
  <c r="J2941" i="2"/>
  <c r="I2997" i="2"/>
  <c r="J2997" i="2"/>
  <c r="I3061" i="2"/>
  <c r="J3061" i="2"/>
  <c r="I3117" i="2"/>
  <c r="J3117" i="2"/>
  <c r="I3169" i="2"/>
  <c r="J3169" i="2"/>
  <c r="I3237" i="2"/>
  <c r="J3237" i="2"/>
  <c r="I3293" i="2"/>
  <c r="J3293" i="2"/>
  <c r="I3357" i="2"/>
  <c r="J3357" i="2"/>
  <c r="I3413" i="2"/>
  <c r="J3413" i="2"/>
  <c r="I3469" i="2"/>
  <c r="J3469" i="2"/>
  <c r="I3533" i="2"/>
  <c r="J3533" i="2"/>
  <c r="I3585" i="2"/>
  <c r="J3585" i="2"/>
  <c r="I3641" i="2"/>
  <c r="J3641" i="2"/>
  <c r="I3709" i="2"/>
  <c r="J3709" i="2"/>
  <c r="I3761" i="2"/>
  <c r="J3761" i="2"/>
  <c r="I3821" i="2"/>
  <c r="J3821" i="2"/>
  <c r="I3885" i="2"/>
  <c r="J3885" i="2"/>
  <c r="I3941" i="2"/>
  <c r="J3941" i="2"/>
  <c r="I3997" i="2"/>
  <c r="J3997" i="2"/>
  <c r="I4061" i="2"/>
  <c r="J4061" i="2"/>
  <c r="I4117" i="2"/>
  <c r="J4117" i="2"/>
  <c r="I4173" i="2"/>
  <c r="J4173" i="2"/>
  <c r="I4237" i="2"/>
  <c r="J4237" i="2"/>
  <c r="I4289" i="2"/>
  <c r="J4289" i="2"/>
  <c r="I4349" i="2"/>
  <c r="J4349" i="2"/>
  <c r="I4409" i="2"/>
  <c r="J4409" i="2"/>
  <c r="I4469" i="2"/>
  <c r="J4469" i="2"/>
  <c r="I4529" i="2"/>
  <c r="J4529" i="2"/>
  <c r="I4585" i="2"/>
  <c r="J4585" i="2"/>
  <c r="I4641" i="2"/>
  <c r="J4641" i="2"/>
  <c r="I4709" i="2"/>
  <c r="J4709" i="2"/>
  <c r="I4765" i="2"/>
  <c r="J4765" i="2"/>
  <c r="I4817" i="2"/>
  <c r="J4817" i="2"/>
  <c r="I4881" i="2"/>
  <c r="J4881" i="2"/>
  <c r="I4933" i="2"/>
  <c r="J4933" i="2"/>
  <c r="I4989" i="2"/>
  <c r="J4989" i="2"/>
  <c r="I5053" i="2"/>
  <c r="J5053" i="2"/>
  <c r="I5109" i="2"/>
  <c r="J5109" i="2"/>
  <c r="I5165" i="2"/>
  <c r="J5165" i="2"/>
  <c r="I5229" i="2"/>
  <c r="J5229" i="2"/>
  <c r="I5285" i="2"/>
  <c r="J5285" i="2"/>
  <c r="I5345" i="2"/>
  <c r="J5345" i="2"/>
  <c r="I5409" i="2"/>
  <c r="J5409" i="2"/>
  <c r="I5465" i="2"/>
  <c r="J5465" i="2"/>
  <c r="I5529" i="2"/>
  <c r="J5529" i="2"/>
  <c r="I5585" i="2"/>
  <c r="J5585" i="2"/>
  <c r="I5641" i="2"/>
  <c r="J5641" i="2"/>
  <c r="I5701" i="2"/>
  <c r="J5701" i="2"/>
  <c r="I5761" i="2"/>
  <c r="J5761" i="2"/>
  <c r="I5817" i="2"/>
  <c r="J5817" i="2"/>
  <c r="I5873" i="2"/>
  <c r="J5873" i="2"/>
  <c r="I3484" i="2"/>
  <c r="J3484" i="2"/>
  <c r="I3516" i="2"/>
  <c r="J3516" i="2"/>
  <c r="I3548" i="2"/>
  <c r="J3548" i="2"/>
  <c r="I3580" i="2"/>
  <c r="J3580" i="2"/>
  <c r="I3612" i="2"/>
  <c r="J3612" i="2"/>
  <c r="I3644" i="2"/>
  <c r="J3644" i="2"/>
  <c r="I3688" i="2"/>
  <c r="J3688" i="2"/>
  <c r="I3736" i="2"/>
  <c r="J3736" i="2"/>
  <c r="I3780" i="2"/>
  <c r="J3780" i="2"/>
  <c r="I3828" i="2"/>
  <c r="J3828" i="2"/>
  <c r="I3872" i="2"/>
  <c r="J3872" i="2"/>
  <c r="I3920" i="2"/>
  <c r="J3920" i="2"/>
  <c r="I3968" i="2"/>
  <c r="J3968" i="2"/>
  <c r="I4012" i="2"/>
  <c r="J4012" i="2"/>
  <c r="I4064" i="2"/>
  <c r="J4064" i="2"/>
  <c r="I4108" i="2"/>
  <c r="J4108" i="2"/>
  <c r="I4156" i="2"/>
  <c r="J4156" i="2"/>
  <c r="I4200" i="2"/>
  <c r="J4200" i="2"/>
  <c r="I4248" i="2"/>
  <c r="J4248" i="2"/>
  <c r="I4296" i="2"/>
  <c r="J4296" i="2"/>
  <c r="I4340" i="2"/>
  <c r="J4340" i="2"/>
  <c r="I4388" i="2"/>
  <c r="J4388" i="2"/>
  <c r="I4436" i="2"/>
  <c r="J4436" i="2"/>
  <c r="I4480" i="2"/>
  <c r="J4480" i="2"/>
  <c r="I4528" i="2"/>
  <c r="J4528" i="2"/>
  <c r="I4580" i="2"/>
  <c r="J4580" i="2"/>
  <c r="I4628" i="2"/>
  <c r="J4628" i="2"/>
  <c r="I4668" i="2"/>
  <c r="J4668" i="2"/>
  <c r="I4720" i="2"/>
  <c r="J4720" i="2"/>
  <c r="I4768" i="2"/>
  <c r="J4768" i="2"/>
  <c r="I4812" i="2"/>
  <c r="J4812" i="2"/>
  <c r="I4860" i="2"/>
  <c r="J4860" i="2"/>
  <c r="I4908" i="2"/>
  <c r="J4908" i="2"/>
  <c r="I4956" i="2"/>
  <c r="J4956" i="2"/>
  <c r="I5000" i="2"/>
  <c r="J5000" i="2"/>
  <c r="I5052" i="2"/>
  <c r="J5052" i="2"/>
  <c r="I5100" i="2"/>
  <c r="J5100" i="2"/>
  <c r="I5140" i="2"/>
  <c r="J5140" i="2"/>
  <c r="I5188" i="2"/>
  <c r="J5188" i="2"/>
  <c r="I5236" i="2"/>
  <c r="J5236" i="2"/>
  <c r="I5304" i="2"/>
  <c r="J5304" i="2"/>
  <c r="I5352" i="2"/>
  <c r="J5352" i="2"/>
  <c r="I5396" i="2"/>
  <c r="J5396" i="2"/>
  <c r="I5444" i="2"/>
  <c r="J5444" i="2"/>
  <c r="I5492" i="2"/>
  <c r="J5492" i="2"/>
  <c r="I5540" i="2"/>
  <c r="J5540" i="2"/>
  <c r="I5584" i="2"/>
  <c r="J5584" i="2"/>
  <c r="I5632" i="2"/>
  <c r="J5632" i="2"/>
  <c r="I5672" i="2"/>
  <c r="J5672" i="2"/>
  <c r="I5720" i="2"/>
  <c r="J5720" i="2"/>
  <c r="I5772" i="2"/>
  <c r="J5772" i="2"/>
  <c r="I5816" i="2"/>
  <c r="J5816" i="2"/>
  <c r="I5868" i="2"/>
  <c r="J5868" i="2"/>
  <c r="I985" i="2"/>
  <c r="J985" i="2"/>
  <c r="I1017" i="2"/>
  <c r="J1017" i="2"/>
  <c r="I1049" i="2"/>
  <c r="J1049" i="2"/>
  <c r="I1093" i="2"/>
  <c r="J1093" i="2"/>
  <c r="I1141" i="2"/>
  <c r="J1141" i="2"/>
  <c r="I1181" i="2"/>
  <c r="J1181" i="2"/>
  <c r="I1229" i="2"/>
  <c r="J1229" i="2"/>
  <c r="I1269" i="2"/>
  <c r="J1269" i="2"/>
  <c r="I1317" i="2"/>
  <c r="J1317" i="2"/>
  <c r="I1357" i="2"/>
  <c r="J1357" i="2"/>
  <c r="I1405" i="2"/>
  <c r="J1405" i="2"/>
  <c r="I1445" i="2"/>
  <c r="J1445" i="2"/>
  <c r="I1493" i="2"/>
  <c r="J1493" i="2"/>
  <c r="I1533" i="2"/>
  <c r="J1533" i="2"/>
  <c r="I1581" i="2"/>
  <c r="J1581" i="2"/>
  <c r="I1621" i="2"/>
  <c r="J1621" i="2"/>
  <c r="I1669" i="2"/>
  <c r="J1669" i="2"/>
  <c r="I1709" i="2"/>
  <c r="J1709" i="2"/>
  <c r="I1757" i="2"/>
  <c r="J1757" i="2"/>
  <c r="I1797" i="2"/>
  <c r="J1797" i="2"/>
  <c r="I1845" i="2"/>
  <c r="J1845" i="2"/>
  <c r="I1885" i="2"/>
  <c r="J1885" i="2"/>
  <c r="I1925" i="2"/>
  <c r="J1925" i="2"/>
  <c r="I1977" i="2"/>
  <c r="J1977" i="2"/>
  <c r="I2033" i="2"/>
  <c r="J2033" i="2"/>
  <c r="I2089" i="2"/>
  <c r="J2089" i="2"/>
  <c r="I2145" i="2"/>
  <c r="J2145" i="2"/>
  <c r="I2213" i="2"/>
  <c r="J2213" i="2"/>
  <c r="I2265" i="2"/>
  <c r="J2265" i="2"/>
  <c r="I2349" i="2"/>
  <c r="J2349" i="2"/>
  <c r="I2409" i="2"/>
  <c r="J2409" i="2"/>
  <c r="I2465" i="2"/>
  <c r="J2465" i="2"/>
  <c r="I2521" i="2"/>
  <c r="J2521" i="2"/>
  <c r="I2581" i="2"/>
  <c r="J2581" i="2"/>
  <c r="I2641" i="2"/>
  <c r="J2641" i="2"/>
  <c r="I2697" i="2"/>
  <c r="J2697" i="2"/>
  <c r="I2761" i="2"/>
  <c r="J2761" i="2"/>
  <c r="I2817" i="2"/>
  <c r="J2817" i="2"/>
  <c r="I2877" i="2"/>
  <c r="J2877" i="2"/>
  <c r="I2937" i="2"/>
  <c r="J2937" i="2"/>
  <c r="I2993" i="2"/>
  <c r="J2993" i="2"/>
  <c r="I3057" i="2"/>
  <c r="J3057" i="2"/>
  <c r="I3113" i="2"/>
  <c r="J3113" i="2"/>
  <c r="I3173" i="2"/>
  <c r="J3173" i="2"/>
  <c r="I3233" i="2"/>
  <c r="J3233" i="2"/>
  <c r="I3289" i="2"/>
  <c r="J3289" i="2"/>
  <c r="I3353" i="2"/>
  <c r="J3353" i="2"/>
  <c r="I3409" i="2"/>
  <c r="J3409" i="2"/>
  <c r="I3465" i="2"/>
  <c r="J3465" i="2"/>
  <c r="I3529" i="2"/>
  <c r="J3529" i="2"/>
  <c r="I3589" i="2"/>
  <c r="J3589" i="2"/>
  <c r="I3645" i="2"/>
  <c r="J3645" i="2"/>
  <c r="I3705" i="2"/>
  <c r="J3705" i="2"/>
  <c r="I3765" i="2"/>
  <c r="J3765" i="2"/>
  <c r="I3817" i="2"/>
  <c r="J3817" i="2"/>
  <c r="I3881" i="2"/>
  <c r="J3881" i="2"/>
  <c r="I3937" i="2"/>
  <c r="J3937" i="2"/>
  <c r="I3993" i="2"/>
  <c r="J3993" i="2"/>
  <c r="I4057" i="2"/>
  <c r="J4057" i="2"/>
  <c r="I4113" i="2"/>
  <c r="J4113" i="2"/>
  <c r="I4169" i="2"/>
  <c r="J4169" i="2"/>
  <c r="I4233" i="2"/>
  <c r="J4233" i="2"/>
  <c r="I4293" i="2"/>
  <c r="J4293" i="2"/>
  <c r="I4345" i="2"/>
  <c r="J4345" i="2"/>
  <c r="I4413" i="2"/>
  <c r="J4413" i="2"/>
  <c r="I4465" i="2"/>
  <c r="J4465" i="2"/>
  <c r="I4533" i="2"/>
  <c r="J4533" i="2"/>
  <c r="I4589" i="2"/>
  <c r="J4589" i="2"/>
  <c r="I4645" i="2"/>
  <c r="J4645" i="2"/>
  <c r="I4705" i="2"/>
  <c r="J4705" i="2"/>
  <c r="I4761" i="2"/>
  <c r="J4761" i="2"/>
  <c r="I4821" i="2"/>
  <c r="J4821" i="2"/>
  <c r="I4885" i="2"/>
  <c r="J4885" i="2"/>
  <c r="I4953" i="2"/>
  <c r="J4953" i="2"/>
  <c r="I5009" i="2"/>
  <c r="J5009" i="2"/>
  <c r="I5073" i="2"/>
  <c r="J5073" i="2"/>
  <c r="I5129" i="2"/>
  <c r="J5129" i="2"/>
  <c r="I5185" i="2"/>
  <c r="J5185" i="2"/>
  <c r="I5249" i="2"/>
  <c r="J5249" i="2"/>
  <c r="I5305" i="2"/>
  <c r="J5305" i="2"/>
  <c r="I5357" i="2"/>
  <c r="J5357" i="2"/>
  <c r="I5421" i="2"/>
  <c r="J5421" i="2"/>
  <c r="I5477" i="2"/>
  <c r="J5477" i="2"/>
  <c r="I5533" i="2"/>
  <c r="J5533" i="2"/>
  <c r="I5597" i="2"/>
  <c r="J5597" i="2"/>
  <c r="I5653" i="2"/>
  <c r="J5653" i="2"/>
  <c r="I5709" i="2"/>
  <c r="J5709" i="2"/>
  <c r="I5773" i="2"/>
  <c r="J5773" i="2"/>
  <c r="I5829" i="2"/>
  <c r="J5829" i="2"/>
  <c r="I3452" i="2"/>
  <c r="J3452" i="2"/>
  <c r="I3692" i="2"/>
  <c r="J3692" i="2"/>
  <c r="I3740" i="2"/>
  <c r="J3740" i="2"/>
  <c r="I3788" i="2"/>
  <c r="J3788" i="2"/>
  <c r="I3836" i="2"/>
  <c r="J3836" i="2"/>
  <c r="I3880" i="2"/>
  <c r="J3880" i="2"/>
  <c r="I3928" i="2"/>
  <c r="J3928" i="2"/>
  <c r="I3980" i="2"/>
  <c r="J3980" i="2"/>
  <c r="I4024" i="2"/>
  <c r="J4024" i="2"/>
  <c r="I4068" i="2"/>
  <c r="J4068" i="2"/>
  <c r="I4120" i="2"/>
  <c r="J4120" i="2"/>
  <c r="I4164" i="2"/>
  <c r="J4164" i="2"/>
  <c r="I4212" i="2"/>
  <c r="J4212" i="2"/>
  <c r="I4256" i="2"/>
  <c r="J4256" i="2"/>
  <c r="I4308" i="2"/>
  <c r="J4308" i="2"/>
  <c r="I4352" i="2"/>
  <c r="J4352" i="2"/>
  <c r="I4400" i="2"/>
  <c r="J4400" i="2"/>
  <c r="I4444" i="2"/>
  <c r="J4444" i="2"/>
  <c r="I4496" i="2"/>
  <c r="J4496" i="2"/>
  <c r="I4544" i="2"/>
  <c r="J4544" i="2"/>
  <c r="I4592" i="2"/>
  <c r="J4592" i="2"/>
  <c r="I4636" i="2"/>
  <c r="J4636" i="2"/>
  <c r="I4680" i="2"/>
  <c r="J4680" i="2"/>
  <c r="I4732" i="2"/>
  <c r="J4732" i="2"/>
  <c r="I4780" i="2"/>
  <c r="J4780" i="2"/>
  <c r="I4824" i="2"/>
  <c r="J4824" i="2"/>
  <c r="I4872" i="2"/>
  <c r="J4872" i="2"/>
  <c r="I4916" i="2"/>
  <c r="J4916" i="2"/>
  <c r="I4968" i="2"/>
  <c r="J4968" i="2"/>
  <c r="I5016" i="2"/>
  <c r="J5016" i="2"/>
  <c r="I5060" i="2"/>
  <c r="J5060" i="2"/>
  <c r="I5108" i="2"/>
  <c r="J5108" i="2"/>
  <c r="I5152" i="2"/>
  <c r="J5152" i="2"/>
  <c r="I5204" i="2"/>
  <c r="J5204" i="2"/>
  <c r="I5248" i="2"/>
  <c r="J5248" i="2"/>
  <c r="I5288" i="2"/>
  <c r="J5288" i="2"/>
  <c r="I5336" i="2"/>
  <c r="J5336" i="2"/>
  <c r="I5380" i="2"/>
  <c r="J5380" i="2"/>
  <c r="I5428" i="2"/>
  <c r="J5428" i="2"/>
  <c r="I5476" i="2"/>
  <c r="J5476" i="2"/>
  <c r="I5520" i="2"/>
  <c r="J5520" i="2"/>
  <c r="I5568" i="2"/>
  <c r="J5568" i="2"/>
  <c r="I5616" i="2"/>
  <c r="J5616" i="2"/>
  <c r="I5668" i="2"/>
  <c r="J5668" i="2"/>
  <c r="I5708" i="2"/>
  <c r="J5708" i="2"/>
  <c r="I5756" i="2"/>
  <c r="J5756" i="2"/>
  <c r="I5804" i="2"/>
  <c r="J5804" i="2"/>
  <c r="I5856" i="2"/>
  <c r="J5856" i="2"/>
  <c r="I541" i="2"/>
  <c r="J541" i="2"/>
  <c r="I557" i="2"/>
  <c r="J557" i="2"/>
  <c r="I573" i="2"/>
  <c r="J573" i="2"/>
  <c r="I589" i="2"/>
  <c r="J589" i="2"/>
  <c r="I605" i="2"/>
  <c r="J605" i="2"/>
  <c r="I621" i="2"/>
  <c r="J621" i="2"/>
  <c r="I637" i="2"/>
  <c r="J637" i="2"/>
  <c r="I653" i="2"/>
  <c r="J653" i="2"/>
  <c r="I669" i="2"/>
  <c r="J669" i="2"/>
  <c r="I685" i="2"/>
  <c r="J685" i="2"/>
  <c r="I701" i="2"/>
  <c r="J701" i="2"/>
  <c r="I717" i="2"/>
  <c r="J717" i="2"/>
  <c r="I733" i="2"/>
  <c r="J733" i="2"/>
  <c r="I749" i="2"/>
  <c r="J749" i="2"/>
  <c r="I765" i="2"/>
  <c r="J765" i="2"/>
  <c r="I781" i="2"/>
  <c r="J781" i="2"/>
  <c r="I797" i="2"/>
  <c r="J797" i="2"/>
  <c r="I813" i="2"/>
  <c r="J813" i="2"/>
  <c r="I829" i="2"/>
  <c r="J829" i="2"/>
  <c r="I845" i="2"/>
  <c r="J845" i="2"/>
  <c r="I861" i="2"/>
  <c r="J861" i="2"/>
  <c r="I877" i="2"/>
  <c r="J877" i="2"/>
  <c r="I893" i="2"/>
  <c r="J893" i="2"/>
  <c r="I909" i="2"/>
  <c r="J909" i="2"/>
  <c r="I925" i="2"/>
  <c r="J925" i="2"/>
  <c r="I941" i="2"/>
  <c r="J941" i="2"/>
  <c r="I961" i="2"/>
  <c r="J961" i="2"/>
  <c r="I981" i="2"/>
  <c r="J981" i="2"/>
  <c r="I1013" i="2"/>
  <c r="J1013" i="2"/>
  <c r="I1053" i="2"/>
  <c r="J1053" i="2"/>
  <c r="I1097" i="2"/>
  <c r="J1097" i="2"/>
  <c r="I1153" i="2"/>
  <c r="J1153" i="2"/>
  <c r="I1201" i="2"/>
  <c r="J1201" i="2"/>
  <c r="I1253" i="2"/>
  <c r="J1253" i="2"/>
  <c r="I1297" i="2"/>
  <c r="J1297" i="2"/>
  <c r="I1345" i="2"/>
  <c r="J1345" i="2"/>
  <c r="I1401" i="2"/>
  <c r="J1401" i="2"/>
  <c r="I1453" i="2"/>
  <c r="J1453" i="2"/>
  <c r="I1497" i="2"/>
  <c r="J1497" i="2"/>
  <c r="I1549" i="2"/>
  <c r="J1549" i="2"/>
  <c r="I1605" i="2"/>
  <c r="J1605" i="2"/>
  <c r="I1653" i="2"/>
  <c r="J1653" i="2"/>
  <c r="I1701" i="2"/>
  <c r="J1701" i="2"/>
  <c r="I1753" i="2"/>
  <c r="J1753" i="2"/>
  <c r="I1805" i="2"/>
  <c r="J1805" i="2"/>
  <c r="I1857" i="2"/>
  <c r="J1857" i="2"/>
  <c r="I1905" i="2"/>
  <c r="J1905" i="2"/>
  <c r="I1957" i="2"/>
  <c r="J1957" i="2"/>
  <c r="I2013" i="2"/>
  <c r="J2013" i="2"/>
  <c r="I2085" i="2"/>
  <c r="J2085" i="2"/>
  <c r="I2157" i="2"/>
  <c r="J2157" i="2"/>
  <c r="I2221" i="2"/>
  <c r="J2221" i="2"/>
  <c r="I2293" i="2"/>
  <c r="J2293" i="2"/>
  <c r="I2357" i="2"/>
  <c r="J2357" i="2"/>
  <c r="I2429" i="2"/>
  <c r="J2429" i="2"/>
  <c r="I2497" i="2"/>
  <c r="J2497" i="2"/>
  <c r="I2561" i="2"/>
  <c r="J2561" i="2"/>
  <c r="I2633" i="2"/>
  <c r="J2633" i="2"/>
  <c r="I2709" i="2"/>
  <c r="J2709" i="2"/>
  <c r="I2781" i="2"/>
  <c r="J2781" i="2"/>
  <c r="I2845" i="2"/>
  <c r="J2845" i="2"/>
  <c r="I2913" i="2"/>
  <c r="J2913" i="2"/>
  <c r="I2989" i="2"/>
  <c r="J2989" i="2"/>
  <c r="I3049" i="2"/>
  <c r="J3049" i="2"/>
  <c r="I3121" i="2"/>
  <c r="J3121" i="2"/>
  <c r="I3193" i="2"/>
  <c r="J3193" i="2"/>
  <c r="I3257" i="2"/>
  <c r="J3257" i="2"/>
  <c r="I3329" i="2"/>
  <c r="J3329" i="2"/>
  <c r="I3405" i="2"/>
  <c r="J3405" i="2"/>
  <c r="I3477" i="2"/>
  <c r="J3477" i="2"/>
  <c r="I3545" i="2"/>
  <c r="J3545" i="2"/>
  <c r="I3613" i="2"/>
  <c r="J3613" i="2"/>
  <c r="I3681" i="2"/>
  <c r="J3681" i="2"/>
  <c r="I3757" i="2"/>
  <c r="J3757" i="2"/>
  <c r="I3829" i="2"/>
  <c r="J3829" i="2"/>
  <c r="I3889" i="2"/>
  <c r="J3889" i="2"/>
  <c r="I3965" i="2"/>
  <c r="J3965" i="2"/>
  <c r="I4037" i="2"/>
  <c r="J4037" i="2"/>
  <c r="I4109" i="2"/>
  <c r="J4109" i="2"/>
  <c r="I4181" i="2"/>
  <c r="J4181" i="2"/>
  <c r="I4241" i="2"/>
  <c r="J4241" i="2"/>
  <c r="I4313" i="2"/>
  <c r="J4313" i="2"/>
  <c r="I4385" i="2"/>
  <c r="J4385" i="2"/>
  <c r="I4461" i="2"/>
  <c r="J4461" i="2"/>
  <c r="I4521" i="2"/>
  <c r="J4521" i="2"/>
  <c r="I4593" i="2"/>
  <c r="J4593" i="2"/>
  <c r="I4669" i="2"/>
  <c r="J4669" i="2"/>
  <c r="I4737" i="2"/>
  <c r="J4737" i="2"/>
  <c r="I4809" i="2"/>
  <c r="J4809" i="2"/>
  <c r="I4873" i="2"/>
  <c r="J4873" i="2"/>
  <c r="I4945" i="2"/>
  <c r="J4945" i="2"/>
  <c r="I5017" i="2"/>
  <c r="J5017" i="2"/>
  <c r="I5085" i="2"/>
  <c r="J5085" i="2"/>
  <c r="I5149" i="2"/>
  <c r="J5149" i="2"/>
  <c r="I5225" i="2"/>
  <c r="J5225" i="2"/>
  <c r="I5293" i="2"/>
  <c r="J5293" i="2"/>
  <c r="I5369" i="2"/>
  <c r="J5369" i="2"/>
  <c r="I5437" i="2"/>
  <c r="J5437" i="2"/>
  <c r="I5501" i="2"/>
  <c r="J5501" i="2"/>
  <c r="I5573" i="2"/>
  <c r="J5573" i="2"/>
  <c r="I5645" i="2"/>
  <c r="J5645" i="2"/>
  <c r="I5721" i="2"/>
  <c r="J5721" i="2"/>
  <c r="I5793" i="2"/>
  <c r="J5793" i="2"/>
  <c r="I5857" i="2"/>
  <c r="J5857" i="2"/>
  <c r="I5807" i="2"/>
  <c r="J5807" i="2"/>
  <c r="I5839" i="2"/>
  <c r="J5839" i="2"/>
  <c r="I5871" i="2"/>
  <c r="J5871" i="2"/>
  <c r="I2944" i="2"/>
  <c r="J2944" i="2"/>
  <c r="I2996" i="2"/>
  <c r="J2996" i="2"/>
  <c r="I3044" i="2"/>
  <c r="J3044" i="2"/>
  <c r="I3092" i="2"/>
  <c r="J3092" i="2"/>
  <c r="I3140" i="2"/>
  <c r="J3140" i="2"/>
  <c r="I3196" i="2"/>
  <c r="J3196" i="2"/>
  <c r="I3244" i="2"/>
  <c r="J3244" i="2"/>
  <c r="I3292" i="2"/>
  <c r="J3292" i="2"/>
  <c r="I3340" i="2"/>
  <c r="J3340" i="2"/>
  <c r="I3388" i="2"/>
  <c r="J3388" i="2"/>
  <c r="I3428" i="2"/>
  <c r="J3428" i="2"/>
  <c r="I3464" i="2"/>
  <c r="J3464" i="2"/>
  <c r="I3496" i="2"/>
  <c r="J3496" i="2"/>
  <c r="I3528" i="2"/>
  <c r="J3528" i="2"/>
  <c r="I3560" i="2"/>
  <c r="J3560" i="2"/>
  <c r="I3592" i="2"/>
  <c r="J3592" i="2"/>
  <c r="I3624" i="2"/>
  <c r="J3624" i="2"/>
  <c r="I3660" i="2"/>
  <c r="J3660" i="2"/>
  <c r="I3708" i="2"/>
  <c r="J3708" i="2"/>
  <c r="I3760" i="2"/>
  <c r="J3760" i="2"/>
  <c r="I3808" i="2"/>
  <c r="J3808" i="2"/>
  <c r="I3860" i="2"/>
  <c r="J3860" i="2"/>
  <c r="I3912" i="2"/>
  <c r="J3912" i="2"/>
  <c r="I3960" i="2"/>
  <c r="J3960" i="2"/>
  <c r="I4008" i="2"/>
  <c r="J4008" i="2"/>
  <c r="I4056" i="2"/>
  <c r="J4056" i="2"/>
  <c r="I4112" i="2"/>
  <c r="J4112" i="2"/>
  <c r="I4160" i="2"/>
  <c r="J4160" i="2"/>
  <c r="I4216" i="2"/>
  <c r="J4216" i="2"/>
  <c r="I4264" i="2"/>
  <c r="J4264" i="2"/>
  <c r="I4312" i="2"/>
  <c r="J4312" i="2"/>
  <c r="I4360" i="2"/>
  <c r="J4360" i="2"/>
  <c r="I4412" i="2"/>
  <c r="J4412" i="2"/>
  <c r="I4464" i="2"/>
  <c r="J4464" i="2"/>
  <c r="I4512" i="2"/>
  <c r="J4512" i="2"/>
  <c r="I4560" i="2"/>
  <c r="J4560" i="2"/>
  <c r="I4608" i="2"/>
  <c r="J4608" i="2"/>
  <c r="I4656" i="2"/>
  <c r="J4656" i="2"/>
  <c r="I4712" i="2"/>
  <c r="J4712" i="2"/>
  <c r="I4760" i="2"/>
  <c r="J4760" i="2"/>
  <c r="I4808" i="2"/>
  <c r="J4808" i="2"/>
  <c r="I4856" i="2"/>
  <c r="J4856" i="2"/>
  <c r="I4912" i="2"/>
  <c r="J4912" i="2"/>
  <c r="I4960" i="2"/>
  <c r="J4960" i="2"/>
  <c r="I5008" i="2"/>
  <c r="J5008" i="2"/>
  <c r="I5056" i="2"/>
  <c r="J5056" i="2"/>
  <c r="I5112" i="2"/>
  <c r="J5112" i="2"/>
  <c r="I5160" i="2"/>
  <c r="J5160" i="2"/>
  <c r="I5208" i="2"/>
  <c r="J5208" i="2"/>
  <c r="I5252" i="2"/>
  <c r="J5252" i="2"/>
  <c r="I5296" i="2"/>
  <c r="J5296" i="2"/>
  <c r="I5348" i="2"/>
  <c r="J5348" i="2"/>
  <c r="I5400" i="2"/>
  <c r="J5400" i="2"/>
  <c r="I5448" i="2"/>
  <c r="J5448" i="2"/>
  <c r="I5496" i="2"/>
  <c r="J5496" i="2"/>
  <c r="I5552" i="2"/>
  <c r="J5552" i="2"/>
  <c r="I5600" i="2"/>
  <c r="J5600" i="2"/>
  <c r="I5648" i="2"/>
  <c r="J5648" i="2"/>
  <c r="I5704" i="2"/>
  <c r="J5704" i="2"/>
  <c r="I5752" i="2"/>
  <c r="J5752" i="2"/>
  <c r="I5800" i="2"/>
  <c r="J5800" i="2"/>
  <c r="I5848" i="2"/>
  <c r="J5848" i="2"/>
  <c r="I1029" i="2"/>
  <c r="J1029" i="2"/>
  <c r="I1101" i="2"/>
  <c r="J1101" i="2"/>
  <c r="I1149" i="2"/>
  <c r="J1149" i="2"/>
  <c r="I1197" i="2"/>
  <c r="J1197" i="2"/>
  <c r="I1249" i="2"/>
  <c r="J1249" i="2"/>
  <c r="I1301" i="2"/>
  <c r="J1301" i="2"/>
  <c r="I1349" i="2"/>
  <c r="J1349" i="2"/>
  <c r="I1397" i="2"/>
  <c r="J1397" i="2"/>
  <c r="I1449" i="2"/>
  <c r="J1449" i="2"/>
  <c r="I1501" i="2"/>
  <c r="J1501" i="2"/>
  <c r="I1553" i="2"/>
  <c r="J1553" i="2"/>
  <c r="I1601" i="2"/>
  <c r="J1601" i="2"/>
  <c r="I1649" i="2"/>
  <c r="J1649" i="2"/>
  <c r="I1705" i="2"/>
  <c r="J1705" i="2"/>
  <c r="I1749" i="2"/>
  <c r="J1749" i="2"/>
  <c r="I1801" i="2"/>
  <c r="J1801" i="2"/>
  <c r="I1853" i="2"/>
  <c r="J1853" i="2"/>
  <c r="I1901" i="2"/>
  <c r="J1901" i="2"/>
  <c r="I1961" i="2"/>
  <c r="J1961" i="2"/>
  <c r="I2009" i="2"/>
  <c r="J2009" i="2"/>
  <c r="I2081" i="2"/>
  <c r="J2081" i="2"/>
  <c r="I2153" i="2"/>
  <c r="J2153" i="2"/>
  <c r="I2217" i="2"/>
  <c r="J2217" i="2"/>
  <c r="I2289" i="2"/>
  <c r="J2289" i="2"/>
  <c r="I2353" i="2"/>
  <c r="J2353" i="2"/>
  <c r="I2425" i="2"/>
  <c r="J2425" i="2"/>
  <c r="I2501" i="2"/>
  <c r="J2501" i="2"/>
  <c r="I2565" i="2"/>
  <c r="J2565" i="2"/>
  <c r="I2637" i="2"/>
  <c r="J2637" i="2"/>
  <c r="I2705" i="2"/>
  <c r="J2705" i="2"/>
  <c r="I2777" i="2"/>
  <c r="J2777" i="2"/>
  <c r="I2841" i="2"/>
  <c r="J2841" i="2"/>
  <c r="I2917" i="2"/>
  <c r="J2917" i="2"/>
  <c r="I2985" i="2"/>
  <c r="J2985" i="2"/>
  <c r="I3053" i="2"/>
  <c r="J3053" i="2"/>
  <c r="I3125" i="2"/>
  <c r="J3125" i="2"/>
  <c r="I3197" i="2"/>
  <c r="J3197" i="2"/>
  <c r="I3261" i="2"/>
  <c r="J3261" i="2"/>
  <c r="I3333" i="2"/>
  <c r="J3333" i="2"/>
  <c r="I3401" i="2"/>
  <c r="J3401" i="2"/>
  <c r="I3473" i="2"/>
  <c r="J3473" i="2"/>
  <c r="I3549" i="2"/>
  <c r="J3549" i="2"/>
  <c r="I3609" i="2"/>
  <c r="J3609" i="2"/>
  <c r="I3685" i="2"/>
  <c r="J3685" i="2"/>
  <c r="I3753" i="2"/>
  <c r="J3753" i="2"/>
  <c r="I3825" i="2"/>
  <c r="J3825" i="2"/>
  <c r="I3893" i="2"/>
  <c r="J3893" i="2"/>
  <c r="I3961" i="2"/>
  <c r="J3961" i="2"/>
  <c r="I4033" i="2"/>
  <c r="J4033" i="2"/>
  <c r="I4105" i="2"/>
  <c r="J4105" i="2"/>
  <c r="I4177" i="2"/>
  <c r="J4177" i="2"/>
  <c r="I4245" i="2"/>
  <c r="J4245" i="2"/>
  <c r="I4317" i="2"/>
  <c r="J4317" i="2"/>
  <c r="I4389" i="2"/>
  <c r="J4389" i="2"/>
  <c r="I4457" i="2"/>
  <c r="J4457" i="2"/>
  <c r="I4525" i="2"/>
  <c r="J4525" i="2"/>
  <c r="I4597" i="2"/>
  <c r="J4597" i="2"/>
  <c r="I4665" i="2"/>
  <c r="J4665" i="2"/>
  <c r="I4741" i="2"/>
  <c r="J4741" i="2"/>
  <c r="I4813" i="2"/>
  <c r="J4813" i="2"/>
  <c r="I4869" i="2"/>
  <c r="J4869" i="2"/>
  <c r="I4941" i="2"/>
  <c r="J4941" i="2"/>
  <c r="I5013" i="2"/>
  <c r="J5013" i="2"/>
  <c r="I5089" i="2"/>
  <c r="J5089" i="2"/>
  <c r="I5157" i="2"/>
  <c r="J5157" i="2"/>
  <c r="I5221" i="2"/>
  <c r="J5221" i="2"/>
  <c r="I5297" i="2"/>
  <c r="J5297" i="2"/>
  <c r="I5365" i="2"/>
  <c r="J5365" i="2"/>
  <c r="I5433" i="2"/>
  <c r="J5433" i="2"/>
  <c r="I5505" i="2"/>
  <c r="J5505" i="2"/>
  <c r="I5577" i="2"/>
  <c r="J5577" i="2"/>
  <c r="I5649" i="2"/>
  <c r="J5649" i="2"/>
  <c r="I5717" i="2"/>
  <c r="J5717" i="2"/>
  <c r="I5789" i="2"/>
  <c r="J5789" i="2"/>
  <c r="I5853" i="2"/>
  <c r="J5853" i="2"/>
  <c r="I2021" i="2"/>
  <c r="J2021" i="2"/>
  <c r="I2077" i="2"/>
  <c r="J2077" i="2"/>
  <c r="I2141" i="2"/>
  <c r="J2141" i="2"/>
  <c r="I2197" i="2"/>
  <c r="J2197" i="2"/>
  <c r="I2253" i="2"/>
  <c r="J2253" i="2"/>
  <c r="I2317" i="2"/>
  <c r="J2317" i="2"/>
  <c r="I2361" i="2"/>
  <c r="J2361" i="2"/>
  <c r="I2421" i="2"/>
  <c r="J2421" i="2"/>
  <c r="I2485" i="2"/>
  <c r="J2485" i="2"/>
  <c r="I2537" i="2"/>
  <c r="J2537" i="2"/>
  <c r="I2597" i="2"/>
  <c r="J2597" i="2"/>
  <c r="I2661" i="2"/>
  <c r="J2661" i="2"/>
  <c r="I2713" i="2"/>
  <c r="J2713" i="2"/>
  <c r="I2769" i="2"/>
  <c r="J2769" i="2"/>
  <c r="I2833" i="2"/>
  <c r="J2833" i="2"/>
  <c r="I2889" i="2"/>
  <c r="J2889" i="2"/>
  <c r="I2957" i="2"/>
  <c r="J2957" i="2"/>
  <c r="I3009" i="2"/>
  <c r="J3009" i="2"/>
  <c r="I3077" i="2"/>
  <c r="J3077" i="2"/>
  <c r="I3129" i="2"/>
  <c r="J3129" i="2"/>
  <c r="I3185" i="2"/>
  <c r="J3185" i="2"/>
  <c r="I3249" i="2"/>
  <c r="J3249" i="2"/>
  <c r="I3309" i="2"/>
  <c r="J3309" i="2"/>
  <c r="I3365" i="2"/>
  <c r="J3365" i="2"/>
  <c r="I3429" i="2"/>
  <c r="J3429" i="2"/>
  <c r="I3485" i="2"/>
  <c r="J3485" i="2"/>
  <c r="I3541" i="2"/>
  <c r="J3541" i="2"/>
  <c r="I3605" i="2"/>
  <c r="J3605" i="2"/>
  <c r="I3657" i="2"/>
  <c r="J3657" i="2"/>
  <c r="I3713" i="2"/>
  <c r="J3713" i="2"/>
  <c r="I3777" i="2"/>
  <c r="J3777" i="2"/>
  <c r="I3837" i="2"/>
  <c r="J3837" i="2"/>
  <c r="I3901" i="2"/>
  <c r="J3901" i="2"/>
  <c r="I3953" i="2"/>
  <c r="J3953" i="2"/>
  <c r="I4013" i="2"/>
  <c r="J4013" i="2"/>
  <c r="I4077" i="2"/>
  <c r="J4077" i="2"/>
  <c r="I4133" i="2"/>
  <c r="J4133" i="2"/>
  <c r="I4189" i="2"/>
  <c r="J4189" i="2"/>
  <c r="I4253" i="2"/>
  <c r="J4253" i="2"/>
  <c r="I4305" i="2"/>
  <c r="J4305" i="2"/>
  <c r="I4365" i="2"/>
  <c r="J4365" i="2"/>
  <c r="I4429" i="2"/>
  <c r="J4429" i="2"/>
  <c r="I4485" i="2"/>
  <c r="J4485" i="2"/>
  <c r="I4541" i="2"/>
  <c r="J4541" i="2"/>
  <c r="I4605" i="2"/>
  <c r="J4605" i="2"/>
  <c r="I4657" i="2"/>
  <c r="J4657" i="2"/>
  <c r="I4717" i="2"/>
  <c r="J4717" i="2"/>
  <c r="I4781" i="2"/>
  <c r="J4781" i="2"/>
  <c r="I4837" i="2"/>
  <c r="J4837" i="2"/>
  <c r="I4889" i="2"/>
  <c r="J4889" i="2"/>
  <c r="I4949" i="2"/>
  <c r="J4949" i="2"/>
  <c r="I5005" i="2"/>
  <c r="J5005" i="2"/>
  <c r="I5061" i="2"/>
  <c r="J5061" i="2"/>
  <c r="I5125" i="2"/>
  <c r="J5125" i="2"/>
  <c r="I5181" i="2"/>
  <c r="J5181" i="2"/>
  <c r="I5245" i="2"/>
  <c r="J5245" i="2"/>
  <c r="I5301" i="2"/>
  <c r="J5301" i="2"/>
  <c r="I5361" i="2"/>
  <c r="J5361" i="2"/>
  <c r="I5425" i="2"/>
  <c r="J5425" i="2"/>
  <c r="I5481" i="2"/>
  <c r="J5481" i="2"/>
  <c r="I5537" i="2"/>
  <c r="J5537" i="2"/>
  <c r="I5601" i="2"/>
  <c r="J5601" i="2"/>
  <c r="I5657" i="2"/>
  <c r="J5657" i="2"/>
  <c r="I5713" i="2"/>
  <c r="J5713" i="2"/>
  <c r="I5777" i="2"/>
  <c r="J5777" i="2"/>
  <c r="I5833" i="2"/>
  <c r="J5833" i="2"/>
  <c r="I3456" i="2"/>
  <c r="J3456" i="2"/>
  <c r="I3492" i="2"/>
  <c r="J3492" i="2"/>
  <c r="I3524" i="2"/>
  <c r="J3524" i="2"/>
  <c r="I3556" i="2"/>
  <c r="J3556" i="2"/>
  <c r="I3588" i="2"/>
  <c r="J3588" i="2"/>
  <c r="I3620" i="2"/>
  <c r="J3620" i="2"/>
  <c r="I3656" i="2"/>
  <c r="J3656" i="2"/>
  <c r="I3700" i="2"/>
  <c r="J3700" i="2"/>
  <c r="I3744" i="2"/>
  <c r="J3744" i="2"/>
  <c r="I3792" i="2"/>
  <c r="J3792" i="2"/>
  <c r="I3840" i="2"/>
  <c r="J3840" i="2"/>
  <c r="I3884" i="2"/>
  <c r="J3884" i="2"/>
  <c r="I3932" i="2"/>
  <c r="J3932" i="2"/>
  <c r="I3976" i="2"/>
  <c r="J3976" i="2"/>
  <c r="I4028" i="2"/>
  <c r="J4028" i="2"/>
  <c r="I4072" i="2"/>
  <c r="J4072" i="2"/>
  <c r="I4116" i="2"/>
  <c r="J4116" i="2"/>
  <c r="I4168" i="2"/>
  <c r="J4168" i="2"/>
  <c r="I4208" i="2"/>
  <c r="J4208" i="2"/>
  <c r="I4260" i="2"/>
  <c r="J4260" i="2"/>
  <c r="I4304" i="2"/>
  <c r="J4304" i="2"/>
  <c r="I4356" i="2"/>
  <c r="J4356" i="2"/>
  <c r="I4404" i="2"/>
  <c r="J4404" i="2"/>
  <c r="I4448" i="2"/>
  <c r="J4448" i="2"/>
  <c r="I4492" i="2"/>
  <c r="J4492" i="2"/>
  <c r="I4540" i="2"/>
  <c r="J4540" i="2"/>
  <c r="I4588" i="2"/>
  <c r="J4588" i="2"/>
  <c r="I4640" i="2"/>
  <c r="J4640" i="2"/>
  <c r="I4684" i="2"/>
  <c r="J4684" i="2"/>
  <c r="I4728" i="2"/>
  <c r="J4728" i="2"/>
  <c r="I4776" i="2"/>
  <c r="J4776" i="2"/>
  <c r="I4828" i="2"/>
  <c r="J4828" i="2"/>
  <c r="I4868" i="2"/>
  <c r="J4868" i="2"/>
  <c r="I4920" i="2"/>
  <c r="J4920" i="2"/>
  <c r="I4964" i="2"/>
  <c r="J4964" i="2"/>
  <c r="I5012" i="2"/>
  <c r="J5012" i="2"/>
  <c r="I5064" i="2"/>
  <c r="J5064" i="2"/>
  <c r="I5104" i="2"/>
  <c r="J5104" i="2"/>
  <c r="I5156" i="2"/>
  <c r="J5156" i="2"/>
  <c r="I5200" i="2"/>
  <c r="J5200" i="2"/>
  <c r="I5268" i="2"/>
  <c r="J5268" i="2"/>
  <c r="I5316" i="2"/>
  <c r="J5316" i="2"/>
  <c r="I5364" i="2"/>
  <c r="J5364" i="2"/>
  <c r="I5408" i="2"/>
  <c r="J5408" i="2"/>
  <c r="I5456" i="2"/>
  <c r="J5456" i="2"/>
  <c r="I5504" i="2"/>
  <c r="J5504" i="2"/>
  <c r="I5548" i="2"/>
  <c r="J5548" i="2"/>
  <c r="I5596" i="2"/>
  <c r="J5596" i="2"/>
  <c r="I5644" i="2"/>
  <c r="J5644" i="2"/>
  <c r="I5684" i="2"/>
  <c r="J5684" i="2"/>
  <c r="I5732" i="2"/>
  <c r="J5732" i="2"/>
  <c r="I5784" i="2"/>
  <c r="J5784" i="2"/>
  <c r="I5828" i="2"/>
  <c r="J5828" i="2"/>
  <c r="I5880" i="2"/>
  <c r="J5880" i="2"/>
  <c r="I993" i="2"/>
  <c r="J993" i="2"/>
  <c r="I1025" i="2"/>
  <c r="J1025" i="2"/>
  <c r="I1057" i="2"/>
  <c r="J1057" i="2"/>
  <c r="I1105" i="2"/>
  <c r="J1105" i="2"/>
  <c r="I1145" i="2"/>
  <c r="J1145" i="2"/>
  <c r="I1193" i="2"/>
  <c r="J1193" i="2"/>
  <c r="I1241" i="2"/>
  <c r="J1241" i="2"/>
  <c r="I1281" i="2"/>
  <c r="J1281" i="2"/>
  <c r="I1329" i="2"/>
  <c r="J1329" i="2"/>
  <c r="I1369" i="2"/>
  <c r="J1369" i="2"/>
  <c r="I1417" i="2"/>
  <c r="J1417" i="2"/>
  <c r="I1457" i="2"/>
  <c r="J1457" i="2"/>
  <c r="I1505" i="2"/>
  <c r="J1505" i="2"/>
  <c r="I1545" i="2"/>
  <c r="J1545" i="2"/>
  <c r="I1593" i="2"/>
  <c r="J1593" i="2"/>
  <c r="I1633" i="2"/>
  <c r="J1633" i="2"/>
  <c r="I1681" i="2"/>
  <c r="J1681" i="2"/>
  <c r="I1721" i="2"/>
  <c r="J1721" i="2"/>
  <c r="I1769" i="2"/>
  <c r="J1769" i="2"/>
  <c r="I1809" i="2"/>
  <c r="J1809" i="2"/>
  <c r="I1849" i="2"/>
  <c r="J1849" i="2"/>
  <c r="I1897" i="2"/>
  <c r="J1897" i="2"/>
  <c r="I1941" i="2"/>
  <c r="J1941" i="2"/>
  <c r="I1989" i="2"/>
  <c r="J1989" i="2"/>
  <c r="I2041" i="2"/>
  <c r="J2041" i="2"/>
  <c r="I2105" i="2"/>
  <c r="J2105" i="2"/>
  <c r="I2161" i="2"/>
  <c r="J2161" i="2"/>
  <c r="I2225" i="2"/>
  <c r="J2225" i="2"/>
  <c r="I2281" i="2"/>
  <c r="J2281" i="2"/>
  <c r="I2365" i="2"/>
  <c r="J2365" i="2"/>
  <c r="I2417" i="2"/>
  <c r="J2417" i="2"/>
  <c r="I2481" i="2"/>
  <c r="J2481" i="2"/>
  <c r="I2541" i="2"/>
  <c r="J2541" i="2"/>
  <c r="I2593" i="2"/>
  <c r="J2593" i="2"/>
  <c r="I2657" i="2"/>
  <c r="J2657" i="2"/>
  <c r="I2717" i="2"/>
  <c r="J2717" i="2"/>
  <c r="I2773" i="2"/>
  <c r="J2773" i="2"/>
  <c r="I2837" i="2"/>
  <c r="J2837" i="2"/>
  <c r="I2893" i="2"/>
  <c r="J2893" i="2"/>
  <c r="I2953" i="2"/>
  <c r="J2953" i="2"/>
  <c r="I3013" i="2"/>
  <c r="J3013" i="2"/>
  <c r="I3073" i="2"/>
  <c r="J3073" i="2"/>
  <c r="I3133" i="2"/>
  <c r="J3133" i="2"/>
  <c r="I3189" i="2"/>
  <c r="J3189" i="2"/>
  <c r="I3253" i="2"/>
  <c r="J3253" i="2"/>
  <c r="I3305" i="2"/>
  <c r="J3305" i="2"/>
  <c r="I3361" i="2"/>
  <c r="J3361" i="2"/>
  <c r="I3425" i="2"/>
  <c r="J3425" i="2"/>
  <c r="I3481" i="2"/>
  <c r="J3481" i="2"/>
  <c r="I3537" i="2"/>
  <c r="J3537" i="2"/>
  <c r="I3601" i="2"/>
  <c r="J3601" i="2"/>
  <c r="I3661" i="2"/>
  <c r="J3661" i="2"/>
  <c r="I3717" i="2"/>
  <c r="J3717" i="2"/>
  <c r="I3781" i="2"/>
  <c r="J3781" i="2"/>
  <c r="I3833" i="2"/>
  <c r="J3833" i="2"/>
  <c r="I3897" i="2"/>
  <c r="J3897" i="2"/>
  <c r="I3957" i="2"/>
  <c r="J3957" i="2"/>
  <c r="I4009" i="2"/>
  <c r="J4009" i="2"/>
  <c r="I4073" i="2"/>
  <c r="J4073" i="2"/>
  <c r="I4129" i="2"/>
  <c r="J4129" i="2"/>
  <c r="I4185" i="2"/>
  <c r="J4185" i="2"/>
  <c r="I4249" i="2"/>
  <c r="J4249" i="2"/>
  <c r="I4309" i="2"/>
  <c r="J4309" i="2"/>
  <c r="I4361" i="2"/>
  <c r="J4361" i="2"/>
  <c r="I4425" i="2"/>
  <c r="J4425" i="2"/>
  <c r="I4481" i="2"/>
  <c r="J4481" i="2"/>
  <c r="I4537" i="2"/>
  <c r="J4537" i="2"/>
  <c r="I4601" i="2"/>
  <c r="J4601" i="2"/>
  <c r="I4661" i="2"/>
  <c r="J4661" i="2"/>
  <c r="I4713" i="2"/>
  <c r="J4713" i="2"/>
  <c r="I4777" i="2"/>
  <c r="J4777" i="2"/>
  <c r="I4833" i="2"/>
  <c r="J4833" i="2"/>
  <c r="I4901" i="2"/>
  <c r="J4901" i="2"/>
  <c r="I4965" i="2"/>
  <c r="J4965" i="2"/>
  <c r="I5025" i="2"/>
  <c r="J5025" i="2"/>
  <c r="I5081" i="2"/>
  <c r="J5081" i="2"/>
  <c r="I5145" i="2"/>
  <c r="J5145" i="2"/>
  <c r="I5201" i="2"/>
  <c r="J5201" i="2"/>
  <c r="I5257" i="2"/>
  <c r="J5257" i="2"/>
  <c r="I5317" i="2"/>
  <c r="J5317" i="2"/>
  <c r="I5373" i="2"/>
  <c r="J5373" i="2"/>
  <c r="I5429" i="2"/>
  <c r="J5429" i="2"/>
  <c r="I5493" i="2"/>
  <c r="J5493" i="2"/>
  <c r="I5549" i="2"/>
  <c r="J5549" i="2"/>
  <c r="I5605" i="2"/>
  <c r="J5605" i="2"/>
  <c r="I5669" i="2"/>
  <c r="J5669" i="2"/>
  <c r="I5725" i="2"/>
  <c r="J5725" i="2"/>
  <c r="I5781" i="2"/>
  <c r="J5781" i="2"/>
  <c r="I5849" i="2"/>
  <c r="J5849" i="2"/>
  <c r="I3648" i="2"/>
  <c r="J3648" i="2"/>
  <c r="I3704" i="2"/>
  <c r="J3704" i="2"/>
  <c r="I3752" i="2"/>
  <c r="J3752" i="2"/>
  <c r="I3800" i="2"/>
  <c r="J3800" i="2"/>
  <c r="I3844" i="2"/>
  <c r="J3844" i="2"/>
  <c r="I3892" i="2"/>
  <c r="J3892" i="2"/>
  <c r="I3944" i="2"/>
  <c r="J3944" i="2"/>
  <c r="I3988" i="2"/>
  <c r="J3988" i="2"/>
  <c r="I4036" i="2"/>
  <c r="J4036" i="2"/>
  <c r="I4084" i="2"/>
  <c r="J4084" i="2"/>
  <c r="I4128" i="2"/>
  <c r="J4128" i="2"/>
  <c r="I4176" i="2"/>
  <c r="J4176" i="2"/>
  <c r="I4220" i="2"/>
  <c r="J4220" i="2"/>
  <c r="I4268" i="2"/>
  <c r="J4268" i="2"/>
  <c r="I4320" i="2"/>
  <c r="J4320" i="2"/>
  <c r="I4364" i="2"/>
  <c r="J4364" i="2"/>
  <c r="I4408" i="2"/>
  <c r="J4408" i="2"/>
  <c r="I4456" i="2"/>
  <c r="J4456" i="2"/>
  <c r="I4508" i="2"/>
  <c r="J4508" i="2"/>
  <c r="I4552" i="2"/>
  <c r="J4552" i="2"/>
  <c r="I4600" i="2"/>
  <c r="J4600" i="2"/>
  <c r="I4648" i="2"/>
  <c r="J4648" i="2"/>
  <c r="I4692" i="2"/>
  <c r="J4692" i="2"/>
  <c r="I4744" i="2"/>
  <c r="J4744" i="2"/>
  <c r="I4792" i="2"/>
  <c r="J4792" i="2"/>
  <c r="I4836" i="2"/>
  <c r="J4836" i="2"/>
  <c r="I4884" i="2"/>
  <c r="J4884" i="2"/>
  <c r="I4932" i="2"/>
  <c r="J4932" i="2"/>
  <c r="I4980" i="2"/>
  <c r="J4980" i="2"/>
  <c r="I5024" i="2"/>
  <c r="J5024" i="2"/>
  <c r="I5072" i="2"/>
  <c r="J5072" i="2"/>
  <c r="I5120" i="2"/>
  <c r="J5120" i="2"/>
  <c r="I5168" i="2"/>
  <c r="J5168" i="2"/>
  <c r="I5216" i="2"/>
  <c r="J5216" i="2"/>
  <c r="I5256" i="2"/>
  <c r="J5256" i="2"/>
  <c r="I5300" i="2"/>
  <c r="J5300" i="2"/>
  <c r="I5344" i="2"/>
  <c r="J5344" i="2"/>
  <c r="I5392" i="2"/>
  <c r="J5392" i="2"/>
  <c r="I5440" i="2"/>
  <c r="J5440" i="2"/>
  <c r="I5488" i="2"/>
  <c r="J5488" i="2"/>
  <c r="I5532" i="2"/>
  <c r="J5532" i="2"/>
  <c r="I5580" i="2"/>
  <c r="J5580" i="2"/>
  <c r="I5628" i="2"/>
  <c r="J5628" i="2"/>
  <c r="I5676" i="2"/>
  <c r="J5676" i="2"/>
  <c r="I5724" i="2"/>
  <c r="J5724" i="2"/>
  <c r="I5768" i="2"/>
  <c r="J5768" i="2"/>
  <c r="I5820" i="2"/>
  <c r="J5820" i="2"/>
  <c r="I5864" i="2"/>
  <c r="J5864" i="2"/>
  <c r="I545" i="2"/>
  <c r="J545" i="2"/>
  <c r="I561" i="2"/>
  <c r="J561" i="2"/>
  <c r="I577" i="2"/>
  <c r="J577" i="2"/>
  <c r="I593" i="2"/>
  <c r="J593" i="2"/>
  <c r="I609" i="2"/>
  <c r="J609" i="2"/>
  <c r="I625" i="2"/>
  <c r="J625" i="2"/>
  <c r="I641" i="2"/>
  <c r="J641" i="2"/>
  <c r="I657" i="2"/>
  <c r="J657" i="2"/>
  <c r="I673" i="2"/>
  <c r="J673" i="2"/>
  <c r="I689" i="2"/>
  <c r="J689" i="2"/>
  <c r="I705" i="2"/>
  <c r="J705" i="2"/>
  <c r="I721" i="2"/>
  <c r="J721" i="2"/>
  <c r="I737" i="2"/>
  <c r="J737" i="2"/>
  <c r="I753" i="2"/>
  <c r="J753" i="2"/>
  <c r="I769" i="2"/>
  <c r="J769" i="2"/>
  <c r="I785" i="2"/>
  <c r="J785" i="2"/>
  <c r="I801" i="2"/>
  <c r="J801" i="2"/>
  <c r="I817" i="2"/>
  <c r="J817" i="2"/>
  <c r="I833" i="2"/>
  <c r="J833" i="2"/>
  <c r="I849" i="2"/>
  <c r="J849" i="2"/>
  <c r="I865" i="2"/>
  <c r="J865" i="2"/>
  <c r="I881" i="2"/>
  <c r="J881" i="2"/>
  <c r="I897" i="2"/>
  <c r="J897" i="2"/>
  <c r="I913" i="2"/>
  <c r="J913" i="2"/>
  <c r="I929" i="2"/>
  <c r="J929" i="2"/>
  <c r="I945" i="2"/>
  <c r="J945" i="2"/>
  <c r="I965" i="2"/>
  <c r="J965" i="2"/>
  <c r="I989" i="2"/>
  <c r="J989" i="2"/>
  <c r="I1021" i="2"/>
  <c r="J1021" i="2"/>
  <c r="I1061" i="2"/>
  <c r="J1061" i="2"/>
  <c r="I1109" i="2"/>
  <c r="J1109" i="2"/>
  <c r="I1165" i="2"/>
  <c r="J1165" i="2"/>
  <c r="I1209" i="2"/>
  <c r="J1209" i="2"/>
  <c r="I1261" i="2"/>
  <c r="J1261" i="2"/>
  <c r="I1313" i="2"/>
  <c r="J1313" i="2"/>
  <c r="I1361" i="2"/>
  <c r="J1361" i="2"/>
  <c r="I1409" i="2"/>
  <c r="J1409" i="2"/>
  <c r="I1461" i="2"/>
  <c r="J1461" i="2"/>
  <c r="I1517" i="2"/>
  <c r="J1517" i="2"/>
  <c r="I1565" i="2"/>
  <c r="J1565" i="2"/>
  <c r="I1617" i="2"/>
  <c r="J1617" i="2"/>
  <c r="I1665" i="2"/>
  <c r="J1665" i="2"/>
  <c r="I1713" i="2"/>
  <c r="J1713" i="2"/>
  <c r="I1765" i="2"/>
  <c r="J1765" i="2"/>
  <c r="I1817" i="2"/>
  <c r="J1817" i="2"/>
  <c r="I1865" i="2"/>
  <c r="J1865" i="2"/>
  <c r="I1917" i="2"/>
  <c r="J1917" i="2"/>
  <c r="I1973" i="2"/>
  <c r="J1973" i="2"/>
  <c r="I2025" i="2"/>
  <c r="J2025" i="2"/>
  <c r="I2097" i="2"/>
  <c r="J2097" i="2"/>
  <c r="I2169" i="2"/>
  <c r="J2169" i="2"/>
  <c r="I2241" i="2"/>
  <c r="J2241" i="2"/>
  <c r="I2309" i="2"/>
  <c r="J2309" i="2"/>
  <c r="I2369" i="2"/>
  <c r="J2369" i="2"/>
  <c r="I2445" i="2"/>
  <c r="J2445" i="2"/>
  <c r="I2513" i="2"/>
  <c r="J2513" i="2"/>
  <c r="I2585" i="2"/>
  <c r="J2585" i="2"/>
  <c r="I2649" i="2"/>
  <c r="J2649" i="2"/>
  <c r="I2725" i="2"/>
  <c r="J2725" i="2"/>
  <c r="I2797" i="2"/>
  <c r="J2797" i="2"/>
  <c r="I2861" i="2"/>
  <c r="J2861" i="2"/>
  <c r="I2929" i="2"/>
  <c r="J2929" i="2"/>
  <c r="I3005" i="2"/>
  <c r="J3005" i="2"/>
  <c r="I3065" i="2"/>
  <c r="J3065" i="2"/>
  <c r="I3141" i="2"/>
  <c r="J3141" i="2"/>
  <c r="I3213" i="2"/>
  <c r="J3213" i="2"/>
  <c r="I3285" i="2"/>
  <c r="J3285" i="2"/>
  <c r="I3345" i="2"/>
  <c r="J3345" i="2"/>
  <c r="I3421" i="2"/>
  <c r="J3421" i="2"/>
  <c r="I3489" i="2"/>
  <c r="J3489" i="2"/>
  <c r="I3565" i="2"/>
  <c r="J3565" i="2"/>
  <c r="I3637" i="2"/>
  <c r="J3637" i="2"/>
  <c r="I3701" i="2"/>
  <c r="J3701" i="2"/>
  <c r="I3773" i="2"/>
  <c r="J3773" i="2"/>
  <c r="I3845" i="2"/>
  <c r="J3845" i="2"/>
  <c r="I3913" i="2"/>
  <c r="J3913" i="2"/>
  <c r="I3977" i="2"/>
  <c r="J3977" i="2"/>
  <c r="I4049" i="2"/>
  <c r="J4049" i="2"/>
  <c r="I4121" i="2"/>
  <c r="J4121" i="2"/>
  <c r="I4193" i="2"/>
  <c r="J4193" i="2"/>
  <c r="I4265" i="2"/>
  <c r="J4265" i="2"/>
  <c r="I4333" i="2"/>
  <c r="J4333" i="2"/>
  <c r="I4401" i="2"/>
  <c r="J4401" i="2"/>
  <c r="I4477" i="2"/>
  <c r="J4477" i="2"/>
  <c r="I4545" i="2"/>
  <c r="J4545" i="2"/>
  <c r="I4609" i="2"/>
  <c r="J4609" i="2"/>
  <c r="I4685" i="2"/>
  <c r="J4685" i="2"/>
  <c r="I4753" i="2"/>
  <c r="J4753" i="2"/>
  <c r="I4825" i="2"/>
  <c r="J4825" i="2"/>
  <c r="I4897" i="2"/>
  <c r="J4897" i="2"/>
  <c r="I4961" i="2"/>
  <c r="J4961" i="2"/>
  <c r="I5033" i="2"/>
  <c r="J5033" i="2"/>
  <c r="I5105" i="2"/>
  <c r="J5105" i="2"/>
  <c r="I5173" i="2"/>
  <c r="J5173" i="2"/>
  <c r="I5241" i="2"/>
  <c r="J5241" i="2"/>
  <c r="I5309" i="2"/>
  <c r="J5309" i="2"/>
  <c r="I5385" i="2"/>
  <c r="J5385" i="2"/>
  <c r="I5457" i="2"/>
  <c r="J5457" i="2"/>
  <c r="I5517" i="2"/>
  <c r="J5517" i="2"/>
  <c r="I5593" i="2"/>
  <c r="J5593" i="2"/>
  <c r="I5661" i="2"/>
  <c r="J5661" i="2"/>
  <c r="I5737" i="2"/>
  <c r="J5737" i="2"/>
  <c r="I5809" i="2"/>
  <c r="J5809" i="2"/>
  <c r="I5881" i="2"/>
  <c r="J5881" i="2"/>
  <c r="I3304" i="2"/>
  <c r="J3304" i="2"/>
  <c r="I3352" i="2"/>
  <c r="J3352" i="2"/>
  <c r="I3400" i="2"/>
  <c r="J3400" i="2"/>
  <c r="I3440" i="2"/>
  <c r="J3440" i="2"/>
  <c r="I3472" i="2"/>
  <c r="J3472" i="2"/>
  <c r="I3504" i="2"/>
  <c r="J3504" i="2"/>
  <c r="I3536" i="2"/>
  <c r="J3536" i="2"/>
  <c r="I3568" i="2"/>
  <c r="J3568" i="2"/>
  <c r="I3600" i="2"/>
  <c r="J3600" i="2"/>
  <c r="I3632" i="2"/>
  <c r="J3632" i="2"/>
  <c r="I3672" i="2"/>
  <c r="J3672" i="2"/>
  <c r="I3720" i="2"/>
  <c r="J3720" i="2"/>
  <c r="I3772" i="2"/>
  <c r="J3772" i="2"/>
  <c r="I3820" i="2"/>
  <c r="J3820" i="2"/>
  <c r="I3876" i="2"/>
  <c r="J3876" i="2"/>
  <c r="I3924" i="2"/>
  <c r="J3924" i="2"/>
  <c r="I3972" i="2"/>
  <c r="J3972" i="2"/>
  <c r="I4020" i="2"/>
  <c r="J4020" i="2"/>
  <c r="I4076" i="2"/>
  <c r="J4076" i="2"/>
  <c r="I4124" i="2"/>
  <c r="J4124" i="2"/>
  <c r="I4172" i="2"/>
  <c r="J4172" i="2"/>
  <c r="I4228" i="2"/>
  <c r="J4228" i="2"/>
  <c r="I4276" i="2"/>
  <c r="J4276" i="2"/>
  <c r="I4324" i="2"/>
  <c r="J4324" i="2"/>
  <c r="I4372" i="2"/>
  <c r="J4372" i="2"/>
  <c r="I4424" i="2"/>
  <c r="J4424" i="2"/>
  <c r="I4476" i="2"/>
  <c r="J4476" i="2"/>
  <c r="I4524" i="2"/>
  <c r="J4524" i="2"/>
  <c r="I4572" i="2"/>
  <c r="J4572" i="2"/>
  <c r="I4620" i="2"/>
  <c r="J4620" i="2"/>
  <c r="I4676" i="2"/>
  <c r="J4676" i="2"/>
  <c r="I4724" i="2"/>
  <c r="J4724" i="2"/>
  <c r="I4772" i="2"/>
  <c r="J4772" i="2"/>
  <c r="I4820" i="2"/>
  <c r="J4820" i="2"/>
  <c r="I4876" i="2"/>
  <c r="J4876" i="2"/>
  <c r="I4924" i="2"/>
  <c r="J4924" i="2"/>
  <c r="I4972" i="2"/>
  <c r="J4972" i="2"/>
  <c r="I5020" i="2"/>
  <c r="J5020" i="2"/>
  <c r="I5068" i="2"/>
  <c r="J5068" i="2"/>
  <c r="I5124" i="2"/>
  <c r="J5124" i="2"/>
  <c r="I5172" i="2"/>
  <c r="J5172" i="2"/>
  <c r="I5220" i="2"/>
  <c r="J5220" i="2"/>
  <c r="I5260" i="2"/>
  <c r="J5260" i="2"/>
  <c r="I5308" i="2"/>
  <c r="J5308" i="2"/>
  <c r="I5360" i="2"/>
  <c r="J5360" i="2"/>
  <c r="I5412" i="2"/>
  <c r="J5412" i="2"/>
  <c r="I5460" i="2"/>
  <c r="J5460" i="2"/>
  <c r="I5508" i="2"/>
  <c r="J5508" i="2"/>
  <c r="I5564" i="2"/>
  <c r="J5564" i="2"/>
  <c r="I5612" i="2"/>
  <c r="J5612" i="2"/>
  <c r="I5660" i="2"/>
  <c r="J5660" i="2"/>
  <c r="I5716" i="2"/>
  <c r="J5716" i="2"/>
  <c r="I5764" i="2"/>
  <c r="J5764" i="2"/>
  <c r="I5812" i="2"/>
  <c r="J5812" i="2"/>
  <c r="I5860" i="2"/>
  <c r="J5860" i="2"/>
  <c r="I1065" i="2"/>
  <c r="J1065" i="2"/>
  <c r="I1113" i="2"/>
  <c r="J1113" i="2"/>
  <c r="I1161" i="2"/>
  <c r="J1161" i="2"/>
  <c r="I1213" i="2"/>
  <c r="J1213" i="2"/>
  <c r="I1265" i="2"/>
  <c r="J1265" i="2"/>
  <c r="I1309" i="2"/>
  <c r="J1309" i="2"/>
  <c r="I1365" i="2"/>
  <c r="J1365" i="2"/>
  <c r="I1413" i="2"/>
  <c r="J1413" i="2"/>
  <c r="I1465" i="2"/>
  <c r="J1465" i="2"/>
  <c r="I1513" i="2"/>
  <c r="J1513" i="2"/>
  <c r="I1561" i="2"/>
  <c r="J1561" i="2"/>
  <c r="I1613" i="2"/>
  <c r="J1613" i="2"/>
  <c r="I1661" i="2"/>
  <c r="J1661" i="2"/>
  <c r="I1717" i="2"/>
  <c r="J1717" i="2"/>
  <c r="I1761" i="2"/>
  <c r="J1761" i="2"/>
  <c r="I1813" i="2"/>
  <c r="J1813" i="2"/>
  <c r="I1869" i="2"/>
  <c r="J1869" i="2"/>
  <c r="I1913" i="2"/>
  <c r="J1913" i="2"/>
  <c r="I1969" i="2"/>
  <c r="J1969" i="2"/>
  <c r="I2029" i="2"/>
  <c r="J2029" i="2"/>
  <c r="I2101" i="2"/>
  <c r="J2101" i="2"/>
  <c r="I2173" i="2"/>
  <c r="J2173" i="2"/>
  <c r="I2245" i="2"/>
  <c r="J2245" i="2"/>
  <c r="I2305" i="2"/>
  <c r="J2305" i="2"/>
  <c r="I2373" i="2"/>
  <c r="J2373" i="2"/>
  <c r="I2441" i="2"/>
  <c r="J2441" i="2"/>
  <c r="I2517" i="2"/>
  <c r="J2517" i="2"/>
  <c r="I2589" i="2"/>
  <c r="J2589" i="2"/>
  <c r="I2653" i="2"/>
  <c r="J2653" i="2"/>
  <c r="I2721" i="2"/>
  <c r="J2721" i="2"/>
  <c r="I2793" i="2"/>
  <c r="J2793" i="2"/>
  <c r="I2857" i="2"/>
  <c r="J2857" i="2"/>
  <c r="I2933" i="2"/>
  <c r="J2933" i="2"/>
  <c r="I3001" i="2"/>
  <c r="J3001" i="2"/>
  <c r="I3069" i="2"/>
  <c r="J3069" i="2"/>
  <c r="I3137" i="2"/>
  <c r="J3137" i="2"/>
  <c r="I3209" i="2"/>
  <c r="J3209" i="2"/>
  <c r="I3281" i="2"/>
  <c r="J3281" i="2"/>
  <c r="I3349" i="2"/>
  <c r="J3349" i="2"/>
  <c r="I3417" i="2"/>
  <c r="J3417" i="2"/>
  <c r="I3493" i="2"/>
  <c r="J3493" i="2"/>
  <c r="I3561" i="2"/>
  <c r="J3561" i="2"/>
  <c r="I3633" i="2"/>
  <c r="J3633" i="2"/>
  <c r="I3697" i="2"/>
  <c r="J3697" i="2"/>
  <c r="I3769" i="2"/>
  <c r="J3769" i="2"/>
  <c r="I3841" i="2"/>
  <c r="J3841" i="2"/>
  <c r="I3917" i="2"/>
  <c r="J3917" i="2"/>
  <c r="I3981" i="2"/>
  <c r="J3981" i="2"/>
  <c r="I4053" i="2"/>
  <c r="J4053" i="2"/>
  <c r="I4125" i="2"/>
  <c r="J4125" i="2"/>
  <c r="I4197" i="2"/>
  <c r="J4197" i="2"/>
  <c r="I4269" i="2"/>
  <c r="J4269" i="2"/>
  <c r="I4329" i="2"/>
  <c r="J4329" i="2"/>
  <c r="I4405" i="2"/>
  <c r="J4405" i="2"/>
  <c r="I4473" i="2"/>
  <c r="J4473" i="2"/>
  <c r="I4549" i="2"/>
  <c r="J4549" i="2"/>
  <c r="I4613" i="2"/>
  <c r="J4613" i="2"/>
  <c r="I4681" i="2"/>
  <c r="J4681" i="2"/>
  <c r="I4757" i="2"/>
  <c r="J4757" i="2"/>
  <c r="I4829" i="2"/>
  <c r="J4829" i="2"/>
  <c r="I4893" i="2"/>
  <c r="J4893" i="2"/>
  <c r="I4957" i="2"/>
  <c r="J4957" i="2"/>
  <c r="I5029" i="2"/>
  <c r="J5029" i="2"/>
  <c r="I5101" i="2"/>
  <c r="J5101" i="2"/>
  <c r="I5177" i="2"/>
  <c r="J5177" i="2"/>
  <c r="I5237" i="2"/>
  <c r="J5237" i="2"/>
  <c r="I5313" i="2"/>
  <c r="J5313" i="2"/>
  <c r="I5381" i="2"/>
  <c r="J5381" i="2"/>
  <c r="I5453" i="2"/>
  <c r="J5453" i="2"/>
  <c r="I5521" i="2"/>
  <c r="J5521" i="2"/>
  <c r="I5589" i="2"/>
  <c r="J5589" i="2"/>
  <c r="I5665" i="2"/>
  <c r="J5665" i="2"/>
  <c r="I5733" i="2"/>
  <c r="J5733" i="2"/>
  <c r="I5805" i="2"/>
  <c r="J5805" i="2"/>
  <c r="I5877" i="2"/>
  <c r="J5877" i="2"/>
  <c r="I2037" i="2"/>
  <c r="J2037" i="2"/>
  <c r="I2093" i="2"/>
  <c r="J2093" i="2"/>
  <c r="I2149" i="2"/>
  <c r="J2149" i="2"/>
  <c r="I2209" i="2"/>
  <c r="J2209" i="2"/>
  <c r="I2269" i="2"/>
  <c r="J2269" i="2"/>
  <c r="I2325" i="2"/>
  <c r="J2325" i="2"/>
  <c r="I2377" i="2"/>
  <c r="J2377" i="2"/>
  <c r="I2437" i="2"/>
  <c r="J2437" i="2"/>
  <c r="I2493" i="2"/>
  <c r="J2493" i="2"/>
  <c r="I2553" i="2"/>
  <c r="J2553" i="2"/>
  <c r="I2613" i="2"/>
  <c r="J2613" i="2"/>
  <c r="I2677" i="2"/>
  <c r="J2677" i="2"/>
  <c r="I2729" i="2"/>
  <c r="J2729" i="2"/>
  <c r="I2789" i="2"/>
  <c r="J2789" i="2"/>
  <c r="I2853" i="2"/>
  <c r="J2853" i="2"/>
  <c r="I2905" i="2"/>
  <c r="J2905" i="2"/>
  <c r="I2965" i="2"/>
  <c r="J2965" i="2"/>
  <c r="I3029" i="2"/>
  <c r="J3029" i="2"/>
  <c r="I3085" i="2"/>
  <c r="J3085" i="2"/>
  <c r="I3145" i="2"/>
  <c r="J3145" i="2"/>
  <c r="I3201" i="2"/>
  <c r="J3201" i="2"/>
  <c r="I3269" i="2"/>
  <c r="J3269" i="2"/>
  <c r="I3321" i="2"/>
  <c r="J3321" i="2"/>
  <c r="I3381" i="2"/>
  <c r="J3381" i="2"/>
  <c r="I3445" i="2"/>
  <c r="J3445" i="2"/>
  <c r="I3497" i="2"/>
  <c r="J3497" i="2"/>
  <c r="I3557" i="2"/>
  <c r="J3557" i="2"/>
  <c r="I3621" i="2"/>
  <c r="J3621" i="2"/>
  <c r="I3673" i="2"/>
  <c r="J3673" i="2"/>
  <c r="I3729" i="2"/>
  <c r="J3729" i="2"/>
  <c r="I3797" i="2"/>
  <c r="J3797" i="2"/>
  <c r="I3849" i="2"/>
  <c r="J3849" i="2"/>
  <c r="I3909" i="2"/>
  <c r="J3909" i="2"/>
  <c r="I3973" i="2"/>
  <c r="J3973" i="2"/>
  <c r="I4029" i="2"/>
  <c r="J4029" i="2"/>
  <c r="I4081" i="2"/>
  <c r="J4081" i="2"/>
  <c r="I4145" i="2"/>
  <c r="J4145" i="2"/>
  <c r="I4205" i="2"/>
  <c r="J4205" i="2"/>
  <c r="I4257" i="2"/>
  <c r="J4257" i="2"/>
  <c r="I4325" i="2"/>
  <c r="J4325" i="2"/>
  <c r="I4381" i="2"/>
  <c r="J4381" i="2"/>
  <c r="I4445" i="2"/>
  <c r="J4445" i="2"/>
  <c r="I4501" i="2"/>
  <c r="J4501" i="2"/>
  <c r="I4557" i="2"/>
  <c r="J4557" i="2"/>
  <c r="I4617" i="2"/>
  <c r="J4617" i="2"/>
  <c r="I4677" i="2"/>
  <c r="J4677" i="2"/>
  <c r="I4729" i="2"/>
  <c r="J4729" i="2"/>
  <c r="I4793" i="2"/>
  <c r="J4793" i="2"/>
  <c r="I4849" i="2"/>
  <c r="J4849" i="2"/>
  <c r="I4905" i="2"/>
  <c r="J4905" i="2"/>
  <c r="I4969" i="2"/>
  <c r="J4969" i="2"/>
  <c r="I5021" i="2"/>
  <c r="J5021" i="2"/>
  <c r="I5077" i="2"/>
  <c r="J5077" i="2"/>
  <c r="I5141" i="2"/>
  <c r="J5141" i="2"/>
  <c r="I5197" i="2"/>
  <c r="J5197" i="2"/>
  <c r="I5253" i="2"/>
  <c r="J5253" i="2"/>
  <c r="I5321" i="2"/>
  <c r="J5321" i="2"/>
  <c r="I5377" i="2"/>
  <c r="J5377" i="2"/>
  <c r="I5441" i="2"/>
  <c r="J5441" i="2"/>
  <c r="I5497" i="2"/>
  <c r="J5497" i="2"/>
  <c r="I5553" i="2"/>
  <c r="J5553" i="2"/>
  <c r="I5609" i="2"/>
  <c r="J5609" i="2"/>
  <c r="I5673" i="2"/>
  <c r="J5673" i="2"/>
  <c r="I5729" i="2"/>
  <c r="J5729" i="2"/>
  <c r="I5785" i="2"/>
  <c r="J5785" i="2"/>
  <c r="I5845" i="2"/>
  <c r="J5845" i="2"/>
  <c r="I3468" i="2"/>
  <c r="J3468" i="2"/>
  <c r="I3500" i="2"/>
  <c r="J3500" i="2"/>
  <c r="I3532" i="2"/>
  <c r="J3532" i="2"/>
  <c r="I3564" i="2"/>
  <c r="J3564" i="2"/>
  <c r="I3596" i="2"/>
  <c r="J3596" i="2"/>
  <c r="I3628" i="2"/>
  <c r="J3628" i="2"/>
  <c r="I3664" i="2"/>
  <c r="J3664" i="2"/>
  <c r="I3712" i="2"/>
  <c r="J3712" i="2"/>
  <c r="I3756" i="2"/>
  <c r="J3756" i="2"/>
  <c r="I3804" i="2"/>
  <c r="J3804" i="2"/>
  <c r="I3852" i="2"/>
  <c r="J3852" i="2"/>
  <c r="I3896" i="2"/>
  <c r="J3896" i="2"/>
  <c r="I3940" i="2"/>
  <c r="J3940" i="2"/>
  <c r="I3992" i="2"/>
  <c r="J3992" i="2"/>
  <c r="I4040" i="2"/>
  <c r="J4040" i="2"/>
  <c r="I4080" i="2"/>
  <c r="J4080" i="2"/>
  <c r="I4132" i="2"/>
  <c r="J4132" i="2"/>
  <c r="I4180" i="2"/>
  <c r="J4180" i="2"/>
  <c r="I4224" i="2"/>
  <c r="J4224" i="2"/>
  <c r="I4272" i="2"/>
  <c r="J4272" i="2"/>
  <c r="I4316" i="2"/>
  <c r="J4316" i="2"/>
  <c r="I4368" i="2"/>
  <c r="J4368" i="2"/>
  <c r="I4416" i="2"/>
  <c r="J4416" i="2"/>
  <c r="I4460" i="2"/>
  <c r="J4460" i="2"/>
  <c r="I4504" i="2"/>
  <c r="J4504" i="2"/>
  <c r="I4556" i="2"/>
  <c r="J4556" i="2"/>
  <c r="I4604" i="2"/>
  <c r="J4604" i="2"/>
  <c r="I4652" i="2"/>
  <c r="J4652" i="2"/>
  <c r="I4696" i="2"/>
  <c r="J4696" i="2"/>
  <c r="I4740" i="2"/>
  <c r="J4740" i="2"/>
  <c r="I4788" i="2"/>
  <c r="J4788" i="2"/>
  <c r="I4840" i="2"/>
  <c r="J4840" i="2"/>
  <c r="I4880" i="2"/>
  <c r="J4880" i="2"/>
  <c r="I4928" i="2"/>
  <c r="J4928" i="2"/>
  <c r="I4976" i="2"/>
  <c r="J4976" i="2"/>
  <c r="I5028" i="2"/>
  <c r="J5028" i="2"/>
  <c r="I5076" i="2"/>
  <c r="J5076" i="2"/>
  <c r="I5116" i="2"/>
  <c r="J5116" i="2"/>
  <c r="I5164" i="2"/>
  <c r="J5164" i="2"/>
  <c r="I5212" i="2"/>
  <c r="J5212" i="2"/>
  <c r="I5280" i="2"/>
  <c r="J5280" i="2"/>
  <c r="I5328" i="2"/>
  <c r="J5328" i="2"/>
  <c r="I5376" i="2"/>
  <c r="J5376" i="2"/>
  <c r="I5420" i="2"/>
  <c r="J5420" i="2"/>
  <c r="I5468" i="2"/>
  <c r="J5468" i="2"/>
  <c r="I5516" i="2"/>
  <c r="J5516" i="2"/>
  <c r="I5560" i="2"/>
  <c r="J5560" i="2"/>
  <c r="I5608" i="2"/>
  <c r="J5608" i="2"/>
  <c r="I5656" i="2"/>
  <c r="J5656" i="2"/>
  <c r="I5696" i="2"/>
  <c r="J5696" i="2"/>
  <c r="I5748" i="2"/>
  <c r="J5748" i="2"/>
  <c r="I5796" i="2"/>
  <c r="J5796" i="2"/>
  <c r="I5840" i="2"/>
  <c r="J5840" i="2"/>
  <c r="I953" i="2"/>
  <c r="J953" i="2"/>
  <c r="I1001" i="2"/>
  <c r="J1001" i="2"/>
  <c r="I1037" i="2"/>
  <c r="J1037" i="2"/>
  <c r="I1069" i="2"/>
  <c r="J1069" i="2"/>
  <c r="I1117" i="2"/>
  <c r="J1117" i="2"/>
  <c r="I1157" i="2"/>
  <c r="J1157" i="2"/>
  <c r="I1205" i="2"/>
  <c r="J1205" i="2"/>
  <c r="I1245" i="2"/>
  <c r="J1245" i="2"/>
  <c r="I1293" i="2"/>
  <c r="J1293" i="2"/>
  <c r="I1341" i="2"/>
  <c r="J1341" i="2"/>
  <c r="I1381" i="2"/>
  <c r="J1381" i="2"/>
  <c r="I1429" i="2"/>
  <c r="J1429" i="2"/>
  <c r="I1469" i="2"/>
  <c r="J1469" i="2"/>
  <c r="I1509" i="2"/>
  <c r="J1509" i="2"/>
  <c r="I1557" i="2"/>
  <c r="J1557" i="2"/>
  <c r="I1597" i="2"/>
  <c r="J1597" i="2"/>
  <c r="I1645" i="2"/>
  <c r="J1645" i="2"/>
  <c r="I1685" i="2"/>
  <c r="J1685" i="2"/>
  <c r="I1733" i="2"/>
  <c r="J1733" i="2"/>
  <c r="I1773" i="2"/>
  <c r="J1773" i="2"/>
  <c r="I1821" i="2"/>
  <c r="J1821" i="2"/>
  <c r="I1861" i="2"/>
  <c r="J1861" i="2"/>
  <c r="I1909" i="2"/>
  <c r="J1909" i="2"/>
  <c r="I1953" i="2"/>
  <c r="J1953" i="2"/>
  <c r="I2001" i="2"/>
  <c r="J2001" i="2"/>
  <c r="I2057" i="2"/>
  <c r="J2057" i="2"/>
  <c r="I2125" i="2"/>
  <c r="J2125" i="2"/>
  <c r="I2177" i="2"/>
  <c r="J2177" i="2"/>
  <c r="I2233" i="2"/>
  <c r="J2233" i="2"/>
  <c r="I2297" i="2"/>
  <c r="J2297" i="2"/>
  <c r="I2381" i="2"/>
  <c r="J2381" i="2"/>
  <c r="I2433" i="2"/>
  <c r="J2433" i="2"/>
  <c r="I2489" i="2"/>
  <c r="J2489" i="2"/>
  <c r="I2557" i="2"/>
  <c r="J2557" i="2"/>
  <c r="I2609" i="2"/>
  <c r="J2609" i="2"/>
  <c r="I2669" i="2"/>
  <c r="J2669" i="2"/>
  <c r="I2733" i="2"/>
  <c r="J2733" i="2"/>
  <c r="I2785" i="2"/>
  <c r="J2785" i="2"/>
  <c r="I2849" i="2"/>
  <c r="J2849" i="2"/>
  <c r="I2909" i="2"/>
  <c r="J2909" i="2"/>
  <c r="I2969" i="2"/>
  <c r="J2969" i="2"/>
  <c r="I3025" i="2"/>
  <c r="J3025" i="2"/>
  <c r="I3081" i="2"/>
  <c r="J3081" i="2"/>
  <c r="I3149" i="2"/>
  <c r="J3149" i="2"/>
  <c r="I3205" i="2"/>
  <c r="J3205" i="2"/>
  <c r="I3265" i="2"/>
  <c r="J3265" i="2"/>
  <c r="I3325" i="2"/>
  <c r="J3325" i="2"/>
  <c r="I3377" i="2"/>
  <c r="J3377" i="2"/>
  <c r="I3441" i="2"/>
  <c r="J3441" i="2"/>
  <c r="I3501" i="2"/>
  <c r="J3501" i="2"/>
  <c r="I3553" i="2"/>
  <c r="J3553" i="2"/>
  <c r="I3617" i="2"/>
  <c r="J3617" i="2"/>
  <c r="I3677" i="2"/>
  <c r="J3677" i="2"/>
  <c r="I3733" i="2"/>
  <c r="J3733" i="2"/>
  <c r="I3793" i="2"/>
  <c r="J3793" i="2"/>
  <c r="I3853" i="2"/>
  <c r="J3853" i="2"/>
  <c r="I3905" i="2"/>
  <c r="J3905" i="2"/>
  <c r="I3969" i="2"/>
  <c r="J3969" i="2"/>
  <c r="I4025" i="2"/>
  <c r="J4025" i="2"/>
  <c r="I4085" i="2"/>
  <c r="J4085" i="2"/>
  <c r="I4149" i="2"/>
  <c r="J4149" i="2"/>
  <c r="I4201" i="2"/>
  <c r="J4201" i="2"/>
  <c r="I4261" i="2"/>
  <c r="J4261" i="2"/>
  <c r="I4321" i="2"/>
  <c r="J4321" i="2"/>
  <c r="I4377" i="2"/>
  <c r="J4377" i="2"/>
  <c r="I4441" i="2"/>
  <c r="J4441" i="2"/>
  <c r="I4497" i="2"/>
  <c r="J4497" i="2"/>
  <c r="I4553" i="2"/>
  <c r="J4553" i="2"/>
  <c r="I4621" i="2"/>
  <c r="J4621" i="2"/>
  <c r="I4673" i="2"/>
  <c r="J4673" i="2"/>
  <c r="I4733" i="2"/>
  <c r="J4733" i="2"/>
  <c r="I4797" i="2"/>
  <c r="J4797" i="2"/>
  <c r="I4861" i="2"/>
  <c r="J4861" i="2"/>
  <c r="I4917" i="2"/>
  <c r="J4917" i="2"/>
  <c r="I4977" i="2"/>
  <c r="J4977" i="2"/>
  <c r="I5041" i="2"/>
  <c r="J5041" i="2"/>
  <c r="I5097" i="2"/>
  <c r="J5097" i="2"/>
  <c r="I5161" i="2"/>
  <c r="J5161" i="2"/>
  <c r="I5217" i="2"/>
  <c r="J5217" i="2"/>
  <c r="I5273" i="2"/>
  <c r="J5273" i="2"/>
  <c r="I5333" i="2"/>
  <c r="J5333" i="2"/>
  <c r="I5389" i="2"/>
  <c r="J5389" i="2"/>
  <c r="I5445" i="2"/>
  <c r="J5445" i="2"/>
  <c r="I5509" i="2"/>
  <c r="J5509" i="2"/>
  <c r="I5565" i="2"/>
  <c r="J5565" i="2"/>
  <c r="I5621" i="2"/>
  <c r="J5621" i="2"/>
  <c r="I5689" i="2"/>
  <c r="J5689" i="2"/>
  <c r="I5741" i="2"/>
  <c r="J5741" i="2"/>
  <c r="I5797" i="2"/>
  <c r="J5797" i="2"/>
  <c r="I5865" i="2"/>
  <c r="J5865" i="2"/>
  <c r="I3668" i="2"/>
  <c r="J3668" i="2"/>
  <c r="I3716" i="2"/>
  <c r="J3716" i="2"/>
  <c r="I3764" i="2"/>
  <c r="J3764" i="2"/>
  <c r="I3812" i="2"/>
  <c r="J3812" i="2"/>
  <c r="I3856" i="2"/>
  <c r="J3856" i="2"/>
  <c r="I3904" i="2"/>
  <c r="J3904" i="2"/>
  <c r="I3952" i="2"/>
  <c r="J3952" i="2"/>
  <c r="I4004" i="2"/>
  <c r="J4004" i="2"/>
  <c r="I4048" i="2"/>
  <c r="J4048" i="2"/>
  <c r="I4096" i="2"/>
  <c r="J4096" i="2"/>
  <c r="I4140" i="2"/>
  <c r="J4140" i="2"/>
  <c r="I4188" i="2"/>
  <c r="J4188" i="2"/>
  <c r="I4236" i="2"/>
  <c r="J4236" i="2"/>
  <c r="I4280" i="2"/>
  <c r="J4280" i="2"/>
  <c r="I4328" i="2"/>
  <c r="J4328" i="2"/>
  <c r="I4376" i="2"/>
  <c r="J4376" i="2"/>
  <c r="I4420" i="2"/>
  <c r="J4420" i="2"/>
  <c r="I4472" i="2"/>
  <c r="J4472" i="2"/>
  <c r="I4516" i="2"/>
  <c r="J4516" i="2"/>
  <c r="I4568" i="2"/>
  <c r="J4568" i="2"/>
  <c r="I4612" i="2"/>
  <c r="J4612" i="2"/>
  <c r="I4660" i="2"/>
  <c r="J4660" i="2"/>
  <c r="I4704" i="2"/>
  <c r="J4704" i="2"/>
  <c r="I4756" i="2"/>
  <c r="J4756" i="2"/>
  <c r="I4804" i="2"/>
  <c r="J4804" i="2"/>
  <c r="I4852" i="2"/>
  <c r="J4852" i="2"/>
  <c r="I4896" i="2"/>
  <c r="J4896" i="2"/>
  <c r="I4944" i="2"/>
  <c r="J4944" i="2"/>
  <c r="I4988" i="2"/>
  <c r="J4988" i="2"/>
  <c r="I5040" i="2"/>
  <c r="J5040" i="2"/>
  <c r="I5084" i="2"/>
  <c r="J5084" i="2"/>
  <c r="I5132" i="2"/>
  <c r="J5132" i="2"/>
  <c r="I5176" i="2"/>
  <c r="J5176" i="2"/>
  <c r="I5224" i="2"/>
  <c r="J5224" i="2"/>
  <c r="I5264" i="2"/>
  <c r="J5264" i="2"/>
  <c r="I5312" i="2"/>
  <c r="J5312" i="2"/>
  <c r="I5356" i="2"/>
  <c r="J5356" i="2"/>
  <c r="I5404" i="2"/>
  <c r="J5404" i="2"/>
  <c r="I5452" i="2"/>
  <c r="J5452" i="2"/>
  <c r="I5500" i="2"/>
  <c r="J5500" i="2"/>
  <c r="I5544" i="2"/>
  <c r="J5544" i="2"/>
  <c r="I5592" i="2"/>
  <c r="J5592" i="2"/>
  <c r="I5640" i="2"/>
  <c r="J5640" i="2"/>
  <c r="I5688" i="2"/>
  <c r="J5688" i="2"/>
  <c r="I5736" i="2"/>
  <c r="J5736" i="2"/>
  <c r="I5780" i="2"/>
  <c r="J5780" i="2"/>
  <c r="I5832" i="2"/>
  <c r="J5832" i="2"/>
  <c r="I5876" i="2"/>
  <c r="J5876" i="2"/>
  <c r="I549" i="2"/>
  <c r="J549" i="2"/>
  <c r="I565" i="2"/>
  <c r="J565" i="2"/>
  <c r="I581" i="2"/>
  <c r="J581" i="2"/>
  <c r="I597" i="2"/>
  <c r="J597" i="2"/>
  <c r="I613" i="2"/>
  <c r="J613" i="2"/>
  <c r="I629" i="2"/>
  <c r="J629" i="2"/>
  <c r="I645" i="2"/>
  <c r="J645" i="2"/>
  <c r="I661" i="2"/>
  <c r="J661" i="2"/>
  <c r="I677" i="2"/>
  <c r="J677" i="2"/>
  <c r="I693" i="2"/>
  <c r="J693" i="2"/>
  <c r="I709" i="2"/>
  <c r="J709" i="2"/>
  <c r="I725" i="2"/>
  <c r="J725" i="2"/>
  <c r="I741" i="2"/>
  <c r="J741" i="2"/>
  <c r="I757" i="2"/>
  <c r="J757" i="2"/>
  <c r="I773" i="2"/>
  <c r="J773" i="2"/>
  <c r="I789" i="2"/>
  <c r="J789" i="2"/>
  <c r="I805" i="2"/>
  <c r="J805" i="2"/>
  <c r="I821" i="2"/>
  <c r="J821" i="2"/>
  <c r="I837" i="2"/>
  <c r="J837" i="2"/>
  <c r="I853" i="2"/>
  <c r="J853" i="2"/>
  <c r="I869" i="2"/>
  <c r="J869" i="2"/>
  <c r="I885" i="2"/>
  <c r="J885" i="2"/>
  <c r="I901" i="2"/>
  <c r="J901" i="2"/>
  <c r="I917" i="2"/>
  <c r="J917" i="2"/>
  <c r="I933" i="2"/>
  <c r="J933" i="2"/>
  <c r="I949" i="2"/>
  <c r="J949" i="2"/>
  <c r="I969" i="2"/>
  <c r="J969" i="2"/>
  <c r="I997" i="2"/>
  <c r="J997" i="2"/>
  <c r="I1033" i="2"/>
  <c r="J1033" i="2"/>
  <c r="I1073" i="2"/>
  <c r="J1073" i="2"/>
  <c r="I1121" i="2"/>
  <c r="J1121" i="2"/>
  <c r="I1177" i="2"/>
  <c r="J1177" i="2"/>
  <c r="I1221" i="2"/>
  <c r="J1221" i="2"/>
  <c r="I1273" i="2"/>
  <c r="J1273" i="2"/>
  <c r="I1325" i="2"/>
  <c r="J1325" i="2"/>
  <c r="I1373" i="2"/>
  <c r="J1373" i="2"/>
  <c r="I1421" i="2"/>
  <c r="J1421" i="2"/>
  <c r="I1473" i="2"/>
  <c r="J1473" i="2"/>
  <c r="I1525" i="2"/>
  <c r="J1525" i="2"/>
  <c r="I1577" i="2"/>
  <c r="J1577" i="2"/>
  <c r="I1625" i="2"/>
  <c r="J1625" i="2"/>
  <c r="I1677" i="2"/>
  <c r="J1677" i="2"/>
  <c r="I1725" i="2"/>
  <c r="J1725" i="2"/>
  <c r="I1781" i="2"/>
  <c r="J1781" i="2"/>
  <c r="I1829" i="2"/>
  <c r="J1829" i="2"/>
  <c r="I1877" i="2"/>
  <c r="J1877" i="2"/>
  <c r="I1933" i="2"/>
  <c r="J1933" i="2"/>
  <c r="I1981" i="2"/>
  <c r="J1981" i="2"/>
  <c r="I2045" i="2"/>
  <c r="J2045" i="2"/>
  <c r="I2117" i="2"/>
  <c r="J2117" i="2"/>
  <c r="I2189" i="2"/>
  <c r="J2189" i="2"/>
  <c r="I2257" i="2"/>
  <c r="J2257" i="2"/>
  <c r="I2329" i="2"/>
  <c r="J2329" i="2"/>
  <c r="I2385" i="2"/>
  <c r="J2385" i="2"/>
  <c r="I2457" i="2"/>
  <c r="J2457" i="2"/>
  <c r="I2529" i="2"/>
  <c r="J2529" i="2"/>
  <c r="I2605" i="2"/>
  <c r="J2605" i="2"/>
  <c r="I2673" i="2"/>
  <c r="J2673" i="2"/>
  <c r="I2737" i="2"/>
  <c r="J2737" i="2"/>
  <c r="I2809" i="2"/>
  <c r="J2809" i="2"/>
  <c r="I2885" i="2"/>
  <c r="J2885" i="2"/>
  <c r="I2949" i="2"/>
  <c r="J2949" i="2"/>
  <c r="I3021" i="2"/>
  <c r="J3021" i="2"/>
  <c r="I3093" i="2"/>
  <c r="J3093" i="2"/>
  <c r="I3157" i="2"/>
  <c r="J3157" i="2"/>
  <c r="I3225" i="2"/>
  <c r="J3225" i="2"/>
  <c r="I3301" i="2"/>
  <c r="J3301" i="2"/>
  <c r="I3373" i="2"/>
  <c r="J3373" i="2"/>
  <c r="I3433" i="2"/>
  <c r="J3433" i="2"/>
  <c r="I3509" i="2"/>
  <c r="J3509" i="2"/>
  <c r="I3581" i="2"/>
  <c r="J3581" i="2"/>
  <c r="I3653" i="2"/>
  <c r="J3653" i="2"/>
  <c r="I3721" i="2"/>
  <c r="J3721" i="2"/>
  <c r="I3785" i="2"/>
  <c r="J3785" i="2"/>
  <c r="I3861" i="2"/>
  <c r="J3861" i="2"/>
  <c r="I3933" i="2"/>
  <c r="J3933" i="2"/>
  <c r="I4005" i="2"/>
  <c r="J4005" i="2"/>
  <c r="I4065" i="2"/>
  <c r="J4065" i="2"/>
  <c r="I4137" i="2"/>
  <c r="J4137" i="2"/>
  <c r="I4209" i="2"/>
  <c r="J4209" i="2"/>
  <c r="I4285" i="2"/>
  <c r="J4285" i="2"/>
  <c r="I4353" i="2"/>
  <c r="J4353" i="2"/>
  <c r="I4417" i="2"/>
  <c r="J4417" i="2"/>
  <c r="I4489" i="2"/>
  <c r="J4489" i="2"/>
  <c r="I4561" i="2"/>
  <c r="J4561" i="2"/>
  <c r="I4637" i="2"/>
  <c r="J4637" i="2"/>
  <c r="I4697" i="2"/>
  <c r="J4697" i="2"/>
  <c r="I4769" i="2"/>
  <c r="J4769" i="2"/>
  <c r="I4845" i="2"/>
  <c r="J4845" i="2"/>
  <c r="I4913" i="2"/>
  <c r="J4913" i="2"/>
  <c r="I4985" i="2"/>
  <c r="J4985" i="2"/>
  <c r="I5045" i="2"/>
  <c r="J5045" i="2"/>
  <c r="I5121" i="2"/>
  <c r="J5121" i="2"/>
  <c r="I5189" i="2"/>
  <c r="J5189" i="2"/>
  <c r="I5261" i="2"/>
  <c r="J5261" i="2"/>
  <c r="I5325" i="2"/>
  <c r="J5325" i="2"/>
  <c r="I5397" i="2"/>
  <c r="J5397" i="2"/>
  <c r="I5473" i="2"/>
  <c r="J5473" i="2"/>
  <c r="I5541" i="2"/>
  <c r="J5541" i="2"/>
  <c r="I5613" i="2"/>
  <c r="J5613" i="2"/>
  <c r="I5681" i="2"/>
  <c r="J5681" i="2"/>
  <c r="I5749" i="2"/>
  <c r="J5749" i="2"/>
  <c r="I5825" i="2"/>
  <c r="J5825" i="2"/>
  <c r="I5" i="2"/>
  <c r="J5" i="2"/>
  <c r="I3116" i="2"/>
  <c r="J3116" i="2"/>
  <c r="I3164" i="2"/>
  <c r="J3164" i="2"/>
  <c r="I3220" i="2"/>
  <c r="J3220" i="2"/>
  <c r="I3268" i="2"/>
  <c r="J3268" i="2"/>
  <c r="I3316" i="2"/>
  <c r="J3316" i="2"/>
  <c r="I3364" i="2"/>
  <c r="J3364" i="2"/>
  <c r="I3412" i="2"/>
  <c r="J3412" i="2"/>
  <c r="I3448" i="2"/>
  <c r="J3448" i="2"/>
  <c r="I3480" i="2"/>
  <c r="J3480" i="2"/>
  <c r="I3512" i="2"/>
  <c r="J3512" i="2"/>
  <c r="I3544" i="2"/>
  <c r="J3544" i="2"/>
  <c r="I3576" i="2"/>
  <c r="J3576" i="2"/>
  <c r="I3608" i="2"/>
  <c r="J3608" i="2"/>
  <c r="I3640" i="2"/>
  <c r="J3640" i="2"/>
  <c r="I3684" i="2"/>
  <c r="J3684" i="2"/>
  <c r="I3732" i="2"/>
  <c r="J3732" i="2"/>
  <c r="I3784" i="2"/>
  <c r="J3784" i="2"/>
  <c r="I3832" i="2"/>
  <c r="J3832" i="2"/>
  <c r="I3888" i="2"/>
  <c r="J3888" i="2"/>
  <c r="I3936" i="2"/>
  <c r="J3936" i="2"/>
  <c r="I3984" i="2"/>
  <c r="J3984" i="2"/>
  <c r="I4032" i="2"/>
  <c r="J4032" i="2"/>
  <c r="I4088" i="2"/>
  <c r="J4088" i="2"/>
  <c r="I4136" i="2"/>
  <c r="J4136" i="2"/>
  <c r="I4184" i="2"/>
  <c r="J4184" i="2"/>
  <c r="I4240" i="2"/>
  <c r="J4240" i="2"/>
  <c r="I4288" i="2"/>
  <c r="J4288" i="2"/>
  <c r="I4336" i="2"/>
  <c r="J4336" i="2"/>
  <c r="I4384" i="2"/>
  <c r="J4384" i="2"/>
  <c r="I4440" i="2"/>
  <c r="J4440" i="2"/>
  <c r="I4488" i="2"/>
  <c r="J4488" i="2"/>
  <c r="I4536" i="2"/>
  <c r="J4536" i="2"/>
  <c r="I4584" i="2"/>
  <c r="J4584" i="2"/>
  <c r="I4632" i="2"/>
  <c r="J4632" i="2"/>
  <c r="I4688" i="2"/>
  <c r="J4688" i="2"/>
  <c r="I4736" i="2"/>
  <c r="J4736" i="2"/>
  <c r="I4784" i="2"/>
  <c r="J4784" i="2"/>
  <c r="I4832" i="2"/>
  <c r="J4832" i="2"/>
  <c r="I4888" i="2"/>
  <c r="J4888" i="2"/>
  <c r="I4936" i="2"/>
  <c r="J4936" i="2"/>
  <c r="I4984" i="2"/>
  <c r="J4984" i="2"/>
  <c r="I5032" i="2"/>
  <c r="J5032" i="2"/>
  <c r="I5080" i="2"/>
  <c r="J5080" i="2"/>
  <c r="I5136" i="2"/>
  <c r="J5136" i="2"/>
  <c r="I5184" i="2"/>
  <c r="J5184" i="2"/>
  <c r="I5232" i="2"/>
  <c r="J5232" i="2"/>
  <c r="I5272" i="2"/>
  <c r="J5272" i="2"/>
  <c r="I5320" i="2"/>
  <c r="J5320" i="2"/>
  <c r="I5372" i="2"/>
  <c r="J5372" i="2"/>
  <c r="I5424" i="2"/>
  <c r="J5424" i="2"/>
  <c r="I5472" i="2"/>
  <c r="J5472" i="2"/>
  <c r="I5524" i="2"/>
  <c r="J5524" i="2"/>
  <c r="I5576" i="2"/>
  <c r="J5576" i="2"/>
  <c r="I5624" i="2"/>
  <c r="J5624" i="2"/>
  <c r="I5680" i="2"/>
  <c r="J5680" i="2"/>
  <c r="I5728" i="2"/>
  <c r="J5728" i="2"/>
  <c r="I5776" i="2"/>
  <c r="J5776" i="2"/>
  <c r="I5824" i="2"/>
  <c r="J5824" i="2"/>
  <c r="I5872" i="2"/>
  <c r="J5872" i="2"/>
  <c r="I1077" i="2"/>
  <c r="J1077" i="2"/>
  <c r="I1125" i="2"/>
  <c r="J1125" i="2"/>
  <c r="I1173" i="2"/>
  <c r="J1173" i="2"/>
  <c r="I1225" i="2"/>
  <c r="J1225" i="2"/>
  <c r="I1277" i="2"/>
  <c r="J1277" i="2"/>
  <c r="I1321" i="2"/>
  <c r="J1321" i="2"/>
  <c r="I1377" i="2"/>
  <c r="J1377" i="2"/>
  <c r="I1425" i="2"/>
  <c r="J1425" i="2"/>
  <c r="I1477" i="2"/>
  <c r="J1477" i="2"/>
  <c r="I1529" i="2"/>
  <c r="J1529" i="2"/>
  <c r="I1573" i="2"/>
  <c r="J1573" i="2"/>
  <c r="I1629" i="2"/>
  <c r="J1629" i="2"/>
  <c r="I1673" i="2"/>
  <c r="J1673" i="2"/>
  <c r="I1729" i="2"/>
  <c r="J1729" i="2"/>
  <c r="I1777" i="2"/>
  <c r="J1777" i="2"/>
  <c r="I1825" i="2"/>
  <c r="J1825" i="2"/>
  <c r="I1881" i="2"/>
  <c r="J1881" i="2"/>
  <c r="I1929" i="2"/>
  <c r="J1929" i="2"/>
  <c r="I1985" i="2"/>
  <c r="J1985" i="2"/>
  <c r="I2049" i="2"/>
  <c r="J2049" i="2"/>
  <c r="I2113" i="2"/>
  <c r="J2113" i="2"/>
  <c r="I2185" i="2"/>
  <c r="J2185" i="2"/>
  <c r="I2261" i="2"/>
  <c r="J2261" i="2"/>
  <c r="I2321" i="2"/>
  <c r="J2321" i="2"/>
  <c r="I2389" i="2"/>
  <c r="J2389" i="2"/>
  <c r="I2461" i="2"/>
  <c r="J2461" i="2"/>
  <c r="I2533" i="2"/>
  <c r="J2533" i="2"/>
  <c r="I2601" i="2"/>
  <c r="J2601" i="2"/>
  <c r="I2665" i="2"/>
  <c r="J2665" i="2"/>
  <c r="I2741" i="2"/>
  <c r="J2741" i="2"/>
  <c r="I2813" i="2"/>
  <c r="J2813" i="2"/>
  <c r="I2881" i="2"/>
  <c r="J2881" i="2"/>
  <c r="I2945" i="2"/>
  <c r="J2945" i="2"/>
  <c r="I3017" i="2"/>
  <c r="J3017" i="2"/>
  <c r="I3089" i="2"/>
  <c r="J3089" i="2"/>
  <c r="I3153" i="2"/>
  <c r="J3153" i="2"/>
  <c r="I3229" i="2"/>
  <c r="J3229" i="2"/>
  <c r="I3297" i="2"/>
  <c r="J3297" i="2"/>
  <c r="I3369" i="2"/>
  <c r="J3369" i="2"/>
  <c r="I3437" i="2"/>
  <c r="J3437" i="2"/>
  <c r="I3505" i="2"/>
  <c r="J3505" i="2"/>
  <c r="I3577" i="2"/>
  <c r="J3577" i="2"/>
  <c r="I3649" i="2"/>
  <c r="J3649" i="2"/>
  <c r="I3725" i="2"/>
  <c r="J3725" i="2"/>
  <c r="I3789" i="2"/>
  <c r="J3789" i="2"/>
  <c r="I3857" i="2"/>
  <c r="J3857" i="2"/>
  <c r="I3929" i="2"/>
  <c r="J3929" i="2"/>
  <c r="I4001" i="2"/>
  <c r="J4001" i="2"/>
  <c r="I4069" i="2"/>
  <c r="J4069" i="2"/>
  <c r="I4141" i="2"/>
  <c r="J4141" i="2"/>
  <c r="I4213" i="2"/>
  <c r="J4213" i="2"/>
  <c r="I4281" i="2"/>
  <c r="J4281" i="2"/>
  <c r="I4357" i="2"/>
  <c r="J4357" i="2"/>
  <c r="I4421" i="2"/>
  <c r="J4421" i="2"/>
  <c r="I4493" i="2"/>
  <c r="J4493" i="2"/>
  <c r="I4565" i="2"/>
  <c r="J4565" i="2"/>
  <c r="I4633" i="2"/>
  <c r="J4633" i="2"/>
  <c r="I4701" i="2"/>
  <c r="J4701" i="2"/>
  <c r="I4773" i="2"/>
  <c r="J4773" i="2"/>
  <c r="I4841" i="2"/>
  <c r="J4841" i="2"/>
  <c r="I4909" i="2"/>
  <c r="J4909" i="2"/>
  <c r="I4981" i="2"/>
  <c r="J4981" i="2"/>
  <c r="I5049" i="2"/>
  <c r="J5049" i="2"/>
  <c r="I5117" i="2"/>
  <c r="J5117" i="2"/>
  <c r="I5193" i="2"/>
  <c r="J5193" i="2"/>
  <c r="I5265" i="2"/>
  <c r="J5265" i="2"/>
  <c r="I5329" i="2"/>
  <c r="J5329" i="2"/>
  <c r="I5401" i="2"/>
  <c r="J5401" i="2"/>
  <c r="I5469" i="2"/>
  <c r="J5469" i="2"/>
  <c r="I5545" i="2"/>
  <c r="J5545" i="2"/>
  <c r="I5617" i="2"/>
  <c r="J5617" i="2"/>
  <c r="I5677" i="2"/>
  <c r="J5677" i="2"/>
  <c r="I5753" i="2"/>
  <c r="J5753" i="2"/>
  <c r="I5821" i="2"/>
  <c r="J5821" i="2"/>
  <c r="I1937" i="2"/>
  <c r="J1937" i="2"/>
  <c r="I2053" i="2"/>
  <c r="J2053" i="2"/>
  <c r="I2109" i="2"/>
  <c r="J2109" i="2"/>
  <c r="I2165" i="2"/>
  <c r="J2165" i="2"/>
  <c r="I2229" i="2"/>
  <c r="J2229" i="2"/>
  <c r="I2285" i="2"/>
  <c r="J2285" i="2"/>
  <c r="I2333" i="2"/>
  <c r="J2333" i="2"/>
  <c r="I2397" i="2"/>
  <c r="J2397" i="2"/>
  <c r="I2453" i="2"/>
  <c r="J2453" i="2"/>
  <c r="I2509" i="2"/>
  <c r="J2509" i="2"/>
  <c r="I2573" i="2"/>
  <c r="J2573" i="2"/>
  <c r="I2629" i="2"/>
  <c r="J2629" i="2"/>
  <c r="I2685" i="2"/>
  <c r="J2685" i="2"/>
  <c r="I2749" i="2"/>
  <c r="J2749" i="2"/>
  <c r="I2805" i="2"/>
  <c r="J2805" i="2"/>
  <c r="I2869" i="2"/>
  <c r="J2869" i="2"/>
  <c r="I2921" i="2"/>
  <c r="J2921" i="2"/>
  <c r="I2981" i="2"/>
  <c r="J2981" i="2"/>
  <c r="I3041" i="2"/>
  <c r="J3041" i="2"/>
  <c r="I3101" i="2"/>
  <c r="J3101" i="2"/>
  <c r="I3161" i="2"/>
  <c r="J3161" i="2"/>
  <c r="I3221" i="2"/>
  <c r="J3221" i="2"/>
  <c r="I3277" i="2"/>
  <c r="J3277" i="2"/>
  <c r="I3337" i="2"/>
  <c r="J3337" i="2"/>
  <c r="I3397" i="2"/>
  <c r="J3397" i="2"/>
  <c r="I3449" i="2"/>
  <c r="J3449" i="2"/>
  <c r="I3517" i="2"/>
  <c r="J3517" i="2"/>
  <c r="I3569" i="2"/>
  <c r="J3569" i="2"/>
  <c r="I3625" i="2"/>
  <c r="J3625" i="2"/>
  <c r="I3693" i="2"/>
  <c r="J3693" i="2"/>
  <c r="I3745" i="2"/>
  <c r="J3745" i="2"/>
  <c r="I3813" i="2"/>
  <c r="J3813" i="2"/>
  <c r="I3865" i="2"/>
  <c r="J3865" i="2"/>
  <c r="I3925" i="2"/>
  <c r="J3925" i="2"/>
  <c r="I3989" i="2"/>
  <c r="J3989" i="2"/>
  <c r="I4045" i="2"/>
  <c r="J4045" i="2"/>
  <c r="I4097" i="2"/>
  <c r="J4097" i="2"/>
  <c r="I4165" i="2"/>
  <c r="J4165" i="2"/>
  <c r="I4217" i="2"/>
  <c r="J4217" i="2"/>
  <c r="I4277" i="2"/>
  <c r="J4277" i="2"/>
  <c r="I4337" i="2"/>
  <c r="J4337" i="2"/>
  <c r="I4397" i="2"/>
  <c r="J4397" i="2"/>
  <c r="I4453" i="2"/>
  <c r="J4453" i="2"/>
  <c r="I4513" i="2"/>
  <c r="J4513" i="2"/>
  <c r="I4573" i="2"/>
  <c r="J4573" i="2"/>
  <c r="I4625" i="2"/>
  <c r="J4625" i="2"/>
  <c r="I4693" i="2"/>
  <c r="J4693" i="2"/>
  <c r="I4745" i="2"/>
  <c r="J4745" i="2"/>
  <c r="I4801" i="2"/>
  <c r="J4801" i="2"/>
  <c r="I4865" i="2"/>
  <c r="J4865" i="2"/>
  <c r="I4921" i="2"/>
  <c r="J4921" i="2"/>
  <c r="I4973" i="2"/>
  <c r="J4973" i="2"/>
  <c r="I5037" i="2"/>
  <c r="J5037" i="2"/>
  <c r="I5093" i="2"/>
  <c r="J5093" i="2"/>
  <c r="I5153" i="2"/>
  <c r="J5153" i="2"/>
  <c r="I5213" i="2"/>
  <c r="J5213" i="2"/>
  <c r="I5269" i="2"/>
  <c r="J5269" i="2"/>
  <c r="I5337" i="2"/>
  <c r="J5337" i="2"/>
  <c r="I5393" i="2"/>
  <c r="J5393" i="2"/>
  <c r="I5449" i="2"/>
  <c r="J5449" i="2"/>
  <c r="I5513" i="2"/>
  <c r="J5513" i="2"/>
  <c r="I5569" i="2"/>
  <c r="J5569" i="2"/>
  <c r="I5625" i="2"/>
  <c r="J5625" i="2"/>
  <c r="I5685" i="2"/>
  <c r="J5685" i="2"/>
  <c r="I5745" i="2"/>
  <c r="J5745" i="2"/>
  <c r="I5801" i="2"/>
  <c r="J5801" i="2"/>
  <c r="I5861" i="2"/>
  <c r="J5861" i="2"/>
  <c r="I3476" i="2"/>
  <c r="J3476" i="2"/>
  <c r="I3508" i="2"/>
  <c r="J3508" i="2"/>
  <c r="I3540" i="2"/>
  <c r="J3540" i="2"/>
  <c r="I3572" i="2"/>
  <c r="J3572" i="2"/>
  <c r="I3604" i="2"/>
  <c r="J3604" i="2"/>
  <c r="I3636" i="2"/>
  <c r="J3636" i="2"/>
  <c r="I3676" i="2"/>
  <c r="J3676" i="2"/>
  <c r="I3724" i="2"/>
  <c r="J3724" i="2"/>
  <c r="I3768" i="2"/>
  <c r="J3768" i="2"/>
  <c r="I3816" i="2"/>
  <c r="J3816" i="2"/>
  <c r="I3864" i="2"/>
  <c r="J3864" i="2"/>
  <c r="I3908" i="2"/>
  <c r="J3908" i="2"/>
  <c r="I3956" i="2"/>
  <c r="J3956" i="2"/>
  <c r="I4000" i="2"/>
  <c r="J4000" i="2"/>
  <c r="I4052" i="2"/>
  <c r="J4052" i="2"/>
  <c r="I4092" i="2"/>
  <c r="J4092" i="2"/>
  <c r="I4144" i="2"/>
  <c r="J4144" i="2"/>
  <c r="I4192" i="2"/>
  <c r="J4192" i="2"/>
  <c r="I4232" i="2"/>
  <c r="J4232" i="2"/>
  <c r="I4284" i="2"/>
  <c r="J4284" i="2"/>
  <c r="I4332" i="2"/>
  <c r="J4332" i="2"/>
  <c r="I4380" i="2"/>
  <c r="J4380" i="2"/>
  <c r="I4428" i="2"/>
  <c r="J4428" i="2"/>
  <c r="I4468" i="2"/>
  <c r="J4468" i="2"/>
  <c r="I4520" i="2"/>
  <c r="J4520" i="2"/>
  <c r="I4564" i="2"/>
  <c r="J4564" i="2"/>
  <c r="I4616" i="2"/>
  <c r="J4616" i="2"/>
  <c r="I4664" i="2"/>
  <c r="J4664" i="2"/>
  <c r="I4708" i="2"/>
  <c r="J4708" i="2"/>
  <c r="I4752" i="2"/>
  <c r="J4752" i="2"/>
  <c r="I4800" i="2"/>
  <c r="J4800" i="2"/>
  <c r="I4848" i="2"/>
  <c r="J4848" i="2"/>
  <c r="I4892" i="2"/>
  <c r="J4892" i="2"/>
  <c r="I4940" i="2"/>
  <c r="J4940" i="2"/>
  <c r="I4992" i="2"/>
  <c r="J4992" i="2"/>
  <c r="I5036" i="2"/>
  <c r="J5036" i="2"/>
  <c r="I5088" i="2"/>
  <c r="J5088" i="2"/>
  <c r="I5128" i="2"/>
  <c r="J5128" i="2"/>
  <c r="I5180" i="2"/>
  <c r="J5180" i="2"/>
  <c r="I5228" i="2"/>
  <c r="J5228" i="2"/>
  <c r="I5292" i="2"/>
  <c r="J5292" i="2"/>
  <c r="I5340" i="2"/>
  <c r="J5340" i="2"/>
  <c r="I5388" i="2"/>
  <c r="J5388" i="2"/>
  <c r="I5432" i="2"/>
  <c r="J5432" i="2"/>
  <c r="I5480" i="2"/>
  <c r="J5480" i="2"/>
  <c r="I5528" i="2"/>
  <c r="J5528" i="2"/>
  <c r="I5572" i="2"/>
  <c r="J5572" i="2"/>
  <c r="I5620" i="2"/>
  <c r="J5620" i="2"/>
  <c r="I5664" i="2"/>
  <c r="J5664" i="2"/>
  <c r="I5712" i="2"/>
  <c r="J5712" i="2"/>
  <c r="I5760" i="2"/>
  <c r="J5760" i="2"/>
  <c r="I5808" i="2"/>
  <c r="J5808" i="2"/>
  <c r="I5852" i="2"/>
  <c r="J5852" i="2"/>
  <c r="I977" i="2"/>
  <c r="J977" i="2"/>
  <c r="I1009" i="2"/>
  <c r="J1009" i="2"/>
  <c r="I1041" i="2"/>
  <c r="J1041" i="2"/>
  <c r="I1081" i="2"/>
  <c r="J1081" i="2"/>
  <c r="I1129" i="2"/>
  <c r="J1129" i="2"/>
  <c r="I1169" i="2"/>
  <c r="J1169" i="2"/>
  <c r="I1217" i="2"/>
  <c r="J1217" i="2"/>
  <c r="I1257" i="2"/>
  <c r="J1257" i="2"/>
  <c r="I1305" i="2"/>
  <c r="J1305" i="2"/>
  <c r="I1353" i="2"/>
  <c r="J1353" i="2"/>
  <c r="I1393" i="2"/>
  <c r="J1393" i="2"/>
  <c r="I1433" i="2"/>
  <c r="J1433" i="2"/>
  <c r="I1481" i="2"/>
  <c r="J1481" i="2"/>
  <c r="I1521" i="2"/>
  <c r="J1521" i="2"/>
  <c r="I1569" i="2"/>
  <c r="J1569" i="2"/>
  <c r="I1609" i="2"/>
  <c r="J1609" i="2"/>
  <c r="I1657" i="2"/>
  <c r="J1657" i="2"/>
  <c r="I1697" i="2"/>
  <c r="J1697" i="2"/>
  <c r="I1745" i="2"/>
  <c r="J1745" i="2"/>
  <c r="I1785" i="2"/>
  <c r="J1785" i="2"/>
  <c r="I1833" i="2"/>
  <c r="J1833" i="2"/>
  <c r="I1873" i="2"/>
  <c r="J1873" i="2"/>
  <c r="I1921" i="2"/>
  <c r="J1921" i="2"/>
  <c r="I1965" i="2"/>
  <c r="J1965" i="2"/>
  <c r="I2017" i="2"/>
  <c r="J2017" i="2"/>
  <c r="I2073" i="2"/>
  <c r="J2073" i="2"/>
  <c r="I2137" i="2"/>
  <c r="J2137" i="2"/>
  <c r="I2193" i="2"/>
  <c r="J2193" i="2"/>
  <c r="I2249" i="2"/>
  <c r="J2249" i="2"/>
  <c r="I2313" i="2"/>
  <c r="J2313" i="2"/>
  <c r="I2393" i="2"/>
  <c r="J2393" i="2"/>
  <c r="I2449" i="2"/>
  <c r="J2449" i="2"/>
  <c r="I2505" i="2"/>
  <c r="J2505" i="2"/>
  <c r="I2569" i="2"/>
  <c r="J2569" i="2"/>
  <c r="I2625" i="2"/>
  <c r="J2625" i="2"/>
  <c r="I2681" i="2"/>
  <c r="J2681" i="2"/>
  <c r="I2745" i="2"/>
  <c r="J2745" i="2"/>
  <c r="I2801" i="2"/>
  <c r="J2801" i="2"/>
  <c r="I2865" i="2"/>
  <c r="J2865" i="2"/>
  <c r="I2925" i="2"/>
  <c r="J2925" i="2"/>
  <c r="I2977" i="2"/>
  <c r="J2977" i="2"/>
  <c r="I3045" i="2"/>
  <c r="J3045" i="2"/>
  <c r="I3097" i="2"/>
  <c r="J3097" i="2"/>
  <c r="I3165" i="2"/>
  <c r="J3165" i="2"/>
  <c r="I3217" i="2"/>
  <c r="J3217" i="2"/>
  <c r="I3273" i="2"/>
  <c r="J3273" i="2"/>
  <c r="I3341" i="2"/>
  <c r="J3341" i="2"/>
  <c r="I3393" i="2"/>
  <c r="J3393" i="2"/>
  <c r="I3453" i="2"/>
  <c r="J3453" i="2"/>
  <c r="I3513" i="2"/>
  <c r="J3513" i="2"/>
  <c r="I3573" i="2"/>
  <c r="J3573" i="2"/>
  <c r="I3629" i="2"/>
  <c r="J3629" i="2"/>
  <c r="I3689" i="2"/>
  <c r="J3689" i="2"/>
  <c r="I3749" i="2"/>
  <c r="J3749" i="2"/>
  <c r="I3809" i="2"/>
  <c r="J3809" i="2"/>
  <c r="I3869" i="2"/>
  <c r="J3869" i="2"/>
  <c r="I3921" i="2"/>
  <c r="J3921" i="2"/>
  <c r="I3985" i="2"/>
  <c r="J3985" i="2"/>
  <c r="I4041" i="2"/>
  <c r="J4041" i="2"/>
  <c r="I4101" i="2"/>
  <c r="J4101" i="2"/>
  <c r="I4161" i="2"/>
  <c r="J4161" i="2"/>
  <c r="I4221" i="2"/>
  <c r="J4221" i="2"/>
  <c r="I4273" i="2"/>
  <c r="J4273" i="2"/>
  <c r="I4341" i="2"/>
  <c r="J4341" i="2"/>
  <c r="I4393" i="2"/>
  <c r="J4393" i="2"/>
  <c r="I4449" i="2"/>
  <c r="J4449" i="2"/>
  <c r="I4517" i="2"/>
  <c r="J4517" i="2"/>
  <c r="I4569" i="2"/>
  <c r="J4569" i="2"/>
  <c r="I4629" i="2"/>
  <c r="J4629" i="2"/>
  <c r="I4689" i="2"/>
  <c r="J4689" i="2"/>
  <c r="I4749" i="2"/>
  <c r="J4749" i="2"/>
  <c r="I4805" i="2"/>
  <c r="J4805" i="2"/>
  <c r="I4877" i="2"/>
  <c r="J4877" i="2"/>
  <c r="I4937" i="2"/>
  <c r="J4937" i="2"/>
  <c r="I4993" i="2"/>
  <c r="J4993" i="2"/>
  <c r="I5057" i="2"/>
  <c r="J5057" i="2"/>
  <c r="I5113" i="2"/>
  <c r="J5113" i="2"/>
  <c r="I5169" i="2"/>
  <c r="J5169" i="2"/>
  <c r="I5233" i="2"/>
  <c r="J5233" i="2"/>
  <c r="I5289" i="2"/>
  <c r="J5289" i="2"/>
  <c r="I5341" i="2"/>
  <c r="J5341" i="2"/>
  <c r="I5405" i="2"/>
  <c r="J5405" i="2"/>
  <c r="I5461" i="2"/>
  <c r="J5461" i="2"/>
  <c r="I5525" i="2"/>
  <c r="J5525" i="2"/>
  <c r="I5581" i="2"/>
  <c r="J5581" i="2"/>
  <c r="I5637" i="2"/>
  <c r="J5637" i="2"/>
  <c r="I5705" i="2"/>
  <c r="J5705" i="2"/>
  <c r="I5757" i="2"/>
  <c r="J5757" i="2"/>
  <c r="I5813" i="2"/>
  <c r="J5813" i="2"/>
  <c r="I5869" i="2"/>
  <c r="J5869" i="2"/>
  <c r="I3680" i="2"/>
  <c r="J3680" i="2"/>
  <c r="I3728" i="2"/>
  <c r="J3728" i="2"/>
  <c r="I3776" i="2"/>
  <c r="J3776" i="2"/>
  <c r="I3824" i="2"/>
  <c r="J3824" i="2"/>
  <c r="I3868" i="2"/>
  <c r="J3868" i="2"/>
  <c r="I3916" i="2"/>
  <c r="J3916" i="2"/>
  <c r="I3964" i="2"/>
  <c r="J3964" i="2"/>
  <c r="I4016" i="2"/>
  <c r="J4016" i="2"/>
  <c r="I4060" i="2"/>
  <c r="J4060" i="2"/>
  <c r="I4104" i="2"/>
  <c r="J4104" i="2"/>
  <c r="I4152" i="2"/>
  <c r="J4152" i="2"/>
  <c r="I4204" i="2"/>
  <c r="J4204" i="2"/>
  <c r="I4244" i="2"/>
  <c r="J4244" i="2"/>
  <c r="I4292" i="2"/>
  <c r="J4292" i="2"/>
  <c r="I4344" i="2"/>
  <c r="J4344" i="2"/>
  <c r="I4392" i="2"/>
  <c r="J4392" i="2"/>
  <c r="I4432" i="2"/>
  <c r="J4432" i="2"/>
  <c r="I4484" i="2"/>
  <c r="J4484" i="2"/>
  <c r="I4532" i="2"/>
  <c r="J4532" i="2"/>
  <c r="I4576" i="2"/>
  <c r="J4576" i="2"/>
  <c r="I4624" i="2"/>
  <c r="J4624" i="2"/>
  <c r="I4672" i="2"/>
  <c r="J4672" i="2"/>
  <c r="I4716" i="2"/>
  <c r="J4716" i="2"/>
  <c r="I4764" i="2"/>
  <c r="J4764" i="2"/>
  <c r="I4816" i="2"/>
  <c r="J4816" i="2"/>
  <c r="I4864" i="2"/>
  <c r="J4864" i="2"/>
  <c r="I4904" i="2"/>
  <c r="J4904" i="2"/>
  <c r="I4952" i="2"/>
  <c r="J4952" i="2"/>
  <c r="I5004" i="2"/>
  <c r="J5004" i="2"/>
  <c r="I5048" i="2"/>
  <c r="J5048" i="2"/>
  <c r="I5092" i="2"/>
  <c r="J5092" i="2"/>
  <c r="I5144" i="2"/>
  <c r="J5144" i="2"/>
  <c r="I5192" i="2"/>
  <c r="J5192" i="2"/>
  <c r="I5240" i="2"/>
  <c r="J5240" i="2"/>
  <c r="I5276" i="2"/>
  <c r="J5276" i="2"/>
  <c r="I5324" i="2"/>
  <c r="J5324" i="2"/>
  <c r="I5368" i="2"/>
  <c r="J5368" i="2"/>
  <c r="I5416" i="2"/>
  <c r="J5416" i="2"/>
  <c r="I5464" i="2"/>
  <c r="J5464" i="2"/>
  <c r="I5512" i="2"/>
  <c r="J5512" i="2"/>
  <c r="I5556" i="2"/>
  <c r="J5556" i="2"/>
  <c r="I5604" i="2"/>
  <c r="J5604" i="2"/>
  <c r="I5652" i="2"/>
  <c r="J5652" i="2"/>
  <c r="I5700" i="2"/>
  <c r="J5700" i="2"/>
  <c r="I5744" i="2"/>
  <c r="J5744" i="2"/>
  <c r="I5792" i="2"/>
  <c r="J5792" i="2"/>
  <c r="I5844" i="2"/>
  <c r="J5844" i="2"/>
  <c r="I4" i="2"/>
  <c r="J4" i="2"/>
  <c r="I553" i="2"/>
  <c r="J553" i="2"/>
  <c r="I569" i="2"/>
  <c r="J569" i="2"/>
  <c r="I585" i="2"/>
  <c r="J585" i="2"/>
  <c r="I601" i="2"/>
  <c r="J601" i="2"/>
  <c r="I617" i="2"/>
  <c r="J617" i="2"/>
  <c r="I633" i="2"/>
  <c r="J633" i="2"/>
  <c r="I649" i="2"/>
  <c r="J649" i="2"/>
  <c r="I665" i="2"/>
  <c r="J665" i="2"/>
  <c r="I681" i="2"/>
  <c r="J681" i="2"/>
  <c r="I697" i="2"/>
  <c r="J697" i="2"/>
  <c r="I713" i="2"/>
  <c r="J713" i="2"/>
  <c r="I729" i="2"/>
  <c r="J729" i="2"/>
  <c r="I745" i="2"/>
  <c r="J745" i="2"/>
  <c r="I761" i="2"/>
  <c r="J761" i="2"/>
  <c r="I777" i="2"/>
  <c r="J777" i="2"/>
  <c r="I793" i="2"/>
  <c r="J793" i="2"/>
  <c r="I809" i="2"/>
  <c r="J809" i="2"/>
  <c r="I825" i="2"/>
  <c r="J825" i="2"/>
  <c r="I841" i="2"/>
  <c r="J841" i="2"/>
  <c r="I857" i="2"/>
  <c r="J857" i="2"/>
  <c r="I873" i="2"/>
  <c r="J873" i="2"/>
  <c r="I889" i="2"/>
  <c r="J889" i="2"/>
  <c r="I905" i="2"/>
  <c r="J905" i="2"/>
  <c r="I921" i="2"/>
  <c r="J921" i="2"/>
  <c r="I937" i="2"/>
  <c r="J937" i="2"/>
  <c r="I957" i="2"/>
  <c r="J957" i="2"/>
  <c r="I973" i="2"/>
  <c r="J973" i="2"/>
  <c r="I1005" i="2"/>
  <c r="J1005" i="2"/>
  <c r="I1045" i="2"/>
  <c r="J1045" i="2"/>
  <c r="I1085" i="2"/>
  <c r="J1085" i="2"/>
  <c r="I1133" i="2"/>
  <c r="J1133" i="2"/>
  <c r="I1185" i="2"/>
  <c r="J1185" i="2"/>
  <c r="I1233" i="2"/>
  <c r="J1233" i="2"/>
  <c r="I1285" i="2"/>
  <c r="J1285" i="2"/>
  <c r="I1337" i="2"/>
  <c r="J1337" i="2"/>
  <c r="I1389" i="2"/>
  <c r="J1389" i="2"/>
  <c r="I1437" i="2"/>
  <c r="J1437" i="2"/>
  <c r="I1485" i="2"/>
  <c r="J1485" i="2"/>
  <c r="I1537" i="2"/>
  <c r="J1537" i="2"/>
  <c r="I1585" i="2"/>
  <c r="J1585" i="2"/>
  <c r="I1637" i="2"/>
  <c r="J1637" i="2"/>
  <c r="I1693" i="2"/>
  <c r="J1693" i="2"/>
  <c r="I1737" i="2"/>
  <c r="J1737" i="2"/>
  <c r="I1793" i="2"/>
  <c r="J1793" i="2"/>
  <c r="I1837" i="2"/>
  <c r="J1837" i="2"/>
  <c r="I1889" i="2"/>
  <c r="J1889" i="2"/>
  <c r="I1945" i="2"/>
  <c r="J1945" i="2"/>
  <c r="I1993" i="2"/>
  <c r="J1993" i="2"/>
  <c r="I2065" i="2"/>
  <c r="J2065" i="2"/>
  <c r="I2133" i="2"/>
  <c r="J2133" i="2"/>
  <c r="I2205" i="2"/>
  <c r="J2205" i="2"/>
  <c r="I2273" i="2"/>
  <c r="J2273" i="2"/>
  <c r="I2341" i="2"/>
  <c r="J2341" i="2"/>
  <c r="I2405" i="2"/>
  <c r="J2405" i="2"/>
  <c r="I2477" i="2"/>
  <c r="J2477" i="2"/>
  <c r="I2545" i="2"/>
  <c r="J2545" i="2"/>
  <c r="I2617" i="2"/>
  <c r="J2617" i="2"/>
  <c r="I2693" i="2"/>
  <c r="J2693" i="2"/>
  <c r="I2753" i="2"/>
  <c r="J2753" i="2"/>
  <c r="I2825" i="2"/>
  <c r="J2825" i="2"/>
  <c r="I2897" i="2"/>
  <c r="J2897" i="2"/>
  <c r="I2973" i="2"/>
  <c r="J2973" i="2"/>
  <c r="I3037" i="2"/>
  <c r="J3037" i="2"/>
  <c r="I3105" i="2"/>
  <c r="J3105" i="2"/>
  <c r="I3177" i="2"/>
  <c r="J3177" i="2"/>
  <c r="I3241" i="2"/>
  <c r="J3241" i="2"/>
  <c r="I3317" i="2"/>
  <c r="J3317" i="2"/>
  <c r="I3389" i="2"/>
  <c r="J3389" i="2"/>
  <c r="I3461" i="2"/>
  <c r="J3461" i="2"/>
  <c r="I3521" i="2"/>
  <c r="J3521" i="2"/>
  <c r="I3593" i="2"/>
  <c r="J3593" i="2"/>
  <c r="I3669" i="2"/>
  <c r="J3669" i="2"/>
  <c r="I3737" i="2"/>
  <c r="J3737" i="2"/>
  <c r="I3805" i="2"/>
  <c r="J3805" i="2"/>
  <c r="I3877" i="2"/>
  <c r="J3877" i="2"/>
  <c r="I3945" i="2"/>
  <c r="J3945" i="2"/>
  <c r="I4021" i="2"/>
  <c r="J4021" i="2"/>
  <c r="I4093" i="2"/>
  <c r="J4093" i="2"/>
  <c r="I4157" i="2"/>
  <c r="J4157" i="2"/>
  <c r="I4225" i="2"/>
  <c r="J4225" i="2"/>
  <c r="I4297" i="2"/>
  <c r="J4297" i="2"/>
  <c r="I4369" i="2"/>
  <c r="J4369" i="2"/>
  <c r="I4433" i="2"/>
  <c r="J4433" i="2"/>
  <c r="I4509" i="2"/>
  <c r="J4509" i="2"/>
  <c r="I4577" i="2"/>
  <c r="J4577" i="2"/>
  <c r="I4649" i="2"/>
  <c r="J4649" i="2"/>
  <c r="I4721" i="2"/>
  <c r="J4721" i="2"/>
  <c r="I4785" i="2"/>
  <c r="J4785" i="2"/>
  <c r="I4857" i="2"/>
  <c r="J4857" i="2"/>
  <c r="I4929" i="2"/>
  <c r="J4929" i="2"/>
  <c r="I5001" i="2"/>
  <c r="J5001" i="2"/>
  <c r="I5065" i="2"/>
  <c r="J5065" i="2"/>
  <c r="I5137" i="2"/>
  <c r="J5137" i="2"/>
  <c r="I5209" i="2"/>
  <c r="J5209" i="2"/>
  <c r="I5277" i="2"/>
  <c r="J5277" i="2"/>
  <c r="I5353" i="2"/>
  <c r="J5353" i="2"/>
  <c r="I5417" i="2"/>
  <c r="J5417" i="2"/>
  <c r="I5485" i="2"/>
  <c r="J5485" i="2"/>
  <c r="I5557" i="2"/>
  <c r="J5557" i="2"/>
  <c r="I5629" i="2"/>
  <c r="J5629" i="2"/>
  <c r="I5697" i="2"/>
  <c r="J5697" i="2"/>
  <c r="I5765" i="2"/>
  <c r="J5765" i="2"/>
  <c r="I5837" i="2"/>
  <c r="J5837" i="2"/>
  <c r="I9" i="2"/>
  <c r="J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B2112-BDE6-4A78-8C4C-49BBCE7C1E5B}" keepAlive="1" name="Query - online_retail_II" description="Connection to the 'online_retail_II' query in the workbook." type="5" refreshedVersion="7" background="1" saveData="1">
    <dbPr connection="Provider=Microsoft.Mashup.OleDb.1;Data Source=$Workbook$;Location=online_retail_II;Extended Properties=&quot;&quot;" command="SELECT * FROM [online_retail_II]"/>
  </connection>
</connections>
</file>

<file path=xl/sharedStrings.xml><?xml version="1.0" encoding="utf-8"?>
<sst xmlns="http://schemas.openxmlformats.org/spreadsheetml/2006/main" count="19" uniqueCount="18">
  <si>
    <t>Customer ID</t>
  </si>
  <si>
    <t>Frequency</t>
  </si>
  <si>
    <t>Monetary</t>
  </si>
  <si>
    <t>LastPurchase</t>
  </si>
  <si>
    <t>Recency</t>
  </si>
  <si>
    <t>R_Score</t>
  </si>
  <si>
    <t>F_Score</t>
  </si>
  <si>
    <t>M_Score</t>
  </si>
  <si>
    <t>RFM_Score</t>
  </si>
  <si>
    <t>Segment</t>
  </si>
  <si>
    <t>Customer Segmentation Dashboard – RFM Analysis</t>
  </si>
  <si>
    <t>At Risk</t>
  </si>
  <si>
    <t>Champion</t>
  </si>
  <si>
    <t>Loyal</t>
  </si>
  <si>
    <t>Potential</t>
  </si>
  <si>
    <t>Grand Total</t>
  </si>
  <si>
    <t>Count of Customer ID</t>
  </si>
  <si>
    <t>📊 Data Source: Online Retail II | Period: 2009–2011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</si>
</sst>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8"/>
      <name val="Century Schoolbook"/>
      <family val="2"/>
      <scheme val="minor"/>
    </font>
    <font>
      <sz val="18"/>
      <color theme="1"/>
      <name val="Century Schoolbook"/>
      <family val="2"/>
      <scheme val="minor"/>
    </font>
    <font>
      <b/>
      <sz val="18"/>
      <color theme="0"/>
      <name val="Century School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numFmt numFmtId="27" formatCode="m/d/yyyy\ h:mm"/>
    </dxf>
    <dxf>
      <numFmt numFmtId="27" formatCode="m/d/yyyy\ h:mm"/>
    </dxf>
    <dxf>
      <numFmt numFmtId="1" formatCode="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 Customer Segmentation.xlsx]Sheet4!PivotTable2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At Risk</c:v>
                </c:pt>
                <c:pt idx="1">
                  <c:v>Champion</c:v>
                </c:pt>
                <c:pt idx="2">
                  <c:v>Loyal</c:v>
                </c:pt>
                <c:pt idx="3">
                  <c:v>Potential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1616</c:v>
                </c:pt>
                <c:pt idx="1">
                  <c:v>909</c:v>
                </c:pt>
                <c:pt idx="2">
                  <c:v>1296</c:v>
                </c:pt>
                <c:pt idx="3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204-AF9F-F9E66243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003103"/>
        <c:axId val="251003519"/>
      </c:barChart>
      <c:catAx>
        <c:axId val="2510031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3519"/>
        <c:crosses val="autoZero"/>
        <c:auto val="1"/>
        <c:lblAlgn val="ctr"/>
        <c:lblOffset val="100"/>
        <c:noMultiLvlLbl val="0"/>
      </c:catAx>
      <c:valAx>
        <c:axId val="25100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 Customer Segmentation.xlsx]Sheet4!PivotTable2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At Risk</c:v>
                </c:pt>
                <c:pt idx="1">
                  <c:v>Champion</c:v>
                </c:pt>
                <c:pt idx="2">
                  <c:v>Loyal</c:v>
                </c:pt>
                <c:pt idx="3">
                  <c:v>Potential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1616</c:v>
                </c:pt>
                <c:pt idx="1">
                  <c:v>909</c:v>
                </c:pt>
                <c:pt idx="2">
                  <c:v>1296</c:v>
                </c:pt>
                <c:pt idx="3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54B-82D3-835CF7BD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003103"/>
        <c:axId val="251003519"/>
      </c:barChart>
      <c:catAx>
        <c:axId val="2510031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3519"/>
        <c:crosses val="autoZero"/>
        <c:auto val="1"/>
        <c:lblAlgn val="ctr"/>
        <c:lblOffset val="100"/>
        <c:noMultiLvlLbl val="0"/>
      </c:catAx>
      <c:valAx>
        <c:axId val="25100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123825</xdr:rowOff>
    </xdr:from>
    <xdr:to>
      <xdr:col>0</xdr:col>
      <xdr:colOff>2066925</xdr:colOff>
      <xdr:row>24</xdr:row>
      <xdr:rowOff>161925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A3779BC-82BE-456D-88D2-99FC32BCE187}"/>
            </a:ext>
          </a:extLst>
        </xdr:cNvPr>
        <xdr:cNvGrpSpPr/>
      </xdr:nvGrpSpPr>
      <xdr:grpSpPr>
        <a:xfrm>
          <a:off x="238125" y="962025"/>
          <a:ext cx="1828800" cy="3657600"/>
          <a:chOff x="238125" y="1028700"/>
          <a:chExt cx="1828800" cy="384810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79F659FD-5AAD-493B-B553-CDF041FE1C9D}"/>
              </a:ext>
            </a:extLst>
          </xdr:cNvPr>
          <xdr:cNvSpPr/>
        </xdr:nvSpPr>
        <xdr:spPr>
          <a:xfrm>
            <a:off x="238125" y="1028700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i="0">
                <a:solidFill>
                  <a:schemeClr val="bg1"/>
                </a:solidFill>
              </a:rPr>
              <a:t>Total Customers</a:t>
            </a:r>
          </a:p>
          <a:p>
            <a:pPr algn="l"/>
            <a:endParaRPr lang="en-US" sz="1200" b="1" i="0">
              <a:solidFill>
                <a:schemeClr val="bg1"/>
              </a:solidFill>
            </a:endParaRPr>
          </a:p>
          <a:p>
            <a:pPr algn="l"/>
            <a:r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5881</a:t>
            </a:r>
            <a:r>
              <a:rPr lang="en-US" sz="1200" b="1" i="0">
                <a:solidFill>
                  <a:schemeClr val="bg1"/>
                </a:solidFill>
              </a:rPr>
              <a:t> </a:t>
            </a:r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535CE61-3F8C-4678-B31D-9195A561AE7D}"/>
              </a:ext>
            </a:extLst>
          </xdr:cNvPr>
          <xdr:cNvSpPr/>
        </xdr:nvSpPr>
        <xdr:spPr>
          <a:xfrm>
            <a:off x="238125" y="2047875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i="0">
                <a:solidFill>
                  <a:schemeClr val="bg1"/>
                </a:solidFill>
              </a:rPr>
              <a:t>Total Revenue</a:t>
            </a:r>
            <a:r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algn="l"/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$  17,743,429.18 </a:t>
            </a:r>
          </a:p>
          <a:p>
            <a:pPr algn="l"/>
            <a:endParaRPr lang="en-US" sz="1200" b="1" i="0">
              <a:solidFill>
                <a:schemeClr val="bg1"/>
              </a:solidFill>
            </a:endParaRP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23CA8567-5B09-45C2-816A-FDC803049FF7}"/>
              </a:ext>
            </a:extLst>
          </xdr:cNvPr>
          <xdr:cNvSpPr/>
        </xdr:nvSpPr>
        <xdr:spPr>
          <a:xfrm>
            <a:off x="238125" y="3076575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i="0">
                <a:solidFill>
                  <a:schemeClr val="bg1"/>
                </a:solidFill>
              </a:rPr>
              <a:t>Average Recency</a:t>
            </a:r>
          </a:p>
          <a:p>
            <a:pPr algn="l"/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201</a:t>
            </a:r>
            <a:r>
              <a:rPr lang="en-US" sz="1200" b="1" i="0">
                <a:solidFill>
                  <a:schemeClr val="bg1"/>
                </a:solidFill>
              </a:rPr>
              <a:t> 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53DDD39-9505-43E8-B749-F34DE5FAA401}"/>
              </a:ext>
            </a:extLst>
          </xdr:cNvPr>
          <xdr:cNvSpPr/>
        </xdr:nvSpPr>
        <xdr:spPr>
          <a:xfrm>
            <a:off x="238125" y="4057650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i="0">
                <a:solidFill>
                  <a:schemeClr val="bg1"/>
                </a:solidFill>
              </a:rPr>
              <a:t>Champions Count</a:t>
            </a:r>
          </a:p>
          <a:p>
            <a:pPr algn="l"/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909</a:t>
            </a:r>
            <a:r>
              <a:rPr lang="en-US" sz="1200" b="1" i="0">
                <a:solidFill>
                  <a:schemeClr val="bg1"/>
                </a:solidFill>
              </a:rPr>
              <a:t> </a:t>
            </a:r>
          </a:p>
        </xdr:txBody>
      </xdr:sp>
    </xdr:grpSp>
    <xdr:clientData/>
  </xdr:twoCellAnchor>
  <xdr:twoCellAnchor>
    <xdr:from>
      <xdr:col>0</xdr:col>
      <xdr:colOff>2152650</xdr:colOff>
      <xdr:row>6</xdr:row>
      <xdr:rowOff>152400</xdr:rowOff>
    </xdr:from>
    <xdr:to>
      <xdr:col>6</xdr:col>
      <xdr:colOff>238125</xdr:colOff>
      <xdr:row>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60191-831A-4C4D-A44B-2CE3A192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5</xdr:row>
      <xdr:rowOff>28575</xdr:rowOff>
    </xdr:from>
    <xdr:to>
      <xdr:col>9</xdr:col>
      <xdr:colOff>452437</xdr:colOff>
      <xdr:row>19</xdr:row>
      <xdr:rowOff>152400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A95D0B4-7FD6-44BA-8B78-31ADFDD3BC8A}"/>
            </a:ext>
          </a:extLst>
        </xdr:cNvPr>
        <xdr:cNvGrpSpPr/>
      </xdr:nvGrpSpPr>
      <xdr:grpSpPr>
        <a:xfrm>
          <a:off x="7805737" y="1047750"/>
          <a:ext cx="2057400" cy="2657475"/>
          <a:chOff x="7319962" y="1556072"/>
          <a:chExt cx="1828800" cy="2796853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ADE4207A-36F6-495D-937F-5F8C45F0D91A}"/>
              </a:ext>
            </a:extLst>
          </xdr:cNvPr>
          <xdr:cNvSpPr/>
        </xdr:nvSpPr>
        <xdr:spPr>
          <a:xfrm>
            <a:off x="7319962" y="3533775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/>
              <a:t>At Risk Revenue</a:t>
            </a:r>
            <a:r>
              <a:rPr lang="en-US" sz="12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             </a:t>
            </a:r>
          </a:p>
          <a:p>
            <a:pPr algn="l"/>
            <a:endPara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12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$1,320,295.37 </a:t>
            </a:r>
            <a:endParaRPr lang="en-US" sz="1200" b="1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1CBAA0B3-3038-417D-BF9C-EB9E49327EAF}"/>
              </a:ext>
            </a:extLst>
          </xdr:cNvPr>
          <xdr:cNvSpPr/>
        </xdr:nvSpPr>
        <xdr:spPr>
          <a:xfrm>
            <a:off x="7319962" y="2590800"/>
            <a:ext cx="1828800" cy="819150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/>
              <a:t>Champion % of Total</a:t>
            </a:r>
          </a:p>
          <a:p>
            <a:pPr algn="l"/>
            <a:endParaRPr lang="en-US" sz="1200" b="1"/>
          </a:p>
          <a:p>
            <a:pPr algn="l"/>
            <a:r>
              <a:rPr lang="en-US" sz="12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15.46%</a:t>
            </a:r>
            <a:r>
              <a:rPr lang="en-US" sz="1200" b="1"/>
              <a:t> 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A99CCBA7-91F8-4D93-828E-862EA31FFB0C}"/>
              </a:ext>
            </a:extLst>
          </xdr:cNvPr>
          <xdr:cNvSpPr/>
        </xdr:nvSpPr>
        <xdr:spPr>
          <a:xfrm>
            <a:off x="7345362" y="1556072"/>
            <a:ext cx="1731434" cy="862112"/>
          </a:xfrm>
          <a:prstGeom prst="round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/>
              <a:t>Avg Spend of Loyal Customers</a:t>
            </a:r>
            <a:r>
              <a:rPr lang="en-US" sz="12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algn="ctr"/>
            <a:r>
              <a:rPr lang="en-US" sz="12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$3,282.96 </a:t>
            </a:r>
            <a:endParaRPr lang="en-US" sz="12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4</xdr:row>
      <xdr:rowOff>157162</xdr:rowOff>
    </xdr:from>
    <xdr:to>
      <xdr:col>9</xdr:col>
      <xdr:colOff>352425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FCF43-E701-406C-B225-9987C7604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9.458224768518" createdVersion="7" refreshedVersion="7" minRefreshableVersion="3" recordCount="5881" xr:uid="{9D7EAF27-D812-4BF1-B5BF-8E2102A6C5DB}">
  <cacheSource type="worksheet">
    <worksheetSource name="online_retail_II"/>
  </cacheSource>
  <cacheFields count="10">
    <cacheField name="Customer ID" numFmtId="0">
      <sharedItems containsSemiMixedTypes="0" containsString="0" containsNumber="1" containsInteger="1" minValue="12346" maxValue="18287"/>
    </cacheField>
    <cacheField name="Frequency" numFmtId="0">
      <sharedItems containsSemiMixedTypes="0" containsString="0" containsNumber="1" containsInteger="1" minValue="1" maxValue="12890"/>
    </cacheField>
    <cacheField name="Monetary" numFmtId="0">
      <sharedItems containsSemiMixedTypes="0" containsString="0" containsNumber="1" minValue="0" maxValue="608821.65"/>
    </cacheField>
    <cacheField name="LastPurchase" numFmtId="22">
      <sharedItems containsSemiMixedTypes="0" containsNonDate="0" containsDate="1" containsString="0" minDate="2009-12-01T09:55:00" maxDate="2011-12-09T12:50:00"/>
    </cacheField>
    <cacheField name="Recency" numFmtId="1">
      <sharedItems containsSemiMixedTypes="0" containsString="0" containsNumber="1" containsInteger="1" minValue="0" maxValue="738"/>
    </cacheField>
    <cacheField name="R_Score" numFmtId="1">
      <sharedItems containsSemiMixedTypes="0" containsString="0" containsNumber="1" containsInteger="1" minValue="2" maxValue="5"/>
    </cacheField>
    <cacheField name="F_Score" numFmtId="1">
      <sharedItems containsSemiMixedTypes="0" containsString="0" containsNumber="1" containsInteger="1" minValue="1" maxValue="5"/>
    </cacheField>
    <cacheField name="M_Score" numFmtId="1">
      <sharedItems containsSemiMixedTypes="0" containsString="0" containsNumber="1" containsInteger="1" minValue="1" maxValue="5"/>
    </cacheField>
    <cacheField name="RFM_Score" numFmtId="22">
      <sharedItems/>
    </cacheField>
    <cacheField name="Segment" numFmtId="22">
      <sharedItems count="4">
        <s v="Potential"/>
        <s v="Champion"/>
        <s v="At Risk"/>
        <s v="Loy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1">
  <r>
    <n v="13085"/>
    <n v="84"/>
    <n v="2433.2800000000007"/>
    <d v="2011-07-05T12:11:00"/>
    <n v="157"/>
    <n v="3"/>
    <n v="2"/>
    <n v="2"/>
    <s v="322"/>
    <x v="0"/>
  </r>
  <r>
    <n v="13078"/>
    <n v="801"/>
    <n v="29532.450000000015"/>
    <d v="2011-12-06T15:36:00"/>
    <n v="3"/>
    <n v="5"/>
    <n v="4"/>
    <n v="4"/>
    <s v="544"/>
    <x v="1"/>
  </r>
  <r>
    <n v="15362"/>
    <n v="40"/>
    <n v="613.08000000000004"/>
    <d v="2010-09-17T10:37:00"/>
    <n v="448"/>
    <n v="2"/>
    <n v="1"/>
    <n v="1"/>
    <s v="211"/>
    <x v="2"/>
  </r>
  <r>
    <n v="18102"/>
    <n v="1058"/>
    <n v="608821.65"/>
    <d v="2011-12-09T11:50:00"/>
    <n v="0"/>
    <n v="5"/>
    <n v="4"/>
    <n v="5"/>
    <s v="545"/>
    <x v="1"/>
  </r>
  <r>
    <n v="12682"/>
    <n v="1039"/>
    <n v="24033.909999999971"/>
    <d v="2011-12-06T10:00:00"/>
    <n v="3"/>
    <n v="5"/>
    <n v="4"/>
    <n v="4"/>
    <s v="544"/>
    <x v="1"/>
  </r>
  <r>
    <n v="18087"/>
    <n v="88"/>
    <n v="14761.519999999999"/>
    <d v="2011-09-02T15:12:00"/>
    <n v="98"/>
    <n v="3"/>
    <n v="2"/>
    <n v="4"/>
    <s v="324"/>
    <x v="0"/>
  </r>
  <r>
    <n v="13635"/>
    <n v="162"/>
    <n v="2999.1599999999994"/>
    <d v="2011-10-03T10:55:00"/>
    <n v="67"/>
    <n v="3"/>
    <n v="3"/>
    <n v="3"/>
    <s v="333"/>
    <x v="0"/>
  </r>
  <r>
    <n v="14110"/>
    <n v="400"/>
    <n v="12987.949999999993"/>
    <d v="2011-12-06T12:26:00"/>
    <n v="3"/>
    <n v="5"/>
    <n v="4"/>
    <n v="4"/>
    <s v="544"/>
    <x v="1"/>
  </r>
  <r>
    <n v="12636"/>
    <n v="1"/>
    <n v="141"/>
    <d v="2009-12-01T09:55:00"/>
    <n v="738"/>
    <n v="2"/>
    <n v="1"/>
    <n v="1"/>
    <s v="211"/>
    <x v="2"/>
  </r>
  <r>
    <n v="17519"/>
    <n v="222"/>
    <n v="5109.4699999999966"/>
    <d v="2011-11-22T16:43:00"/>
    <n v="17"/>
    <n v="4"/>
    <n v="3"/>
    <n v="3"/>
    <s v="433"/>
    <x v="3"/>
  </r>
  <r>
    <n v="13758"/>
    <n v="309"/>
    <n v="9416.9799999999905"/>
    <d v="2011-11-28T11:11:00"/>
    <n v="11"/>
    <n v="5"/>
    <n v="3"/>
    <n v="4"/>
    <s v="534"/>
    <x v="1"/>
  </r>
  <r>
    <n v="12362"/>
    <n v="267"/>
    <n v="5356.2300000000023"/>
    <d v="2011-12-06T15:40:00"/>
    <n v="3"/>
    <n v="5"/>
    <n v="3"/>
    <n v="3"/>
    <s v="533"/>
    <x v="1"/>
  </r>
  <r>
    <n v="15413"/>
    <n v="25"/>
    <n v="6798.72"/>
    <d v="2010-01-17T11:33:00"/>
    <n v="691"/>
    <n v="2"/>
    <n v="1"/>
    <n v="3"/>
    <s v="213"/>
    <x v="2"/>
  </r>
  <r>
    <n v="16321"/>
    <n v="23"/>
    <n v="604.55000000000018"/>
    <d v="2011-09-28T14:55:00"/>
    <n v="72"/>
    <n v="3"/>
    <n v="1"/>
    <n v="1"/>
    <s v="311"/>
    <x v="0"/>
  </r>
  <r>
    <n v="16167"/>
    <n v="63"/>
    <n v="1386.1200000000001"/>
    <d v="2010-10-21T15:33:00"/>
    <n v="414"/>
    <n v="2"/>
    <n v="2"/>
    <n v="2"/>
    <s v="222"/>
    <x v="2"/>
  </r>
  <r>
    <n v="17865"/>
    <n v="1018"/>
    <n v="26374.390000000087"/>
    <d v="2011-11-09T12:08:00"/>
    <n v="30"/>
    <n v="4"/>
    <n v="4"/>
    <n v="4"/>
    <s v="444"/>
    <x v="3"/>
  </r>
  <r>
    <n v="17592"/>
    <n v="13"/>
    <n v="148.30000000000001"/>
    <d v="2009-12-01T10:49:00"/>
    <n v="738"/>
    <n v="2"/>
    <n v="1"/>
    <n v="1"/>
    <s v="211"/>
    <x v="2"/>
  </r>
  <r>
    <n v="13767"/>
    <n v="795"/>
    <n v="35540.530000000086"/>
    <d v="2011-12-07T15:00:00"/>
    <n v="2"/>
    <n v="5"/>
    <n v="4"/>
    <n v="4"/>
    <s v="544"/>
    <x v="1"/>
  </r>
  <r>
    <n v="17238"/>
    <n v="1231"/>
    <n v="7783.0999999999785"/>
    <d v="2011-12-07T11:35:00"/>
    <n v="2"/>
    <n v="5"/>
    <n v="4"/>
    <n v="4"/>
    <s v="544"/>
    <x v="1"/>
  </r>
  <r>
    <n v="15712"/>
    <n v="166"/>
    <n v="3472.4099999999985"/>
    <d v="2011-11-30T14:09:00"/>
    <n v="9"/>
    <n v="5"/>
    <n v="3"/>
    <n v="3"/>
    <s v="533"/>
    <x v="1"/>
  </r>
  <r>
    <n v="15311"/>
    <n v="4434"/>
    <n v="116771.15999999932"/>
    <d v="2011-12-09T12:00:00"/>
    <n v="0"/>
    <n v="5"/>
    <n v="4"/>
    <n v="4"/>
    <s v="544"/>
    <x v="1"/>
  </r>
  <r>
    <n v="16329"/>
    <n v="115"/>
    <n v="1703.0700000000006"/>
    <d v="2010-10-08T12:44:00"/>
    <n v="427"/>
    <n v="2"/>
    <n v="2"/>
    <n v="2"/>
    <s v="222"/>
    <x v="2"/>
  </r>
  <r>
    <n v="17700"/>
    <n v="360"/>
    <n v="6679.969999999993"/>
    <d v="2011-11-23T11:51:00"/>
    <n v="16"/>
    <n v="4"/>
    <n v="4"/>
    <n v="3"/>
    <s v="443"/>
    <x v="3"/>
  </r>
  <r>
    <n v="14911"/>
    <n v="11247"/>
    <n v="295972.63000000146"/>
    <d v="2011-12-08T15:54:00"/>
    <n v="1"/>
    <n v="5"/>
    <n v="4"/>
    <n v="4"/>
    <s v="544"/>
    <x v="1"/>
  </r>
  <r>
    <n v="15998"/>
    <n v="1436"/>
    <n v="8308.3399999999874"/>
    <d v="2011-11-03T12:45:00"/>
    <n v="36"/>
    <n v="4"/>
    <n v="4"/>
    <n v="4"/>
    <s v="444"/>
    <x v="3"/>
  </r>
  <r>
    <n v="12931"/>
    <n v="218"/>
    <n v="92347.340000000026"/>
    <d v="2011-11-18T12:39:00"/>
    <n v="21"/>
    <n v="4"/>
    <n v="3"/>
    <n v="4"/>
    <s v="434"/>
    <x v="3"/>
  </r>
  <r>
    <n v="12533"/>
    <n v="72"/>
    <n v="1367.8899999999996"/>
    <d v="2010-03-22T10:56:00"/>
    <n v="627"/>
    <n v="2"/>
    <n v="2"/>
    <n v="2"/>
    <s v="222"/>
    <x v="2"/>
  </r>
  <r>
    <n v="17984"/>
    <n v="251"/>
    <n v="1191.2699999999995"/>
    <d v="2011-07-17T15:59:00"/>
    <n v="145"/>
    <n v="3"/>
    <n v="3"/>
    <n v="2"/>
    <s v="332"/>
    <x v="0"/>
  </r>
  <r>
    <n v="14871"/>
    <n v="201"/>
    <n v="1258.9700000000009"/>
    <d v="2011-12-06T13:42:00"/>
    <n v="3"/>
    <n v="5"/>
    <n v="3"/>
    <n v="2"/>
    <s v="532"/>
    <x v="1"/>
  </r>
  <r>
    <n v="13394"/>
    <n v="409"/>
    <n v="6621.6999999999935"/>
    <d v="2011-12-08T11:36:00"/>
    <n v="1"/>
    <n v="5"/>
    <n v="4"/>
    <n v="3"/>
    <s v="543"/>
    <x v="1"/>
  </r>
  <r>
    <n v="16011"/>
    <n v="455"/>
    <n v="5880.4599999999964"/>
    <d v="2011-12-01T16:31:00"/>
    <n v="8"/>
    <n v="5"/>
    <n v="4"/>
    <n v="3"/>
    <s v="543"/>
    <x v="1"/>
  </r>
  <r>
    <n v="16393"/>
    <n v="786"/>
    <n v="5561.6599999999935"/>
    <d v="2011-12-07T12:51:00"/>
    <n v="2"/>
    <n v="5"/>
    <n v="4"/>
    <n v="3"/>
    <s v="543"/>
    <x v="1"/>
  </r>
  <r>
    <n v="14040"/>
    <n v="794"/>
    <n v="12645.570000000007"/>
    <d v="2011-10-30T12:42:00"/>
    <n v="40"/>
    <n v="4"/>
    <n v="4"/>
    <n v="4"/>
    <s v="444"/>
    <x v="3"/>
  </r>
  <r>
    <n v="12913"/>
    <n v="96"/>
    <n v="6700.8600000000015"/>
    <d v="2011-12-05T12:11:00"/>
    <n v="4"/>
    <n v="5"/>
    <n v="2"/>
    <n v="3"/>
    <s v="523"/>
    <x v="1"/>
  </r>
  <r>
    <n v="15061"/>
    <n v="987"/>
    <n v="137818.52000000016"/>
    <d v="2011-12-06T12:06:00"/>
    <n v="3"/>
    <n v="5"/>
    <n v="4"/>
    <n v="4"/>
    <s v="544"/>
    <x v="1"/>
  </r>
  <r>
    <n v="14341"/>
    <n v="266"/>
    <n v="4467.3200000000024"/>
    <d v="2011-10-25T15:48:00"/>
    <n v="45"/>
    <n v="4"/>
    <n v="3"/>
    <n v="3"/>
    <s v="433"/>
    <x v="3"/>
  </r>
  <r>
    <n v="17804"/>
    <n v="92"/>
    <n v="385.22999999999979"/>
    <d v="2010-11-28T14:01:00"/>
    <n v="376"/>
    <n v="2"/>
    <n v="2"/>
    <n v="1"/>
    <s v="221"/>
    <x v="2"/>
  </r>
  <r>
    <n v="14156"/>
    <n v="4048"/>
    <n v="313946.3700000004"/>
    <d v="2011-11-30T10:54:00"/>
    <n v="9"/>
    <n v="5"/>
    <n v="4"/>
    <n v="4"/>
    <s v="544"/>
    <x v="1"/>
  </r>
  <r>
    <n v="13599"/>
    <n v="410"/>
    <n v="10167.630000000008"/>
    <d v="2011-12-08T16:10:00"/>
    <n v="1"/>
    <n v="5"/>
    <n v="4"/>
    <n v="4"/>
    <s v="544"/>
    <x v="1"/>
  </r>
  <r>
    <n v="17063"/>
    <n v="205"/>
    <n v="3638.5300000000011"/>
    <d v="2011-11-18T16:19:00"/>
    <n v="21"/>
    <n v="4"/>
    <n v="3"/>
    <n v="3"/>
    <s v="433"/>
    <x v="3"/>
  </r>
  <r>
    <n v="15719"/>
    <n v="1780"/>
    <n v="10223.059999999934"/>
    <d v="2011-11-07T12:29:00"/>
    <n v="32"/>
    <n v="4"/>
    <n v="4"/>
    <n v="4"/>
    <s v="444"/>
    <x v="3"/>
  </r>
  <r>
    <n v="12490"/>
    <n v="462"/>
    <n v="9823.6400000000103"/>
    <d v="2011-12-04T16:07:00"/>
    <n v="5"/>
    <n v="5"/>
    <n v="4"/>
    <n v="4"/>
    <s v="544"/>
    <x v="1"/>
  </r>
  <r>
    <n v="15793"/>
    <n v="30"/>
    <n v="2399.5699999999997"/>
    <d v="2011-11-25T09:31:00"/>
    <n v="14"/>
    <n v="5"/>
    <n v="1"/>
    <n v="2"/>
    <s v="512"/>
    <x v="1"/>
  </r>
  <r>
    <n v="17056"/>
    <n v="8"/>
    <n v="128.60000000000002"/>
    <d v="2009-12-01T12:55:00"/>
    <n v="738"/>
    <n v="2"/>
    <n v="1"/>
    <n v="1"/>
    <s v="211"/>
    <x v="2"/>
  </r>
  <r>
    <n v="13526"/>
    <n v="44"/>
    <n v="1182.0000000000005"/>
    <d v="2009-12-01T13:13:00"/>
    <n v="738"/>
    <n v="2"/>
    <n v="1"/>
    <n v="2"/>
    <s v="212"/>
    <x v="2"/>
  </r>
  <r>
    <n v="14654"/>
    <n v="27"/>
    <n v="246.86"/>
    <d v="2009-12-01T12:57:00"/>
    <n v="738"/>
    <n v="2"/>
    <n v="1"/>
    <n v="1"/>
    <s v="211"/>
    <x v="2"/>
  </r>
  <r>
    <n v="17998"/>
    <n v="58"/>
    <n v="639.2399999999999"/>
    <d v="2010-11-24T15:31:00"/>
    <n v="380"/>
    <n v="2"/>
    <n v="2"/>
    <n v="1"/>
    <s v="221"/>
    <x v="2"/>
  </r>
  <r>
    <n v="17742"/>
    <n v="85"/>
    <n v="2098.48"/>
    <d v="2011-08-18T15:28:00"/>
    <n v="113"/>
    <n v="3"/>
    <n v="2"/>
    <n v="2"/>
    <s v="322"/>
    <x v="0"/>
  </r>
  <r>
    <n v="15326"/>
    <n v="129"/>
    <n v="1700.5199999999991"/>
    <d v="2011-01-10T11:38:00"/>
    <n v="333"/>
    <n v="3"/>
    <n v="2"/>
    <n v="2"/>
    <s v="322"/>
    <x v="0"/>
  </r>
  <r>
    <n v="14478"/>
    <n v="68"/>
    <n v="1276.6599999999996"/>
    <d v="2010-11-22T15:29:00"/>
    <n v="382"/>
    <n v="2"/>
    <n v="2"/>
    <n v="2"/>
    <s v="222"/>
    <x v="2"/>
  </r>
  <r>
    <n v="15967"/>
    <n v="498"/>
    <n v="3041.6000000000013"/>
    <d v="2011-11-16T15:41:00"/>
    <n v="23"/>
    <n v="4"/>
    <n v="4"/>
    <n v="3"/>
    <s v="443"/>
    <x v="3"/>
  </r>
  <r>
    <n v="17611"/>
    <n v="1124"/>
    <n v="8371.9799999999796"/>
    <d v="2011-12-02T13:29:00"/>
    <n v="7"/>
    <n v="5"/>
    <n v="4"/>
    <n v="4"/>
    <s v="544"/>
    <x v="1"/>
  </r>
  <r>
    <n v="15051"/>
    <n v="290"/>
    <n v="3935.160000000003"/>
    <d v="2011-11-16T15:38:00"/>
    <n v="23"/>
    <n v="4"/>
    <n v="3"/>
    <n v="3"/>
    <s v="433"/>
    <x v="3"/>
  </r>
  <r>
    <n v="13097"/>
    <n v="1017"/>
    <n v="13389.220000000023"/>
    <d v="2011-11-07T10:43:00"/>
    <n v="32"/>
    <n v="4"/>
    <n v="4"/>
    <n v="4"/>
    <s v="444"/>
    <x v="3"/>
  </r>
  <r>
    <n v="13590"/>
    <n v="410"/>
    <n v="6349.5899999999992"/>
    <d v="2011-11-28T12:54:00"/>
    <n v="11"/>
    <n v="5"/>
    <n v="4"/>
    <n v="3"/>
    <s v="543"/>
    <x v="1"/>
  </r>
  <r>
    <n v="15984"/>
    <n v="747"/>
    <n v="8759.3199999999852"/>
    <d v="2011-12-07T12:16:00"/>
    <n v="2"/>
    <n v="5"/>
    <n v="4"/>
    <n v="4"/>
    <s v="544"/>
    <x v="1"/>
  </r>
  <r>
    <n v="16887"/>
    <n v="102"/>
    <n v="660.71999999999991"/>
    <d v="2011-11-04T14:07:00"/>
    <n v="35"/>
    <n v="4"/>
    <n v="2"/>
    <n v="1"/>
    <s v="421"/>
    <x v="3"/>
  </r>
  <r>
    <n v="12921"/>
    <n v="1534"/>
    <n v="35921.040000000059"/>
    <d v="2011-11-30T16:22:00"/>
    <n v="9"/>
    <n v="5"/>
    <n v="4"/>
    <n v="4"/>
    <s v="544"/>
    <x v="1"/>
  </r>
  <r>
    <n v="14543"/>
    <n v="217"/>
    <n v="14906.769999999991"/>
    <d v="2011-11-11T12:45:00"/>
    <n v="28"/>
    <n v="4"/>
    <n v="3"/>
    <n v="4"/>
    <s v="434"/>
    <x v="3"/>
  </r>
  <r>
    <n v="15945"/>
    <n v="30"/>
    <n v="827.27"/>
    <d v="2010-12-09T13:14:00"/>
    <n v="365"/>
    <n v="2"/>
    <n v="1"/>
    <n v="1"/>
    <s v="211"/>
    <x v="2"/>
  </r>
  <r>
    <n v="18037"/>
    <n v="33"/>
    <n v="167.41999999999996"/>
    <d v="2011-07-08T13:39:00"/>
    <n v="154"/>
    <n v="3"/>
    <n v="1"/>
    <n v="1"/>
    <s v="311"/>
    <x v="0"/>
  </r>
  <r>
    <n v="15662"/>
    <n v="12"/>
    <n v="283.73"/>
    <d v="2010-02-16T16:47:00"/>
    <n v="661"/>
    <n v="2"/>
    <n v="1"/>
    <n v="1"/>
    <s v="211"/>
    <x v="2"/>
  </r>
  <r>
    <n v="15380"/>
    <n v="53"/>
    <n v="3479.0600000000022"/>
    <d v="2011-12-01T12:13:00"/>
    <n v="8"/>
    <n v="5"/>
    <n v="1"/>
    <n v="3"/>
    <s v="513"/>
    <x v="1"/>
  </r>
  <r>
    <n v="13110"/>
    <n v="252"/>
    <n v="2957.4699999999989"/>
    <d v="2011-11-08T14:30:00"/>
    <n v="31"/>
    <n v="4"/>
    <n v="3"/>
    <n v="3"/>
    <s v="433"/>
    <x v="3"/>
  </r>
  <r>
    <n v="12836"/>
    <n v="414"/>
    <n v="6585.6199999999917"/>
    <d v="2011-10-11T15:10:00"/>
    <n v="59"/>
    <n v="3"/>
    <n v="4"/>
    <n v="3"/>
    <s v="343"/>
    <x v="0"/>
  </r>
  <r>
    <n v="15005"/>
    <n v="2454"/>
    <n v="14106.199999999928"/>
    <d v="2011-11-24T12:25:00"/>
    <n v="15"/>
    <n v="4"/>
    <n v="4"/>
    <n v="4"/>
    <s v="444"/>
    <x v="3"/>
  </r>
  <r>
    <n v="16620"/>
    <n v="94"/>
    <n v="1758.93"/>
    <d v="2011-12-06T12:19:00"/>
    <n v="3"/>
    <n v="5"/>
    <n v="2"/>
    <n v="2"/>
    <s v="522"/>
    <x v="1"/>
  </r>
  <r>
    <n v="12758"/>
    <n v="313"/>
    <n v="9903.239999999998"/>
    <d v="2011-08-15T10:22:00"/>
    <n v="116"/>
    <n v="3"/>
    <n v="3"/>
    <n v="4"/>
    <s v="334"/>
    <x v="0"/>
  </r>
  <r>
    <n v="17961"/>
    <n v="660"/>
    <n v="2995.5400000000009"/>
    <d v="2011-11-18T16:55:00"/>
    <n v="21"/>
    <n v="4"/>
    <n v="4"/>
    <n v="3"/>
    <s v="443"/>
    <x v="3"/>
  </r>
  <r>
    <n v="15601"/>
    <n v="872"/>
    <n v="14960.120000000026"/>
    <d v="2011-11-28T15:15:00"/>
    <n v="11"/>
    <n v="5"/>
    <n v="4"/>
    <n v="4"/>
    <s v="544"/>
    <x v="1"/>
  </r>
  <r>
    <n v="13585"/>
    <n v="39"/>
    <n v="684.54"/>
    <d v="2010-06-27T12:33:00"/>
    <n v="530"/>
    <n v="2"/>
    <n v="1"/>
    <n v="1"/>
    <s v="211"/>
    <x v="2"/>
  </r>
  <r>
    <n v="13442"/>
    <n v="38"/>
    <n v="419.87"/>
    <d v="2010-02-10T14:03:00"/>
    <n v="667"/>
    <n v="2"/>
    <n v="1"/>
    <n v="1"/>
    <s v="211"/>
    <x v="2"/>
  </r>
  <r>
    <n v="13381"/>
    <n v="356"/>
    <n v="8224.3699999999972"/>
    <d v="2011-11-08T11:58:00"/>
    <n v="31"/>
    <n v="4"/>
    <n v="4"/>
    <n v="4"/>
    <s v="444"/>
    <x v="3"/>
  </r>
  <r>
    <n v="16763"/>
    <n v="44"/>
    <n v="964.70000000000061"/>
    <d v="2011-05-25T11:52:00"/>
    <n v="198"/>
    <n v="3"/>
    <n v="1"/>
    <n v="1"/>
    <s v="311"/>
    <x v="0"/>
  </r>
  <r>
    <n v="17243"/>
    <n v="1134"/>
    <n v="20889.860000000011"/>
    <d v="2011-12-08T13:26:00"/>
    <n v="1"/>
    <n v="5"/>
    <n v="4"/>
    <n v="4"/>
    <s v="544"/>
    <x v="1"/>
  </r>
  <r>
    <n v="14865"/>
    <n v="9"/>
    <n v="129.72000000000003"/>
    <d v="2011-12-02T16:25:00"/>
    <n v="7"/>
    <n v="5"/>
    <n v="1"/>
    <n v="1"/>
    <s v="511"/>
    <x v="1"/>
  </r>
  <r>
    <n v="17345"/>
    <n v="213"/>
    <n v="1604.680000000001"/>
    <d v="2011-11-24T15:03:00"/>
    <n v="15"/>
    <n v="4"/>
    <n v="3"/>
    <n v="2"/>
    <s v="432"/>
    <x v="3"/>
  </r>
  <r>
    <n v="13819"/>
    <n v="101"/>
    <n v="2642.3500000000004"/>
    <d v="2011-02-11T10:38:00"/>
    <n v="301"/>
    <n v="3"/>
    <n v="2"/>
    <n v="2"/>
    <s v="322"/>
    <x v="0"/>
  </r>
  <r>
    <n v="15808"/>
    <n v="858"/>
    <n v="18409.930000000055"/>
    <d v="2011-02-06T14:33:00"/>
    <n v="306"/>
    <n v="3"/>
    <n v="4"/>
    <n v="4"/>
    <s v="344"/>
    <x v="0"/>
  </r>
  <r>
    <n v="17191"/>
    <n v="575"/>
    <n v="4836.049999999992"/>
    <d v="2011-11-11T16:58:00"/>
    <n v="28"/>
    <n v="4"/>
    <n v="4"/>
    <n v="3"/>
    <s v="443"/>
    <x v="3"/>
  </r>
  <r>
    <n v="13748"/>
    <n v="59"/>
    <n v="2268.35"/>
    <d v="2011-09-05T09:45:00"/>
    <n v="95"/>
    <n v="3"/>
    <n v="2"/>
    <n v="2"/>
    <s v="322"/>
    <x v="0"/>
  </r>
  <r>
    <n v="15265"/>
    <n v="193"/>
    <n v="3345.6400000000026"/>
    <d v="2011-07-11T14:46:00"/>
    <n v="151"/>
    <n v="3"/>
    <n v="3"/>
    <n v="3"/>
    <s v="333"/>
    <x v="0"/>
  </r>
  <r>
    <n v="15750"/>
    <n v="650"/>
    <n v="6797.1909999999825"/>
    <d v="2011-12-07T12:34:00"/>
    <n v="2"/>
    <n v="5"/>
    <n v="4"/>
    <n v="3"/>
    <s v="543"/>
    <x v="1"/>
  </r>
  <r>
    <n v="17428"/>
    <n v="729"/>
    <n v="31819.760000000064"/>
    <d v="2011-12-09T09:45:00"/>
    <n v="0"/>
    <n v="5"/>
    <n v="4"/>
    <n v="4"/>
    <s v="544"/>
    <x v="1"/>
  </r>
  <r>
    <n v="15485"/>
    <n v="161"/>
    <n v="5771.5099999999984"/>
    <d v="2011-11-09T14:31:00"/>
    <n v="30"/>
    <n v="4"/>
    <n v="3"/>
    <n v="3"/>
    <s v="433"/>
    <x v="3"/>
  </r>
  <r>
    <n v="17246"/>
    <n v="6"/>
    <n v="38.92"/>
    <d v="2010-06-11T12:36:00"/>
    <n v="546"/>
    <n v="2"/>
    <n v="1"/>
    <n v="1"/>
    <s v="211"/>
    <x v="2"/>
  </r>
  <r>
    <n v="14061"/>
    <n v="19"/>
    <n v="917.43"/>
    <d v="2010-07-20T17:22:00"/>
    <n v="507"/>
    <n v="2"/>
    <n v="1"/>
    <n v="1"/>
    <s v="211"/>
    <x v="2"/>
  </r>
  <r>
    <n v="14108"/>
    <n v="54"/>
    <n v="1044.96"/>
    <d v="2011-11-09T10:41:00"/>
    <n v="30"/>
    <n v="4"/>
    <n v="1"/>
    <n v="2"/>
    <s v="412"/>
    <x v="3"/>
  </r>
  <r>
    <n v="13648"/>
    <n v="106"/>
    <n v="1764.0200000000002"/>
    <d v="2010-11-04T14:46:00"/>
    <n v="400"/>
    <n v="2"/>
    <n v="2"/>
    <n v="2"/>
    <s v="222"/>
    <x v="2"/>
  </r>
  <r>
    <n v="16563"/>
    <n v="90"/>
    <n v="4422.7599999999984"/>
    <d v="2011-10-17T11:51:00"/>
    <n v="53"/>
    <n v="3"/>
    <n v="2"/>
    <n v="3"/>
    <s v="323"/>
    <x v="0"/>
  </r>
  <r>
    <n v="16701"/>
    <n v="275"/>
    <n v="9916.7299999999941"/>
    <d v="2011-12-01T11:10:00"/>
    <n v="8"/>
    <n v="5"/>
    <n v="3"/>
    <n v="4"/>
    <s v="534"/>
    <x v="1"/>
  </r>
  <r>
    <n v="12842"/>
    <n v="48"/>
    <n v="1917.9900000000002"/>
    <d v="2011-09-30T15:33:00"/>
    <n v="70"/>
    <n v="3"/>
    <n v="1"/>
    <n v="2"/>
    <s v="312"/>
    <x v="0"/>
  </r>
  <r>
    <n v="14302"/>
    <n v="28"/>
    <n v="742.90000000000009"/>
    <d v="2010-10-05T08:10:00"/>
    <n v="430"/>
    <n v="2"/>
    <n v="1"/>
    <n v="1"/>
    <s v="211"/>
    <x v="2"/>
  </r>
  <r>
    <n v="14135"/>
    <n v="256"/>
    <n v="9643.92"/>
    <d v="2011-12-08T11:38:00"/>
    <n v="1"/>
    <n v="5"/>
    <n v="3"/>
    <n v="4"/>
    <s v="534"/>
    <x v="1"/>
  </r>
  <r>
    <n v="14831"/>
    <n v="82"/>
    <n v="1676.5699999999997"/>
    <d v="2010-01-28T14:31:00"/>
    <n v="680"/>
    <n v="2"/>
    <n v="2"/>
    <n v="2"/>
    <s v="222"/>
    <x v="2"/>
  </r>
  <r>
    <n v="15602"/>
    <n v="129"/>
    <n v="3230.5099999999998"/>
    <d v="2011-12-01T14:14:00"/>
    <n v="8"/>
    <n v="5"/>
    <n v="2"/>
    <n v="3"/>
    <s v="523"/>
    <x v="1"/>
  </r>
  <r>
    <n v="13777"/>
    <n v="391"/>
    <n v="56478.420000000027"/>
    <d v="2011-12-09T12:25:00"/>
    <n v="0"/>
    <n v="5"/>
    <n v="4"/>
    <n v="4"/>
    <s v="544"/>
    <x v="1"/>
  </r>
  <r>
    <n v="14000"/>
    <n v="49"/>
    <n v="2046.3399999999992"/>
    <d v="2011-05-12T16:50:00"/>
    <n v="211"/>
    <n v="3"/>
    <n v="1"/>
    <n v="2"/>
    <s v="312"/>
    <x v="0"/>
  </r>
  <r>
    <n v="16823"/>
    <n v="175"/>
    <n v="2260.0900000000015"/>
    <d v="2011-04-26T15:00:00"/>
    <n v="227"/>
    <n v="3"/>
    <n v="3"/>
    <n v="2"/>
    <s v="332"/>
    <x v="0"/>
  </r>
  <r>
    <n v="16163"/>
    <n v="73"/>
    <n v="2849.58"/>
    <d v="2011-04-21T15:15:00"/>
    <n v="232"/>
    <n v="3"/>
    <n v="2"/>
    <n v="2"/>
    <s v="322"/>
    <x v="0"/>
  </r>
  <r>
    <n v="17193"/>
    <n v="44"/>
    <n v="2310.0400000000004"/>
    <d v="2011-11-04T12:47:00"/>
    <n v="35"/>
    <n v="4"/>
    <n v="1"/>
    <n v="2"/>
    <s v="412"/>
    <x v="3"/>
  </r>
  <r>
    <n v="15759"/>
    <n v="17"/>
    <n v="830.93"/>
    <d v="2011-05-05T15:13:00"/>
    <n v="218"/>
    <n v="3"/>
    <n v="1"/>
    <n v="1"/>
    <s v="311"/>
    <x v="0"/>
  </r>
  <r>
    <n v="16131"/>
    <n v="219"/>
    <n v="9957.4199999999928"/>
    <d v="2011-10-19T11:53:00"/>
    <n v="51"/>
    <n v="4"/>
    <n v="3"/>
    <n v="4"/>
    <s v="434"/>
    <x v="3"/>
  </r>
  <r>
    <n v="14560"/>
    <n v="200"/>
    <n v="6114.0299999999961"/>
    <d v="2011-12-02T15:22:00"/>
    <n v="7"/>
    <n v="5"/>
    <n v="3"/>
    <n v="3"/>
    <s v="533"/>
    <x v="1"/>
  </r>
  <r>
    <n v="17087"/>
    <n v="12"/>
    <n v="221.53"/>
    <d v="2009-12-02T10:41:00"/>
    <n v="737"/>
    <n v="2"/>
    <n v="1"/>
    <n v="1"/>
    <s v="211"/>
    <x v="2"/>
  </r>
  <r>
    <n v="14894"/>
    <n v="46"/>
    <n v="1492.8100000000004"/>
    <d v="2011-09-15T13:51:00"/>
    <n v="85"/>
    <n v="3"/>
    <n v="1"/>
    <n v="2"/>
    <s v="312"/>
    <x v="0"/>
  </r>
  <r>
    <n v="16202"/>
    <n v="124"/>
    <n v="2501.9899999999989"/>
    <d v="2010-12-14T10:43:00"/>
    <n v="360"/>
    <n v="3"/>
    <n v="2"/>
    <n v="2"/>
    <s v="322"/>
    <x v="0"/>
  </r>
  <r>
    <n v="16700"/>
    <n v="529"/>
    <n v="9167.7099999999937"/>
    <d v="2011-12-01T11:00:00"/>
    <n v="8"/>
    <n v="5"/>
    <n v="4"/>
    <n v="4"/>
    <s v="544"/>
    <x v="1"/>
  </r>
  <r>
    <n v="17511"/>
    <n v="1911"/>
    <n v="175603.55000000005"/>
    <d v="2011-12-07T10:12:00"/>
    <n v="2"/>
    <n v="5"/>
    <n v="4"/>
    <n v="4"/>
    <s v="544"/>
    <x v="1"/>
  </r>
  <r>
    <n v="14299"/>
    <n v="340"/>
    <n v="14499.490000000002"/>
    <d v="2011-12-01T16:05:00"/>
    <n v="8"/>
    <n v="5"/>
    <n v="3"/>
    <n v="4"/>
    <s v="534"/>
    <x v="1"/>
  </r>
  <r>
    <n v="17949"/>
    <n v="157"/>
    <n v="118628.08"/>
    <d v="2011-12-08T18:46:00"/>
    <n v="1"/>
    <n v="5"/>
    <n v="2"/>
    <n v="4"/>
    <s v="524"/>
    <x v="1"/>
  </r>
  <r>
    <n v="14799"/>
    <n v="23"/>
    <n v="338.15"/>
    <d v="2011-10-19T16:16:00"/>
    <n v="51"/>
    <n v="4"/>
    <n v="1"/>
    <n v="1"/>
    <s v="411"/>
    <x v="3"/>
  </r>
  <r>
    <n v="16550"/>
    <n v="813"/>
    <n v="9435.1300000000047"/>
    <d v="2011-08-23T11:12:00"/>
    <n v="108"/>
    <n v="3"/>
    <n v="4"/>
    <n v="4"/>
    <s v="344"/>
    <x v="0"/>
  </r>
  <r>
    <n v="12980"/>
    <n v="52"/>
    <n v="16245.779999999997"/>
    <d v="2011-07-05T09:34:00"/>
    <n v="157"/>
    <n v="3"/>
    <n v="1"/>
    <n v="4"/>
    <s v="314"/>
    <x v="0"/>
  </r>
  <r>
    <n v="14425"/>
    <n v="39"/>
    <n v="661.38999999999987"/>
    <d v="2010-10-01T10:24:00"/>
    <n v="434"/>
    <n v="2"/>
    <n v="1"/>
    <n v="1"/>
    <s v="211"/>
    <x v="2"/>
  </r>
  <r>
    <n v="15353"/>
    <n v="387"/>
    <n v="3175.95"/>
    <d v="2011-03-30T12:15:00"/>
    <n v="254"/>
    <n v="3"/>
    <n v="4"/>
    <n v="3"/>
    <s v="343"/>
    <x v="0"/>
  </r>
  <r>
    <n v="17818"/>
    <n v="46"/>
    <n v="130.17999999999998"/>
    <d v="2009-12-02T11:34:00"/>
    <n v="737"/>
    <n v="2"/>
    <n v="1"/>
    <n v="1"/>
    <s v="211"/>
    <x v="2"/>
  </r>
  <r>
    <n v="13654"/>
    <n v="329"/>
    <n v="6307.9999999999973"/>
    <d v="2011-10-27T16:24:00"/>
    <n v="43"/>
    <n v="4"/>
    <n v="3"/>
    <n v="3"/>
    <s v="433"/>
    <x v="3"/>
  </r>
  <r>
    <n v="17189"/>
    <n v="123"/>
    <n v="957.63"/>
    <d v="2011-08-25T19:39:00"/>
    <n v="106"/>
    <n v="3"/>
    <n v="2"/>
    <n v="1"/>
    <s v="321"/>
    <x v="0"/>
  </r>
  <r>
    <n v="13269"/>
    <n v="499"/>
    <n v="8891.6999999999935"/>
    <d v="2011-12-08T14:53:00"/>
    <n v="1"/>
    <n v="5"/>
    <n v="4"/>
    <n v="4"/>
    <s v="544"/>
    <x v="1"/>
  </r>
  <r>
    <n v="14653"/>
    <n v="386"/>
    <n v="3614.5399999999954"/>
    <d v="2011-12-08T13:45:00"/>
    <n v="1"/>
    <n v="5"/>
    <n v="4"/>
    <n v="3"/>
    <s v="543"/>
    <x v="1"/>
  </r>
  <r>
    <n v="17019"/>
    <n v="713"/>
    <n v="4012.2000000000016"/>
    <d v="2011-11-28T13:06:00"/>
    <n v="11"/>
    <n v="5"/>
    <n v="4"/>
    <n v="3"/>
    <s v="543"/>
    <x v="1"/>
  </r>
  <r>
    <n v="15542"/>
    <n v="252"/>
    <n v="918.45000000000084"/>
    <d v="2010-07-15T13:32:00"/>
    <n v="512"/>
    <n v="2"/>
    <n v="3"/>
    <n v="1"/>
    <s v="231"/>
    <x v="2"/>
  </r>
  <r>
    <n v="13564"/>
    <n v="1271"/>
    <n v="17249.550000000043"/>
    <d v="2011-07-18T14:33:00"/>
    <n v="144"/>
    <n v="3"/>
    <n v="4"/>
    <n v="4"/>
    <s v="344"/>
    <x v="0"/>
  </r>
  <r>
    <n v="16467"/>
    <n v="24"/>
    <n v="2869.1600000000003"/>
    <d v="2010-07-19T11:49:00"/>
    <n v="508"/>
    <n v="2"/>
    <n v="1"/>
    <n v="2"/>
    <s v="212"/>
    <x v="2"/>
  </r>
  <r>
    <n v="15833"/>
    <n v="5"/>
    <n v="80.400000000000006"/>
    <d v="2009-12-02T11:59:00"/>
    <n v="737"/>
    <n v="2"/>
    <n v="1"/>
    <n v="1"/>
    <s v="211"/>
    <x v="2"/>
  </r>
  <r>
    <n v="14527"/>
    <n v="2701"/>
    <n v="27792.300000000498"/>
    <d v="2011-12-07T12:19:00"/>
    <n v="2"/>
    <n v="5"/>
    <n v="4"/>
    <n v="4"/>
    <s v="544"/>
    <x v="1"/>
  </r>
  <r>
    <n v="17476"/>
    <n v="31"/>
    <n v="489.85999999999996"/>
    <d v="2010-11-09T10:21:00"/>
    <n v="395"/>
    <n v="2"/>
    <n v="1"/>
    <n v="1"/>
    <s v="211"/>
    <x v="2"/>
  </r>
  <r>
    <n v="15287"/>
    <n v="36"/>
    <n v="856.03000000000031"/>
    <d v="2011-11-17T15:34:00"/>
    <n v="22"/>
    <n v="4"/>
    <n v="1"/>
    <n v="1"/>
    <s v="411"/>
    <x v="3"/>
  </r>
  <r>
    <n v="14440"/>
    <n v="141"/>
    <n v="6638.7299999999987"/>
    <d v="2011-12-01T15:42:00"/>
    <n v="8"/>
    <n v="5"/>
    <n v="2"/>
    <n v="3"/>
    <s v="523"/>
    <x v="1"/>
  </r>
  <r>
    <n v="15680"/>
    <n v="266"/>
    <n v="4507.579999999999"/>
    <d v="2011-11-30T13:46:00"/>
    <n v="9"/>
    <n v="5"/>
    <n v="3"/>
    <n v="3"/>
    <s v="533"/>
    <x v="1"/>
  </r>
  <r>
    <n v="15581"/>
    <n v="718"/>
    <n v="7794.589999999992"/>
    <d v="2011-08-11T09:38:00"/>
    <n v="120"/>
    <n v="3"/>
    <n v="4"/>
    <n v="4"/>
    <s v="344"/>
    <x v="0"/>
  </r>
  <r>
    <n v="13740"/>
    <n v="95"/>
    <n v="1597.7700000000002"/>
    <d v="2011-04-13T10:32:00"/>
    <n v="240"/>
    <n v="3"/>
    <n v="2"/>
    <n v="2"/>
    <s v="322"/>
    <x v="0"/>
  </r>
  <r>
    <n v="17768"/>
    <n v="190"/>
    <n v="3509.5100000000007"/>
    <d v="2011-12-01T13:22:00"/>
    <n v="8"/>
    <n v="5"/>
    <n v="3"/>
    <n v="3"/>
    <s v="533"/>
    <x v="1"/>
  </r>
  <r>
    <n v="12948"/>
    <n v="125"/>
    <n v="2317.4299999999998"/>
    <d v="2011-11-23T17:10:00"/>
    <n v="16"/>
    <n v="4"/>
    <n v="2"/>
    <n v="2"/>
    <s v="422"/>
    <x v="3"/>
  </r>
  <r>
    <n v="14667"/>
    <n v="1362"/>
    <n v="21927.140000000054"/>
    <d v="2011-11-29T11:30:00"/>
    <n v="10"/>
    <n v="5"/>
    <n v="4"/>
    <n v="4"/>
    <s v="544"/>
    <x v="1"/>
  </r>
  <r>
    <n v="17377"/>
    <n v="1776"/>
    <n v="18319.410000000105"/>
    <d v="2011-11-16T11:17:00"/>
    <n v="23"/>
    <n v="4"/>
    <n v="4"/>
    <n v="4"/>
    <s v="444"/>
    <x v="3"/>
  </r>
  <r>
    <n v="14467"/>
    <n v="308"/>
    <n v="2220.9900000000011"/>
    <d v="2011-11-22T12:48:00"/>
    <n v="17"/>
    <n v="4"/>
    <n v="3"/>
    <n v="2"/>
    <s v="432"/>
    <x v="3"/>
  </r>
  <r>
    <n v="13457"/>
    <n v="9"/>
    <n v="148.22"/>
    <d v="2010-01-20T08:48:00"/>
    <n v="688"/>
    <n v="2"/>
    <n v="1"/>
    <n v="1"/>
    <s v="211"/>
    <x v="2"/>
  </r>
  <r>
    <n v="18108"/>
    <n v="47"/>
    <n v="848.81000000000029"/>
    <d v="2011-03-30T13:56:00"/>
    <n v="254"/>
    <n v="3"/>
    <n v="1"/>
    <n v="1"/>
    <s v="311"/>
    <x v="0"/>
  </r>
  <r>
    <n v="16210"/>
    <n v="281"/>
    <n v="38489.510000000017"/>
    <d v="2011-12-08T12:36:00"/>
    <n v="1"/>
    <n v="5"/>
    <n v="3"/>
    <n v="4"/>
    <s v="534"/>
    <x v="1"/>
  </r>
  <r>
    <n v="14669"/>
    <n v="395"/>
    <n v="3243.9299999999989"/>
    <d v="2011-04-12T11:43:00"/>
    <n v="241"/>
    <n v="3"/>
    <n v="4"/>
    <n v="3"/>
    <s v="343"/>
    <x v="0"/>
  </r>
  <r>
    <n v="17909"/>
    <n v="9"/>
    <n v="132.55000000000001"/>
    <d v="2009-12-02T13:10:00"/>
    <n v="737"/>
    <n v="2"/>
    <n v="1"/>
    <n v="1"/>
    <s v="211"/>
    <x v="2"/>
  </r>
  <r>
    <n v="16086"/>
    <n v="137"/>
    <n v="2864.9900000000002"/>
    <d v="2011-10-11T13:09:00"/>
    <n v="59"/>
    <n v="3"/>
    <n v="2"/>
    <n v="2"/>
    <s v="322"/>
    <x v="0"/>
  </r>
  <r>
    <n v="16711"/>
    <n v="33"/>
    <n v="2868.4799999999991"/>
    <d v="2011-12-06T16:32:00"/>
    <n v="3"/>
    <n v="5"/>
    <n v="1"/>
    <n v="2"/>
    <s v="512"/>
    <x v="1"/>
  </r>
  <r>
    <n v="14739"/>
    <n v="256"/>
    <n v="12287.5"/>
    <d v="2011-12-05T16:54:00"/>
    <n v="4"/>
    <n v="5"/>
    <n v="3"/>
    <n v="4"/>
    <s v="534"/>
    <x v="1"/>
  </r>
  <r>
    <n v="16233"/>
    <n v="75"/>
    <n v="1965.7100000000005"/>
    <d v="2011-09-29T17:27:00"/>
    <n v="71"/>
    <n v="3"/>
    <n v="2"/>
    <n v="2"/>
    <s v="322"/>
    <x v="0"/>
  </r>
  <r>
    <n v="14204"/>
    <n v="232"/>
    <n v="1062.9600000000007"/>
    <d v="2011-12-07T13:38:00"/>
    <n v="2"/>
    <n v="5"/>
    <n v="3"/>
    <n v="2"/>
    <s v="532"/>
    <x v="1"/>
  </r>
  <r>
    <n v="17606"/>
    <n v="6"/>
    <n v="87.300000000000011"/>
    <d v="2009-12-02T13:32:00"/>
    <n v="737"/>
    <n v="2"/>
    <n v="1"/>
    <n v="1"/>
    <s v="211"/>
    <x v="2"/>
  </r>
  <r>
    <n v="16797"/>
    <n v="407"/>
    <n v="1827.7700000000032"/>
    <d v="2010-11-11T19:14:00"/>
    <n v="393"/>
    <n v="2"/>
    <n v="4"/>
    <n v="2"/>
    <s v="242"/>
    <x v="2"/>
  </r>
  <r>
    <n v="16126"/>
    <n v="384"/>
    <n v="14646.8"/>
    <d v="2011-11-10T16:03:00"/>
    <n v="29"/>
    <n v="4"/>
    <n v="4"/>
    <n v="4"/>
    <s v="444"/>
    <x v="3"/>
  </r>
  <r>
    <n v="17867"/>
    <n v="141"/>
    <n v="1621.2800000000002"/>
    <d v="2011-11-09T14:15:00"/>
    <n v="30"/>
    <n v="4"/>
    <n v="2"/>
    <n v="2"/>
    <s v="422"/>
    <x v="3"/>
  </r>
  <r>
    <n v="17412"/>
    <n v="236"/>
    <n v="4417.5199999999995"/>
    <d v="2011-12-07T11:36:00"/>
    <n v="2"/>
    <n v="5"/>
    <n v="3"/>
    <n v="3"/>
    <s v="533"/>
    <x v="1"/>
  </r>
  <r>
    <n v="16525"/>
    <n v="364"/>
    <n v="24582.640000000018"/>
    <d v="2011-12-07T15:07:00"/>
    <n v="2"/>
    <n v="5"/>
    <n v="4"/>
    <n v="4"/>
    <s v="544"/>
    <x v="1"/>
  </r>
  <r>
    <n v="13623"/>
    <n v="292"/>
    <n v="2566.4899999999984"/>
    <d v="2011-11-09T12:00:00"/>
    <n v="30"/>
    <n v="4"/>
    <n v="3"/>
    <n v="2"/>
    <s v="432"/>
    <x v="3"/>
  </r>
  <r>
    <n v="12435"/>
    <n v="112"/>
    <n v="13925.930000000008"/>
    <d v="2011-09-21T09:06:00"/>
    <n v="79"/>
    <n v="3"/>
    <n v="2"/>
    <n v="4"/>
    <s v="324"/>
    <x v="0"/>
  </r>
  <r>
    <n v="14549"/>
    <n v="144"/>
    <n v="916.55000000000052"/>
    <d v="2011-02-01T13:47:00"/>
    <n v="311"/>
    <n v="3"/>
    <n v="2"/>
    <n v="1"/>
    <s v="321"/>
    <x v="0"/>
  </r>
  <r>
    <n v="14106"/>
    <n v="1"/>
    <n v="214.79999999999998"/>
    <d v="2009-12-02T14:09:00"/>
    <n v="737"/>
    <n v="2"/>
    <n v="1"/>
    <n v="1"/>
    <s v="211"/>
    <x v="2"/>
  </r>
  <r>
    <n v="14980"/>
    <n v="24"/>
    <n v="150.68"/>
    <d v="2009-12-02T14:09:00"/>
    <n v="737"/>
    <n v="2"/>
    <n v="1"/>
    <n v="1"/>
    <s v="211"/>
    <x v="2"/>
  </r>
  <r>
    <n v="14396"/>
    <n v="291"/>
    <n v="2121.9300000000039"/>
    <d v="2011-10-05T16:09:00"/>
    <n v="65"/>
    <n v="3"/>
    <n v="3"/>
    <n v="2"/>
    <s v="332"/>
    <x v="0"/>
  </r>
  <r>
    <n v="14122"/>
    <n v="13"/>
    <n v="362.41999999999996"/>
    <d v="2010-10-29T15:11:00"/>
    <n v="406"/>
    <n v="2"/>
    <n v="1"/>
    <n v="1"/>
    <s v="211"/>
    <x v="2"/>
  </r>
  <r>
    <n v="16987"/>
    <n v="266"/>
    <n v="2535.9"/>
    <d v="2011-12-06T17:26:00"/>
    <n v="3"/>
    <n v="5"/>
    <n v="3"/>
    <n v="2"/>
    <s v="532"/>
    <x v="1"/>
  </r>
  <r>
    <n v="17809"/>
    <n v="112"/>
    <n v="11337.390000000007"/>
    <d v="2011-11-23T12:59:00"/>
    <n v="16"/>
    <n v="4"/>
    <n v="2"/>
    <n v="4"/>
    <s v="424"/>
    <x v="3"/>
  </r>
  <r>
    <n v="15917"/>
    <n v="155"/>
    <n v="560.62999999999965"/>
    <d v="2011-04-06T10:40:00"/>
    <n v="247"/>
    <n v="3"/>
    <n v="2"/>
    <n v="1"/>
    <s v="321"/>
    <x v="0"/>
  </r>
  <r>
    <n v="14987"/>
    <n v="17"/>
    <n v="1713.8499999999997"/>
    <d v="2011-11-24T09:59:00"/>
    <n v="15"/>
    <n v="4"/>
    <n v="1"/>
    <n v="2"/>
    <s v="412"/>
    <x v="3"/>
  </r>
  <r>
    <n v="14080"/>
    <n v="83"/>
    <n v="1115.6799999999998"/>
    <d v="2011-11-07T11:09:00"/>
    <n v="32"/>
    <n v="4"/>
    <n v="2"/>
    <n v="2"/>
    <s v="422"/>
    <x v="3"/>
  </r>
  <r>
    <n v="16200"/>
    <n v="627"/>
    <n v="5643.4499999999816"/>
    <d v="2011-12-05T14:40:00"/>
    <n v="4"/>
    <n v="5"/>
    <n v="4"/>
    <n v="3"/>
    <s v="543"/>
    <x v="1"/>
  </r>
  <r>
    <n v="15794"/>
    <n v="15"/>
    <n v="777"/>
    <d v="2009-12-03T13:04:00"/>
    <n v="736"/>
    <n v="2"/>
    <n v="1"/>
    <n v="1"/>
    <s v="211"/>
    <x v="2"/>
  </r>
  <r>
    <n v="15523"/>
    <n v="214"/>
    <n v="17359.990000000009"/>
    <d v="2011-09-16T16:29:00"/>
    <n v="84"/>
    <n v="3"/>
    <n v="3"/>
    <n v="4"/>
    <s v="334"/>
    <x v="0"/>
  </r>
  <r>
    <n v="15615"/>
    <n v="901"/>
    <n v="21373.969999999947"/>
    <d v="2011-11-29T14:42:00"/>
    <n v="10"/>
    <n v="5"/>
    <n v="4"/>
    <n v="4"/>
    <s v="544"/>
    <x v="1"/>
  </r>
  <r>
    <n v="18001"/>
    <n v="140"/>
    <n v="953.84000000000049"/>
    <d v="2011-11-27T16:02:00"/>
    <n v="12"/>
    <n v="5"/>
    <n v="2"/>
    <n v="1"/>
    <s v="521"/>
    <x v="1"/>
  </r>
  <r>
    <n v="17841"/>
    <n v="12890"/>
    <n v="70884.069999998595"/>
    <d v="2011-12-08T12:07:00"/>
    <n v="1"/>
    <n v="5"/>
    <n v="5"/>
    <n v="4"/>
    <s v="554"/>
    <x v="1"/>
  </r>
  <r>
    <n v="13089"/>
    <n v="3363"/>
    <n v="116737.85999999943"/>
    <d v="2011-12-07T09:02:00"/>
    <n v="2"/>
    <n v="5"/>
    <n v="4"/>
    <n v="4"/>
    <s v="544"/>
    <x v="1"/>
  </r>
  <r>
    <n v="15989"/>
    <n v="88"/>
    <n v="372.50999999999976"/>
    <d v="2010-11-29T12:03:00"/>
    <n v="375"/>
    <n v="2"/>
    <n v="2"/>
    <n v="1"/>
    <s v="221"/>
    <x v="2"/>
  </r>
  <r>
    <n v="17660"/>
    <n v="89"/>
    <n v="359.46999999999991"/>
    <d v="2011-07-21T13:37:00"/>
    <n v="141"/>
    <n v="3"/>
    <n v="2"/>
    <n v="1"/>
    <s v="321"/>
    <x v="0"/>
  </r>
  <r>
    <n v="13313"/>
    <n v="187"/>
    <n v="3445.3200000000033"/>
    <d v="2011-11-17T16:48:00"/>
    <n v="22"/>
    <n v="4"/>
    <n v="3"/>
    <n v="3"/>
    <s v="433"/>
    <x v="3"/>
  </r>
  <r>
    <n v="12437"/>
    <n v="564"/>
    <n v="12683.400000000005"/>
    <d v="2011-12-08T11:35:00"/>
    <n v="1"/>
    <n v="5"/>
    <n v="4"/>
    <n v="4"/>
    <s v="544"/>
    <x v="1"/>
  </r>
  <r>
    <n v="14841"/>
    <n v="300"/>
    <n v="7163.0000000000027"/>
    <d v="2011-10-17T15:03:00"/>
    <n v="53"/>
    <n v="3"/>
    <n v="3"/>
    <n v="4"/>
    <s v="334"/>
    <x v="0"/>
  </r>
  <r>
    <n v="14646"/>
    <n v="3854"/>
    <n v="528602.52000000258"/>
    <d v="2011-12-08T12:12:00"/>
    <n v="1"/>
    <n v="5"/>
    <n v="4"/>
    <n v="4"/>
    <s v="544"/>
    <x v="1"/>
  </r>
  <r>
    <n v="15482"/>
    <n v="149"/>
    <n v="14592.560000000001"/>
    <d v="2011-11-24T10:46:00"/>
    <n v="15"/>
    <n v="4"/>
    <n v="2"/>
    <n v="4"/>
    <s v="424"/>
    <x v="3"/>
  </r>
  <r>
    <n v="16156"/>
    <n v="263"/>
    <n v="6218.1800000000021"/>
    <d v="2011-12-01T12:42:00"/>
    <n v="8"/>
    <n v="5"/>
    <n v="3"/>
    <n v="3"/>
    <s v="533"/>
    <x v="1"/>
  </r>
  <r>
    <n v="17716"/>
    <n v="601"/>
    <n v="15956.969999999987"/>
    <d v="2011-11-17T12:00:00"/>
    <n v="22"/>
    <n v="4"/>
    <n v="4"/>
    <n v="4"/>
    <s v="444"/>
    <x v="3"/>
  </r>
  <r>
    <n v="12779"/>
    <n v="277"/>
    <n v="6722.2699999999968"/>
    <d v="2011-11-02T11:43:00"/>
    <n v="37"/>
    <n v="4"/>
    <n v="3"/>
    <n v="3"/>
    <s v="433"/>
    <x v="3"/>
  </r>
  <r>
    <n v="13611"/>
    <n v="229"/>
    <n v="3319.5300000000011"/>
    <d v="2011-09-11T14:51:00"/>
    <n v="89"/>
    <n v="3"/>
    <n v="3"/>
    <n v="3"/>
    <s v="333"/>
    <x v="0"/>
  </r>
  <r>
    <n v="15255"/>
    <n v="189"/>
    <n v="3729.4199999999987"/>
    <d v="2011-10-04T12:43:00"/>
    <n v="66"/>
    <n v="3"/>
    <n v="3"/>
    <n v="3"/>
    <s v="333"/>
    <x v="0"/>
  </r>
  <r>
    <n v="14771"/>
    <n v="47"/>
    <n v="594.61999999999989"/>
    <d v="2010-03-28T12:52:00"/>
    <n v="621"/>
    <n v="2"/>
    <n v="1"/>
    <n v="1"/>
    <s v="211"/>
    <x v="2"/>
  </r>
  <r>
    <n v="14838"/>
    <n v="71"/>
    <n v="773.67"/>
    <d v="2010-10-12T15:46:00"/>
    <n v="423"/>
    <n v="2"/>
    <n v="2"/>
    <n v="1"/>
    <s v="221"/>
    <x v="2"/>
  </r>
  <r>
    <n v="13979"/>
    <n v="406"/>
    <n v="3416.2300000000023"/>
    <d v="2011-09-27T13:32:00"/>
    <n v="73"/>
    <n v="3"/>
    <n v="4"/>
    <n v="3"/>
    <s v="343"/>
    <x v="0"/>
  </r>
  <r>
    <n v="13800"/>
    <n v="73"/>
    <n v="1679.5600000000009"/>
    <d v="2011-02-03T12:27:00"/>
    <n v="309"/>
    <n v="3"/>
    <n v="2"/>
    <n v="2"/>
    <s v="322"/>
    <x v="0"/>
  </r>
  <r>
    <n v="14483"/>
    <n v="13"/>
    <n v="257.10000000000002"/>
    <d v="2011-03-03T10:26:00"/>
    <n v="281"/>
    <n v="3"/>
    <n v="1"/>
    <n v="1"/>
    <s v="311"/>
    <x v="0"/>
  </r>
  <r>
    <n v="14915"/>
    <n v="90"/>
    <n v="1811.2500000000005"/>
    <d v="2011-09-09T13:34:00"/>
    <n v="91"/>
    <n v="3"/>
    <n v="2"/>
    <n v="2"/>
    <s v="322"/>
    <x v="0"/>
  </r>
  <r>
    <n v="13753"/>
    <n v="80"/>
    <n v="2094.5700000000006"/>
    <d v="2011-02-25T12:48:00"/>
    <n v="287"/>
    <n v="3"/>
    <n v="2"/>
    <n v="2"/>
    <s v="322"/>
    <x v="0"/>
  </r>
  <r>
    <n v="16301"/>
    <n v="6"/>
    <n v="107.33"/>
    <d v="2009-12-03T10:20:00"/>
    <n v="736"/>
    <n v="2"/>
    <n v="1"/>
    <n v="1"/>
    <s v="211"/>
    <x v="2"/>
  </r>
  <r>
    <n v="13931"/>
    <n v="271"/>
    <n v="5257.3799999999965"/>
    <d v="2011-09-05T10:12:00"/>
    <n v="95"/>
    <n v="3"/>
    <n v="3"/>
    <n v="3"/>
    <s v="333"/>
    <x v="0"/>
  </r>
  <r>
    <n v="17035"/>
    <n v="33"/>
    <n v="613.59"/>
    <d v="2011-04-08T11:23:00"/>
    <n v="245"/>
    <n v="3"/>
    <n v="1"/>
    <n v="1"/>
    <s v="311"/>
    <x v="0"/>
  </r>
  <r>
    <n v="15194"/>
    <n v="492"/>
    <n v="12427.689999999975"/>
    <d v="2011-12-06T15:10:00"/>
    <n v="3"/>
    <n v="5"/>
    <n v="4"/>
    <n v="4"/>
    <s v="544"/>
    <x v="1"/>
  </r>
  <r>
    <n v="14347"/>
    <n v="6"/>
    <n v="82.600000000000009"/>
    <d v="2009-12-03T10:49:00"/>
    <n v="736"/>
    <n v="2"/>
    <n v="1"/>
    <n v="1"/>
    <s v="211"/>
    <x v="2"/>
  </r>
  <r>
    <n v="12934"/>
    <n v="2"/>
    <n v="181.65"/>
    <d v="2009-12-03T10:51:00"/>
    <n v="736"/>
    <n v="2"/>
    <n v="1"/>
    <n v="1"/>
    <s v="211"/>
    <x v="2"/>
  </r>
  <r>
    <n v="15291"/>
    <n v="246"/>
    <n v="13846.559999999998"/>
    <d v="2011-11-14T11:02:00"/>
    <n v="25"/>
    <n v="4"/>
    <n v="3"/>
    <n v="4"/>
    <s v="434"/>
    <x v="3"/>
  </r>
  <r>
    <n v="17209"/>
    <n v="40"/>
    <n v="611.6"/>
    <d v="2010-02-28T16:01:00"/>
    <n v="649"/>
    <n v="2"/>
    <n v="1"/>
    <n v="1"/>
    <s v="211"/>
    <x v="2"/>
  </r>
  <r>
    <n v="15658"/>
    <n v="117"/>
    <n v="2423.4700000000025"/>
    <d v="2011-06-02T15:22:00"/>
    <n v="190"/>
    <n v="3"/>
    <n v="2"/>
    <n v="2"/>
    <s v="322"/>
    <x v="0"/>
  </r>
  <r>
    <n v="17314"/>
    <n v="256"/>
    <n v="4904.4299999999976"/>
    <d v="2011-11-15T09:41:00"/>
    <n v="24"/>
    <n v="4"/>
    <n v="3"/>
    <n v="3"/>
    <s v="433"/>
    <x v="3"/>
  </r>
  <r>
    <n v="17155"/>
    <n v="73"/>
    <n v="892.46000000000038"/>
    <d v="2011-11-22T12:38:00"/>
    <n v="17"/>
    <n v="4"/>
    <n v="2"/>
    <n v="1"/>
    <s v="421"/>
    <x v="3"/>
  </r>
  <r>
    <n v="15965"/>
    <n v="368"/>
    <n v="3013.09"/>
    <d v="2011-11-22T16:44:00"/>
    <n v="17"/>
    <n v="4"/>
    <n v="4"/>
    <n v="3"/>
    <s v="443"/>
    <x v="3"/>
  </r>
  <r>
    <n v="17322"/>
    <n v="177"/>
    <n v="922.59000000000026"/>
    <d v="2010-11-28T14:41:00"/>
    <n v="376"/>
    <n v="2"/>
    <n v="3"/>
    <n v="1"/>
    <s v="231"/>
    <x v="2"/>
  </r>
  <r>
    <n v="16159"/>
    <n v="52"/>
    <n v="1232.7899999999997"/>
    <d v="2011-03-03T12:27:00"/>
    <n v="281"/>
    <n v="3"/>
    <n v="1"/>
    <n v="2"/>
    <s v="312"/>
    <x v="0"/>
  </r>
  <r>
    <n v="14051"/>
    <n v="334"/>
    <n v="22434"/>
    <d v="2011-12-09T10:20:00"/>
    <n v="0"/>
    <n v="5"/>
    <n v="3"/>
    <n v="4"/>
    <s v="534"/>
    <x v="1"/>
  </r>
  <r>
    <n v="13993"/>
    <n v="261"/>
    <n v="6775.7099999999991"/>
    <d v="2011-10-28T09:06:00"/>
    <n v="42"/>
    <n v="4"/>
    <n v="3"/>
    <n v="3"/>
    <s v="433"/>
    <x v="3"/>
  </r>
  <r>
    <n v="17411"/>
    <n v="75"/>
    <n v="1425.3800000000003"/>
    <d v="2011-11-27T14:25:00"/>
    <n v="12"/>
    <n v="5"/>
    <n v="2"/>
    <n v="2"/>
    <s v="522"/>
    <x v="1"/>
  </r>
  <r>
    <n v="15768"/>
    <n v="1238"/>
    <n v="15601.09"/>
    <d v="2011-08-16T10:48:00"/>
    <n v="115"/>
    <n v="3"/>
    <n v="4"/>
    <n v="4"/>
    <s v="344"/>
    <x v="0"/>
  </r>
  <r>
    <n v="12835"/>
    <n v="620"/>
    <n v="6043.3099999999813"/>
    <d v="2010-10-08T10:59:00"/>
    <n v="427"/>
    <n v="2"/>
    <n v="4"/>
    <n v="3"/>
    <s v="243"/>
    <x v="2"/>
  </r>
  <r>
    <n v="15179"/>
    <n v="314"/>
    <n v="7491.9200000000046"/>
    <d v="2011-11-21T12:53:00"/>
    <n v="18"/>
    <n v="4"/>
    <n v="3"/>
    <n v="4"/>
    <s v="434"/>
    <x v="3"/>
  </r>
  <r>
    <n v="17069"/>
    <n v="295"/>
    <n v="5794.2799999999988"/>
    <d v="2011-11-11T17:13:00"/>
    <n v="28"/>
    <n v="4"/>
    <n v="3"/>
    <n v="3"/>
    <s v="433"/>
    <x v="3"/>
  </r>
  <r>
    <n v="16918"/>
    <n v="457"/>
    <n v="3213.29"/>
    <d v="2011-10-21T12:50:00"/>
    <n v="49"/>
    <n v="4"/>
    <n v="4"/>
    <n v="3"/>
    <s v="443"/>
    <x v="3"/>
  </r>
  <r>
    <n v="15466"/>
    <n v="265"/>
    <n v="1571.0100000000002"/>
    <d v="2011-09-15T14:08:00"/>
    <n v="85"/>
    <n v="3"/>
    <n v="3"/>
    <n v="2"/>
    <s v="332"/>
    <x v="0"/>
  </r>
  <r>
    <n v="14159"/>
    <n v="1874"/>
    <n v="7938.0100000000011"/>
    <d v="2011-11-20T12:36:00"/>
    <n v="19"/>
    <n v="4"/>
    <n v="4"/>
    <n v="4"/>
    <s v="444"/>
    <x v="3"/>
  </r>
  <r>
    <n v="17940"/>
    <n v="36"/>
    <n v="30393.190000000006"/>
    <d v="2011-10-21T13:27:00"/>
    <n v="49"/>
    <n v="4"/>
    <n v="1"/>
    <n v="4"/>
    <s v="414"/>
    <x v="3"/>
  </r>
  <r>
    <n v="17581"/>
    <n v="850"/>
    <n v="18757.750000000004"/>
    <d v="2011-12-09T12:21:00"/>
    <n v="0"/>
    <n v="5"/>
    <n v="4"/>
    <n v="4"/>
    <s v="544"/>
    <x v="1"/>
  </r>
  <r>
    <n v="16168"/>
    <n v="309"/>
    <n v="10636.46999999999"/>
    <d v="2011-11-29T12:45:00"/>
    <n v="10"/>
    <n v="5"/>
    <n v="3"/>
    <n v="4"/>
    <s v="534"/>
    <x v="1"/>
  </r>
  <r>
    <n v="14606"/>
    <n v="6566"/>
    <n v="30861.060000000394"/>
    <d v="2011-12-08T19:28:00"/>
    <n v="1"/>
    <n v="5"/>
    <n v="4"/>
    <n v="4"/>
    <s v="544"/>
    <x v="1"/>
  </r>
  <r>
    <n v="17287"/>
    <n v="495"/>
    <n v="4111.9599999999964"/>
    <d v="2011-11-13T13:27:00"/>
    <n v="26"/>
    <n v="4"/>
    <n v="4"/>
    <n v="3"/>
    <s v="443"/>
    <x v="3"/>
  </r>
  <r>
    <n v="17913"/>
    <n v="476"/>
    <n v="3479.6400000000012"/>
    <d v="2011-10-12T10:45:00"/>
    <n v="58"/>
    <n v="3"/>
    <n v="4"/>
    <n v="3"/>
    <s v="343"/>
    <x v="0"/>
  </r>
  <r>
    <n v="13416"/>
    <n v="26"/>
    <n v="940.80000000000007"/>
    <d v="2011-10-27T08:56:00"/>
    <n v="43"/>
    <n v="4"/>
    <n v="1"/>
    <n v="1"/>
    <s v="411"/>
    <x v="3"/>
  </r>
  <r>
    <n v="16779"/>
    <n v="1054"/>
    <n v="33268.24000000002"/>
    <d v="2011-12-07T14:54:00"/>
    <n v="2"/>
    <n v="5"/>
    <n v="4"/>
    <n v="4"/>
    <s v="544"/>
    <x v="1"/>
  </r>
  <r>
    <n v="13895"/>
    <n v="186"/>
    <n v="4008.5200000000004"/>
    <d v="2011-11-11T16:57:00"/>
    <n v="28"/>
    <n v="4"/>
    <n v="3"/>
    <n v="3"/>
    <s v="433"/>
    <x v="3"/>
  </r>
  <r>
    <n v="14057"/>
    <n v="454"/>
    <n v="8408.8400000000038"/>
    <d v="2011-11-16T10:32:00"/>
    <n v="23"/>
    <n v="4"/>
    <n v="4"/>
    <n v="4"/>
    <s v="444"/>
    <x v="3"/>
  </r>
  <r>
    <n v="17017"/>
    <n v="424"/>
    <n v="14110.609999999988"/>
    <d v="2011-12-07T09:32:00"/>
    <n v="2"/>
    <n v="5"/>
    <n v="4"/>
    <n v="4"/>
    <s v="544"/>
    <x v="1"/>
  </r>
  <r>
    <n v="13208"/>
    <n v="254"/>
    <n v="1988.5"/>
    <d v="2011-10-12T09:54:00"/>
    <n v="58"/>
    <n v="3"/>
    <n v="3"/>
    <n v="2"/>
    <s v="332"/>
    <x v="0"/>
  </r>
  <r>
    <n v="17465"/>
    <n v="142"/>
    <n v="2542.7899999999995"/>
    <d v="2010-10-10T11:56:00"/>
    <n v="425"/>
    <n v="2"/>
    <n v="2"/>
    <n v="2"/>
    <s v="222"/>
    <x v="2"/>
  </r>
  <r>
    <n v="13468"/>
    <n v="728"/>
    <n v="13390.509999999989"/>
    <d v="2011-12-08T10:39:00"/>
    <n v="1"/>
    <n v="5"/>
    <n v="4"/>
    <n v="4"/>
    <s v="544"/>
    <x v="1"/>
  </r>
  <r>
    <n v="13485"/>
    <n v="158"/>
    <n v="3019.2199999999989"/>
    <d v="2011-04-20T13:58:00"/>
    <n v="233"/>
    <n v="3"/>
    <n v="3"/>
    <n v="3"/>
    <s v="333"/>
    <x v="0"/>
  </r>
  <r>
    <n v="17271"/>
    <n v="52"/>
    <n v="210.38999999999996"/>
    <d v="2009-12-03T13:49:00"/>
    <n v="736"/>
    <n v="2"/>
    <n v="1"/>
    <n v="1"/>
    <s v="211"/>
    <x v="2"/>
  </r>
  <r>
    <n v="16139"/>
    <n v="57"/>
    <n v="1111.1500000000001"/>
    <d v="2011-11-21T08:37:00"/>
    <n v="18"/>
    <n v="4"/>
    <n v="2"/>
    <n v="2"/>
    <s v="422"/>
    <x v="3"/>
  </r>
  <r>
    <n v="15953"/>
    <n v="186"/>
    <n v="3669.5499999999997"/>
    <d v="2011-11-24T15:32:00"/>
    <n v="15"/>
    <n v="4"/>
    <n v="3"/>
    <n v="3"/>
    <s v="433"/>
    <x v="3"/>
  </r>
  <r>
    <n v="15856"/>
    <n v="1161"/>
    <n v="34220.34000000012"/>
    <d v="2011-12-05T17:09:00"/>
    <n v="4"/>
    <n v="5"/>
    <n v="4"/>
    <n v="4"/>
    <s v="544"/>
    <x v="1"/>
  </r>
  <r>
    <n v="14967"/>
    <n v="29"/>
    <n v="1982.6100000000004"/>
    <d v="2011-10-21T11:06:00"/>
    <n v="49"/>
    <n v="4"/>
    <n v="1"/>
    <n v="2"/>
    <s v="412"/>
    <x v="3"/>
  </r>
  <r>
    <n v="16497"/>
    <n v="337"/>
    <n v="6695.2799999999943"/>
    <d v="2011-10-21T10:55:00"/>
    <n v="49"/>
    <n v="4"/>
    <n v="3"/>
    <n v="3"/>
    <s v="433"/>
    <x v="3"/>
  </r>
  <r>
    <n v="17764"/>
    <n v="159"/>
    <n v="1623.6399999999999"/>
    <d v="2011-10-20T11:03:00"/>
    <n v="50"/>
    <n v="4"/>
    <n v="3"/>
    <n v="2"/>
    <s v="432"/>
    <x v="3"/>
  </r>
  <r>
    <n v="14905"/>
    <n v="78"/>
    <n v="1971.3899999999994"/>
    <d v="2011-07-05T12:41:00"/>
    <n v="157"/>
    <n v="3"/>
    <n v="2"/>
    <n v="2"/>
    <s v="322"/>
    <x v="0"/>
  </r>
  <r>
    <n v="18229"/>
    <n v="211"/>
    <n v="10803.709999999995"/>
    <d v="2011-11-28T09:48:00"/>
    <n v="11"/>
    <n v="5"/>
    <n v="3"/>
    <n v="4"/>
    <s v="534"/>
    <x v="1"/>
  </r>
  <r>
    <n v="17293"/>
    <n v="245"/>
    <n v="3774.23"/>
    <d v="2011-12-01T14:37:00"/>
    <n v="8"/>
    <n v="5"/>
    <n v="3"/>
    <n v="3"/>
    <s v="533"/>
    <x v="1"/>
  </r>
  <r>
    <n v="17853"/>
    <n v="106"/>
    <n v="1608.1900000000003"/>
    <d v="2010-10-28T15:29:00"/>
    <n v="407"/>
    <n v="2"/>
    <n v="2"/>
    <n v="2"/>
    <s v="222"/>
    <x v="2"/>
  </r>
  <r>
    <n v="15550"/>
    <n v="240"/>
    <n v="2218.7999999999984"/>
    <d v="2011-12-05T15:38:00"/>
    <n v="4"/>
    <n v="5"/>
    <n v="3"/>
    <n v="2"/>
    <s v="532"/>
    <x v="1"/>
  </r>
  <r>
    <n v="13531"/>
    <n v="90"/>
    <n v="1738.52"/>
    <d v="2011-05-18T16:56:00"/>
    <n v="205"/>
    <n v="3"/>
    <n v="2"/>
    <n v="2"/>
    <s v="322"/>
    <x v="0"/>
  </r>
  <r>
    <n v="13786"/>
    <n v="124"/>
    <n v="3358.94"/>
    <d v="2010-12-07T13:53:00"/>
    <n v="367"/>
    <n v="2"/>
    <n v="2"/>
    <n v="3"/>
    <s v="223"/>
    <x v="2"/>
  </r>
  <r>
    <n v="14952"/>
    <n v="307"/>
    <n v="17629.349999999991"/>
    <d v="2011-10-11T10:33:00"/>
    <n v="59"/>
    <n v="3"/>
    <n v="3"/>
    <n v="4"/>
    <s v="334"/>
    <x v="0"/>
  </r>
  <r>
    <n v="14031"/>
    <n v="781"/>
    <n v="40999.170000000049"/>
    <d v="2011-12-02T17:13:00"/>
    <n v="7"/>
    <n v="5"/>
    <n v="4"/>
    <n v="4"/>
    <s v="544"/>
    <x v="1"/>
  </r>
  <r>
    <n v="12937"/>
    <n v="217"/>
    <n v="3097.6099999999997"/>
    <d v="2011-11-24T15:05:00"/>
    <n v="15"/>
    <n v="4"/>
    <n v="3"/>
    <n v="3"/>
    <s v="433"/>
    <x v="3"/>
  </r>
  <r>
    <n v="16612"/>
    <n v="167"/>
    <n v="3245.4300000000017"/>
    <d v="2011-11-07T07:38:00"/>
    <n v="32"/>
    <n v="4"/>
    <n v="3"/>
    <n v="3"/>
    <s v="433"/>
    <x v="3"/>
  </r>
  <r>
    <n v="12949"/>
    <n v="715"/>
    <n v="15526.700000000017"/>
    <d v="2011-11-09T11:25:00"/>
    <n v="30"/>
    <n v="4"/>
    <n v="4"/>
    <n v="4"/>
    <s v="444"/>
    <x v="3"/>
  </r>
  <r>
    <n v="14958"/>
    <n v="72"/>
    <n v="957.93999999999971"/>
    <d v="2011-07-15T14:20:00"/>
    <n v="147"/>
    <n v="3"/>
    <n v="2"/>
    <n v="1"/>
    <s v="321"/>
    <x v="0"/>
  </r>
  <r>
    <n v="17329"/>
    <n v="105"/>
    <n v="1004.43"/>
    <d v="2011-11-25T14:24:00"/>
    <n v="14"/>
    <n v="5"/>
    <n v="2"/>
    <n v="2"/>
    <s v="522"/>
    <x v="1"/>
  </r>
  <r>
    <n v="16736"/>
    <n v="143"/>
    <n v="2956.5600000000004"/>
    <d v="2010-07-22T10:09:00"/>
    <n v="505"/>
    <n v="2"/>
    <n v="2"/>
    <n v="3"/>
    <s v="223"/>
    <x v="2"/>
  </r>
  <r>
    <n v="13001"/>
    <n v="1026"/>
    <n v="24172.099999999959"/>
    <d v="2011-12-05T14:51:00"/>
    <n v="4"/>
    <n v="5"/>
    <n v="4"/>
    <n v="4"/>
    <s v="544"/>
    <x v="1"/>
  </r>
  <r>
    <n v="14644"/>
    <n v="62"/>
    <n v="2247.7199999999998"/>
    <d v="2011-10-03T08:30:00"/>
    <n v="67"/>
    <n v="3"/>
    <n v="2"/>
    <n v="2"/>
    <s v="322"/>
    <x v="0"/>
  </r>
  <r>
    <n v="14898"/>
    <n v="304"/>
    <n v="3507.8100000000018"/>
    <d v="2011-11-16T14:54:00"/>
    <n v="23"/>
    <n v="4"/>
    <n v="3"/>
    <n v="3"/>
    <s v="433"/>
    <x v="3"/>
  </r>
  <r>
    <n v="14662"/>
    <n v="253"/>
    <n v="1416.3300000000011"/>
    <d v="2011-11-11T12:13:00"/>
    <n v="28"/>
    <n v="4"/>
    <n v="3"/>
    <n v="2"/>
    <s v="432"/>
    <x v="3"/>
  </r>
  <r>
    <n v="17414"/>
    <n v="21"/>
    <n v="2249.5200000000004"/>
    <d v="2011-10-27T12:13:00"/>
    <n v="43"/>
    <n v="4"/>
    <n v="1"/>
    <n v="2"/>
    <s v="412"/>
    <x v="3"/>
  </r>
  <r>
    <n v="14755"/>
    <n v="475"/>
    <n v="9972.549999999992"/>
    <d v="2011-11-30T11:24:00"/>
    <n v="9"/>
    <n v="5"/>
    <n v="4"/>
    <n v="4"/>
    <s v="544"/>
    <x v="1"/>
  </r>
  <r>
    <n v="17576"/>
    <n v="928"/>
    <n v="9056.8100000000031"/>
    <d v="2011-12-01T17:56:00"/>
    <n v="8"/>
    <n v="5"/>
    <n v="4"/>
    <n v="4"/>
    <s v="544"/>
    <x v="1"/>
  </r>
  <r>
    <n v="13037"/>
    <n v="232"/>
    <n v="3914.95"/>
    <d v="2011-07-24T15:46:00"/>
    <n v="138"/>
    <n v="3"/>
    <n v="3"/>
    <n v="3"/>
    <s v="333"/>
    <x v="0"/>
  </r>
  <r>
    <n v="14710"/>
    <n v="442"/>
    <n v="1922.590000000004"/>
    <d v="2011-11-25T14:53:00"/>
    <n v="14"/>
    <n v="5"/>
    <n v="4"/>
    <n v="2"/>
    <s v="542"/>
    <x v="1"/>
  </r>
  <r>
    <n v="18168"/>
    <n v="404"/>
    <n v="3770.2700000000004"/>
    <d v="2011-06-16T19:21:00"/>
    <n v="176"/>
    <n v="3"/>
    <n v="4"/>
    <n v="3"/>
    <s v="343"/>
    <x v="0"/>
  </r>
  <r>
    <n v="17679"/>
    <n v="81"/>
    <n v="3577.6100000000015"/>
    <d v="2011-10-18T07:43:00"/>
    <n v="52"/>
    <n v="3"/>
    <n v="2"/>
    <n v="3"/>
    <s v="323"/>
    <x v="0"/>
  </r>
  <r>
    <n v="17851"/>
    <n v="237"/>
    <n v="1563.3400000000006"/>
    <d v="2010-10-13T15:13:00"/>
    <n v="422"/>
    <n v="2"/>
    <n v="3"/>
    <n v="2"/>
    <s v="232"/>
    <x v="2"/>
  </r>
  <r>
    <n v="14750"/>
    <n v="32"/>
    <n v="112.03000000000002"/>
    <d v="2009-12-03T17:57:00"/>
    <n v="736"/>
    <n v="2"/>
    <n v="1"/>
    <n v="1"/>
    <s v="211"/>
    <x v="2"/>
  </r>
  <r>
    <n v="16791"/>
    <n v="698"/>
    <n v="4038.69"/>
    <d v="2011-11-10T19:12:00"/>
    <n v="29"/>
    <n v="4"/>
    <n v="4"/>
    <n v="3"/>
    <s v="443"/>
    <x v="3"/>
  </r>
  <r>
    <n v="16558"/>
    <n v="780"/>
    <n v="13873.50999999998"/>
    <d v="2011-12-09T10:20:00"/>
    <n v="0"/>
    <n v="5"/>
    <n v="4"/>
    <n v="4"/>
    <s v="544"/>
    <x v="1"/>
  </r>
  <r>
    <n v="15884"/>
    <n v="15"/>
    <n v="249.70000000000002"/>
    <d v="2010-10-03T15:55:00"/>
    <n v="432"/>
    <n v="2"/>
    <n v="1"/>
    <n v="1"/>
    <s v="211"/>
    <x v="2"/>
  </r>
  <r>
    <n v="17343"/>
    <n v="80"/>
    <n v="1259.9399999999998"/>
    <d v="2010-12-19T15:07:00"/>
    <n v="355"/>
    <n v="3"/>
    <n v="2"/>
    <n v="2"/>
    <s v="322"/>
    <x v="0"/>
  </r>
  <r>
    <n v="17372"/>
    <n v="660"/>
    <n v="4377.5599999999977"/>
    <d v="2011-10-30T11:37:00"/>
    <n v="40"/>
    <n v="4"/>
    <n v="4"/>
    <n v="3"/>
    <s v="443"/>
    <x v="3"/>
  </r>
  <r>
    <n v="16003"/>
    <n v="203"/>
    <n v="5613.8299999999963"/>
    <d v="2011-11-10T09:57:00"/>
    <n v="29"/>
    <n v="4"/>
    <n v="3"/>
    <n v="3"/>
    <s v="433"/>
    <x v="3"/>
  </r>
  <r>
    <n v="17432"/>
    <n v="277"/>
    <n v="1751.3900000000012"/>
    <d v="2011-11-21T17:33:00"/>
    <n v="18"/>
    <n v="4"/>
    <n v="3"/>
    <n v="2"/>
    <s v="432"/>
    <x v="3"/>
  </r>
  <r>
    <n v="14713"/>
    <n v="702"/>
    <n v="5418.8699999999908"/>
    <d v="2011-11-30T16:26:00"/>
    <n v="9"/>
    <n v="5"/>
    <n v="4"/>
    <n v="3"/>
    <s v="543"/>
    <x v="1"/>
  </r>
  <r>
    <n v="16722"/>
    <n v="419"/>
    <n v="8989.0799999999963"/>
    <d v="2011-11-22T13:28:00"/>
    <n v="17"/>
    <n v="4"/>
    <n v="4"/>
    <n v="4"/>
    <s v="444"/>
    <x v="3"/>
  </r>
  <r>
    <n v="12577"/>
    <n v="302"/>
    <n v="1653.7500000000011"/>
    <d v="2011-11-04T13:24:00"/>
    <n v="35"/>
    <n v="4"/>
    <n v="3"/>
    <n v="2"/>
    <s v="432"/>
    <x v="3"/>
  </r>
  <r>
    <n v="12872"/>
    <n v="436"/>
    <n v="3685.4899999999961"/>
    <d v="2011-01-17T10:52:00"/>
    <n v="326"/>
    <n v="3"/>
    <n v="4"/>
    <n v="3"/>
    <s v="343"/>
    <x v="0"/>
  </r>
  <r>
    <n v="15755"/>
    <n v="371"/>
    <n v="5993.1199999999872"/>
    <d v="2011-11-29T14:57:00"/>
    <n v="10"/>
    <n v="5"/>
    <n v="4"/>
    <n v="3"/>
    <s v="543"/>
    <x v="1"/>
  </r>
  <r>
    <n v="14258"/>
    <n v="301"/>
    <n v="32051.340000000015"/>
    <d v="2011-11-30T15:27:00"/>
    <n v="9"/>
    <n v="5"/>
    <n v="3"/>
    <n v="4"/>
    <s v="534"/>
    <x v="1"/>
  </r>
  <r>
    <n v="14286"/>
    <n v="499"/>
    <n v="8479.7600000000039"/>
    <d v="2011-11-16T10:34:00"/>
    <n v="23"/>
    <n v="4"/>
    <n v="4"/>
    <n v="4"/>
    <s v="444"/>
    <x v="3"/>
  </r>
  <r>
    <n v="13154"/>
    <n v="93"/>
    <n v="1624.8400000000008"/>
    <d v="2010-11-05T16:00:00"/>
    <n v="399"/>
    <n v="2"/>
    <n v="2"/>
    <n v="2"/>
    <s v="222"/>
    <x v="2"/>
  </r>
  <r>
    <n v="14564"/>
    <n v="107"/>
    <n v="2605.6200000000003"/>
    <d v="2010-10-01T09:02:00"/>
    <n v="434"/>
    <n v="2"/>
    <n v="2"/>
    <n v="2"/>
    <s v="222"/>
    <x v="2"/>
  </r>
  <r>
    <n v="13408"/>
    <n v="840"/>
    <n v="51733.462000000007"/>
    <d v="2011-12-08T09:05:00"/>
    <n v="1"/>
    <n v="5"/>
    <n v="4"/>
    <n v="4"/>
    <s v="544"/>
    <x v="1"/>
  </r>
  <r>
    <n v="16645"/>
    <n v="14"/>
    <n v="160.38999999999999"/>
    <d v="2009-12-04T09:49:00"/>
    <n v="735"/>
    <n v="2"/>
    <n v="1"/>
    <n v="1"/>
    <s v="211"/>
    <x v="2"/>
  </r>
  <r>
    <n v="12714"/>
    <n v="696"/>
    <n v="14093.710000000014"/>
    <d v="2011-11-30T15:43:00"/>
    <n v="9"/>
    <n v="5"/>
    <n v="4"/>
    <n v="4"/>
    <s v="544"/>
    <x v="1"/>
  </r>
  <r>
    <n v="16335"/>
    <n v="366"/>
    <n v="2774.0000000000009"/>
    <d v="2010-06-06T11:35:00"/>
    <n v="551"/>
    <n v="2"/>
    <n v="4"/>
    <n v="2"/>
    <s v="242"/>
    <x v="2"/>
  </r>
  <r>
    <n v="13093"/>
    <n v="1050"/>
    <n v="54943.650000000081"/>
    <d v="2011-03-09T12:14:00"/>
    <n v="275"/>
    <n v="3"/>
    <n v="4"/>
    <n v="4"/>
    <s v="344"/>
    <x v="0"/>
  </r>
  <r>
    <n v="12759"/>
    <n v="302"/>
    <n v="5020.7399999999943"/>
    <d v="2011-10-18T14:49:00"/>
    <n v="52"/>
    <n v="3"/>
    <n v="3"/>
    <n v="3"/>
    <s v="333"/>
    <x v="0"/>
  </r>
  <r>
    <n v="13666"/>
    <n v="19"/>
    <n v="127.89999999999999"/>
    <d v="2011-10-10T15:39:00"/>
    <n v="60"/>
    <n v="3"/>
    <n v="1"/>
    <n v="1"/>
    <s v="311"/>
    <x v="0"/>
  </r>
  <r>
    <n v="17160"/>
    <n v="651"/>
    <n v="10209.159999999983"/>
    <d v="2011-11-08T14:05:00"/>
    <n v="31"/>
    <n v="4"/>
    <n v="4"/>
    <n v="4"/>
    <s v="444"/>
    <x v="3"/>
  </r>
  <r>
    <n v="13946"/>
    <n v="56"/>
    <n v="1876.23"/>
    <d v="2011-09-21T13:33:00"/>
    <n v="79"/>
    <n v="3"/>
    <n v="2"/>
    <n v="2"/>
    <s v="322"/>
    <x v="0"/>
  </r>
  <r>
    <n v="14723"/>
    <n v="481"/>
    <n v="2093.0600000000049"/>
    <d v="2011-11-29T15:23:00"/>
    <n v="10"/>
    <n v="5"/>
    <n v="4"/>
    <n v="2"/>
    <s v="542"/>
    <x v="1"/>
  </r>
  <r>
    <n v="14961"/>
    <n v="670"/>
    <n v="16410.149999999983"/>
    <d v="2011-11-29T09:42:00"/>
    <n v="10"/>
    <n v="5"/>
    <n v="4"/>
    <n v="4"/>
    <s v="544"/>
    <x v="1"/>
  </r>
  <r>
    <n v="14735"/>
    <n v="366"/>
    <n v="12240.159999999996"/>
    <d v="2011-12-06T12:09:00"/>
    <n v="3"/>
    <n v="5"/>
    <n v="4"/>
    <n v="4"/>
    <s v="544"/>
    <x v="1"/>
  </r>
  <r>
    <n v="18061"/>
    <n v="128"/>
    <n v="6488.9699999999993"/>
    <d v="2011-11-18T11:20:00"/>
    <n v="21"/>
    <n v="4"/>
    <n v="2"/>
    <n v="3"/>
    <s v="423"/>
    <x v="3"/>
  </r>
  <r>
    <n v="15078"/>
    <n v="793"/>
    <n v="17761.879999999939"/>
    <d v="2011-12-02T15:41:00"/>
    <n v="7"/>
    <n v="5"/>
    <n v="4"/>
    <n v="4"/>
    <s v="544"/>
    <x v="1"/>
  </r>
  <r>
    <n v="17389"/>
    <n v="431"/>
    <n v="57224.679999999993"/>
    <d v="2011-12-09T09:38:00"/>
    <n v="0"/>
    <n v="5"/>
    <n v="4"/>
    <n v="4"/>
    <s v="544"/>
    <x v="1"/>
  </r>
  <r>
    <n v="16883"/>
    <n v="288"/>
    <n v="2396.5899999999997"/>
    <d v="2011-06-05T12:51:00"/>
    <n v="187"/>
    <n v="3"/>
    <n v="3"/>
    <n v="2"/>
    <s v="332"/>
    <x v="0"/>
  </r>
  <r>
    <n v="13175"/>
    <n v="46"/>
    <n v="831.45"/>
    <d v="2010-05-06T13:13:00"/>
    <n v="582"/>
    <n v="2"/>
    <n v="1"/>
    <n v="1"/>
    <s v="211"/>
    <x v="2"/>
  </r>
  <r>
    <n v="17076"/>
    <n v="50"/>
    <n v="1242.7499999999995"/>
    <d v="2011-11-03T17:53:00"/>
    <n v="36"/>
    <n v="4"/>
    <n v="1"/>
    <n v="2"/>
    <s v="412"/>
    <x v="3"/>
  </r>
  <r>
    <n v="13948"/>
    <n v="24"/>
    <n v="548.76"/>
    <d v="2010-12-14T10:18:00"/>
    <n v="360"/>
    <n v="3"/>
    <n v="1"/>
    <n v="1"/>
    <s v="311"/>
    <x v="0"/>
  </r>
  <r>
    <n v="18223"/>
    <n v="576"/>
    <n v="14000.849999999982"/>
    <d v="2011-12-05T09:11:00"/>
    <n v="4"/>
    <n v="5"/>
    <n v="4"/>
    <n v="4"/>
    <s v="544"/>
    <x v="1"/>
  </r>
  <r>
    <n v="16192"/>
    <n v="11"/>
    <n v="351.3"/>
    <d v="2009-12-04T12:28:00"/>
    <n v="735"/>
    <n v="2"/>
    <n v="1"/>
    <n v="1"/>
    <s v="211"/>
    <x v="2"/>
  </r>
  <r>
    <n v="15999"/>
    <n v="1"/>
    <n v="20.399999999999999"/>
    <d v="2009-12-04T12:31:00"/>
    <n v="735"/>
    <n v="2"/>
    <n v="1"/>
    <n v="1"/>
    <s v="211"/>
    <x v="2"/>
  </r>
  <r>
    <n v="15109"/>
    <n v="48"/>
    <n v="983.10000000000036"/>
    <d v="2011-04-08T09:58:00"/>
    <n v="245"/>
    <n v="3"/>
    <n v="1"/>
    <n v="1"/>
    <s v="311"/>
    <x v="0"/>
  </r>
  <r>
    <n v="14680"/>
    <n v="1292"/>
    <n v="57412.77"/>
    <d v="2011-11-14T16:59:00"/>
    <n v="25"/>
    <n v="4"/>
    <n v="4"/>
    <n v="4"/>
    <s v="444"/>
    <x v="3"/>
  </r>
  <r>
    <n v="18092"/>
    <n v="150"/>
    <n v="16179.440000000017"/>
    <d v="2011-12-07T13:14:00"/>
    <n v="2"/>
    <n v="5"/>
    <n v="2"/>
    <n v="4"/>
    <s v="524"/>
    <x v="1"/>
  </r>
  <r>
    <n v="16891"/>
    <n v="516"/>
    <n v="2056.8200000000011"/>
    <d v="2011-12-08T11:15:00"/>
    <n v="1"/>
    <n v="5"/>
    <n v="4"/>
    <n v="2"/>
    <s v="542"/>
    <x v="1"/>
  </r>
  <r>
    <n v="13481"/>
    <n v="224"/>
    <n v="3830.8400000000038"/>
    <d v="2011-10-25T09:07:00"/>
    <n v="45"/>
    <n v="4"/>
    <n v="3"/>
    <n v="3"/>
    <s v="433"/>
    <x v="3"/>
  </r>
  <r>
    <n v="13807"/>
    <n v="32"/>
    <n v="534.79999999999995"/>
    <d v="2010-12-07T15:48:00"/>
    <n v="367"/>
    <n v="2"/>
    <n v="1"/>
    <n v="1"/>
    <s v="211"/>
    <x v="2"/>
  </r>
  <r>
    <n v="14979"/>
    <n v="53"/>
    <n v="439.45999999999987"/>
    <d v="2009-12-04T12:54:00"/>
    <n v="735"/>
    <n v="2"/>
    <n v="1"/>
    <n v="1"/>
    <s v="211"/>
    <x v="2"/>
  </r>
  <r>
    <n v="16656"/>
    <n v="141"/>
    <n v="16833.170000000002"/>
    <d v="2011-11-17T14:43:00"/>
    <n v="22"/>
    <n v="4"/>
    <n v="2"/>
    <n v="4"/>
    <s v="424"/>
    <x v="3"/>
  </r>
  <r>
    <n v="16746"/>
    <n v="989"/>
    <n v="18066.399999999994"/>
    <d v="2011-12-05T12:33:00"/>
    <n v="4"/>
    <n v="5"/>
    <n v="4"/>
    <n v="4"/>
    <s v="544"/>
    <x v="1"/>
  </r>
  <r>
    <n v="17157"/>
    <n v="141"/>
    <n v="5151.8999999999978"/>
    <d v="2011-12-02T09:10:00"/>
    <n v="7"/>
    <n v="5"/>
    <n v="2"/>
    <n v="3"/>
    <s v="523"/>
    <x v="1"/>
  </r>
  <r>
    <n v="15309"/>
    <n v="54"/>
    <n v="797.96000000000015"/>
    <d v="2010-04-08T11:11:00"/>
    <n v="610"/>
    <n v="2"/>
    <n v="1"/>
    <n v="1"/>
    <s v="211"/>
    <x v="2"/>
  </r>
  <r>
    <n v="16325"/>
    <n v="138"/>
    <n v="3597.4999999999973"/>
    <d v="2011-10-24T08:48:00"/>
    <n v="46"/>
    <n v="4"/>
    <n v="2"/>
    <n v="3"/>
    <s v="423"/>
    <x v="3"/>
  </r>
  <r>
    <n v="16541"/>
    <n v="38"/>
    <n v="424.02999999999992"/>
    <d v="2009-12-04T13:22:00"/>
    <n v="735"/>
    <n v="2"/>
    <n v="1"/>
    <n v="1"/>
    <s v="211"/>
    <x v="2"/>
  </r>
  <r>
    <n v="16723"/>
    <n v="130"/>
    <n v="1301.6299999999999"/>
    <d v="2011-09-09T13:01:00"/>
    <n v="91"/>
    <n v="3"/>
    <n v="2"/>
    <n v="2"/>
    <s v="322"/>
    <x v="0"/>
  </r>
  <r>
    <n v="16699"/>
    <n v="62"/>
    <n v="994.59999999999991"/>
    <d v="2010-11-24T14:38:00"/>
    <n v="380"/>
    <n v="2"/>
    <n v="2"/>
    <n v="2"/>
    <s v="222"/>
    <x v="2"/>
  </r>
  <r>
    <n v="16710"/>
    <n v="986"/>
    <n v="6349.0899999999929"/>
    <d v="2011-11-20T14:50:00"/>
    <n v="19"/>
    <n v="4"/>
    <n v="4"/>
    <n v="3"/>
    <s v="443"/>
    <x v="3"/>
  </r>
  <r>
    <n v="12510"/>
    <n v="145"/>
    <n v="5178.0199999999977"/>
    <d v="2011-07-20T10:15:00"/>
    <n v="142"/>
    <n v="3"/>
    <n v="2"/>
    <n v="3"/>
    <s v="323"/>
    <x v="0"/>
  </r>
  <r>
    <n v="13162"/>
    <n v="238"/>
    <n v="9275.489999999998"/>
    <d v="2011-08-09T15:59:00"/>
    <n v="122"/>
    <n v="3"/>
    <n v="3"/>
    <n v="4"/>
    <s v="334"/>
    <x v="0"/>
  </r>
  <r>
    <n v="15382"/>
    <n v="632"/>
    <n v="13733.54999999997"/>
    <d v="2011-11-25T10:58:00"/>
    <n v="14"/>
    <n v="5"/>
    <n v="4"/>
    <n v="4"/>
    <s v="544"/>
    <x v="1"/>
  </r>
  <r>
    <n v="13680"/>
    <n v="652"/>
    <n v="11435.669999999975"/>
    <d v="2011-12-08T13:47:00"/>
    <n v="1"/>
    <n v="5"/>
    <n v="4"/>
    <n v="4"/>
    <s v="544"/>
    <x v="1"/>
  </r>
  <r>
    <n v="12970"/>
    <n v="383"/>
    <n v="1524.9700000000003"/>
    <d v="2011-12-02T14:30:00"/>
    <n v="7"/>
    <n v="5"/>
    <n v="4"/>
    <n v="2"/>
    <s v="542"/>
    <x v="1"/>
  </r>
  <r>
    <n v="17935"/>
    <n v="64"/>
    <n v="686.14"/>
    <d v="2011-07-24T13:18:00"/>
    <n v="138"/>
    <n v="3"/>
    <n v="2"/>
    <n v="1"/>
    <s v="321"/>
    <x v="0"/>
  </r>
  <r>
    <n v="17593"/>
    <n v="409"/>
    <n v="8095.7999999999947"/>
    <d v="2011-12-06T10:30:00"/>
    <n v="3"/>
    <n v="5"/>
    <n v="4"/>
    <n v="4"/>
    <s v="544"/>
    <x v="1"/>
  </r>
  <r>
    <n v="17151"/>
    <n v="4"/>
    <n v="231.9"/>
    <d v="2009-12-04T14:56:00"/>
    <n v="735"/>
    <n v="2"/>
    <n v="1"/>
    <n v="1"/>
    <s v="211"/>
    <x v="2"/>
  </r>
  <r>
    <n v="16451"/>
    <n v="65"/>
    <n v="1013.1499999999996"/>
    <d v="2011-09-13T09:17:00"/>
    <n v="87"/>
    <n v="3"/>
    <n v="2"/>
    <n v="2"/>
    <s v="322"/>
    <x v="0"/>
  </r>
  <r>
    <n v="17127"/>
    <n v="37"/>
    <n v="1155.03"/>
    <d v="2010-10-07T09:54:00"/>
    <n v="428"/>
    <n v="2"/>
    <n v="1"/>
    <n v="2"/>
    <s v="212"/>
    <x v="2"/>
  </r>
  <r>
    <n v="13694"/>
    <n v="1525"/>
    <n v="196482.81000000006"/>
    <d v="2011-12-06T09:32:00"/>
    <n v="3"/>
    <n v="5"/>
    <n v="4"/>
    <n v="4"/>
    <s v="544"/>
    <x v="1"/>
  </r>
  <r>
    <n v="14087"/>
    <n v="221"/>
    <n v="846.21999999999923"/>
    <d v="2011-12-07T12:41:00"/>
    <n v="2"/>
    <n v="5"/>
    <n v="3"/>
    <n v="1"/>
    <s v="531"/>
    <x v="1"/>
  </r>
  <r>
    <n v="13733"/>
    <n v="29"/>
    <n v="487.03"/>
    <d v="2010-10-25T12:18:00"/>
    <n v="410"/>
    <n v="2"/>
    <n v="1"/>
    <n v="1"/>
    <s v="211"/>
    <x v="2"/>
  </r>
  <r>
    <n v="18181"/>
    <n v="182"/>
    <n v="1205.94"/>
    <d v="2011-11-15T15:08:00"/>
    <n v="24"/>
    <n v="4"/>
    <n v="3"/>
    <n v="2"/>
    <s v="432"/>
    <x v="3"/>
  </r>
  <r>
    <n v="13174"/>
    <n v="1132"/>
    <n v="9494.8399999999856"/>
    <d v="2011-11-23T14:35:00"/>
    <n v="16"/>
    <n v="4"/>
    <n v="4"/>
    <n v="4"/>
    <s v="444"/>
    <x v="3"/>
  </r>
  <r>
    <n v="13329"/>
    <n v="125"/>
    <n v="5112.9699999999993"/>
    <d v="2011-11-08T10:29:00"/>
    <n v="31"/>
    <n v="4"/>
    <n v="2"/>
    <n v="3"/>
    <s v="423"/>
    <x v="3"/>
  </r>
  <r>
    <n v="17421"/>
    <n v="58"/>
    <n v="1059.4100000000003"/>
    <d v="2010-11-18T16:57:00"/>
    <n v="386"/>
    <n v="2"/>
    <n v="2"/>
    <n v="2"/>
    <s v="222"/>
    <x v="2"/>
  </r>
  <r>
    <n v="16351"/>
    <n v="187"/>
    <n v="3330.029999999997"/>
    <d v="2011-01-11T10:26:00"/>
    <n v="332"/>
    <n v="3"/>
    <n v="3"/>
    <n v="3"/>
    <s v="333"/>
    <x v="0"/>
  </r>
  <r>
    <n v="15684"/>
    <n v="11"/>
    <n v="173.95000000000002"/>
    <d v="2010-06-10T18:51:00"/>
    <n v="547"/>
    <n v="2"/>
    <n v="1"/>
    <n v="1"/>
    <s v="211"/>
    <x v="2"/>
  </r>
  <r>
    <n v="17884"/>
    <n v="482"/>
    <n v="3072.8899999999976"/>
    <d v="2011-12-06T11:33:00"/>
    <n v="3"/>
    <n v="5"/>
    <n v="4"/>
    <n v="3"/>
    <s v="543"/>
    <x v="1"/>
  </r>
  <r>
    <n v="15514"/>
    <n v="340"/>
    <n v="6598.5499999999984"/>
    <d v="2011-11-27T14:40:00"/>
    <n v="12"/>
    <n v="5"/>
    <n v="3"/>
    <n v="3"/>
    <s v="533"/>
    <x v="1"/>
  </r>
  <r>
    <n v="13679"/>
    <n v="50"/>
    <n v="281.25999999999993"/>
    <d v="2010-08-03T12:13:00"/>
    <n v="493"/>
    <n v="2"/>
    <n v="1"/>
    <n v="1"/>
    <s v="211"/>
    <x v="2"/>
  </r>
  <r>
    <n v="18225"/>
    <n v="579"/>
    <n v="13054.259999999967"/>
    <d v="2011-12-06T13:27:00"/>
    <n v="3"/>
    <n v="5"/>
    <n v="4"/>
    <n v="4"/>
    <s v="544"/>
    <x v="1"/>
  </r>
  <r>
    <n v="12748"/>
    <n v="7230"/>
    <n v="56599.389999999672"/>
    <d v="2011-12-09T12:20:00"/>
    <n v="0"/>
    <n v="5"/>
    <n v="4"/>
    <n v="4"/>
    <s v="544"/>
    <x v="1"/>
  </r>
  <r>
    <n v="13199"/>
    <n v="207"/>
    <n v="16432.889999999989"/>
    <d v="2011-12-06T12:30:00"/>
    <n v="3"/>
    <n v="5"/>
    <n v="3"/>
    <n v="4"/>
    <s v="534"/>
    <x v="1"/>
  </r>
  <r>
    <n v="13487"/>
    <n v="49"/>
    <n v="846.86999999999989"/>
    <d v="2011-10-13T12:07:00"/>
    <n v="57"/>
    <n v="3"/>
    <n v="1"/>
    <n v="1"/>
    <s v="311"/>
    <x v="0"/>
  </r>
  <r>
    <n v="17018"/>
    <n v="37"/>
    <n v="2287.7000000000007"/>
    <d v="2011-10-30T11:42:00"/>
    <n v="40"/>
    <n v="4"/>
    <n v="1"/>
    <n v="2"/>
    <s v="412"/>
    <x v="3"/>
  </r>
  <r>
    <n v="18071"/>
    <n v="86"/>
    <n v="1428.6299999999999"/>
    <d v="2011-03-27T11:59:00"/>
    <n v="257"/>
    <n v="3"/>
    <n v="2"/>
    <n v="2"/>
    <s v="322"/>
    <x v="0"/>
  </r>
  <r>
    <n v="16593"/>
    <n v="78"/>
    <n v="1071.1400000000003"/>
    <d v="2011-10-20T12:41:00"/>
    <n v="50"/>
    <n v="4"/>
    <n v="2"/>
    <n v="2"/>
    <s v="422"/>
    <x v="3"/>
  </r>
  <r>
    <n v="14238"/>
    <n v="13"/>
    <n v="434.23000000000008"/>
    <d v="2011-01-17T14:40:00"/>
    <n v="326"/>
    <n v="3"/>
    <n v="1"/>
    <n v="1"/>
    <s v="311"/>
    <x v="0"/>
  </r>
  <r>
    <n v="15223"/>
    <n v="34"/>
    <n v="1417.9500000000003"/>
    <d v="2011-04-28T11:31:00"/>
    <n v="225"/>
    <n v="3"/>
    <n v="1"/>
    <n v="2"/>
    <s v="312"/>
    <x v="0"/>
  </r>
  <r>
    <n v="13021"/>
    <n v="257"/>
    <n v="4887.239999999998"/>
    <d v="2011-12-05T16:37:00"/>
    <n v="4"/>
    <n v="5"/>
    <n v="3"/>
    <n v="3"/>
    <s v="533"/>
    <x v="1"/>
  </r>
  <r>
    <n v="17115"/>
    <n v="120"/>
    <n v="2761.4900000000021"/>
    <d v="2011-12-01T14:30:00"/>
    <n v="8"/>
    <n v="5"/>
    <n v="2"/>
    <n v="2"/>
    <s v="522"/>
    <x v="1"/>
  </r>
  <r>
    <n v="17850"/>
    <n v="2796"/>
    <n v="56600.079999999638"/>
    <d v="2010-12-02T15:27:00"/>
    <n v="372"/>
    <n v="2"/>
    <n v="4"/>
    <n v="4"/>
    <s v="244"/>
    <x v="2"/>
  </r>
  <r>
    <n v="14239"/>
    <n v="210"/>
    <n v="4263.1700000000037"/>
    <d v="2011-10-27T14:40:00"/>
    <n v="43"/>
    <n v="4"/>
    <n v="3"/>
    <n v="3"/>
    <s v="433"/>
    <x v="3"/>
  </r>
  <r>
    <n v="13999"/>
    <n v="466"/>
    <n v="9502.2599999999911"/>
    <d v="2011-11-29T13:40:00"/>
    <n v="10"/>
    <n v="5"/>
    <n v="4"/>
    <n v="4"/>
    <s v="544"/>
    <x v="1"/>
  </r>
  <r>
    <n v="13958"/>
    <n v="227"/>
    <n v="4709.2299999999959"/>
    <d v="2010-11-25T10:11:00"/>
    <n v="379"/>
    <n v="2"/>
    <n v="3"/>
    <n v="3"/>
    <s v="233"/>
    <x v="2"/>
  </r>
  <r>
    <n v="13641"/>
    <n v="44"/>
    <n v="1016.4700000000003"/>
    <d v="2010-03-09T07:37:00"/>
    <n v="640"/>
    <n v="2"/>
    <n v="1"/>
    <n v="2"/>
    <s v="212"/>
    <x v="2"/>
  </r>
  <r>
    <n v="15420"/>
    <n v="56"/>
    <n v="742.99999999999989"/>
    <d v="2010-10-01T15:46:00"/>
    <n v="434"/>
    <n v="2"/>
    <n v="2"/>
    <n v="1"/>
    <s v="221"/>
    <x v="2"/>
  </r>
  <r>
    <n v="12359"/>
    <n v="365"/>
    <n v="8935.9399999999932"/>
    <d v="2011-10-13T12:47:00"/>
    <n v="57"/>
    <n v="3"/>
    <n v="4"/>
    <n v="4"/>
    <s v="344"/>
    <x v="0"/>
  </r>
  <r>
    <n v="12820"/>
    <n v="160"/>
    <n v="2689.5200000000018"/>
    <d v="2011-12-06T15:12:00"/>
    <n v="3"/>
    <n v="5"/>
    <n v="3"/>
    <n v="2"/>
    <s v="532"/>
    <x v="1"/>
  </r>
  <r>
    <n v="16410"/>
    <n v="5"/>
    <n v="130.32"/>
    <d v="2009-12-05T14:51:00"/>
    <n v="734"/>
    <n v="2"/>
    <n v="1"/>
    <n v="1"/>
    <s v="211"/>
    <x v="2"/>
  </r>
  <r>
    <n v="15240"/>
    <n v="224"/>
    <n v="4459.9800000000005"/>
    <d v="2011-10-26T09:50:00"/>
    <n v="44"/>
    <n v="4"/>
    <n v="3"/>
    <n v="3"/>
    <s v="433"/>
    <x v="3"/>
  </r>
  <r>
    <n v="16158"/>
    <n v="35"/>
    <n v="628.31999999999994"/>
    <d v="2010-07-05T13:55:00"/>
    <n v="522"/>
    <n v="2"/>
    <n v="1"/>
    <n v="1"/>
    <s v="211"/>
    <x v="2"/>
  </r>
  <r>
    <n v="15484"/>
    <n v="241"/>
    <n v="4656.0000000000027"/>
    <d v="2011-12-08T15:03:00"/>
    <n v="1"/>
    <n v="5"/>
    <n v="3"/>
    <n v="3"/>
    <s v="533"/>
    <x v="1"/>
  </r>
  <r>
    <n v="14709"/>
    <n v="357"/>
    <n v="8886.3300000000036"/>
    <d v="2011-11-24T15:41:00"/>
    <n v="15"/>
    <n v="4"/>
    <n v="4"/>
    <n v="4"/>
    <s v="444"/>
    <x v="3"/>
  </r>
  <r>
    <n v="15057"/>
    <n v="70"/>
    <n v="3255.9600000000014"/>
    <d v="2011-03-09T15:17:00"/>
    <n v="275"/>
    <n v="3"/>
    <n v="2"/>
    <n v="3"/>
    <s v="323"/>
    <x v="0"/>
  </r>
  <r>
    <n v="14867"/>
    <n v="137"/>
    <n v="2952.0600000000018"/>
    <d v="2011-06-07T11:39:00"/>
    <n v="185"/>
    <n v="3"/>
    <n v="2"/>
    <n v="3"/>
    <s v="323"/>
    <x v="0"/>
  </r>
  <r>
    <n v="17642"/>
    <n v="108"/>
    <n v="1824.4899999999998"/>
    <d v="2011-08-12T09:11:00"/>
    <n v="119"/>
    <n v="3"/>
    <n v="2"/>
    <n v="2"/>
    <s v="322"/>
    <x v="0"/>
  </r>
  <r>
    <n v="13813"/>
    <n v="143"/>
    <n v="2765.4700000000007"/>
    <d v="2011-10-31T10:38:00"/>
    <n v="39"/>
    <n v="4"/>
    <n v="2"/>
    <n v="2"/>
    <s v="422"/>
    <x v="3"/>
  </r>
  <r>
    <n v="13589"/>
    <n v="52"/>
    <n v="1120.74"/>
    <d v="2011-11-25T12:10:00"/>
    <n v="14"/>
    <n v="5"/>
    <n v="1"/>
    <n v="2"/>
    <s v="512"/>
    <x v="1"/>
  </r>
  <r>
    <n v="12417"/>
    <n v="371"/>
    <n v="6816.9099999999989"/>
    <d v="2011-12-06T14:52:00"/>
    <n v="3"/>
    <n v="5"/>
    <n v="4"/>
    <n v="4"/>
    <s v="544"/>
    <x v="1"/>
  </r>
  <r>
    <n v="17920"/>
    <n v="1803"/>
    <n v="24516.460000000265"/>
    <d v="2011-12-05T14:29:00"/>
    <n v="4"/>
    <n v="5"/>
    <n v="4"/>
    <n v="4"/>
    <s v="544"/>
    <x v="1"/>
  </r>
  <r>
    <n v="12975"/>
    <n v="112"/>
    <n v="2100.0900000000006"/>
    <d v="2010-09-29T09:46:00"/>
    <n v="436"/>
    <n v="2"/>
    <n v="2"/>
    <n v="2"/>
    <s v="222"/>
    <x v="2"/>
  </r>
  <r>
    <n v="16104"/>
    <n v="233"/>
    <n v="2778.6100000000019"/>
    <d v="2011-10-09T10:23:00"/>
    <n v="61"/>
    <n v="3"/>
    <n v="3"/>
    <n v="2"/>
    <s v="332"/>
    <x v="0"/>
  </r>
  <r>
    <n v="17150"/>
    <n v="93"/>
    <n v="1375.65"/>
    <d v="2010-11-28T11:27:00"/>
    <n v="376"/>
    <n v="2"/>
    <n v="2"/>
    <n v="2"/>
    <s v="222"/>
    <x v="2"/>
  </r>
  <r>
    <n v="16277"/>
    <n v="23"/>
    <n v="188.69"/>
    <d v="2009-12-06T11:27:00"/>
    <n v="733"/>
    <n v="2"/>
    <n v="1"/>
    <n v="1"/>
    <s v="211"/>
    <x v="2"/>
  </r>
  <r>
    <n v="17244"/>
    <n v="120"/>
    <n v="1826.0400000000006"/>
    <d v="2011-10-17T15:19:00"/>
    <n v="53"/>
    <n v="3"/>
    <n v="2"/>
    <n v="2"/>
    <s v="322"/>
    <x v="0"/>
  </r>
  <r>
    <n v="15260"/>
    <n v="398"/>
    <n v="9188.23"/>
    <d v="2011-08-31T13:55:00"/>
    <n v="100"/>
    <n v="3"/>
    <n v="4"/>
    <n v="4"/>
    <s v="344"/>
    <x v="0"/>
  </r>
  <r>
    <n v="12583"/>
    <n v="466"/>
    <n v="14447.440000000004"/>
    <d v="2011-12-07T08:07:00"/>
    <n v="2"/>
    <n v="5"/>
    <n v="4"/>
    <n v="4"/>
    <s v="544"/>
    <x v="1"/>
  </r>
  <r>
    <n v="15555"/>
    <n v="1681"/>
    <n v="12112.350000000064"/>
    <d v="2011-11-27T16:19:00"/>
    <n v="12"/>
    <n v="5"/>
    <n v="4"/>
    <n v="4"/>
    <s v="544"/>
    <x v="1"/>
  </r>
  <r>
    <n v="13736"/>
    <n v="557"/>
    <n v="2766.2099999999946"/>
    <d v="2011-12-04T15:19:00"/>
    <n v="5"/>
    <n v="5"/>
    <n v="4"/>
    <n v="2"/>
    <s v="542"/>
    <x v="1"/>
  </r>
  <r>
    <n v="14133"/>
    <n v="36"/>
    <n v="911.13999999999987"/>
    <d v="2011-08-02T11:34:00"/>
    <n v="129"/>
    <n v="3"/>
    <n v="1"/>
    <n v="1"/>
    <s v="311"/>
    <x v="0"/>
  </r>
  <r>
    <n v="15571"/>
    <n v="635"/>
    <n v="4051.6299999999965"/>
    <d v="2011-11-28T10:02:00"/>
    <n v="11"/>
    <n v="5"/>
    <n v="4"/>
    <n v="3"/>
    <s v="543"/>
    <x v="1"/>
  </r>
  <r>
    <n v="13448"/>
    <n v="558"/>
    <n v="9240.8699999999844"/>
    <d v="2011-11-23T12:33:00"/>
    <n v="16"/>
    <n v="4"/>
    <n v="4"/>
    <n v="4"/>
    <s v="444"/>
    <x v="3"/>
  </r>
  <r>
    <n v="17085"/>
    <n v="997"/>
    <n v="7891.4099999999953"/>
    <d v="2011-08-08T14:15:00"/>
    <n v="123"/>
    <n v="3"/>
    <n v="4"/>
    <n v="4"/>
    <s v="344"/>
    <x v="0"/>
  </r>
  <r>
    <n v="15059"/>
    <n v="595"/>
    <n v="3523.5699999999961"/>
    <d v="2011-10-30T11:35:00"/>
    <n v="40"/>
    <n v="4"/>
    <n v="4"/>
    <n v="3"/>
    <s v="443"/>
    <x v="3"/>
  </r>
  <r>
    <n v="14468"/>
    <n v="12"/>
    <n v="204.24000000000004"/>
    <d v="2009-12-06T12:21:00"/>
    <n v="733"/>
    <n v="2"/>
    <n v="1"/>
    <n v="1"/>
    <s v="211"/>
    <x v="2"/>
  </r>
  <r>
    <n v="16395"/>
    <n v="647"/>
    <n v="3537.8499999999981"/>
    <d v="2011-10-10T12:50:00"/>
    <n v="60"/>
    <n v="3"/>
    <n v="4"/>
    <n v="3"/>
    <s v="343"/>
    <x v="0"/>
  </r>
  <r>
    <n v="16485"/>
    <n v="145"/>
    <n v="2294.6799999999994"/>
    <d v="2011-09-23T15:50:00"/>
    <n v="77"/>
    <n v="3"/>
    <n v="2"/>
    <n v="2"/>
    <s v="322"/>
    <x v="0"/>
  </r>
  <r>
    <n v="15878"/>
    <n v="51"/>
    <n v="330.76999999999992"/>
    <d v="2010-05-27T12:17:00"/>
    <n v="561"/>
    <n v="2"/>
    <n v="1"/>
    <n v="1"/>
    <s v="211"/>
    <x v="2"/>
  </r>
  <r>
    <n v="15860"/>
    <n v="368"/>
    <n v="2505.2100000000046"/>
    <d v="2011-10-30T11:25:00"/>
    <n v="40"/>
    <n v="4"/>
    <n v="4"/>
    <n v="2"/>
    <s v="442"/>
    <x v="3"/>
  </r>
  <r>
    <n v="13373"/>
    <n v="358"/>
    <n v="7587.1899999999941"/>
    <d v="2011-10-10T10:51:00"/>
    <n v="60"/>
    <n v="3"/>
    <n v="4"/>
    <n v="4"/>
    <s v="344"/>
    <x v="0"/>
  </r>
  <r>
    <n v="14608"/>
    <n v="43"/>
    <n v="3352.94"/>
    <d v="2011-12-05T16:52:00"/>
    <n v="4"/>
    <n v="5"/>
    <n v="1"/>
    <n v="3"/>
    <s v="513"/>
    <x v="1"/>
  </r>
  <r>
    <n v="14896"/>
    <n v="287"/>
    <n v="2092.4199999999996"/>
    <d v="2011-05-19T10:20:00"/>
    <n v="204"/>
    <n v="3"/>
    <n v="3"/>
    <n v="2"/>
    <s v="332"/>
    <x v="0"/>
  </r>
  <r>
    <n v="16964"/>
    <n v="6"/>
    <n v="207.85"/>
    <d v="2009-12-06T12:53:00"/>
    <n v="733"/>
    <n v="2"/>
    <n v="1"/>
    <n v="1"/>
    <s v="211"/>
    <x v="2"/>
  </r>
  <r>
    <n v="15983"/>
    <n v="316"/>
    <n v="3958.8199999999988"/>
    <d v="2011-11-17T17:34:00"/>
    <n v="22"/>
    <n v="4"/>
    <n v="3"/>
    <n v="3"/>
    <s v="433"/>
    <x v="3"/>
  </r>
  <r>
    <n v="13782"/>
    <n v="244"/>
    <n v="1793.7200000000021"/>
    <d v="2011-11-27T11:54:00"/>
    <n v="12"/>
    <n v="5"/>
    <n v="3"/>
    <n v="2"/>
    <s v="532"/>
    <x v="1"/>
  </r>
  <r>
    <n v="14454"/>
    <n v="110"/>
    <n v="977.30000000000052"/>
    <d v="2010-11-28T13:26:00"/>
    <n v="376"/>
    <n v="2"/>
    <n v="2"/>
    <n v="1"/>
    <s v="221"/>
    <x v="2"/>
  </r>
  <r>
    <n v="14717"/>
    <n v="11"/>
    <n v="81.3"/>
    <d v="2009-12-06T13:05:00"/>
    <n v="733"/>
    <n v="2"/>
    <n v="1"/>
    <n v="1"/>
    <s v="211"/>
    <x v="2"/>
  </r>
  <r>
    <n v="16718"/>
    <n v="223"/>
    <n v="3647.5299999999975"/>
    <d v="2010-12-05T13:03:00"/>
    <n v="369"/>
    <n v="2"/>
    <n v="3"/>
    <n v="3"/>
    <s v="233"/>
    <x v="2"/>
  </r>
  <r>
    <n v="15751"/>
    <n v="130"/>
    <n v="1380.4400000000005"/>
    <d v="2010-09-05T12:44:00"/>
    <n v="460"/>
    <n v="2"/>
    <n v="2"/>
    <n v="2"/>
    <s v="222"/>
    <x v="2"/>
  </r>
  <r>
    <n v="14546"/>
    <n v="795"/>
    <n v="5197.899999999996"/>
    <d v="2011-12-04T13:00:00"/>
    <n v="5"/>
    <n v="5"/>
    <n v="4"/>
    <n v="3"/>
    <s v="543"/>
    <x v="1"/>
  </r>
  <r>
    <n v="17848"/>
    <n v="168"/>
    <n v="3650.8999999999974"/>
    <d v="2011-09-19T16:49:00"/>
    <n v="81"/>
    <n v="3"/>
    <n v="3"/>
    <n v="3"/>
    <s v="333"/>
    <x v="0"/>
  </r>
  <r>
    <n v="17561"/>
    <n v="203"/>
    <n v="722.34000000000026"/>
    <d v="2011-11-20T12:53:00"/>
    <n v="19"/>
    <n v="4"/>
    <n v="3"/>
    <n v="1"/>
    <s v="431"/>
    <x v="3"/>
  </r>
  <r>
    <n v="15547"/>
    <n v="1358"/>
    <n v="10154.389999999996"/>
    <d v="2011-12-02T12:52:00"/>
    <n v="7"/>
    <n v="5"/>
    <n v="4"/>
    <n v="4"/>
    <s v="544"/>
    <x v="1"/>
  </r>
  <r>
    <n v="17406"/>
    <n v="259"/>
    <n v="4905.0499999999984"/>
    <d v="2011-01-10T15:07:00"/>
    <n v="333"/>
    <n v="3"/>
    <n v="3"/>
    <n v="3"/>
    <s v="333"/>
    <x v="0"/>
  </r>
  <r>
    <n v="14479"/>
    <n v="149"/>
    <n v="1299.1100000000013"/>
    <d v="2011-03-31T09:07:00"/>
    <n v="253"/>
    <n v="3"/>
    <n v="2"/>
    <n v="2"/>
    <s v="322"/>
    <x v="0"/>
  </r>
  <r>
    <n v="17969"/>
    <n v="207"/>
    <n v="2369.940000000001"/>
    <d v="2011-06-26T13:00:00"/>
    <n v="166"/>
    <n v="3"/>
    <n v="3"/>
    <n v="2"/>
    <s v="332"/>
    <x v="0"/>
  </r>
  <r>
    <n v="14548"/>
    <n v="113"/>
    <n v="2627.4900000000002"/>
    <d v="2011-07-12T12:19:00"/>
    <n v="150"/>
    <n v="3"/>
    <n v="2"/>
    <n v="2"/>
    <s v="322"/>
    <x v="0"/>
  </r>
  <r>
    <n v="17916"/>
    <n v="19"/>
    <n v="43.870000000000012"/>
    <d v="2010-03-21T12:26:00"/>
    <n v="628"/>
    <n v="2"/>
    <n v="1"/>
    <n v="1"/>
    <s v="211"/>
    <x v="2"/>
  </r>
  <r>
    <n v="13319"/>
    <n v="955"/>
    <n v="22082.500000000007"/>
    <d v="2011-12-04T13:34:00"/>
    <n v="5"/>
    <n v="5"/>
    <n v="4"/>
    <n v="4"/>
    <s v="544"/>
    <x v="1"/>
  </r>
  <r>
    <n v="16773"/>
    <n v="65"/>
    <n v="421.2399999999999"/>
    <d v="2011-10-13T14:37:00"/>
    <n v="57"/>
    <n v="3"/>
    <n v="2"/>
    <n v="1"/>
    <s v="321"/>
    <x v="0"/>
  </r>
  <r>
    <n v="15479"/>
    <n v="9"/>
    <n v="147.39999999999998"/>
    <d v="2009-12-06T15:08:00"/>
    <n v="733"/>
    <n v="2"/>
    <n v="1"/>
    <n v="1"/>
    <s v="211"/>
    <x v="2"/>
  </r>
  <r>
    <n v="15822"/>
    <n v="65"/>
    <n v="1840.0599999999995"/>
    <d v="2011-12-06T14:50:00"/>
    <n v="3"/>
    <n v="5"/>
    <n v="2"/>
    <n v="2"/>
    <s v="522"/>
    <x v="1"/>
  </r>
  <r>
    <n v="13890"/>
    <n v="173"/>
    <n v="2927.3799999999983"/>
    <d v="2011-12-08T15:36:00"/>
    <n v="1"/>
    <n v="5"/>
    <n v="3"/>
    <n v="3"/>
    <s v="533"/>
    <x v="1"/>
  </r>
  <r>
    <n v="13211"/>
    <n v="206"/>
    <n v="2729.3199999999988"/>
    <d v="2011-11-29T14:43:00"/>
    <n v="10"/>
    <n v="5"/>
    <n v="3"/>
    <n v="2"/>
    <s v="532"/>
    <x v="1"/>
  </r>
  <r>
    <n v="15641"/>
    <n v="311"/>
    <n v="5345.5499999999947"/>
    <d v="2011-08-26T14:04:00"/>
    <n v="105"/>
    <n v="3"/>
    <n v="3"/>
    <n v="3"/>
    <s v="333"/>
    <x v="0"/>
  </r>
  <r>
    <n v="14123"/>
    <n v="24"/>
    <n v="436.17999999999995"/>
    <d v="2009-12-06T15:35:00"/>
    <n v="733"/>
    <n v="2"/>
    <n v="1"/>
    <n v="1"/>
    <s v="211"/>
    <x v="2"/>
  </r>
  <r>
    <n v="13019"/>
    <n v="55"/>
    <n v="1229.9500000000003"/>
    <d v="2010-11-25T14:56:00"/>
    <n v="379"/>
    <n v="2"/>
    <n v="1"/>
    <n v="2"/>
    <s v="212"/>
    <x v="2"/>
  </r>
  <r>
    <n v="17858"/>
    <n v="395"/>
    <n v="12797.650000000005"/>
    <d v="2011-12-04T11:56:00"/>
    <n v="5"/>
    <n v="5"/>
    <n v="4"/>
    <n v="4"/>
    <s v="544"/>
    <x v="1"/>
  </r>
  <r>
    <n v="14940"/>
    <n v="32"/>
    <n v="531.4899999999999"/>
    <d v="2010-10-18T10:47:00"/>
    <n v="417"/>
    <n v="2"/>
    <n v="1"/>
    <n v="1"/>
    <s v="211"/>
    <x v="2"/>
  </r>
  <r>
    <n v="16686"/>
    <n v="1106"/>
    <n v="5070.9199999999882"/>
    <d v="2011-10-23T13:49:00"/>
    <n v="47"/>
    <n v="4"/>
    <n v="4"/>
    <n v="3"/>
    <s v="443"/>
    <x v="3"/>
  </r>
  <r>
    <n v="15691"/>
    <n v="14"/>
    <n v="571.29999999999995"/>
    <d v="2011-04-01T15:13:00"/>
    <n v="252"/>
    <n v="3"/>
    <n v="1"/>
    <n v="1"/>
    <s v="311"/>
    <x v="0"/>
  </r>
  <r>
    <n v="16436"/>
    <n v="41"/>
    <n v="329.34"/>
    <d v="2010-02-09T13:19:00"/>
    <n v="668"/>
    <n v="2"/>
    <n v="1"/>
    <n v="1"/>
    <s v="211"/>
    <x v="2"/>
  </r>
  <r>
    <n v="17610"/>
    <n v="157"/>
    <n v="1529.4900000000009"/>
    <d v="2010-06-17T16:34:00"/>
    <n v="540"/>
    <n v="2"/>
    <n v="2"/>
    <n v="2"/>
    <s v="222"/>
    <x v="2"/>
  </r>
  <r>
    <n v="17530"/>
    <n v="558"/>
    <n v="3141.51"/>
    <d v="2011-12-08T18:42:00"/>
    <n v="1"/>
    <n v="5"/>
    <n v="4"/>
    <n v="3"/>
    <s v="543"/>
    <x v="1"/>
  </r>
  <r>
    <n v="13491"/>
    <n v="268"/>
    <n v="4566.5600000000004"/>
    <d v="2011-10-19T08:32:00"/>
    <n v="51"/>
    <n v="4"/>
    <n v="3"/>
    <n v="3"/>
    <s v="433"/>
    <x v="3"/>
  </r>
  <r>
    <n v="14003"/>
    <n v="16"/>
    <n v="209.41"/>
    <d v="2009-12-07T08:53:00"/>
    <n v="732"/>
    <n v="2"/>
    <n v="1"/>
    <n v="1"/>
    <s v="211"/>
    <x v="2"/>
  </r>
  <r>
    <n v="12839"/>
    <n v="576"/>
    <n v="10071.729999999992"/>
    <d v="2011-12-07T12:33:00"/>
    <n v="2"/>
    <n v="5"/>
    <n v="4"/>
    <n v="4"/>
    <s v="544"/>
    <x v="1"/>
  </r>
  <r>
    <n v="17557"/>
    <n v="35"/>
    <n v="575.45999999999992"/>
    <d v="2011-11-25T12:57:00"/>
    <n v="14"/>
    <n v="5"/>
    <n v="1"/>
    <n v="1"/>
    <s v="511"/>
    <x v="1"/>
  </r>
  <r>
    <n v="14738"/>
    <n v="80"/>
    <n v="1821.9000000000005"/>
    <d v="2011-10-28T08:56:00"/>
    <n v="42"/>
    <n v="4"/>
    <n v="2"/>
    <n v="2"/>
    <s v="422"/>
    <x v="3"/>
  </r>
  <r>
    <n v="16124"/>
    <n v="82"/>
    <n v="1772.4900000000011"/>
    <d v="2011-01-26T14:45:00"/>
    <n v="317"/>
    <n v="3"/>
    <n v="2"/>
    <n v="2"/>
    <s v="322"/>
    <x v="0"/>
  </r>
  <r>
    <n v="12471"/>
    <n v="1138"/>
    <n v="39963.790000000045"/>
    <d v="2011-12-07T15:43:00"/>
    <n v="2"/>
    <n v="5"/>
    <n v="4"/>
    <n v="4"/>
    <s v="544"/>
    <x v="1"/>
  </r>
  <r>
    <n v="17739"/>
    <n v="149"/>
    <n v="7730.5899999999947"/>
    <d v="2011-11-28T09:12:00"/>
    <n v="11"/>
    <n v="5"/>
    <n v="2"/>
    <n v="4"/>
    <s v="524"/>
    <x v="1"/>
  </r>
  <r>
    <n v="16556"/>
    <n v="482"/>
    <n v="8012.5799999999808"/>
    <d v="2011-10-04T11:36:00"/>
    <n v="66"/>
    <n v="3"/>
    <n v="4"/>
    <n v="4"/>
    <s v="344"/>
    <x v="0"/>
  </r>
  <r>
    <n v="14695"/>
    <n v="86"/>
    <n v="1620.0699999999997"/>
    <d v="2010-07-08T14:18:00"/>
    <n v="519"/>
    <n v="2"/>
    <n v="2"/>
    <n v="2"/>
    <s v="222"/>
    <x v="2"/>
  </r>
  <r>
    <n v="14828"/>
    <n v="101"/>
    <n v="9839.4599999999973"/>
    <d v="2011-05-27T10:16:00"/>
    <n v="196"/>
    <n v="3"/>
    <n v="2"/>
    <n v="4"/>
    <s v="324"/>
    <x v="0"/>
  </r>
  <r>
    <n v="15115"/>
    <n v="35"/>
    <n v="531.85"/>
    <d v="2011-11-21T14:59:00"/>
    <n v="18"/>
    <n v="4"/>
    <n v="1"/>
    <n v="1"/>
    <s v="411"/>
    <x v="3"/>
  </r>
  <r>
    <n v="13693"/>
    <n v="106"/>
    <n v="2011.8200000000002"/>
    <d v="2010-11-30T18:21:00"/>
    <n v="374"/>
    <n v="2"/>
    <n v="2"/>
    <n v="2"/>
    <s v="222"/>
    <x v="2"/>
  </r>
  <r>
    <n v="14955"/>
    <n v="31"/>
    <n v="163.76999999999998"/>
    <d v="2009-12-07T11:35:00"/>
    <n v="732"/>
    <n v="2"/>
    <n v="1"/>
    <n v="1"/>
    <s v="211"/>
    <x v="2"/>
  </r>
  <r>
    <n v="14037"/>
    <n v="114"/>
    <n v="836.95000000000027"/>
    <d v="2011-06-16T13:57:00"/>
    <n v="176"/>
    <n v="3"/>
    <n v="2"/>
    <n v="1"/>
    <s v="321"/>
    <x v="0"/>
  </r>
  <r>
    <n v="18077"/>
    <n v="377"/>
    <n v="4338.5599999999977"/>
    <d v="2011-12-01T13:32:00"/>
    <n v="8"/>
    <n v="5"/>
    <n v="4"/>
    <n v="3"/>
    <s v="543"/>
    <x v="1"/>
  </r>
  <r>
    <n v="13905"/>
    <n v="12"/>
    <n v="312.65000000000003"/>
    <d v="2009-12-07T11:41:00"/>
    <n v="732"/>
    <n v="2"/>
    <n v="1"/>
    <n v="1"/>
    <s v="211"/>
    <x v="2"/>
  </r>
  <r>
    <n v="17508"/>
    <n v="231"/>
    <n v="4579.2299999999977"/>
    <d v="2011-03-04T08:10:00"/>
    <n v="280"/>
    <n v="3"/>
    <n v="3"/>
    <n v="3"/>
    <s v="333"/>
    <x v="0"/>
  </r>
  <r>
    <n v="16768"/>
    <n v="164"/>
    <n v="1708.1200000000013"/>
    <d v="2011-10-23T10:38:00"/>
    <n v="47"/>
    <n v="4"/>
    <n v="3"/>
    <n v="2"/>
    <s v="432"/>
    <x v="3"/>
  </r>
  <r>
    <n v="13984"/>
    <n v="93"/>
    <n v="2048.6000000000004"/>
    <d v="2011-11-13T12:38:00"/>
    <n v="26"/>
    <n v="4"/>
    <n v="2"/>
    <n v="2"/>
    <s v="422"/>
    <x v="3"/>
  </r>
  <r>
    <n v="13495"/>
    <n v="147"/>
    <n v="5374.2599999999975"/>
    <d v="2011-12-02T11:21:00"/>
    <n v="7"/>
    <n v="5"/>
    <n v="2"/>
    <n v="3"/>
    <s v="523"/>
    <x v="1"/>
  </r>
  <r>
    <n v="13190"/>
    <n v="17"/>
    <n v="570.66"/>
    <d v="2010-06-13T15:47:00"/>
    <n v="544"/>
    <n v="2"/>
    <n v="1"/>
    <n v="1"/>
    <s v="211"/>
    <x v="2"/>
  </r>
  <r>
    <n v="14408"/>
    <n v="129"/>
    <n v="4109.7699999999995"/>
    <d v="2011-11-29T11:41:00"/>
    <n v="10"/>
    <n v="5"/>
    <n v="2"/>
    <n v="3"/>
    <s v="523"/>
    <x v="1"/>
  </r>
  <r>
    <n v="15358"/>
    <n v="1130"/>
    <n v="17050.410000000044"/>
    <d v="2011-12-05T09:04:00"/>
    <n v="4"/>
    <n v="5"/>
    <n v="4"/>
    <n v="4"/>
    <s v="544"/>
    <x v="1"/>
  </r>
  <r>
    <n v="17707"/>
    <n v="24"/>
    <n v="609.29999999999995"/>
    <d v="2011-06-07T15:03:00"/>
    <n v="185"/>
    <n v="3"/>
    <n v="1"/>
    <n v="1"/>
    <s v="311"/>
    <x v="0"/>
  </r>
  <r>
    <n v="17044"/>
    <n v="149"/>
    <n v="11962.299999999994"/>
    <d v="2011-11-14T14:28:00"/>
    <n v="25"/>
    <n v="4"/>
    <n v="2"/>
    <n v="4"/>
    <s v="424"/>
    <x v="3"/>
  </r>
  <r>
    <n v="14471"/>
    <n v="41"/>
    <n v="400.95000000000005"/>
    <d v="2010-04-27T17:12:00"/>
    <n v="591"/>
    <n v="2"/>
    <n v="1"/>
    <n v="1"/>
    <s v="211"/>
    <x v="2"/>
  </r>
  <r>
    <n v="17436"/>
    <n v="17"/>
    <n v="534.05999999999995"/>
    <d v="2011-12-08T12:30:00"/>
    <n v="1"/>
    <n v="5"/>
    <n v="1"/>
    <n v="1"/>
    <s v="511"/>
    <x v="1"/>
  </r>
  <r>
    <n v="13234"/>
    <n v="63"/>
    <n v="356.94999999999993"/>
    <d v="2010-02-05T11:41:00"/>
    <n v="672"/>
    <n v="2"/>
    <n v="2"/>
    <n v="1"/>
    <s v="221"/>
    <x v="2"/>
  </r>
  <r>
    <n v="14574"/>
    <n v="11"/>
    <n v="143.69999999999999"/>
    <d v="2009-12-07T12:42:00"/>
    <n v="732"/>
    <n v="2"/>
    <n v="1"/>
    <n v="1"/>
    <s v="211"/>
    <x v="2"/>
  </r>
  <r>
    <n v="15716"/>
    <n v="326"/>
    <n v="3056.81"/>
    <d v="2011-07-17T11:59:00"/>
    <n v="145"/>
    <n v="3"/>
    <n v="3"/>
    <n v="3"/>
    <s v="333"/>
    <x v="0"/>
  </r>
  <r>
    <n v="16684"/>
    <n v="718"/>
    <n v="147142.76999999993"/>
    <d v="2011-12-05T14:06:00"/>
    <n v="4"/>
    <n v="5"/>
    <n v="4"/>
    <n v="4"/>
    <s v="544"/>
    <x v="1"/>
  </r>
  <r>
    <n v="14540"/>
    <n v="273"/>
    <n v="3795.3400000000024"/>
    <d v="2011-11-30T10:15:00"/>
    <n v="9"/>
    <n v="5"/>
    <n v="3"/>
    <n v="3"/>
    <s v="533"/>
    <x v="1"/>
  </r>
  <r>
    <n v="14307"/>
    <n v="310"/>
    <n v="5071.0300000000016"/>
    <d v="2011-09-12T09:38:00"/>
    <n v="88"/>
    <n v="3"/>
    <n v="3"/>
    <n v="3"/>
    <s v="333"/>
    <x v="0"/>
  </r>
  <r>
    <n v="18219"/>
    <n v="203"/>
    <n v="3562.89"/>
    <d v="2011-12-07T11:43:00"/>
    <n v="2"/>
    <n v="5"/>
    <n v="3"/>
    <n v="3"/>
    <s v="533"/>
    <x v="1"/>
  </r>
  <r>
    <n v="12747"/>
    <n v="257"/>
    <n v="9276.5400000000063"/>
    <d v="2011-12-07T14:34:00"/>
    <n v="2"/>
    <n v="5"/>
    <n v="3"/>
    <n v="4"/>
    <s v="534"/>
    <x v="1"/>
  </r>
  <r>
    <n v="18162"/>
    <n v="47"/>
    <n v="379.15999999999997"/>
    <d v="2009-12-07T13:24:00"/>
    <n v="732"/>
    <n v="2"/>
    <n v="1"/>
    <n v="1"/>
    <s v="211"/>
    <x v="2"/>
  </r>
  <r>
    <n v="17441"/>
    <n v="21"/>
    <n v="293.35000000000002"/>
    <d v="2009-12-07T13:32:00"/>
    <n v="732"/>
    <n v="2"/>
    <n v="1"/>
    <n v="1"/>
    <s v="211"/>
    <x v="2"/>
  </r>
  <r>
    <n v="17988"/>
    <n v="123"/>
    <n v="489.53999999999974"/>
    <d v="2011-11-28T11:00:00"/>
    <n v="11"/>
    <n v="5"/>
    <n v="2"/>
    <n v="1"/>
    <s v="521"/>
    <x v="1"/>
  </r>
  <r>
    <n v="12600"/>
    <n v="132"/>
    <n v="5043.9200000000028"/>
    <d v="2011-11-11T10:29:00"/>
    <n v="28"/>
    <n v="4"/>
    <n v="2"/>
    <n v="3"/>
    <s v="423"/>
    <x v="3"/>
  </r>
  <r>
    <n v="12523"/>
    <n v="250"/>
    <n v="4372.1499999999987"/>
    <d v="2011-11-20T12:55:00"/>
    <n v="19"/>
    <n v="4"/>
    <n v="3"/>
    <n v="3"/>
    <s v="433"/>
    <x v="3"/>
  </r>
  <r>
    <n v="13206"/>
    <n v="581"/>
    <n v="8377.3199999999961"/>
    <d v="2010-11-04T16:50:00"/>
    <n v="400"/>
    <n v="2"/>
    <n v="4"/>
    <n v="4"/>
    <s v="244"/>
    <x v="2"/>
  </r>
  <r>
    <n v="14512"/>
    <n v="80"/>
    <n v="1223.4700000000003"/>
    <d v="2011-06-05T12:39:00"/>
    <n v="187"/>
    <n v="3"/>
    <n v="2"/>
    <n v="2"/>
    <s v="322"/>
    <x v="0"/>
  </r>
  <r>
    <n v="16353"/>
    <n v="174"/>
    <n v="9999.4599999999991"/>
    <d v="2011-12-06T12:23:00"/>
    <n v="3"/>
    <n v="5"/>
    <n v="3"/>
    <n v="4"/>
    <s v="534"/>
    <x v="1"/>
  </r>
  <r>
    <n v="16018"/>
    <n v="56"/>
    <n v="698.12999999999988"/>
    <d v="2011-10-31T14:13:00"/>
    <n v="39"/>
    <n v="4"/>
    <n v="2"/>
    <n v="1"/>
    <s v="421"/>
    <x v="3"/>
  </r>
  <r>
    <n v="14670"/>
    <n v="188"/>
    <n v="602"/>
    <d v="2011-03-04T14:13:00"/>
    <n v="280"/>
    <n v="3"/>
    <n v="3"/>
    <n v="1"/>
    <s v="331"/>
    <x v="0"/>
  </r>
  <r>
    <n v="14590"/>
    <n v="204"/>
    <n v="3006.6199999999994"/>
    <d v="2010-10-11T12:06:00"/>
    <n v="424"/>
    <n v="2"/>
    <n v="3"/>
    <n v="3"/>
    <s v="233"/>
    <x v="2"/>
  </r>
  <r>
    <n v="13070"/>
    <n v="33"/>
    <n v="751.6999999999997"/>
    <d v="2011-05-31T13:45:00"/>
    <n v="192"/>
    <n v="3"/>
    <n v="1"/>
    <n v="1"/>
    <s v="311"/>
    <x v="0"/>
  </r>
  <r>
    <n v="17457"/>
    <n v="64"/>
    <n v="5984.81"/>
    <d v="2011-08-05T12:48:00"/>
    <n v="126"/>
    <n v="3"/>
    <n v="2"/>
    <n v="3"/>
    <s v="323"/>
    <x v="0"/>
  </r>
  <r>
    <n v="15421"/>
    <n v="316"/>
    <n v="3805.3399999999992"/>
    <d v="2011-10-12T09:20:00"/>
    <n v="58"/>
    <n v="3"/>
    <n v="3"/>
    <n v="3"/>
    <s v="333"/>
    <x v="0"/>
  </r>
  <r>
    <n v="17990"/>
    <n v="57"/>
    <n v="1527.61"/>
    <d v="2011-04-17T11:44:00"/>
    <n v="236"/>
    <n v="3"/>
    <n v="2"/>
    <n v="2"/>
    <s v="322"/>
    <x v="0"/>
  </r>
  <r>
    <n v="13148"/>
    <n v="793"/>
    <n v="8621.8099999999758"/>
    <d v="2011-11-10T15:23:00"/>
    <n v="29"/>
    <n v="4"/>
    <n v="4"/>
    <n v="4"/>
    <s v="444"/>
    <x v="3"/>
  </r>
  <r>
    <n v="17364"/>
    <n v="920"/>
    <n v="12070.420000000011"/>
    <d v="2011-12-09T09:00:00"/>
    <n v="0"/>
    <n v="5"/>
    <n v="4"/>
    <n v="4"/>
    <s v="544"/>
    <x v="1"/>
  </r>
  <r>
    <n v="13042"/>
    <n v="199"/>
    <n v="1556.5400000000009"/>
    <d v="2010-04-20T13:43:00"/>
    <n v="598"/>
    <n v="2"/>
    <n v="3"/>
    <n v="2"/>
    <s v="232"/>
    <x v="2"/>
  </r>
  <r>
    <n v="12443"/>
    <n v="21"/>
    <n v="485.31000000000006"/>
    <d v="2009-12-07T15:42:00"/>
    <n v="732"/>
    <n v="2"/>
    <n v="1"/>
    <n v="1"/>
    <s v="211"/>
    <x v="2"/>
  </r>
  <r>
    <n v="15694"/>
    <n v="155"/>
    <n v="10810.809999999992"/>
    <d v="2011-12-09T09:44:00"/>
    <n v="0"/>
    <n v="5"/>
    <n v="2"/>
    <n v="4"/>
    <s v="524"/>
    <x v="1"/>
  </r>
  <r>
    <n v="16717"/>
    <n v="366"/>
    <n v="6986.2299999999987"/>
    <d v="2011-11-16T12:16:00"/>
    <n v="23"/>
    <n v="4"/>
    <n v="4"/>
    <n v="4"/>
    <s v="444"/>
    <x v="3"/>
  </r>
  <r>
    <n v="17231"/>
    <n v="1237"/>
    <n v="7197.0399999999709"/>
    <d v="2011-11-27T15:18:00"/>
    <n v="12"/>
    <n v="5"/>
    <n v="4"/>
    <n v="4"/>
    <s v="544"/>
    <x v="1"/>
  </r>
  <r>
    <n v="16702"/>
    <n v="91"/>
    <n v="1110.8299999999997"/>
    <d v="2010-10-20T14:10:00"/>
    <n v="415"/>
    <n v="2"/>
    <n v="2"/>
    <n v="2"/>
    <s v="222"/>
    <x v="2"/>
  </r>
  <r>
    <n v="13267"/>
    <n v="426"/>
    <n v="9758.2599999999948"/>
    <d v="2011-12-07T11:12:00"/>
    <n v="2"/>
    <n v="5"/>
    <n v="4"/>
    <n v="4"/>
    <s v="544"/>
    <x v="1"/>
  </r>
  <r>
    <n v="12540"/>
    <n v="771"/>
    <n v="22254.490000000042"/>
    <d v="2011-11-20T11:31:00"/>
    <n v="19"/>
    <n v="4"/>
    <n v="4"/>
    <n v="4"/>
    <s v="444"/>
    <x v="3"/>
  </r>
  <r>
    <n v="17270"/>
    <n v="49"/>
    <n v="604.39999999999986"/>
    <d v="2010-08-27T14:09:00"/>
    <n v="469"/>
    <n v="2"/>
    <n v="1"/>
    <n v="1"/>
    <s v="211"/>
    <x v="2"/>
  </r>
  <r>
    <n v="13393"/>
    <n v="69"/>
    <n v="1131.45"/>
    <d v="2010-05-05T09:34:00"/>
    <n v="583"/>
    <n v="2"/>
    <n v="2"/>
    <n v="2"/>
    <s v="222"/>
    <x v="2"/>
  </r>
  <r>
    <n v="14113"/>
    <n v="122"/>
    <n v="7092.6099999999988"/>
    <d v="2011-12-06T12:18:00"/>
    <n v="3"/>
    <n v="5"/>
    <n v="2"/>
    <n v="4"/>
    <s v="524"/>
    <x v="1"/>
  </r>
  <r>
    <n v="15369"/>
    <n v="59"/>
    <n v="6251.2599999999993"/>
    <d v="2010-08-04T13:54:00"/>
    <n v="492"/>
    <n v="2"/>
    <n v="2"/>
    <n v="3"/>
    <s v="223"/>
    <x v="2"/>
  </r>
  <r>
    <n v="12358"/>
    <n v="77"/>
    <n v="3887.0700000000029"/>
    <d v="2011-12-08T10:26:00"/>
    <n v="1"/>
    <n v="5"/>
    <n v="2"/>
    <n v="3"/>
    <s v="523"/>
    <x v="1"/>
  </r>
  <r>
    <n v="18259"/>
    <n v="92"/>
    <n v="4318.2000000000007"/>
    <d v="2011-11-15T12:34:00"/>
    <n v="24"/>
    <n v="4"/>
    <n v="2"/>
    <n v="3"/>
    <s v="423"/>
    <x v="3"/>
  </r>
  <r>
    <n v="17047"/>
    <n v="142"/>
    <n v="2289.2300000000014"/>
    <d v="2011-09-15T13:27:00"/>
    <n v="85"/>
    <n v="3"/>
    <n v="2"/>
    <n v="2"/>
    <s v="322"/>
    <x v="0"/>
  </r>
  <r>
    <n v="14136"/>
    <n v="106"/>
    <n v="1570.8100000000002"/>
    <d v="2010-11-04T11:53:00"/>
    <n v="400"/>
    <n v="2"/>
    <n v="2"/>
    <n v="2"/>
    <s v="222"/>
    <x v="2"/>
  </r>
  <r>
    <n v="16735"/>
    <n v="303"/>
    <n v="6270.560000000004"/>
    <d v="2011-09-22T11:49:00"/>
    <n v="78"/>
    <n v="3"/>
    <n v="3"/>
    <n v="3"/>
    <s v="333"/>
    <x v="0"/>
  </r>
  <r>
    <n v="14215"/>
    <n v="192"/>
    <n v="3416.3299999999995"/>
    <d v="2011-11-28T12:19:00"/>
    <n v="11"/>
    <n v="5"/>
    <n v="3"/>
    <n v="3"/>
    <s v="533"/>
    <x v="1"/>
  </r>
  <r>
    <n v="15971"/>
    <n v="42"/>
    <n v="5902.83"/>
    <d v="2011-11-22T12:50:00"/>
    <n v="17"/>
    <n v="4"/>
    <n v="1"/>
    <n v="3"/>
    <s v="413"/>
    <x v="3"/>
  </r>
  <r>
    <n v="14295"/>
    <n v="72"/>
    <n v="2362.91"/>
    <d v="2011-10-30T15:50:00"/>
    <n v="40"/>
    <n v="4"/>
    <n v="2"/>
    <n v="2"/>
    <s v="422"/>
    <x v="3"/>
  </r>
  <r>
    <n v="13382"/>
    <n v="86"/>
    <n v="1387.58"/>
    <d v="2011-03-04T10:03:00"/>
    <n v="280"/>
    <n v="3"/>
    <n v="2"/>
    <n v="2"/>
    <s v="322"/>
    <x v="0"/>
  </r>
  <r>
    <n v="13025"/>
    <n v="13"/>
    <n v="323.39"/>
    <d v="2009-12-08T10:02:00"/>
    <n v="731"/>
    <n v="2"/>
    <n v="1"/>
    <n v="1"/>
    <s v="211"/>
    <x v="2"/>
  </r>
  <r>
    <n v="16013"/>
    <n v="220"/>
    <n v="57446.440000000039"/>
    <d v="2011-12-06T10:36:00"/>
    <n v="3"/>
    <n v="5"/>
    <n v="3"/>
    <n v="4"/>
    <s v="534"/>
    <x v="1"/>
  </r>
  <r>
    <n v="14558"/>
    <n v="15"/>
    <n v="655.5"/>
    <d v="2010-02-23T12:51:00"/>
    <n v="654"/>
    <n v="2"/>
    <n v="1"/>
    <n v="1"/>
    <s v="211"/>
    <x v="2"/>
  </r>
  <r>
    <n v="18002"/>
    <n v="54"/>
    <n v="249.92"/>
    <d v="2010-11-29T10:57:00"/>
    <n v="375"/>
    <n v="2"/>
    <n v="1"/>
    <n v="1"/>
    <s v="211"/>
    <x v="2"/>
  </r>
  <r>
    <n v="17854"/>
    <n v="120"/>
    <n v="1071.450000000001"/>
    <d v="2011-06-07T16:21:00"/>
    <n v="185"/>
    <n v="3"/>
    <n v="2"/>
    <n v="2"/>
    <s v="322"/>
    <x v="0"/>
  </r>
  <r>
    <n v="15079"/>
    <n v="145"/>
    <n v="3767.3500000000026"/>
    <d v="2011-05-11T12:45:00"/>
    <n v="212"/>
    <n v="3"/>
    <n v="2"/>
    <n v="3"/>
    <s v="323"/>
    <x v="0"/>
  </r>
  <r>
    <n v="16029"/>
    <n v="383"/>
    <n v="122209.14000000016"/>
    <d v="2011-11-01T10:27:00"/>
    <n v="38"/>
    <n v="4"/>
    <n v="4"/>
    <n v="4"/>
    <s v="444"/>
    <x v="3"/>
  </r>
  <r>
    <n v="18271"/>
    <n v="21"/>
    <n v="680.85"/>
    <d v="2010-04-09T09:26:00"/>
    <n v="609"/>
    <n v="2"/>
    <n v="1"/>
    <n v="1"/>
    <s v="211"/>
    <x v="2"/>
  </r>
  <r>
    <n v="14290"/>
    <n v="151"/>
    <n v="4516.5600000000004"/>
    <d v="2011-11-28T14:02:00"/>
    <n v="11"/>
    <n v="5"/>
    <n v="2"/>
    <n v="3"/>
    <s v="523"/>
    <x v="1"/>
  </r>
  <r>
    <n v="17268"/>
    <n v="30"/>
    <n v="1733.8900000000003"/>
    <d v="2011-08-24T10:06:00"/>
    <n v="107"/>
    <n v="3"/>
    <n v="1"/>
    <n v="2"/>
    <s v="312"/>
    <x v="0"/>
  </r>
  <r>
    <n v="17067"/>
    <n v="13"/>
    <n v="454.54"/>
    <d v="2009-12-15T08:39:00"/>
    <n v="724"/>
    <n v="2"/>
    <n v="1"/>
    <n v="1"/>
    <s v="211"/>
    <x v="2"/>
  </r>
  <r>
    <n v="16560"/>
    <n v="199"/>
    <n v="3048.3799999999983"/>
    <d v="2011-11-13T10:35:00"/>
    <n v="26"/>
    <n v="4"/>
    <n v="3"/>
    <n v="3"/>
    <s v="433"/>
    <x v="3"/>
  </r>
  <r>
    <n v="14861"/>
    <n v="86"/>
    <n v="1380.73"/>
    <d v="2011-10-18T12:54:00"/>
    <n v="52"/>
    <n v="3"/>
    <n v="2"/>
    <n v="2"/>
    <s v="322"/>
    <x v="0"/>
  </r>
  <r>
    <n v="17371"/>
    <n v="146"/>
    <n v="662.55000000000007"/>
    <d v="2011-11-22T13:30:00"/>
    <n v="17"/>
    <n v="4"/>
    <n v="2"/>
    <n v="1"/>
    <s v="421"/>
    <x v="3"/>
  </r>
  <r>
    <n v="18145"/>
    <n v="405"/>
    <n v="5617.7899999999927"/>
    <d v="2011-11-27T11:22:00"/>
    <n v="12"/>
    <n v="5"/>
    <n v="4"/>
    <n v="3"/>
    <s v="543"/>
    <x v="1"/>
  </r>
  <r>
    <n v="16400"/>
    <n v="281"/>
    <n v="3159.4399999999991"/>
    <d v="2011-09-06T12:27:00"/>
    <n v="94"/>
    <n v="3"/>
    <n v="3"/>
    <n v="3"/>
    <s v="333"/>
    <x v="0"/>
  </r>
  <r>
    <n v="15093"/>
    <n v="332"/>
    <n v="14326.110000000019"/>
    <d v="2011-11-21T13:09:00"/>
    <n v="18"/>
    <n v="4"/>
    <n v="3"/>
    <n v="4"/>
    <s v="434"/>
    <x v="3"/>
  </r>
  <r>
    <n v="13643"/>
    <n v="102"/>
    <n v="2156.77"/>
    <d v="2011-11-08T15:37:00"/>
    <n v="31"/>
    <n v="4"/>
    <n v="2"/>
    <n v="2"/>
    <s v="422"/>
    <x v="3"/>
  </r>
  <r>
    <n v="17852"/>
    <n v="110"/>
    <n v="663.21000000000026"/>
    <d v="2011-11-28T12:36:00"/>
    <n v="11"/>
    <n v="5"/>
    <n v="2"/>
    <n v="1"/>
    <s v="521"/>
    <x v="1"/>
  </r>
  <r>
    <n v="15456"/>
    <n v="230"/>
    <n v="2119.2699999999991"/>
    <d v="2011-03-01T13:51:00"/>
    <n v="283"/>
    <n v="3"/>
    <n v="3"/>
    <n v="2"/>
    <s v="332"/>
    <x v="0"/>
  </r>
  <r>
    <n v="13571"/>
    <n v="676"/>
    <n v="4546.5399999999927"/>
    <d v="2011-11-27T10:47:00"/>
    <n v="12"/>
    <n v="5"/>
    <n v="4"/>
    <n v="3"/>
    <s v="543"/>
    <x v="1"/>
  </r>
  <r>
    <n v="16732"/>
    <n v="221"/>
    <n v="4387.6399999999976"/>
    <d v="2011-11-08T09:54:00"/>
    <n v="31"/>
    <n v="4"/>
    <n v="3"/>
    <n v="3"/>
    <s v="433"/>
    <x v="3"/>
  </r>
  <r>
    <n v="16940"/>
    <n v="629"/>
    <n v="6427.6599999999944"/>
    <d v="2011-10-18T13:15:00"/>
    <n v="52"/>
    <n v="3"/>
    <n v="4"/>
    <n v="3"/>
    <s v="343"/>
    <x v="0"/>
  </r>
  <r>
    <n v="15162"/>
    <n v="12"/>
    <n v="312.89999999999998"/>
    <d v="2009-12-08T13:14:00"/>
    <n v="731"/>
    <n v="2"/>
    <n v="1"/>
    <n v="1"/>
    <s v="211"/>
    <x v="2"/>
  </r>
  <r>
    <n v="18203"/>
    <n v="60"/>
    <n v="504.41999999999985"/>
    <d v="2011-07-05T13:07:00"/>
    <n v="157"/>
    <n v="3"/>
    <n v="2"/>
    <n v="1"/>
    <s v="321"/>
    <x v="0"/>
  </r>
  <r>
    <n v="14494"/>
    <n v="17"/>
    <n v="401.45999999999992"/>
    <d v="2011-11-14T09:21:00"/>
    <n v="25"/>
    <n v="4"/>
    <n v="1"/>
    <n v="1"/>
    <s v="411"/>
    <x v="3"/>
  </r>
  <r>
    <n v="17978"/>
    <n v="80"/>
    <n v="1461.76"/>
    <d v="2010-12-09T14:05:00"/>
    <n v="365"/>
    <n v="2"/>
    <n v="2"/>
    <n v="2"/>
    <s v="222"/>
    <x v="2"/>
  </r>
  <r>
    <n v="15031"/>
    <n v="405"/>
    <n v="3156.5799999999986"/>
    <d v="2011-12-05T14:19:00"/>
    <n v="4"/>
    <n v="5"/>
    <n v="4"/>
    <n v="3"/>
    <s v="543"/>
    <x v="1"/>
  </r>
  <r>
    <n v="14085"/>
    <n v="1068"/>
    <n v="10104.969999999988"/>
    <d v="2011-12-07T13:46:00"/>
    <n v="2"/>
    <n v="5"/>
    <n v="4"/>
    <n v="4"/>
    <s v="544"/>
    <x v="1"/>
  </r>
  <r>
    <n v="17230"/>
    <n v="223"/>
    <n v="9924.9500000000007"/>
    <d v="2011-03-20T16:12:00"/>
    <n v="264"/>
    <n v="3"/>
    <n v="3"/>
    <n v="4"/>
    <s v="334"/>
    <x v="0"/>
  </r>
  <r>
    <n v="13410"/>
    <n v="50"/>
    <n v="2201.96"/>
    <d v="2011-11-15T15:33:00"/>
    <n v="24"/>
    <n v="4"/>
    <n v="1"/>
    <n v="2"/>
    <s v="412"/>
    <x v="3"/>
  </r>
  <r>
    <n v="14063"/>
    <n v="40"/>
    <n v="22710.199999999997"/>
    <d v="2010-09-27T16:18:00"/>
    <n v="438"/>
    <n v="2"/>
    <n v="1"/>
    <n v="4"/>
    <s v="214"/>
    <x v="2"/>
  </r>
  <r>
    <n v="12785"/>
    <n v="56"/>
    <n v="1100.3999999999999"/>
    <d v="2010-12-10T13:48:00"/>
    <n v="364"/>
    <n v="3"/>
    <n v="2"/>
    <n v="2"/>
    <s v="322"/>
    <x v="0"/>
  </r>
  <r>
    <n v="13081"/>
    <n v="2358"/>
    <n v="59205.15"/>
    <d v="2011-11-28T10:54:00"/>
    <n v="11"/>
    <n v="5"/>
    <n v="4"/>
    <n v="4"/>
    <s v="544"/>
    <x v="1"/>
  </r>
  <r>
    <n v="14605"/>
    <n v="111"/>
    <n v="937.16"/>
    <d v="2010-11-30T14:07:00"/>
    <n v="374"/>
    <n v="2"/>
    <n v="2"/>
    <n v="1"/>
    <s v="221"/>
    <x v="2"/>
  </r>
  <r>
    <n v="14285"/>
    <n v="61"/>
    <n v="3284.4199999999996"/>
    <d v="2011-11-18T14:50:00"/>
    <n v="21"/>
    <n v="4"/>
    <n v="2"/>
    <n v="3"/>
    <s v="423"/>
    <x v="3"/>
  </r>
  <r>
    <n v="16892"/>
    <n v="139"/>
    <n v="762.10000000000048"/>
    <d v="2011-12-08T13:18:00"/>
    <n v="1"/>
    <n v="5"/>
    <n v="2"/>
    <n v="1"/>
    <s v="521"/>
    <x v="1"/>
  </r>
  <r>
    <n v="16805"/>
    <n v="251"/>
    <n v="1097.2400000000002"/>
    <d v="2011-06-19T11:23:00"/>
    <n v="173"/>
    <n v="3"/>
    <n v="3"/>
    <n v="2"/>
    <s v="332"/>
    <x v="0"/>
  </r>
  <r>
    <n v="13204"/>
    <n v="57"/>
    <n v="966.66"/>
    <d v="2009-12-08T14:56:00"/>
    <n v="731"/>
    <n v="2"/>
    <n v="2"/>
    <n v="1"/>
    <s v="221"/>
    <x v="2"/>
  </r>
  <r>
    <n v="15924"/>
    <n v="15"/>
    <n v="102.82000000000001"/>
    <d v="2009-12-08T15:00:00"/>
    <n v="731"/>
    <n v="2"/>
    <n v="1"/>
    <n v="1"/>
    <s v="211"/>
    <x v="2"/>
  </r>
  <r>
    <n v="15823"/>
    <n v="156"/>
    <n v="3897.1700000000005"/>
    <d v="2010-12-02T15:08:00"/>
    <n v="372"/>
    <n v="2"/>
    <n v="2"/>
    <n v="3"/>
    <s v="223"/>
    <x v="2"/>
  </r>
  <r>
    <n v="13576"/>
    <n v="279"/>
    <n v="11551.740000000005"/>
    <d v="2011-11-29T15:34:00"/>
    <n v="10"/>
    <n v="5"/>
    <n v="3"/>
    <n v="4"/>
    <s v="534"/>
    <x v="1"/>
  </r>
  <r>
    <n v="17178"/>
    <n v="32"/>
    <n v="436.70999999999981"/>
    <d v="2009-12-08T16:20:00"/>
    <n v="731"/>
    <n v="2"/>
    <n v="1"/>
    <n v="1"/>
    <s v="211"/>
    <x v="2"/>
  </r>
  <r>
    <n v="13798"/>
    <n v="722"/>
    <n v="75836.870000000112"/>
    <d v="2011-12-08T15:51:00"/>
    <n v="1"/>
    <n v="5"/>
    <n v="4"/>
    <n v="4"/>
    <s v="544"/>
    <x v="1"/>
  </r>
  <r>
    <n v="18275"/>
    <n v="19"/>
    <n v="741.85"/>
    <d v="2010-05-10T15:46:00"/>
    <n v="578"/>
    <n v="2"/>
    <n v="1"/>
    <n v="1"/>
    <s v="211"/>
    <x v="2"/>
  </r>
  <r>
    <n v="13855"/>
    <n v="73"/>
    <n v="1310.3399999999999"/>
    <d v="2010-07-27T09:53:00"/>
    <n v="500"/>
    <n v="2"/>
    <n v="2"/>
    <n v="2"/>
    <s v="222"/>
    <x v="2"/>
  </r>
  <r>
    <n v="15298"/>
    <n v="442"/>
    <n v="9459.3699999999899"/>
    <d v="2011-12-07T17:17:00"/>
    <n v="2"/>
    <n v="5"/>
    <n v="4"/>
    <n v="4"/>
    <s v="544"/>
    <x v="1"/>
  </r>
  <r>
    <n v="15674"/>
    <n v="351"/>
    <n v="6948.2299999999987"/>
    <d v="2011-09-27T15:17:00"/>
    <n v="73"/>
    <n v="3"/>
    <n v="4"/>
    <n v="4"/>
    <s v="344"/>
    <x v="0"/>
  </r>
  <r>
    <n v="14679"/>
    <n v="63"/>
    <n v="1289.44"/>
    <d v="2010-11-23T11:51:00"/>
    <n v="381"/>
    <n v="2"/>
    <n v="2"/>
    <n v="2"/>
    <s v="222"/>
    <x v="2"/>
  </r>
  <r>
    <n v="16253"/>
    <n v="302"/>
    <n v="7310.1499999999951"/>
    <d v="2011-10-04T09:09:00"/>
    <n v="66"/>
    <n v="3"/>
    <n v="3"/>
    <n v="4"/>
    <s v="334"/>
    <x v="0"/>
  </r>
  <r>
    <n v="13883"/>
    <n v="316"/>
    <n v="6560.0199999999986"/>
    <d v="2011-11-29T10:45:00"/>
    <n v="10"/>
    <n v="5"/>
    <n v="3"/>
    <n v="3"/>
    <s v="533"/>
    <x v="1"/>
  </r>
  <r>
    <n v="13557"/>
    <n v="180"/>
    <n v="3032.2599999999993"/>
    <d v="2011-11-11T15:24:00"/>
    <n v="28"/>
    <n v="4"/>
    <n v="3"/>
    <n v="3"/>
    <s v="433"/>
    <x v="3"/>
  </r>
  <r>
    <n v="16204"/>
    <n v="110"/>
    <n v="944.24"/>
    <d v="2011-11-16T13:40:00"/>
    <n v="23"/>
    <n v="4"/>
    <n v="2"/>
    <n v="1"/>
    <s v="421"/>
    <x v="3"/>
  </r>
  <r>
    <n v="15633"/>
    <n v="177"/>
    <n v="4352.4599999999973"/>
    <d v="2010-07-18T13:54:00"/>
    <n v="509"/>
    <n v="2"/>
    <n v="3"/>
    <n v="3"/>
    <s v="233"/>
    <x v="2"/>
  </r>
  <r>
    <n v="15203"/>
    <n v="343"/>
    <n v="4400.180000000003"/>
    <d v="2011-11-14T08:16:00"/>
    <n v="25"/>
    <n v="4"/>
    <n v="3"/>
    <n v="3"/>
    <s v="433"/>
    <x v="3"/>
  </r>
  <r>
    <n v="13136"/>
    <n v="315"/>
    <n v="6274.5599999999968"/>
    <d v="2011-10-14T13:41:00"/>
    <n v="56"/>
    <n v="3"/>
    <n v="3"/>
    <n v="3"/>
    <s v="333"/>
    <x v="0"/>
  </r>
  <r>
    <n v="15181"/>
    <n v="20"/>
    <n v="1200.2000000000003"/>
    <d v="2011-10-04T13:58:00"/>
    <n v="66"/>
    <n v="3"/>
    <n v="1"/>
    <n v="2"/>
    <s v="312"/>
    <x v="0"/>
  </r>
  <r>
    <n v="17188"/>
    <n v="172"/>
    <n v="4592.93"/>
    <d v="2011-11-28T13:53:00"/>
    <n v="11"/>
    <n v="5"/>
    <n v="3"/>
    <n v="3"/>
    <s v="533"/>
    <x v="1"/>
  </r>
  <r>
    <n v="13455"/>
    <n v="144"/>
    <n v="2905.9300000000012"/>
    <d v="2011-11-15T11:21:00"/>
    <n v="24"/>
    <n v="4"/>
    <n v="2"/>
    <n v="3"/>
    <s v="423"/>
    <x v="3"/>
  </r>
  <r>
    <n v="13114"/>
    <n v="16"/>
    <n v="234.37999999999997"/>
    <d v="2009-12-09T09:56:00"/>
    <n v="730"/>
    <n v="2"/>
    <n v="1"/>
    <n v="1"/>
    <s v="211"/>
    <x v="2"/>
  </r>
  <r>
    <n v="13768"/>
    <n v="33"/>
    <n v="875.97"/>
    <d v="2009-12-13T10:41:00"/>
    <n v="726"/>
    <n v="2"/>
    <n v="1"/>
    <n v="1"/>
    <s v="211"/>
    <x v="2"/>
  </r>
  <r>
    <n v="14291"/>
    <n v="494"/>
    <n v="7904.0999999999949"/>
    <d v="2011-12-08T10:26:00"/>
    <n v="1"/>
    <n v="5"/>
    <n v="4"/>
    <n v="4"/>
    <s v="544"/>
    <x v="1"/>
  </r>
  <r>
    <n v="12712"/>
    <n v="276"/>
    <n v="7193.6599999999971"/>
    <d v="2011-11-11T08:19:00"/>
    <n v="28"/>
    <n v="4"/>
    <n v="3"/>
    <n v="4"/>
    <s v="434"/>
    <x v="3"/>
  </r>
  <r>
    <n v="14732"/>
    <n v="277"/>
    <n v="5517.0700000000024"/>
    <d v="2011-12-01T14:34:00"/>
    <n v="8"/>
    <n v="5"/>
    <n v="3"/>
    <n v="3"/>
    <s v="533"/>
    <x v="1"/>
  </r>
  <r>
    <n v="13202"/>
    <n v="69"/>
    <n v="1580.3000000000004"/>
    <d v="2010-11-10T16:24:00"/>
    <n v="394"/>
    <n v="2"/>
    <n v="2"/>
    <n v="2"/>
    <s v="222"/>
    <x v="2"/>
  </r>
  <r>
    <n v="16945"/>
    <n v="474"/>
    <n v="8548.1600000000053"/>
    <d v="2011-11-18T11:39:00"/>
    <n v="21"/>
    <n v="4"/>
    <n v="4"/>
    <n v="4"/>
    <s v="444"/>
    <x v="3"/>
  </r>
  <r>
    <n v="12487"/>
    <n v="2"/>
    <n v="285.29999999999995"/>
    <d v="2009-12-09T11:36:00"/>
    <n v="730"/>
    <n v="2"/>
    <n v="1"/>
    <n v="1"/>
    <s v="211"/>
    <x v="2"/>
  </r>
  <r>
    <n v="13672"/>
    <n v="18"/>
    <n v="419.91999999999996"/>
    <d v="2011-02-11T13:53:00"/>
    <n v="301"/>
    <n v="3"/>
    <n v="1"/>
    <n v="1"/>
    <s v="311"/>
    <x v="0"/>
  </r>
  <r>
    <n v="17929"/>
    <n v="15"/>
    <n v="3082.1"/>
    <d v="2011-11-28T16:01:00"/>
    <n v="11"/>
    <n v="5"/>
    <n v="1"/>
    <n v="3"/>
    <s v="513"/>
    <x v="1"/>
  </r>
  <r>
    <n v="16771"/>
    <n v="412"/>
    <n v="3967.6"/>
    <d v="2011-11-06T13:28:00"/>
    <n v="33"/>
    <n v="4"/>
    <n v="4"/>
    <n v="3"/>
    <s v="443"/>
    <x v="3"/>
  </r>
  <r>
    <n v="16782"/>
    <n v="1883"/>
    <n v="10438.409999999974"/>
    <d v="2011-11-29T13:20:00"/>
    <n v="10"/>
    <n v="5"/>
    <n v="4"/>
    <n v="4"/>
    <s v="544"/>
    <x v="1"/>
  </r>
  <r>
    <n v="18051"/>
    <n v="55"/>
    <n v="2282.2800000000002"/>
    <d v="2010-03-15T13:58:00"/>
    <n v="634"/>
    <n v="2"/>
    <n v="1"/>
    <n v="2"/>
    <s v="212"/>
    <x v="2"/>
  </r>
  <r>
    <n v="16912"/>
    <n v="173"/>
    <n v="4480.3100000000013"/>
    <d v="2011-11-11T12:18:00"/>
    <n v="28"/>
    <n v="4"/>
    <n v="3"/>
    <n v="3"/>
    <s v="433"/>
    <x v="3"/>
  </r>
  <r>
    <n v="12924"/>
    <n v="74"/>
    <n v="2469.3999999999996"/>
    <d v="2011-09-12T13:55:00"/>
    <n v="88"/>
    <n v="3"/>
    <n v="2"/>
    <n v="2"/>
    <s v="322"/>
    <x v="0"/>
  </r>
  <r>
    <n v="15403"/>
    <n v="8"/>
    <n v="170.88000000000002"/>
    <d v="2010-08-05T12:21:00"/>
    <n v="491"/>
    <n v="2"/>
    <n v="1"/>
    <n v="1"/>
    <s v="211"/>
    <x v="2"/>
  </r>
  <r>
    <n v="14173"/>
    <n v="33"/>
    <n v="586"/>
    <d v="2011-11-29T11:54:00"/>
    <n v="10"/>
    <n v="5"/>
    <n v="1"/>
    <n v="1"/>
    <s v="511"/>
    <x v="1"/>
  </r>
  <r>
    <n v="14211"/>
    <n v="240"/>
    <n v="4402.29"/>
    <d v="2011-10-17T13:23:00"/>
    <n v="53"/>
    <n v="3"/>
    <n v="3"/>
    <n v="3"/>
    <s v="333"/>
    <x v="0"/>
  </r>
  <r>
    <n v="14593"/>
    <n v="621"/>
    <n v="3712.0100000000039"/>
    <d v="2011-11-18T12:48:00"/>
    <n v="21"/>
    <n v="4"/>
    <n v="4"/>
    <n v="3"/>
    <s v="443"/>
    <x v="3"/>
  </r>
  <r>
    <n v="16802"/>
    <n v="53"/>
    <n v="582.6099999999999"/>
    <d v="2010-01-29T13:44:00"/>
    <n v="679"/>
    <n v="2"/>
    <n v="1"/>
    <n v="1"/>
    <s v="211"/>
    <x v="2"/>
  </r>
  <r>
    <n v="15302"/>
    <n v="15"/>
    <n v="307.99999999999994"/>
    <d v="2009-12-09T13:11:00"/>
    <n v="730"/>
    <n v="2"/>
    <n v="1"/>
    <n v="1"/>
    <s v="211"/>
    <x v="2"/>
  </r>
  <r>
    <n v="16709"/>
    <n v="306"/>
    <n v="9087.4599999999937"/>
    <d v="2011-09-16T10:56:00"/>
    <n v="84"/>
    <n v="3"/>
    <n v="3"/>
    <n v="4"/>
    <s v="334"/>
    <x v="0"/>
  </r>
  <r>
    <n v="17954"/>
    <n v="771"/>
    <n v="3966.0499999999929"/>
    <d v="2011-12-04T14:15:00"/>
    <n v="5"/>
    <n v="5"/>
    <n v="4"/>
    <n v="3"/>
    <s v="543"/>
    <x v="1"/>
  </r>
  <r>
    <n v="13727"/>
    <n v="84"/>
    <n v="1080.05"/>
    <d v="2011-11-11T09:46:00"/>
    <n v="28"/>
    <n v="4"/>
    <n v="2"/>
    <n v="2"/>
    <s v="422"/>
    <x v="3"/>
  </r>
  <r>
    <n v="15911"/>
    <n v="259"/>
    <n v="1702.3400000000015"/>
    <d v="2010-03-26T12:06:00"/>
    <n v="623"/>
    <n v="2"/>
    <n v="3"/>
    <n v="2"/>
    <s v="232"/>
    <x v="2"/>
  </r>
  <r>
    <n v="14990"/>
    <n v="43"/>
    <n v="305.42"/>
    <d v="2010-04-06T13:54:00"/>
    <n v="612"/>
    <n v="2"/>
    <n v="1"/>
    <n v="1"/>
    <s v="211"/>
    <x v="2"/>
  </r>
  <r>
    <n v="16705"/>
    <n v="691"/>
    <n v="43515.051000000021"/>
    <d v="2011-12-09T12:08:00"/>
    <n v="0"/>
    <n v="5"/>
    <n v="4"/>
    <n v="4"/>
    <s v="544"/>
    <x v="1"/>
  </r>
  <r>
    <n v="13141"/>
    <n v="425"/>
    <n v="7668.5799999999945"/>
    <d v="2011-09-16T09:54:00"/>
    <n v="84"/>
    <n v="3"/>
    <n v="4"/>
    <n v="4"/>
    <s v="344"/>
    <x v="0"/>
  </r>
  <r>
    <n v="12709"/>
    <n v="500"/>
    <n v="31093.340000000033"/>
    <d v="2011-11-24T15:38:00"/>
    <n v="15"/>
    <n v="4"/>
    <n v="4"/>
    <n v="4"/>
    <s v="444"/>
    <x v="3"/>
  </r>
  <r>
    <n v="14171"/>
    <n v="64"/>
    <n v="498.78999999999979"/>
    <d v="2011-09-02T16:43:00"/>
    <n v="98"/>
    <n v="3"/>
    <n v="2"/>
    <n v="1"/>
    <s v="321"/>
    <x v="0"/>
  </r>
  <r>
    <n v="13983"/>
    <n v="341"/>
    <n v="7108.449999999998"/>
    <d v="2011-11-10T11:06:00"/>
    <n v="29"/>
    <n v="4"/>
    <n v="3"/>
    <n v="4"/>
    <s v="434"/>
    <x v="3"/>
  </r>
  <r>
    <n v="17296"/>
    <n v="33"/>
    <n v="338.13"/>
    <d v="2009-12-09T14:01:00"/>
    <n v="730"/>
    <n v="2"/>
    <n v="1"/>
    <n v="1"/>
    <s v="211"/>
    <x v="2"/>
  </r>
  <r>
    <n v="17631"/>
    <n v="69"/>
    <n v="998.49000000000024"/>
    <d v="2011-12-08T09:47:00"/>
    <n v="1"/>
    <n v="5"/>
    <n v="2"/>
    <n v="2"/>
    <s v="522"/>
    <x v="1"/>
  </r>
  <r>
    <n v="17449"/>
    <n v="598"/>
    <n v="4951.1499999999915"/>
    <d v="2011-12-07T16:56:00"/>
    <n v="2"/>
    <n v="5"/>
    <n v="4"/>
    <n v="3"/>
    <s v="543"/>
    <x v="1"/>
  </r>
  <r>
    <n v="17184"/>
    <n v="14"/>
    <n v="198.40999999999997"/>
    <d v="2010-05-19T14:24:00"/>
    <n v="569"/>
    <n v="2"/>
    <n v="1"/>
    <n v="1"/>
    <s v="211"/>
    <x v="2"/>
  </r>
  <r>
    <n v="14107"/>
    <n v="236"/>
    <n v="4877.2999999999956"/>
    <d v="2011-10-19T12:12:00"/>
    <n v="51"/>
    <n v="4"/>
    <n v="3"/>
    <n v="3"/>
    <s v="433"/>
    <x v="3"/>
  </r>
  <r>
    <n v="12917"/>
    <n v="50"/>
    <n v="4359.2000000000007"/>
    <d v="2011-08-03T16:42:00"/>
    <n v="128"/>
    <n v="3"/>
    <n v="1"/>
    <n v="3"/>
    <s v="313"/>
    <x v="0"/>
  </r>
  <r>
    <n v="16755"/>
    <n v="329"/>
    <n v="2900.5800000000036"/>
    <d v="2011-08-17T13:21:00"/>
    <n v="114"/>
    <n v="3"/>
    <n v="3"/>
    <n v="3"/>
    <s v="333"/>
    <x v="0"/>
  </r>
  <r>
    <n v="13825"/>
    <n v="40"/>
    <n v="255.59000000000003"/>
    <d v="2010-03-28T11:02:00"/>
    <n v="621"/>
    <n v="2"/>
    <n v="1"/>
    <n v="1"/>
    <s v="211"/>
    <x v="2"/>
  </r>
  <r>
    <n v="13770"/>
    <n v="48"/>
    <n v="785.36999999999989"/>
    <d v="2010-10-13T15:10:00"/>
    <n v="422"/>
    <n v="2"/>
    <n v="1"/>
    <n v="1"/>
    <s v="211"/>
    <x v="2"/>
  </r>
  <r>
    <n v="14505"/>
    <n v="1608"/>
    <n v="12001.839999999993"/>
    <d v="2011-11-22T15:45:00"/>
    <n v="17"/>
    <n v="4"/>
    <n v="4"/>
    <n v="4"/>
    <s v="444"/>
    <x v="3"/>
  </r>
  <r>
    <n v="15441"/>
    <n v="57"/>
    <n v="1254.2100000000003"/>
    <d v="2010-11-08T15:50:00"/>
    <n v="396"/>
    <n v="2"/>
    <n v="2"/>
    <n v="2"/>
    <s v="222"/>
    <x v="2"/>
  </r>
  <r>
    <n v="16933"/>
    <n v="290"/>
    <n v="3181.2500000000014"/>
    <d v="2011-12-08T12:54:00"/>
    <n v="1"/>
    <n v="5"/>
    <n v="3"/>
    <n v="3"/>
    <s v="533"/>
    <x v="1"/>
  </r>
  <r>
    <n v="13426"/>
    <n v="343"/>
    <n v="8167.3799999999874"/>
    <d v="2011-12-09T08:59:00"/>
    <n v="0"/>
    <n v="5"/>
    <n v="3"/>
    <n v="4"/>
    <s v="534"/>
    <x v="1"/>
  </r>
  <r>
    <n v="17043"/>
    <n v="205"/>
    <n v="2616.5500000000011"/>
    <d v="2011-11-07T15:33:00"/>
    <n v="32"/>
    <n v="4"/>
    <n v="3"/>
    <n v="2"/>
    <s v="432"/>
    <x v="3"/>
  </r>
  <r>
    <n v="13498"/>
    <n v="17"/>
    <n v="327.37999999999994"/>
    <d v="2009-12-09T15:26:00"/>
    <n v="730"/>
    <n v="2"/>
    <n v="1"/>
    <n v="1"/>
    <s v="211"/>
    <x v="2"/>
  </r>
  <r>
    <n v="16186"/>
    <n v="525"/>
    <n v="9026.1099999999933"/>
    <d v="2011-11-17T12:43:00"/>
    <n v="22"/>
    <n v="4"/>
    <n v="4"/>
    <n v="4"/>
    <s v="444"/>
    <x v="3"/>
  </r>
  <r>
    <n v="18065"/>
    <n v="310"/>
    <n v="5866.6299999999947"/>
    <d v="2011-12-04T10:30:00"/>
    <n v="5"/>
    <n v="5"/>
    <n v="3"/>
    <n v="3"/>
    <s v="533"/>
    <x v="1"/>
  </r>
  <r>
    <n v="17880"/>
    <n v="45"/>
    <n v="824.92000000000019"/>
    <d v="2010-12-10T10:21:00"/>
    <n v="364"/>
    <n v="3"/>
    <n v="1"/>
    <n v="1"/>
    <s v="311"/>
    <x v="0"/>
  </r>
  <r>
    <n v="13848"/>
    <n v="11"/>
    <n v="3335"/>
    <d v="2011-09-08T12:58:00"/>
    <n v="92"/>
    <n v="3"/>
    <n v="1"/>
    <n v="3"/>
    <s v="313"/>
    <x v="0"/>
  </r>
  <r>
    <n v="15077"/>
    <n v="32"/>
    <n v="2428.0799999999995"/>
    <d v="2010-08-02T11:13:00"/>
    <n v="494"/>
    <n v="2"/>
    <n v="1"/>
    <n v="2"/>
    <s v="212"/>
    <x v="2"/>
  </r>
  <r>
    <n v="13728"/>
    <n v="164"/>
    <n v="2855.1700000000033"/>
    <d v="2011-11-03T10:49:00"/>
    <n v="36"/>
    <n v="4"/>
    <n v="3"/>
    <n v="2"/>
    <s v="432"/>
    <x v="3"/>
  </r>
  <r>
    <n v="15209"/>
    <n v="13"/>
    <n v="178.97999999999996"/>
    <d v="2009-12-09T17:26:00"/>
    <n v="730"/>
    <n v="2"/>
    <n v="1"/>
    <n v="1"/>
    <s v="211"/>
    <x v="2"/>
  </r>
  <r>
    <n v="15841"/>
    <n v="92"/>
    <n v="2742.4099999999994"/>
    <d v="2011-09-28T12:15:00"/>
    <n v="72"/>
    <n v="3"/>
    <n v="2"/>
    <n v="2"/>
    <s v="322"/>
    <x v="0"/>
  </r>
  <r>
    <n v="14134"/>
    <n v="180"/>
    <n v="11123.349999999997"/>
    <d v="2010-11-22T12:26:00"/>
    <n v="382"/>
    <n v="2"/>
    <n v="3"/>
    <n v="4"/>
    <s v="234"/>
    <x v="2"/>
  </r>
  <r>
    <n v="15465"/>
    <n v="263"/>
    <n v="12655.650000000003"/>
    <d v="2011-11-20T10:11:00"/>
    <n v="19"/>
    <n v="4"/>
    <n v="3"/>
    <n v="4"/>
    <s v="434"/>
    <x v="3"/>
  </r>
  <r>
    <n v="17603"/>
    <n v="107"/>
    <n v="1793.4800000000012"/>
    <d v="2011-09-22T14:18:00"/>
    <n v="78"/>
    <n v="3"/>
    <n v="2"/>
    <n v="2"/>
    <s v="322"/>
    <x v="0"/>
  </r>
  <r>
    <n v="16143"/>
    <n v="239"/>
    <n v="4910.83"/>
    <d v="2011-12-06T14:13:00"/>
    <n v="3"/>
    <n v="5"/>
    <n v="3"/>
    <n v="3"/>
    <s v="533"/>
    <x v="1"/>
  </r>
  <r>
    <n v="14942"/>
    <n v="19"/>
    <n v="746.56000000000006"/>
    <d v="2010-11-03T10:51:00"/>
    <n v="401"/>
    <n v="2"/>
    <n v="1"/>
    <n v="1"/>
    <s v="211"/>
    <x v="2"/>
  </r>
  <r>
    <n v="14293"/>
    <n v="134"/>
    <n v="3267.9299999999989"/>
    <d v="2011-12-06T15:17:00"/>
    <n v="3"/>
    <n v="5"/>
    <n v="2"/>
    <n v="3"/>
    <s v="523"/>
    <x v="1"/>
  </r>
  <r>
    <n v="17861"/>
    <n v="568"/>
    <n v="5127.6899999999969"/>
    <d v="2011-12-06T16:21:00"/>
    <n v="3"/>
    <n v="5"/>
    <n v="4"/>
    <n v="3"/>
    <s v="543"/>
    <x v="1"/>
  </r>
  <r>
    <n v="15039"/>
    <n v="2792"/>
    <n v="40031.430000000204"/>
    <d v="2011-11-30T11:31:00"/>
    <n v="9"/>
    <n v="5"/>
    <n v="4"/>
    <n v="4"/>
    <s v="544"/>
    <x v="1"/>
  </r>
  <r>
    <n v="16843"/>
    <n v="596"/>
    <n v="19571.430000000008"/>
    <d v="2011-10-28T09:06:00"/>
    <n v="42"/>
    <n v="4"/>
    <n v="4"/>
    <n v="4"/>
    <s v="444"/>
    <x v="3"/>
  </r>
  <r>
    <n v="15858"/>
    <n v="483"/>
    <n v="3960.3699999999913"/>
    <d v="2011-11-24T12:48:00"/>
    <n v="15"/>
    <n v="4"/>
    <n v="4"/>
    <n v="3"/>
    <s v="443"/>
    <x v="3"/>
  </r>
  <r>
    <n v="17388"/>
    <n v="57"/>
    <n v="2691.57"/>
    <d v="2011-09-23T10:31:00"/>
    <n v="77"/>
    <n v="3"/>
    <n v="2"/>
    <n v="2"/>
    <s v="322"/>
    <x v="0"/>
  </r>
  <r>
    <n v="15085"/>
    <n v="9"/>
    <n v="347.53999999999996"/>
    <d v="2009-12-10T11:47:00"/>
    <n v="729"/>
    <n v="2"/>
    <n v="1"/>
    <n v="1"/>
    <s v="211"/>
    <x v="2"/>
  </r>
  <r>
    <n v="13091"/>
    <n v="45"/>
    <n v="2321.8200000000011"/>
    <d v="2011-11-11T15:54:00"/>
    <n v="28"/>
    <n v="4"/>
    <n v="1"/>
    <n v="2"/>
    <s v="412"/>
    <x v="3"/>
  </r>
  <r>
    <n v="15642"/>
    <n v="6"/>
    <n v="105.78000000000003"/>
    <d v="2009-12-10T11:51:00"/>
    <n v="729"/>
    <n v="2"/>
    <n v="1"/>
    <n v="1"/>
    <s v="211"/>
    <x v="2"/>
  </r>
  <r>
    <n v="14099"/>
    <n v="525"/>
    <n v="5765.7099999999946"/>
    <d v="2011-11-23T13:53:00"/>
    <n v="16"/>
    <n v="4"/>
    <n v="4"/>
    <n v="3"/>
    <s v="443"/>
    <x v="3"/>
  </r>
  <r>
    <n v="15854"/>
    <n v="258"/>
    <n v="5583.809999999994"/>
    <d v="2011-12-05T13:39:00"/>
    <n v="4"/>
    <n v="5"/>
    <n v="3"/>
    <n v="3"/>
    <s v="533"/>
    <x v="1"/>
  </r>
  <r>
    <n v="12978"/>
    <n v="163"/>
    <n v="2502.8199999999988"/>
    <d v="2010-11-19T14:29:00"/>
    <n v="385"/>
    <n v="2"/>
    <n v="3"/>
    <n v="2"/>
    <s v="232"/>
    <x v="2"/>
  </r>
  <r>
    <n v="17027"/>
    <n v="186"/>
    <n v="1327.1100000000013"/>
    <d v="2011-09-22T12:24:00"/>
    <n v="78"/>
    <n v="3"/>
    <n v="3"/>
    <n v="2"/>
    <s v="332"/>
    <x v="0"/>
  </r>
  <r>
    <n v="15889"/>
    <n v="399"/>
    <n v="1806.2799999999995"/>
    <d v="2011-07-06T11:10:00"/>
    <n v="156"/>
    <n v="3"/>
    <n v="4"/>
    <n v="2"/>
    <s v="342"/>
    <x v="0"/>
  </r>
  <r>
    <n v="16748"/>
    <n v="165"/>
    <n v="3637.3300000000036"/>
    <d v="2011-11-22T10:17:00"/>
    <n v="17"/>
    <n v="4"/>
    <n v="3"/>
    <n v="3"/>
    <s v="433"/>
    <x v="3"/>
  </r>
  <r>
    <n v="16459"/>
    <n v="5"/>
    <n v="71.789999999999992"/>
    <d v="2009-12-10T12:42:00"/>
    <n v="729"/>
    <n v="2"/>
    <n v="1"/>
    <n v="1"/>
    <s v="211"/>
    <x v="2"/>
  </r>
  <r>
    <n v="13173"/>
    <n v="250"/>
    <n v="2639.3500000000017"/>
    <d v="2011-12-05T15:51:00"/>
    <n v="4"/>
    <n v="5"/>
    <n v="3"/>
    <n v="2"/>
    <s v="532"/>
    <x v="1"/>
  </r>
  <r>
    <n v="15805"/>
    <n v="531"/>
    <n v="10189.229999999992"/>
    <d v="2011-11-16T16:32:00"/>
    <n v="23"/>
    <n v="4"/>
    <n v="4"/>
    <n v="4"/>
    <s v="444"/>
    <x v="3"/>
  </r>
  <r>
    <n v="15912"/>
    <n v="95"/>
    <n v="1074.6999999999998"/>
    <d v="2011-06-14T14:29:00"/>
    <n v="178"/>
    <n v="3"/>
    <n v="2"/>
    <n v="2"/>
    <s v="322"/>
    <x v="0"/>
  </r>
  <r>
    <n v="16596"/>
    <n v="30"/>
    <n v="579.63000000000011"/>
    <d v="2011-11-24T10:02:00"/>
    <n v="15"/>
    <n v="4"/>
    <n v="1"/>
    <n v="1"/>
    <s v="411"/>
    <x v="3"/>
  </r>
  <r>
    <n v="16663"/>
    <n v="1"/>
    <n v="165"/>
    <d v="2009-12-10T13:12:00"/>
    <n v="729"/>
    <n v="2"/>
    <n v="1"/>
    <n v="1"/>
    <s v="211"/>
    <x v="2"/>
  </r>
  <r>
    <n v="12989"/>
    <n v="97"/>
    <n v="13551.750000000002"/>
    <d v="2011-12-06T15:28:00"/>
    <n v="3"/>
    <n v="5"/>
    <n v="2"/>
    <n v="4"/>
    <s v="524"/>
    <x v="1"/>
  </r>
  <r>
    <n v="16985"/>
    <n v="243"/>
    <n v="10923.159999999985"/>
    <d v="2011-11-22T13:33:00"/>
    <n v="17"/>
    <n v="4"/>
    <n v="3"/>
    <n v="4"/>
    <s v="434"/>
    <x v="3"/>
  </r>
  <r>
    <n v="14648"/>
    <n v="455"/>
    <n v="4546.8599999999988"/>
    <d v="2010-10-19T13:12:00"/>
    <n v="416"/>
    <n v="2"/>
    <n v="4"/>
    <n v="3"/>
    <s v="243"/>
    <x v="2"/>
  </r>
  <r>
    <n v="15573"/>
    <n v="220"/>
    <n v="1207.1800000000014"/>
    <d v="2011-11-08T11:38:00"/>
    <n v="31"/>
    <n v="4"/>
    <n v="3"/>
    <n v="2"/>
    <s v="432"/>
    <x v="3"/>
  </r>
  <r>
    <n v="15367"/>
    <n v="279"/>
    <n v="5081.33"/>
    <d v="2011-10-13T14:13:00"/>
    <n v="57"/>
    <n v="3"/>
    <n v="3"/>
    <n v="3"/>
    <s v="333"/>
    <x v="0"/>
  </r>
  <r>
    <n v="14895"/>
    <n v="900"/>
    <n v="25119.540000000019"/>
    <d v="2011-12-02T09:23:00"/>
    <n v="7"/>
    <n v="5"/>
    <n v="4"/>
    <n v="4"/>
    <s v="544"/>
    <x v="1"/>
  </r>
  <r>
    <n v="14062"/>
    <n v="343"/>
    <n v="25604.199999999993"/>
    <d v="2011-11-30T10:04:00"/>
    <n v="9"/>
    <n v="5"/>
    <n v="3"/>
    <n v="4"/>
    <s v="534"/>
    <x v="1"/>
  </r>
  <r>
    <n v="15157"/>
    <n v="152"/>
    <n v="2654.1099999999983"/>
    <d v="2011-12-06T11:28:00"/>
    <n v="3"/>
    <n v="5"/>
    <n v="2"/>
    <n v="2"/>
    <s v="522"/>
    <x v="1"/>
  </r>
  <r>
    <n v="15623"/>
    <n v="108"/>
    <n v="2437.050000000002"/>
    <d v="2011-07-21T17:26:00"/>
    <n v="141"/>
    <n v="3"/>
    <n v="2"/>
    <n v="2"/>
    <s v="322"/>
    <x v="0"/>
  </r>
  <r>
    <n v="13831"/>
    <n v="187"/>
    <n v="7023.58"/>
    <d v="2011-11-23T15:41:00"/>
    <n v="16"/>
    <n v="4"/>
    <n v="3"/>
    <n v="4"/>
    <s v="434"/>
    <x v="3"/>
  </r>
  <r>
    <n v="14626"/>
    <n v="232"/>
    <n v="5410.92"/>
    <d v="2011-11-16T10:37:00"/>
    <n v="23"/>
    <n v="4"/>
    <n v="3"/>
    <n v="3"/>
    <s v="433"/>
    <x v="3"/>
  </r>
  <r>
    <n v="15032"/>
    <n v="125"/>
    <n v="13780.650000000009"/>
    <d v="2011-03-28T15:03:00"/>
    <n v="256"/>
    <n v="3"/>
    <n v="2"/>
    <n v="4"/>
    <s v="324"/>
    <x v="0"/>
  </r>
  <r>
    <n v="16670"/>
    <n v="485"/>
    <n v="8030.1499999999987"/>
    <d v="2011-11-23T09:34:00"/>
    <n v="16"/>
    <n v="4"/>
    <n v="4"/>
    <n v="4"/>
    <s v="444"/>
    <x v="3"/>
  </r>
  <r>
    <n v="15882"/>
    <n v="75"/>
    <n v="1495.98"/>
    <d v="2011-05-25T11:35:00"/>
    <n v="198"/>
    <n v="3"/>
    <n v="2"/>
    <n v="2"/>
    <s v="322"/>
    <x v="0"/>
  </r>
  <r>
    <n v="17032"/>
    <n v="239"/>
    <n v="3004.5999999999995"/>
    <d v="2010-06-10T12:16:00"/>
    <n v="547"/>
    <n v="2"/>
    <n v="3"/>
    <n v="3"/>
    <s v="233"/>
    <x v="2"/>
  </r>
  <r>
    <n v="12979"/>
    <n v="56"/>
    <n v="517.70000000000016"/>
    <d v="2009-12-10T15:45:00"/>
    <n v="729"/>
    <n v="2"/>
    <n v="2"/>
    <n v="1"/>
    <s v="221"/>
    <x v="2"/>
  </r>
  <r>
    <n v="15738"/>
    <n v="496"/>
    <n v="13372.97000000001"/>
    <d v="2011-11-21T08:26:00"/>
    <n v="18"/>
    <n v="4"/>
    <n v="4"/>
    <n v="4"/>
    <s v="444"/>
    <x v="3"/>
  </r>
  <r>
    <n v="14043"/>
    <n v="42"/>
    <n v="304.24999999999994"/>
    <d v="2010-08-05T18:18:00"/>
    <n v="491"/>
    <n v="2"/>
    <n v="1"/>
    <n v="1"/>
    <s v="211"/>
    <x v="2"/>
  </r>
  <r>
    <n v="17675"/>
    <n v="1128"/>
    <n v="38259.600000000013"/>
    <d v="2011-12-08T18:03:00"/>
    <n v="1"/>
    <n v="5"/>
    <n v="4"/>
    <n v="4"/>
    <s v="544"/>
    <x v="1"/>
  </r>
  <r>
    <n v="15916"/>
    <n v="327"/>
    <n v="3427.1699999999969"/>
    <d v="2011-11-23T13:46:00"/>
    <n v="16"/>
    <n v="4"/>
    <n v="3"/>
    <n v="3"/>
    <s v="433"/>
    <x v="3"/>
  </r>
  <r>
    <n v="16901"/>
    <n v="23"/>
    <n v="204.26000000000002"/>
    <d v="2009-12-10T16:30:00"/>
    <n v="729"/>
    <n v="2"/>
    <n v="1"/>
    <n v="1"/>
    <s v="211"/>
    <x v="2"/>
  </r>
  <r>
    <n v="12933"/>
    <n v="296"/>
    <n v="1687.0300000000016"/>
    <d v="2011-11-15T16:38:00"/>
    <n v="24"/>
    <n v="4"/>
    <n v="3"/>
    <n v="2"/>
    <s v="432"/>
    <x v="3"/>
  </r>
  <r>
    <n v="14507"/>
    <n v="267"/>
    <n v="3284.4300000000021"/>
    <d v="2011-11-16T12:21:00"/>
    <n v="23"/>
    <n v="4"/>
    <n v="3"/>
    <n v="3"/>
    <s v="433"/>
    <x v="3"/>
  </r>
  <r>
    <n v="17696"/>
    <n v="365"/>
    <n v="7679.5899999999901"/>
    <d v="2011-11-01T13:43:00"/>
    <n v="38"/>
    <n v="4"/>
    <n v="4"/>
    <n v="4"/>
    <s v="444"/>
    <x v="3"/>
  </r>
  <r>
    <n v="18276"/>
    <n v="94"/>
    <n v="1656.5200000000007"/>
    <d v="2011-10-27T10:54:00"/>
    <n v="43"/>
    <n v="4"/>
    <n v="2"/>
    <n v="2"/>
    <s v="422"/>
    <x v="3"/>
  </r>
  <r>
    <n v="14030"/>
    <n v="866"/>
    <n v="8262.2899999999809"/>
    <d v="2011-11-21T16:48:00"/>
    <n v="18"/>
    <n v="4"/>
    <n v="4"/>
    <n v="4"/>
    <s v="444"/>
    <x v="3"/>
  </r>
  <r>
    <n v="14081"/>
    <n v="942"/>
    <n v="5370.0999999999722"/>
    <d v="2011-02-10T16:17:00"/>
    <n v="302"/>
    <n v="3"/>
    <n v="4"/>
    <n v="3"/>
    <s v="343"/>
    <x v="0"/>
  </r>
  <r>
    <n v="17351"/>
    <n v="69"/>
    <n v="1988.23"/>
    <d v="2011-11-03T18:45:00"/>
    <n v="36"/>
    <n v="4"/>
    <n v="2"/>
    <n v="2"/>
    <s v="422"/>
    <x v="3"/>
  </r>
  <r>
    <n v="16798"/>
    <n v="173"/>
    <n v="848.71000000000095"/>
    <d v="2010-06-03T19:01:00"/>
    <n v="554"/>
    <n v="2"/>
    <n v="3"/>
    <n v="1"/>
    <s v="231"/>
    <x v="2"/>
  </r>
  <r>
    <n v="17512"/>
    <n v="197"/>
    <n v="5467.82"/>
    <d v="2011-11-11T12:11:00"/>
    <n v="28"/>
    <n v="4"/>
    <n v="3"/>
    <n v="3"/>
    <s v="433"/>
    <x v="3"/>
  </r>
  <r>
    <n v="13542"/>
    <n v="337"/>
    <n v="4006.1699999999933"/>
    <d v="2010-11-28T11:24:00"/>
    <n v="376"/>
    <n v="2"/>
    <n v="3"/>
    <n v="3"/>
    <s v="233"/>
    <x v="2"/>
  </r>
  <r>
    <n v="16905"/>
    <n v="342"/>
    <n v="5034.1499999999978"/>
    <d v="2011-12-04T14:01:00"/>
    <n v="5"/>
    <n v="5"/>
    <n v="3"/>
    <n v="3"/>
    <s v="533"/>
    <x v="1"/>
  </r>
  <r>
    <n v="15494"/>
    <n v="379"/>
    <n v="3780.0500000000011"/>
    <d v="2011-11-18T14:51:00"/>
    <n v="21"/>
    <n v="4"/>
    <n v="4"/>
    <n v="3"/>
    <s v="443"/>
    <x v="3"/>
  </r>
  <r>
    <n v="14702"/>
    <n v="721"/>
    <n v="6754.2199999999821"/>
    <d v="2011-12-08T19:29:00"/>
    <n v="1"/>
    <n v="5"/>
    <n v="4"/>
    <n v="3"/>
    <s v="543"/>
    <x v="1"/>
  </r>
  <r>
    <n v="17165"/>
    <n v="100"/>
    <n v="1794.3200000000013"/>
    <d v="2011-02-28T16:39:00"/>
    <n v="284"/>
    <n v="3"/>
    <n v="2"/>
    <n v="2"/>
    <s v="322"/>
    <x v="0"/>
  </r>
  <r>
    <n v="16293"/>
    <n v="241"/>
    <n v="4657.949999999998"/>
    <d v="2011-11-18T09:58:00"/>
    <n v="21"/>
    <n v="4"/>
    <n v="3"/>
    <n v="3"/>
    <s v="433"/>
    <x v="3"/>
  </r>
  <r>
    <n v="15769"/>
    <n v="224"/>
    <n v="88704.319999999992"/>
    <d v="2011-12-02T13:52:00"/>
    <n v="7"/>
    <n v="5"/>
    <n v="3"/>
    <n v="4"/>
    <s v="534"/>
    <x v="1"/>
  </r>
  <r>
    <n v="18172"/>
    <n v="476"/>
    <n v="17479.839999999993"/>
    <d v="2011-11-25T11:12:00"/>
    <n v="14"/>
    <n v="5"/>
    <n v="4"/>
    <n v="4"/>
    <s v="544"/>
    <x v="1"/>
  </r>
  <r>
    <n v="18268"/>
    <n v="67"/>
    <n v="1490.2300000000002"/>
    <d v="2011-07-28T19:13:00"/>
    <n v="134"/>
    <n v="3"/>
    <n v="2"/>
    <n v="2"/>
    <s v="322"/>
    <x v="0"/>
  </r>
  <r>
    <n v="14519"/>
    <n v="39"/>
    <n v="206.09"/>
    <d v="2010-01-25T11:18:00"/>
    <n v="683"/>
    <n v="2"/>
    <n v="1"/>
    <n v="1"/>
    <s v="211"/>
    <x v="2"/>
  </r>
  <r>
    <n v="14191"/>
    <n v="265"/>
    <n v="4817.6600000000017"/>
    <d v="2011-12-08T09:23:00"/>
    <n v="1"/>
    <n v="5"/>
    <n v="3"/>
    <n v="3"/>
    <s v="533"/>
    <x v="1"/>
  </r>
  <r>
    <n v="13077"/>
    <n v="347"/>
    <n v="3064.6699999999973"/>
    <d v="2011-12-08T19:24:00"/>
    <n v="1"/>
    <n v="5"/>
    <n v="4"/>
    <n v="3"/>
    <s v="543"/>
    <x v="1"/>
  </r>
  <r>
    <n v="14643"/>
    <n v="62"/>
    <n v="1679.8899999999999"/>
    <d v="2011-06-22T14:41:00"/>
    <n v="170"/>
    <n v="3"/>
    <n v="2"/>
    <n v="2"/>
    <s v="322"/>
    <x v="0"/>
  </r>
  <r>
    <n v="12957"/>
    <n v="490"/>
    <n v="8706.970000000003"/>
    <d v="2011-11-30T09:53:00"/>
    <n v="9"/>
    <n v="5"/>
    <n v="4"/>
    <n v="4"/>
    <s v="544"/>
    <x v="1"/>
  </r>
  <r>
    <n v="14577"/>
    <n v="185"/>
    <n v="1374.2500000000007"/>
    <d v="2011-11-27T12:47:00"/>
    <n v="12"/>
    <n v="5"/>
    <n v="3"/>
    <n v="2"/>
    <s v="532"/>
    <x v="1"/>
  </r>
  <r>
    <n v="17409"/>
    <n v="104"/>
    <n v="7793.51"/>
    <d v="2011-06-08T10:36:00"/>
    <n v="184"/>
    <n v="3"/>
    <n v="2"/>
    <n v="4"/>
    <s v="324"/>
    <x v="0"/>
  </r>
  <r>
    <n v="16470"/>
    <n v="483"/>
    <n v="2458.6000000000004"/>
    <d v="2011-10-19T12:11:00"/>
    <n v="51"/>
    <n v="4"/>
    <n v="4"/>
    <n v="2"/>
    <s v="442"/>
    <x v="3"/>
  </r>
  <r>
    <n v="16191"/>
    <n v="233"/>
    <n v="15688.020000000004"/>
    <d v="2011-12-07T11:26:00"/>
    <n v="2"/>
    <n v="5"/>
    <n v="3"/>
    <n v="4"/>
    <s v="534"/>
    <x v="1"/>
  </r>
  <r>
    <n v="17344"/>
    <n v="69"/>
    <n v="468.10999999999996"/>
    <d v="2011-10-24T12:56:00"/>
    <n v="46"/>
    <n v="4"/>
    <n v="2"/>
    <n v="1"/>
    <s v="421"/>
    <x v="3"/>
  </r>
  <r>
    <n v="16365"/>
    <n v="130"/>
    <n v="3307.199999999998"/>
    <d v="2011-11-22T11:24:00"/>
    <n v="17"/>
    <n v="4"/>
    <n v="2"/>
    <n v="3"/>
    <s v="423"/>
    <x v="3"/>
  </r>
  <r>
    <n v="13418"/>
    <n v="563"/>
    <n v="12233.600000000002"/>
    <d v="2011-11-28T10:23:00"/>
    <n v="11"/>
    <n v="5"/>
    <n v="4"/>
    <n v="4"/>
    <s v="544"/>
    <x v="1"/>
  </r>
  <r>
    <n v="12854"/>
    <n v="265"/>
    <n v="2994.0199999999991"/>
    <d v="2011-09-22T12:15:00"/>
    <n v="78"/>
    <n v="3"/>
    <n v="3"/>
    <n v="3"/>
    <s v="333"/>
    <x v="0"/>
  </r>
  <r>
    <n v="15197"/>
    <n v="59"/>
    <n v="1877.51"/>
    <d v="2011-11-29T10:00:00"/>
    <n v="10"/>
    <n v="5"/>
    <n v="2"/>
    <n v="2"/>
    <s v="522"/>
    <x v="1"/>
  </r>
  <r>
    <n v="13953"/>
    <n v="25"/>
    <n v="6640.6800000000021"/>
    <d v="2011-12-02T16:04:00"/>
    <n v="7"/>
    <n v="5"/>
    <n v="1"/>
    <n v="3"/>
    <s v="513"/>
    <x v="1"/>
  </r>
  <r>
    <n v="14298"/>
    <n v="2864"/>
    <n v="91194.490000000762"/>
    <d v="2011-12-01T13:12:00"/>
    <n v="8"/>
    <n v="5"/>
    <n v="4"/>
    <n v="4"/>
    <s v="544"/>
    <x v="1"/>
  </r>
  <r>
    <n v="16952"/>
    <n v="88"/>
    <n v="798.78000000000009"/>
    <d v="2011-08-22T13:03:00"/>
    <n v="109"/>
    <n v="3"/>
    <n v="2"/>
    <n v="1"/>
    <s v="321"/>
    <x v="0"/>
  </r>
  <r>
    <n v="13415"/>
    <n v="104"/>
    <n v="800.67000000000007"/>
    <d v="2010-08-24T11:38:00"/>
    <n v="472"/>
    <n v="2"/>
    <n v="2"/>
    <n v="1"/>
    <s v="221"/>
    <x v="2"/>
  </r>
  <r>
    <n v="13668"/>
    <n v="770"/>
    <n v="13089.939999999991"/>
    <d v="2011-12-07T12:11:00"/>
    <n v="2"/>
    <n v="5"/>
    <n v="4"/>
    <n v="4"/>
    <s v="544"/>
    <x v="1"/>
  </r>
  <r>
    <n v="14790"/>
    <n v="145"/>
    <n v="2526.6200000000003"/>
    <d v="2011-11-23T09:28:00"/>
    <n v="16"/>
    <n v="4"/>
    <n v="2"/>
    <n v="2"/>
    <s v="422"/>
    <x v="3"/>
  </r>
  <r>
    <n v="17487"/>
    <n v="8"/>
    <n v="160.54999999999998"/>
    <d v="2009-12-11T15:06:00"/>
    <n v="728"/>
    <n v="2"/>
    <n v="1"/>
    <n v="1"/>
    <s v="211"/>
    <x v="2"/>
  </r>
  <r>
    <n v="17958"/>
    <n v="36"/>
    <n v="973.87999999999988"/>
    <d v="2011-08-15T12:19:00"/>
    <n v="116"/>
    <n v="3"/>
    <n v="1"/>
    <n v="1"/>
    <s v="311"/>
    <x v="0"/>
  </r>
  <r>
    <n v="17754"/>
    <n v="228"/>
    <n v="4577.5300000000034"/>
    <d v="2011-12-09T11:20:00"/>
    <n v="0"/>
    <n v="5"/>
    <n v="3"/>
    <n v="3"/>
    <s v="533"/>
    <x v="1"/>
  </r>
  <r>
    <n v="15898"/>
    <n v="697"/>
    <n v="5596.3099999999904"/>
    <d v="2011-12-08T15:23:00"/>
    <n v="1"/>
    <n v="5"/>
    <n v="4"/>
    <n v="3"/>
    <s v="543"/>
    <x v="1"/>
  </r>
  <r>
    <n v="14130"/>
    <n v="224"/>
    <n v="1882.670000000001"/>
    <d v="2011-01-24T16:05:00"/>
    <n v="319"/>
    <n v="3"/>
    <n v="3"/>
    <n v="2"/>
    <s v="332"/>
    <x v="0"/>
  </r>
  <r>
    <n v="17860"/>
    <n v="232"/>
    <n v="1015.5400000000005"/>
    <d v="2010-12-06T12:41:00"/>
    <n v="368"/>
    <n v="2"/>
    <n v="3"/>
    <n v="2"/>
    <s v="232"/>
    <x v="2"/>
  </r>
  <r>
    <n v="12664"/>
    <n v="45"/>
    <n v="6070.0399999999991"/>
    <d v="2011-12-01T17:07:00"/>
    <n v="8"/>
    <n v="5"/>
    <n v="1"/>
    <n v="3"/>
    <s v="513"/>
    <x v="1"/>
  </r>
  <r>
    <n v="16719"/>
    <n v="444"/>
    <n v="3973.2999999999965"/>
    <d v="2011-11-25T09:27:00"/>
    <n v="14"/>
    <n v="5"/>
    <n v="4"/>
    <n v="3"/>
    <s v="543"/>
    <x v="1"/>
  </r>
  <r>
    <n v="16442"/>
    <n v="250"/>
    <n v="899.4699999999998"/>
    <d v="2011-12-08T11:43:00"/>
    <n v="1"/>
    <n v="5"/>
    <n v="3"/>
    <n v="1"/>
    <s v="531"/>
    <x v="1"/>
  </r>
  <r>
    <n v="13317"/>
    <n v="344"/>
    <n v="6486.090999999994"/>
    <d v="2011-10-04T13:35:00"/>
    <n v="66"/>
    <n v="3"/>
    <n v="3"/>
    <n v="3"/>
    <s v="333"/>
    <x v="0"/>
  </r>
  <r>
    <n v="15196"/>
    <n v="43"/>
    <n v="316.24999999999989"/>
    <d v="2010-10-03T10:50:00"/>
    <n v="432"/>
    <n v="2"/>
    <n v="1"/>
    <n v="1"/>
    <s v="211"/>
    <x v="2"/>
  </r>
  <r>
    <n v="15956"/>
    <n v="18"/>
    <n v="617.6"/>
    <d v="2010-06-06T13:06:00"/>
    <n v="551"/>
    <n v="2"/>
    <n v="1"/>
    <n v="1"/>
    <s v="211"/>
    <x v="2"/>
  </r>
  <r>
    <n v="15169"/>
    <n v="59"/>
    <n v="569.22000000000014"/>
    <d v="2010-11-22T13:04:00"/>
    <n v="382"/>
    <n v="2"/>
    <n v="2"/>
    <n v="1"/>
    <s v="221"/>
    <x v="2"/>
  </r>
  <r>
    <n v="14685"/>
    <n v="195"/>
    <n v="4619.7900000000009"/>
    <d v="2010-05-12T13:08:00"/>
    <n v="576"/>
    <n v="2"/>
    <n v="3"/>
    <n v="3"/>
    <s v="233"/>
    <x v="2"/>
  </r>
  <r>
    <n v="15503"/>
    <n v="123"/>
    <n v="267.14999999999992"/>
    <d v="2010-12-12T10:57:00"/>
    <n v="362"/>
    <n v="3"/>
    <n v="2"/>
    <n v="1"/>
    <s v="321"/>
    <x v="0"/>
  </r>
  <r>
    <n v="13026"/>
    <n v="82"/>
    <n v="1733.08"/>
    <d v="2011-12-08T16:58:00"/>
    <n v="1"/>
    <n v="5"/>
    <n v="2"/>
    <n v="2"/>
    <s v="522"/>
    <x v="1"/>
  </r>
  <r>
    <n v="15144"/>
    <n v="349"/>
    <n v="12160.309999999983"/>
    <d v="2011-12-01T15:12:00"/>
    <n v="8"/>
    <n v="5"/>
    <n v="4"/>
    <n v="4"/>
    <s v="544"/>
    <x v="1"/>
  </r>
  <r>
    <n v="12843"/>
    <n v="221"/>
    <n v="6588.4099999999962"/>
    <d v="2011-10-05T12:09:00"/>
    <n v="65"/>
    <n v="3"/>
    <n v="3"/>
    <n v="3"/>
    <s v="333"/>
    <x v="0"/>
  </r>
  <r>
    <n v="14161"/>
    <n v="310"/>
    <n v="3318.8799999999992"/>
    <d v="2011-05-08T11:41:00"/>
    <n v="215"/>
    <n v="3"/>
    <n v="3"/>
    <n v="3"/>
    <s v="333"/>
    <x v="0"/>
  </r>
  <r>
    <n v="17172"/>
    <n v="39"/>
    <n v="956.57"/>
    <d v="2011-09-22T09:36:00"/>
    <n v="78"/>
    <n v="3"/>
    <n v="1"/>
    <n v="1"/>
    <s v="311"/>
    <x v="0"/>
  </r>
  <r>
    <n v="16830"/>
    <n v="75"/>
    <n v="1207.5"/>
    <d v="2011-11-01T11:35:00"/>
    <n v="38"/>
    <n v="4"/>
    <n v="2"/>
    <n v="2"/>
    <s v="422"/>
    <x v="3"/>
  </r>
  <r>
    <n v="16127"/>
    <n v="75"/>
    <n v="801.31000000000006"/>
    <d v="2011-10-31T13:58:00"/>
    <n v="39"/>
    <n v="4"/>
    <n v="2"/>
    <n v="1"/>
    <s v="421"/>
    <x v="3"/>
  </r>
  <r>
    <n v="17539"/>
    <n v="149"/>
    <n v="1226.5700000000006"/>
    <d v="2010-04-01T12:07:00"/>
    <n v="617"/>
    <n v="2"/>
    <n v="2"/>
    <n v="2"/>
    <s v="222"/>
    <x v="2"/>
  </r>
  <r>
    <n v="15944"/>
    <n v="38"/>
    <n v="2164.2400000000007"/>
    <d v="2011-03-08T10:33:00"/>
    <n v="276"/>
    <n v="3"/>
    <n v="1"/>
    <n v="2"/>
    <s v="312"/>
    <x v="0"/>
  </r>
  <r>
    <n v="17211"/>
    <n v="377"/>
    <n v="4046.6499999999955"/>
    <d v="2011-11-13T12:03:00"/>
    <n v="26"/>
    <n v="4"/>
    <n v="4"/>
    <n v="3"/>
    <s v="443"/>
    <x v="3"/>
  </r>
  <r>
    <n v="14514"/>
    <n v="340"/>
    <n v="4598.9800000000059"/>
    <d v="2011-10-09T16:05:00"/>
    <n v="61"/>
    <n v="3"/>
    <n v="3"/>
    <n v="3"/>
    <s v="333"/>
    <x v="0"/>
  </r>
  <r>
    <n v="17066"/>
    <n v="18"/>
    <n v="228.34000000000003"/>
    <d v="2009-12-13T13:24:00"/>
    <n v="726"/>
    <n v="2"/>
    <n v="1"/>
    <n v="1"/>
    <s v="211"/>
    <x v="2"/>
  </r>
  <r>
    <n v="15850"/>
    <n v="334"/>
    <n v="1058.7200000000005"/>
    <d v="2011-11-20T14:14:00"/>
    <n v="19"/>
    <n v="4"/>
    <n v="3"/>
    <n v="2"/>
    <s v="432"/>
    <x v="3"/>
  </r>
  <r>
    <n v="17290"/>
    <n v="203"/>
    <n v="1501.4400000000003"/>
    <d v="2011-12-06T12:38:00"/>
    <n v="3"/>
    <n v="5"/>
    <n v="3"/>
    <n v="2"/>
    <s v="532"/>
    <x v="1"/>
  </r>
  <r>
    <n v="13735"/>
    <n v="656"/>
    <n v="9813.2200000000048"/>
    <d v="2011-11-15T11:14:00"/>
    <n v="24"/>
    <n v="4"/>
    <n v="4"/>
    <n v="4"/>
    <s v="444"/>
    <x v="3"/>
  </r>
  <r>
    <n v="12681"/>
    <n v="1465"/>
    <n v="30868.280000000002"/>
    <d v="2011-11-25T11:33:00"/>
    <n v="14"/>
    <n v="5"/>
    <n v="4"/>
    <n v="4"/>
    <s v="544"/>
    <x v="1"/>
  </r>
  <r>
    <n v="17802"/>
    <n v="540"/>
    <n v="5053.12"/>
    <d v="2011-09-18T14:56:00"/>
    <n v="82"/>
    <n v="3"/>
    <n v="4"/>
    <n v="3"/>
    <s v="343"/>
    <x v="0"/>
  </r>
  <r>
    <n v="15628"/>
    <n v="318"/>
    <n v="5652.2599999999966"/>
    <d v="2011-12-05T10:24:00"/>
    <n v="4"/>
    <n v="5"/>
    <n v="3"/>
    <n v="3"/>
    <s v="533"/>
    <x v="1"/>
  </r>
  <r>
    <n v="15446"/>
    <n v="114"/>
    <n v="406.94999999999993"/>
    <d v="2010-11-28T11:59:00"/>
    <n v="376"/>
    <n v="2"/>
    <n v="2"/>
    <n v="1"/>
    <s v="221"/>
    <x v="2"/>
  </r>
  <r>
    <n v="14525"/>
    <n v="543"/>
    <n v="8240.6399999999885"/>
    <d v="2011-11-20T11:37:00"/>
    <n v="19"/>
    <n v="4"/>
    <n v="4"/>
    <n v="4"/>
    <s v="444"/>
    <x v="3"/>
  </r>
  <r>
    <n v="14751"/>
    <n v="7"/>
    <n v="126.45000000000002"/>
    <d v="2010-01-24T13:37:00"/>
    <n v="684"/>
    <n v="2"/>
    <n v="1"/>
    <n v="1"/>
    <s v="211"/>
    <x v="2"/>
  </r>
  <r>
    <n v="12683"/>
    <n v="541"/>
    <n v="12696.779999999995"/>
    <d v="2011-12-05T16:31:00"/>
    <n v="4"/>
    <n v="5"/>
    <n v="4"/>
    <n v="4"/>
    <s v="544"/>
    <x v="1"/>
  </r>
  <r>
    <n v="13087"/>
    <n v="15"/>
    <n v="313.64"/>
    <d v="2009-12-13T15:16:00"/>
    <n v="726"/>
    <n v="2"/>
    <n v="1"/>
    <n v="1"/>
    <s v="211"/>
    <x v="2"/>
  </r>
  <r>
    <n v="15562"/>
    <n v="34"/>
    <n v="673.37999999999988"/>
    <d v="2010-12-23T09:55:00"/>
    <n v="351"/>
    <n v="3"/>
    <n v="1"/>
    <n v="1"/>
    <s v="311"/>
    <x v="0"/>
  </r>
  <r>
    <n v="17819"/>
    <n v="101"/>
    <n v="6612.5199999999968"/>
    <d v="2011-09-29T10:52:00"/>
    <n v="71"/>
    <n v="3"/>
    <n v="2"/>
    <n v="3"/>
    <s v="323"/>
    <x v="0"/>
  </r>
  <r>
    <n v="16409"/>
    <n v="791"/>
    <n v="5709.0399999999872"/>
    <d v="2011-11-03T16:45:00"/>
    <n v="36"/>
    <n v="4"/>
    <n v="4"/>
    <n v="3"/>
    <s v="443"/>
    <x v="3"/>
  </r>
  <r>
    <n v="14277"/>
    <n v="382"/>
    <n v="17225.810000000012"/>
    <d v="2011-11-24T15:01:00"/>
    <n v="15"/>
    <n v="4"/>
    <n v="4"/>
    <n v="4"/>
    <s v="444"/>
    <x v="3"/>
  </r>
  <r>
    <n v="14466"/>
    <n v="216"/>
    <n v="4646.8999999999987"/>
    <d v="2011-11-10T14:07:00"/>
    <n v="29"/>
    <n v="4"/>
    <n v="3"/>
    <n v="3"/>
    <s v="433"/>
    <x v="3"/>
  </r>
  <r>
    <n v="16725"/>
    <n v="392"/>
    <n v="1882.110000000004"/>
    <d v="2011-02-10T16:52:00"/>
    <n v="302"/>
    <n v="3"/>
    <n v="4"/>
    <n v="2"/>
    <s v="342"/>
    <x v="0"/>
  </r>
  <r>
    <n v="17799"/>
    <n v="926"/>
    <n v="6341.8899999999894"/>
    <d v="2011-11-17T15:16:00"/>
    <n v="22"/>
    <n v="4"/>
    <n v="4"/>
    <n v="3"/>
    <s v="443"/>
    <x v="3"/>
  </r>
  <r>
    <n v="17910"/>
    <n v="26"/>
    <n v="261.7"/>
    <d v="2009-12-13T16:04:00"/>
    <n v="726"/>
    <n v="2"/>
    <n v="1"/>
    <n v="1"/>
    <s v="211"/>
    <x v="2"/>
  </r>
  <r>
    <n v="16551"/>
    <n v="88"/>
    <n v="2237.12"/>
    <d v="2011-09-05T09:38:00"/>
    <n v="95"/>
    <n v="3"/>
    <n v="2"/>
    <n v="2"/>
    <s v="322"/>
    <x v="0"/>
  </r>
  <r>
    <n v="15577"/>
    <n v="60"/>
    <n v="397.97999999999985"/>
    <d v="2011-07-11T17:03:00"/>
    <n v="151"/>
    <n v="3"/>
    <n v="2"/>
    <n v="1"/>
    <s v="321"/>
    <x v="0"/>
  </r>
  <r>
    <n v="12346"/>
    <n v="34"/>
    <n v="77556.460000000006"/>
    <d v="2011-01-18T10:01:00"/>
    <n v="325"/>
    <n v="3"/>
    <n v="1"/>
    <n v="4"/>
    <s v="314"/>
    <x v="0"/>
  </r>
  <r>
    <n v="12439"/>
    <n v="72"/>
    <n v="1158.18"/>
    <d v="2010-01-26T12:11:00"/>
    <n v="682"/>
    <n v="2"/>
    <n v="2"/>
    <n v="2"/>
    <s v="222"/>
    <x v="2"/>
  </r>
  <r>
    <n v="13462"/>
    <n v="71"/>
    <n v="1153.8500000000001"/>
    <d v="2011-04-01T11:20:00"/>
    <n v="252"/>
    <n v="3"/>
    <n v="2"/>
    <n v="2"/>
    <s v="322"/>
    <x v="0"/>
  </r>
  <r>
    <n v="13872"/>
    <n v="57"/>
    <n v="919.57000000000016"/>
    <d v="2010-06-30T15:35:00"/>
    <n v="527"/>
    <n v="2"/>
    <n v="2"/>
    <n v="1"/>
    <s v="221"/>
    <x v="2"/>
  </r>
  <r>
    <n v="13013"/>
    <n v="554"/>
    <n v="12625.770000000008"/>
    <d v="2011-12-08T15:01:00"/>
    <n v="1"/>
    <n v="5"/>
    <n v="4"/>
    <n v="4"/>
    <s v="544"/>
    <x v="1"/>
  </r>
  <r>
    <n v="14977"/>
    <n v="4"/>
    <n v="31.929999999999996"/>
    <d v="2009-12-14T10:37:00"/>
    <n v="725"/>
    <n v="2"/>
    <n v="1"/>
    <n v="1"/>
    <s v="211"/>
    <x v="2"/>
  </r>
  <r>
    <n v="12472"/>
    <n v="911"/>
    <n v="17880.590000000026"/>
    <d v="2011-11-07T14:01:00"/>
    <n v="32"/>
    <n v="4"/>
    <n v="4"/>
    <n v="4"/>
    <s v="444"/>
    <x v="3"/>
  </r>
  <r>
    <n v="16769"/>
    <n v="100"/>
    <n v="1141.7500000000007"/>
    <d v="2011-03-24T13:41:00"/>
    <n v="260"/>
    <n v="3"/>
    <n v="2"/>
    <n v="2"/>
    <s v="322"/>
    <x v="0"/>
  </r>
  <r>
    <n v="17075"/>
    <n v="200"/>
    <n v="2241.7300000000014"/>
    <d v="2011-11-22T11:58:00"/>
    <n v="17"/>
    <n v="4"/>
    <n v="3"/>
    <n v="2"/>
    <s v="432"/>
    <x v="3"/>
  </r>
  <r>
    <n v="16190"/>
    <n v="119"/>
    <n v="2723.5499999999997"/>
    <d v="2011-10-30T15:59:00"/>
    <n v="40"/>
    <n v="4"/>
    <n v="2"/>
    <n v="2"/>
    <s v="422"/>
    <x v="3"/>
  </r>
  <r>
    <n v="14032"/>
    <n v="244"/>
    <n v="4850.2700000000013"/>
    <d v="2011-12-07T15:23:00"/>
    <n v="2"/>
    <n v="5"/>
    <n v="3"/>
    <n v="3"/>
    <s v="533"/>
    <x v="1"/>
  </r>
  <r>
    <n v="17825"/>
    <n v="28"/>
    <n v="731.95999999999992"/>
    <d v="2010-04-20T12:01:00"/>
    <n v="598"/>
    <n v="2"/>
    <n v="1"/>
    <n v="1"/>
    <s v="211"/>
    <x v="2"/>
  </r>
  <r>
    <n v="15329"/>
    <n v="155"/>
    <n v="2984.3300000000017"/>
    <d v="2011-10-31T15:36:00"/>
    <n v="39"/>
    <n v="4"/>
    <n v="2"/>
    <n v="3"/>
    <s v="423"/>
    <x v="3"/>
  </r>
  <r>
    <n v="17908"/>
    <n v="277"/>
    <n v="1411.5400000000013"/>
    <d v="2010-12-01T11:45:00"/>
    <n v="373"/>
    <n v="2"/>
    <n v="3"/>
    <n v="2"/>
    <s v="232"/>
    <x v="2"/>
  </r>
  <r>
    <n v="15534"/>
    <n v="8"/>
    <n v="162.25"/>
    <d v="2009-12-14T12:48:00"/>
    <n v="725"/>
    <n v="2"/>
    <n v="1"/>
    <n v="1"/>
    <s v="211"/>
    <x v="2"/>
  </r>
  <r>
    <n v="16327"/>
    <n v="947"/>
    <n v="10731.340000000004"/>
    <d v="2011-11-25T13:23:00"/>
    <n v="14"/>
    <n v="5"/>
    <n v="4"/>
    <n v="4"/>
    <s v="544"/>
    <x v="1"/>
  </r>
  <r>
    <n v="15920"/>
    <n v="108"/>
    <n v="571.64000000000044"/>
    <d v="2011-07-08T15:31:00"/>
    <n v="154"/>
    <n v="3"/>
    <n v="2"/>
    <n v="1"/>
    <s v="321"/>
    <x v="0"/>
  </r>
  <r>
    <n v="12613"/>
    <n v="327"/>
    <n v="6835.0700000000079"/>
    <d v="2011-10-13T14:59:00"/>
    <n v="57"/>
    <n v="3"/>
    <n v="3"/>
    <n v="4"/>
    <s v="334"/>
    <x v="0"/>
  </r>
  <r>
    <n v="17318"/>
    <n v="18"/>
    <n v="164.28"/>
    <d v="2009-12-14T13:11:00"/>
    <n v="725"/>
    <n v="2"/>
    <n v="1"/>
    <n v="1"/>
    <s v="211"/>
    <x v="2"/>
  </r>
  <r>
    <n v="17965"/>
    <n v="855"/>
    <n v="7240.9799999999823"/>
    <d v="2011-11-02T09:31:00"/>
    <n v="37"/>
    <n v="4"/>
    <n v="4"/>
    <n v="4"/>
    <s v="444"/>
    <x v="3"/>
  </r>
  <r>
    <n v="14401"/>
    <n v="266"/>
    <n v="6795.8999999999915"/>
    <d v="2011-12-05T13:30:00"/>
    <n v="4"/>
    <n v="5"/>
    <n v="3"/>
    <n v="3"/>
    <s v="533"/>
    <x v="1"/>
  </r>
  <r>
    <n v="15188"/>
    <n v="23"/>
    <n v="310.42999999999995"/>
    <d v="2009-12-14T13:30:00"/>
    <n v="725"/>
    <n v="2"/>
    <n v="1"/>
    <n v="1"/>
    <s v="211"/>
    <x v="2"/>
  </r>
  <r>
    <n v="16019"/>
    <n v="405"/>
    <n v="17465.849999999995"/>
    <d v="2011-10-24T11:51:00"/>
    <n v="46"/>
    <n v="4"/>
    <n v="4"/>
    <n v="4"/>
    <s v="444"/>
    <x v="3"/>
  </r>
  <r>
    <n v="12926"/>
    <n v="274"/>
    <n v="1548.4600000000007"/>
    <d v="2010-10-24T15:57:00"/>
    <n v="411"/>
    <n v="2"/>
    <n v="3"/>
    <n v="2"/>
    <s v="232"/>
    <x v="2"/>
  </r>
  <r>
    <n v="17623"/>
    <n v="196"/>
    <n v="2383.6699999999983"/>
    <d v="2011-11-07T11:32:00"/>
    <n v="32"/>
    <n v="4"/>
    <n v="3"/>
    <n v="2"/>
    <s v="432"/>
    <x v="3"/>
  </r>
  <r>
    <n v="15015"/>
    <n v="296"/>
    <n v="2365.0199999999995"/>
    <d v="2010-07-26T13:50:00"/>
    <n v="501"/>
    <n v="2"/>
    <n v="3"/>
    <n v="2"/>
    <s v="232"/>
    <x v="2"/>
  </r>
  <r>
    <n v="14796"/>
    <n v="1553"/>
    <n v="10889.640000000009"/>
    <d v="2011-12-08T15:31:00"/>
    <n v="1"/>
    <n v="5"/>
    <n v="4"/>
    <n v="4"/>
    <s v="544"/>
    <x v="1"/>
  </r>
  <r>
    <n v="14042"/>
    <n v="21"/>
    <n v="431.9799999999999"/>
    <d v="2009-12-14T15:07:00"/>
    <n v="725"/>
    <n v="2"/>
    <n v="1"/>
    <n v="1"/>
    <s v="211"/>
    <x v="2"/>
  </r>
  <r>
    <n v="15867"/>
    <n v="1059"/>
    <n v="9063.9499999999825"/>
    <d v="2011-12-04T13:32:00"/>
    <n v="5"/>
    <n v="5"/>
    <n v="4"/>
    <n v="4"/>
    <s v="544"/>
    <x v="1"/>
  </r>
  <r>
    <n v="16125"/>
    <n v="301"/>
    <n v="4587.6499999999951"/>
    <d v="2010-12-07T15:48:00"/>
    <n v="367"/>
    <n v="2"/>
    <n v="3"/>
    <n v="3"/>
    <s v="233"/>
    <x v="2"/>
  </r>
  <r>
    <n v="13591"/>
    <n v="101"/>
    <n v="2093.940000000001"/>
    <d v="2011-10-06T12:26:00"/>
    <n v="64"/>
    <n v="3"/>
    <n v="2"/>
    <n v="2"/>
    <s v="322"/>
    <x v="0"/>
  </r>
  <r>
    <n v="16280"/>
    <n v="16"/>
    <n v="238.04999999999998"/>
    <d v="2009-12-14T15:49:00"/>
    <n v="725"/>
    <n v="2"/>
    <n v="1"/>
    <n v="1"/>
    <s v="211"/>
    <x v="2"/>
  </r>
  <r>
    <n v="12920"/>
    <n v="60"/>
    <n v="488.09000000000003"/>
    <d v="2011-11-22T15:05:00"/>
    <n v="17"/>
    <n v="4"/>
    <n v="2"/>
    <n v="1"/>
    <s v="421"/>
    <x v="3"/>
  </r>
  <r>
    <n v="17866"/>
    <n v="26"/>
    <n v="1134.9499999999998"/>
    <d v="2011-07-20T11:07:00"/>
    <n v="142"/>
    <n v="3"/>
    <n v="1"/>
    <n v="2"/>
    <s v="312"/>
    <x v="0"/>
  </r>
  <r>
    <n v="13577"/>
    <n v="168"/>
    <n v="3489.2800000000057"/>
    <d v="2011-11-14T15:19:00"/>
    <n v="25"/>
    <n v="4"/>
    <n v="3"/>
    <n v="3"/>
    <s v="433"/>
    <x v="3"/>
  </r>
  <r>
    <n v="16064"/>
    <n v="18"/>
    <n v="111.00000000000003"/>
    <d v="2009-12-14T16:11:00"/>
    <n v="725"/>
    <n v="2"/>
    <n v="1"/>
    <n v="1"/>
    <s v="211"/>
    <x v="2"/>
  </r>
  <r>
    <n v="17416"/>
    <n v="597"/>
    <n v="17298.449999999993"/>
    <d v="2011-11-10T12:47:00"/>
    <n v="29"/>
    <n v="4"/>
    <n v="4"/>
    <n v="4"/>
    <s v="444"/>
    <x v="3"/>
  </r>
  <r>
    <n v="15640"/>
    <n v="765"/>
    <n v="23957.580000000042"/>
    <d v="2011-12-05T14:35:00"/>
    <n v="4"/>
    <n v="5"/>
    <n v="4"/>
    <n v="4"/>
    <s v="544"/>
    <x v="1"/>
  </r>
  <r>
    <n v="12992"/>
    <n v="6"/>
    <n v="93.350000000000009"/>
    <d v="2009-12-14T16:46:00"/>
    <n v="725"/>
    <n v="2"/>
    <n v="1"/>
    <n v="1"/>
    <s v="211"/>
    <x v="2"/>
  </r>
  <r>
    <n v="15672"/>
    <n v="3"/>
    <n v="45.300000000000004"/>
    <d v="2009-12-14T16:52:00"/>
    <n v="725"/>
    <n v="2"/>
    <n v="1"/>
    <n v="1"/>
    <s v="211"/>
    <x v="2"/>
  </r>
  <r>
    <n v="13000"/>
    <n v="62"/>
    <n v="1032.5000000000002"/>
    <d v="2011-08-25T10:43:00"/>
    <n v="106"/>
    <n v="3"/>
    <n v="2"/>
    <n v="2"/>
    <s v="322"/>
    <x v="0"/>
  </r>
  <r>
    <n v="17012"/>
    <n v="42"/>
    <n v="384.15999999999997"/>
    <d v="2009-12-14T17:34:00"/>
    <n v="725"/>
    <n v="2"/>
    <n v="1"/>
    <n v="1"/>
    <s v="211"/>
    <x v="2"/>
  </r>
  <r>
    <n v="16098"/>
    <n v="163"/>
    <n v="4448.0999999999995"/>
    <d v="2011-09-13T09:59:00"/>
    <n v="87"/>
    <n v="3"/>
    <n v="3"/>
    <n v="3"/>
    <s v="333"/>
    <x v="0"/>
  </r>
  <r>
    <n v="16554"/>
    <n v="167"/>
    <n v="2841.7200000000012"/>
    <d v="2011-10-28T14:51:00"/>
    <n v="42"/>
    <n v="4"/>
    <n v="3"/>
    <n v="2"/>
    <s v="432"/>
    <x v="3"/>
  </r>
  <r>
    <n v="13004"/>
    <n v="815"/>
    <n v="11650.849999999982"/>
    <d v="2011-11-28T11:27:00"/>
    <n v="11"/>
    <n v="5"/>
    <n v="4"/>
    <n v="4"/>
    <s v="544"/>
    <x v="1"/>
  </r>
  <r>
    <n v="15838"/>
    <n v="209"/>
    <n v="74162.999999999927"/>
    <d v="2011-11-28T14:00:00"/>
    <n v="11"/>
    <n v="5"/>
    <n v="3"/>
    <n v="4"/>
    <s v="534"/>
    <x v="1"/>
  </r>
  <r>
    <n v="17572"/>
    <n v="36"/>
    <n v="723.01000000000022"/>
    <d v="2011-09-29T17:53:00"/>
    <n v="71"/>
    <n v="3"/>
    <n v="1"/>
    <n v="1"/>
    <s v="311"/>
    <x v="0"/>
  </r>
  <r>
    <n v="13902"/>
    <n v="63"/>
    <n v="34095.26"/>
    <d v="2010-03-17T13:09:00"/>
    <n v="632"/>
    <n v="2"/>
    <n v="2"/>
    <n v="4"/>
    <s v="224"/>
    <x v="2"/>
  </r>
  <r>
    <n v="17213"/>
    <n v="281"/>
    <n v="5182.3000000000038"/>
    <d v="2011-10-30T14:53:00"/>
    <n v="40"/>
    <n v="4"/>
    <n v="3"/>
    <n v="3"/>
    <s v="433"/>
    <x v="3"/>
  </r>
  <r>
    <n v="17251"/>
    <n v="80"/>
    <n v="812.4300000000004"/>
    <d v="2010-12-12T11:06:00"/>
    <n v="362"/>
    <n v="3"/>
    <n v="2"/>
    <n v="1"/>
    <s v="321"/>
    <x v="0"/>
  </r>
  <r>
    <n v="16858"/>
    <n v="137"/>
    <n v="4668.2799999999961"/>
    <d v="2010-12-06T09:52:00"/>
    <n v="368"/>
    <n v="2"/>
    <n v="2"/>
    <n v="3"/>
    <s v="223"/>
    <x v="2"/>
  </r>
  <r>
    <n v="17082"/>
    <n v="170"/>
    <n v="4732.0300000000016"/>
    <d v="2011-11-06T15:17:00"/>
    <n v="33"/>
    <n v="4"/>
    <n v="3"/>
    <n v="3"/>
    <s v="433"/>
    <x v="3"/>
  </r>
  <r>
    <n v="14607"/>
    <n v="209"/>
    <n v="24137.63"/>
    <d v="2011-11-24T10:35:00"/>
    <n v="15"/>
    <n v="4"/>
    <n v="3"/>
    <n v="4"/>
    <s v="434"/>
    <x v="3"/>
  </r>
  <r>
    <n v="17262"/>
    <n v="21"/>
    <n v="2757.6199999999994"/>
    <d v="2011-10-18T12:56:00"/>
    <n v="52"/>
    <n v="3"/>
    <n v="1"/>
    <n v="2"/>
    <s v="312"/>
    <x v="0"/>
  </r>
  <r>
    <n v="18220"/>
    <n v="25"/>
    <n v="1921.7600000000002"/>
    <d v="2011-04-27T09:03:00"/>
    <n v="226"/>
    <n v="3"/>
    <n v="1"/>
    <n v="2"/>
    <s v="312"/>
    <x v="0"/>
  </r>
  <r>
    <n v="17625"/>
    <n v="703"/>
    <n v="6067.7999999999975"/>
    <d v="2011-11-21T13:36:00"/>
    <n v="18"/>
    <n v="4"/>
    <n v="4"/>
    <n v="3"/>
    <s v="443"/>
    <x v="3"/>
  </r>
  <r>
    <n v="17233"/>
    <n v="58"/>
    <n v="560.8599999999999"/>
    <d v="2011-11-04T14:06:00"/>
    <n v="35"/>
    <n v="4"/>
    <n v="2"/>
    <n v="1"/>
    <s v="421"/>
    <x v="3"/>
  </r>
  <r>
    <n v="17095"/>
    <n v="137"/>
    <n v="2572.2500000000027"/>
    <d v="2011-11-17T12:21:00"/>
    <n v="22"/>
    <n v="4"/>
    <n v="2"/>
    <n v="2"/>
    <s v="422"/>
    <x v="3"/>
  </r>
  <r>
    <n v="16713"/>
    <n v="1336"/>
    <n v="14560.690000000015"/>
    <d v="2011-11-21T12:36:00"/>
    <n v="18"/>
    <n v="4"/>
    <n v="4"/>
    <n v="4"/>
    <s v="444"/>
    <x v="3"/>
  </r>
  <r>
    <n v="12941"/>
    <n v="27"/>
    <n v="377.49000000000018"/>
    <d v="2009-12-15T13:12:00"/>
    <n v="724"/>
    <n v="2"/>
    <n v="1"/>
    <n v="1"/>
    <s v="211"/>
    <x v="2"/>
  </r>
  <r>
    <n v="17596"/>
    <n v="557"/>
    <n v="4920.6699999999937"/>
    <d v="2011-11-16T14:11:00"/>
    <n v="23"/>
    <n v="4"/>
    <n v="4"/>
    <n v="3"/>
    <s v="443"/>
    <x v="3"/>
  </r>
  <r>
    <n v="15812"/>
    <n v="125"/>
    <n v="5201.4699999999975"/>
    <d v="2011-08-24T14:19:00"/>
    <n v="107"/>
    <n v="3"/>
    <n v="2"/>
    <n v="3"/>
    <s v="323"/>
    <x v="0"/>
  </r>
  <r>
    <n v="14966"/>
    <n v="160"/>
    <n v="1115.8400000000008"/>
    <d v="2011-11-25T12:20:00"/>
    <n v="14"/>
    <n v="5"/>
    <n v="3"/>
    <n v="2"/>
    <s v="532"/>
    <x v="1"/>
  </r>
  <r>
    <n v="15070"/>
    <n v="34"/>
    <n v="843.25000000000023"/>
    <d v="2010-12-02T11:23:00"/>
    <n v="372"/>
    <n v="2"/>
    <n v="1"/>
    <n v="1"/>
    <s v="211"/>
    <x v="2"/>
  </r>
  <r>
    <n v="18260"/>
    <n v="411"/>
    <n v="9962.1099999999969"/>
    <d v="2011-06-20T12:37:00"/>
    <n v="172"/>
    <n v="3"/>
    <n v="4"/>
    <n v="4"/>
    <s v="344"/>
    <x v="0"/>
  </r>
  <r>
    <n v="16749"/>
    <n v="77"/>
    <n v="4387.0799999999981"/>
    <d v="2010-04-27T13:06:00"/>
    <n v="591"/>
    <n v="2"/>
    <n v="2"/>
    <n v="3"/>
    <s v="223"/>
    <x v="2"/>
  </r>
  <r>
    <n v="13405"/>
    <n v="43"/>
    <n v="1213.8110000000001"/>
    <d v="2011-09-26T17:01:00"/>
    <n v="74"/>
    <n v="3"/>
    <n v="1"/>
    <n v="2"/>
    <s v="312"/>
    <x v="0"/>
  </r>
  <r>
    <n v="17797"/>
    <n v="275"/>
    <n v="1985.8700000000015"/>
    <d v="2011-11-17T13:21:00"/>
    <n v="22"/>
    <n v="4"/>
    <n v="3"/>
    <n v="2"/>
    <s v="432"/>
    <x v="3"/>
  </r>
  <r>
    <n v="13823"/>
    <n v="163"/>
    <n v="3403.449999999998"/>
    <d v="2011-11-21T10:22:00"/>
    <n v="18"/>
    <n v="4"/>
    <n v="3"/>
    <n v="3"/>
    <s v="433"/>
    <x v="3"/>
  </r>
  <r>
    <n v="15566"/>
    <n v="12"/>
    <n v="227.87"/>
    <d v="2010-11-12T12:11:00"/>
    <n v="392"/>
    <n v="2"/>
    <n v="1"/>
    <n v="1"/>
    <s v="211"/>
    <x v="2"/>
  </r>
  <r>
    <n v="13050"/>
    <n v="1009"/>
    <n v="12344.529999999981"/>
    <d v="2011-11-25T09:18:00"/>
    <n v="14"/>
    <n v="5"/>
    <n v="4"/>
    <n v="4"/>
    <s v="544"/>
    <x v="1"/>
  </r>
  <r>
    <n v="13756"/>
    <n v="348"/>
    <n v="9207.4999999999964"/>
    <d v="2011-12-07T16:44:00"/>
    <n v="2"/>
    <n v="5"/>
    <n v="4"/>
    <n v="4"/>
    <s v="544"/>
    <x v="1"/>
  </r>
  <r>
    <n v="17816"/>
    <n v="55"/>
    <n v="112.32000000000002"/>
    <d v="2011-11-03T11:34:00"/>
    <n v="36"/>
    <n v="4"/>
    <n v="1"/>
    <n v="1"/>
    <s v="411"/>
    <x v="3"/>
  </r>
  <r>
    <n v="16308"/>
    <n v="7"/>
    <n v="5120"/>
    <d v="2011-11-02T11:24:00"/>
    <n v="37"/>
    <n v="4"/>
    <n v="1"/>
    <n v="3"/>
    <s v="413"/>
    <x v="3"/>
  </r>
  <r>
    <n v="15785"/>
    <n v="225"/>
    <n v="5969.9299999999957"/>
    <d v="2011-11-07T11:33:00"/>
    <n v="32"/>
    <n v="4"/>
    <n v="3"/>
    <n v="3"/>
    <s v="433"/>
    <x v="3"/>
  </r>
  <r>
    <n v="14897"/>
    <n v="127"/>
    <n v="3140.54"/>
    <d v="2011-12-02T10:32:00"/>
    <n v="7"/>
    <n v="5"/>
    <n v="2"/>
    <n v="3"/>
    <s v="523"/>
    <x v="1"/>
  </r>
  <r>
    <n v="15527"/>
    <n v="331"/>
    <n v="5575.6399999999967"/>
    <d v="2011-11-21T12:17:00"/>
    <n v="18"/>
    <n v="4"/>
    <n v="3"/>
    <n v="3"/>
    <s v="433"/>
    <x v="3"/>
  </r>
  <r>
    <n v="17368"/>
    <n v="240"/>
    <n v="2826.1400000000008"/>
    <d v="2011-11-16T15:26:00"/>
    <n v="23"/>
    <n v="4"/>
    <n v="3"/>
    <n v="2"/>
    <s v="432"/>
    <x v="3"/>
  </r>
  <r>
    <n v="15637"/>
    <n v="41"/>
    <n v="797.59000000000026"/>
    <d v="2011-10-18T08:28:00"/>
    <n v="52"/>
    <n v="3"/>
    <n v="1"/>
    <n v="1"/>
    <s v="311"/>
    <x v="0"/>
  </r>
  <r>
    <n v="15393"/>
    <n v="44"/>
    <n v="891.34000000000015"/>
    <d v="2011-11-23T16:48:00"/>
    <n v="16"/>
    <n v="4"/>
    <n v="1"/>
    <n v="1"/>
    <s v="411"/>
    <x v="3"/>
  </r>
  <r>
    <n v="18177"/>
    <n v="100"/>
    <n v="2216.8699999999985"/>
    <d v="2011-11-08T14:44:00"/>
    <n v="31"/>
    <n v="4"/>
    <n v="2"/>
    <n v="2"/>
    <s v="422"/>
    <x v="3"/>
  </r>
  <r>
    <n v="13473"/>
    <n v="70"/>
    <n v="2657.7600000000016"/>
    <d v="2011-10-10T11:20:00"/>
    <n v="60"/>
    <n v="3"/>
    <n v="2"/>
    <n v="2"/>
    <s v="322"/>
    <x v="0"/>
  </r>
  <r>
    <n v="16605"/>
    <n v="1"/>
    <n v="60.48"/>
    <d v="2009-12-15T19:03:00"/>
    <n v="724"/>
    <n v="2"/>
    <n v="1"/>
    <n v="1"/>
    <s v="211"/>
    <x v="2"/>
  </r>
  <r>
    <n v="12956"/>
    <n v="42"/>
    <n v="521.88999999999976"/>
    <d v="2011-02-06T16:08:00"/>
    <n v="306"/>
    <n v="3"/>
    <n v="1"/>
    <n v="1"/>
    <s v="311"/>
    <x v="0"/>
  </r>
  <r>
    <n v="12971"/>
    <n v="425"/>
    <n v="15972.79"/>
    <d v="2011-12-06T12:20:00"/>
    <n v="3"/>
    <n v="5"/>
    <n v="4"/>
    <n v="4"/>
    <s v="544"/>
    <x v="1"/>
  </r>
  <r>
    <n v="13711"/>
    <n v="92"/>
    <n v="1792.2600000000002"/>
    <d v="2011-05-05T10:31:00"/>
    <n v="218"/>
    <n v="3"/>
    <n v="2"/>
    <n v="2"/>
    <s v="322"/>
    <x v="0"/>
  </r>
  <r>
    <n v="15394"/>
    <n v="227"/>
    <n v="5286.800000000002"/>
    <d v="2011-11-30T11:49:00"/>
    <n v="9"/>
    <n v="5"/>
    <n v="3"/>
    <n v="3"/>
    <s v="533"/>
    <x v="1"/>
  </r>
  <r>
    <n v="14460"/>
    <n v="42"/>
    <n v="1093.5000000000002"/>
    <d v="2011-08-21T14:19:00"/>
    <n v="110"/>
    <n v="3"/>
    <n v="1"/>
    <n v="2"/>
    <s v="312"/>
    <x v="0"/>
  </r>
  <r>
    <n v="14769"/>
    <n v="1426"/>
    <n v="15771.880000000026"/>
    <d v="2011-12-07T10:24:00"/>
    <n v="2"/>
    <n v="5"/>
    <n v="4"/>
    <n v="4"/>
    <s v="544"/>
    <x v="1"/>
  </r>
  <r>
    <n v="15312"/>
    <n v="163"/>
    <n v="2930.19"/>
    <d v="2011-09-25T13:10:00"/>
    <n v="75"/>
    <n v="3"/>
    <n v="3"/>
    <n v="3"/>
    <s v="333"/>
    <x v="0"/>
  </r>
  <r>
    <n v="17646"/>
    <n v="205"/>
    <n v="4149.79"/>
    <d v="2011-05-04T13:17:00"/>
    <n v="219"/>
    <n v="3"/>
    <n v="3"/>
    <n v="3"/>
    <s v="333"/>
    <x v="0"/>
  </r>
  <r>
    <n v="13952"/>
    <n v="409"/>
    <n v="12823.521000000002"/>
    <d v="2011-05-06T09:00:00"/>
    <n v="217"/>
    <n v="3"/>
    <n v="4"/>
    <n v="4"/>
    <s v="344"/>
    <x v="0"/>
  </r>
  <r>
    <n v="15713"/>
    <n v="61"/>
    <n v="1010.7900000000002"/>
    <d v="2011-07-19T13:34:00"/>
    <n v="143"/>
    <n v="3"/>
    <n v="2"/>
    <n v="2"/>
    <s v="322"/>
    <x v="0"/>
  </r>
  <r>
    <n v="16366"/>
    <n v="78"/>
    <n v="1548.13"/>
    <d v="2011-11-21T08:19:00"/>
    <n v="18"/>
    <n v="4"/>
    <n v="2"/>
    <n v="2"/>
    <s v="422"/>
    <x v="3"/>
  </r>
  <r>
    <n v="18286"/>
    <n v="67"/>
    <n v="1296.4300000000007"/>
    <d v="2010-08-20T11:57:00"/>
    <n v="476"/>
    <n v="2"/>
    <n v="2"/>
    <n v="2"/>
    <s v="222"/>
    <x v="2"/>
  </r>
  <r>
    <n v="17677"/>
    <n v="712"/>
    <n v="36692.909999999982"/>
    <d v="2011-12-08T09:56:00"/>
    <n v="1"/>
    <n v="5"/>
    <n v="4"/>
    <n v="4"/>
    <s v="544"/>
    <x v="1"/>
  </r>
  <r>
    <n v="13047"/>
    <n v="398"/>
    <n v="8795.1600000000053"/>
    <d v="2011-11-08T12:06:00"/>
    <n v="31"/>
    <n v="4"/>
    <n v="4"/>
    <n v="4"/>
    <s v="444"/>
    <x v="3"/>
  </r>
  <r>
    <n v="14869"/>
    <n v="250"/>
    <n v="2804.2399999999984"/>
    <d v="2011-12-01T12:36:00"/>
    <n v="8"/>
    <n v="5"/>
    <n v="3"/>
    <n v="2"/>
    <s v="532"/>
    <x v="1"/>
  </r>
  <r>
    <n v="16197"/>
    <n v="93"/>
    <n v="2016.7100000000014"/>
    <d v="2010-08-27T12:56:00"/>
    <n v="469"/>
    <n v="2"/>
    <n v="2"/>
    <n v="2"/>
    <s v="222"/>
    <x v="2"/>
  </r>
  <r>
    <n v="13074"/>
    <n v="29"/>
    <n v="1378.74"/>
    <d v="2010-07-16T16:53:00"/>
    <n v="511"/>
    <n v="2"/>
    <n v="1"/>
    <n v="2"/>
    <s v="212"/>
    <x v="2"/>
  </r>
  <r>
    <n v="13289"/>
    <n v="16"/>
    <n v="307.95"/>
    <d v="2009-12-16T11:53:00"/>
    <n v="723"/>
    <n v="2"/>
    <n v="1"/>
    <n v="1"/>
    <s v="211"/>
    <x v="2"/>
  </r>
  <r>
    <n v="16119"/>
    <n v="54"/>
    <n v="1720.8100000000002"/>
    <d v="2011-12-01T15:11:00"/>
    <n v="8"/>
    <n v="5"/>
    <n v="1"/>
    <n v="2"/>
    <s v="512"/>
    <x v="1"/>
  </r>
  <r>
    <n v="13769"/>
    <n v="285"/>
    <n v="5800.4199999999964"/>
    <d v="2011-12-07T15:08:00"/>
    <n v="2"/>
    <n v="5"/>
    <n v="3"/>
    <n v="3"/>
    <s v="533"/>
    <x v="1"/>
  </r>
  <r>
    <n v="15184"/>
    <n v="85"/>
    <n v="689.94999999999982"/>
    <d v="2011-11-10T13:41:00"/>
    <n v="29"/>
    <n v="4"/>
    <n v="2"/>
    <n v="1"/>
    <s v="421"/>
    <x v="3"/>
  </r>
  <r>
    <n v="15499"/>
    <n v="42"/>
    <n v="161.6"/>
    <d v="2009-12-16T12:17:00"/>
    <n v="723"/>
    <n v="2"/>
    <n v="1"/>
    <n v="1"/>
    <s v="211"/>
    <x v="2"/>
  </r>
  <r>
    <n v="12586"/>
    <n v="94"/>
    <n v="2062.670000000001"/>
    <d v="2011-11-22T16:24:00"/>
    <n v="17"/>
    <n v="4"/>
    <n v="2"/>
    <n v="2"/>
    <s v="422"/>
    <x v="3"/>
  </r>
  <r>
    <n v="18012"/>
    <n v="13"/>
    <n v="115.3"/>
    <d v="2009-12-16T13:16:00"/>
    <n v="723"/>
    <n v="2"/>
    <n v="1"/>
    <n v="1"/>
    <s v="211"/>
    <x v="2"/>
  </r>
  <r>
    <n v="13403"/>
    <n v="9"/>
    <n v="229.5"/>
    <d v="2011-11-22T08:28:00"/>
    <n v="17"/>
    <n v="4"/>
    <n v="1"/>
    <n v="1"/>
    <s v="411"/>
    <x v="3"/>
  </r>
  <r>
    <n v="14625"/>
    <n v="266"/>
    <n v="4497.8799999999965"/>
    <d v="2011-05-27T15:32:00"/>
    <n v="196"/>
    <n v="3"/>
    <n v="3"/>
    <n v="3"/>
    <s v="333"/>
    <x v="0"/>
  </r>
  <r>
    <n v="17833"/>
    <n v="32"/>
    <n v="342.36"/>
    <d v="2009-12-16T13:40:00"/>
    <n v="723"/>
    <n v="2"/>
    <n v="1"/>
    <n v="1"/>
    <s v="211"/>
    <x v="2"/>
  </r>
  <r>
    <n v="15222"/>
    <n v="138"/>
    <n v="3550.9099999999985"/>
    <d v="2011-01-25T08:03:00"/>
    <n v="318"/>
    <n v="3"/>
    <n v="2"/>
    <n v="3"/>
    <s v="323"/>
    <x v="0"/>
  </r>
  <r>
    <n v="13178"/>
    <n v="687"/>
    <n v="14059.189999999982"/>
    <d v="2011-11-13T16:14:00"/>
    <n v="26"/>
    <n v="4"/>
    <n v="4"/>
    <n v="4"/>
    <s v="444"/>
    <x v="3"/>
  </r>
  <r>
    <n v="14415"/>
    <n v="1261"/>
    <n v="12091.599999999929"/>
    <d v="2011-12-08T14:38:00"/>
    <n v="1"/>
    <n v="5"/>
    <n v="4"/>
    <n v="4"/>
    <s v="544"/>
    <x v="1"/>
  </r>
  <r>
    <n v="16195"/>
    <n v="16"/>
    <n v="323.25"/>
    <d v="2009-12-16T14:09:00"/>
    <n v="723"/>
    <n v="2"/>
    <n v="1"/>
    <n v="1"/>
    <s v="211"/>
    <x v="2"/>
  </r>
  <r>
    <n v="17776"/>
    <n v="84"/>
    <n v="338.55999999999989"/>
    <d v="2010-11-18T12:14:00"/>
    <n v="386"/>
    <n v="2"/>
    <n v="2"/>
    <n v="1"/>
    <s v="221"/>
    <x v="2"/>
  </r>
  <r>
    <n v="16569"/>
    <n v="35"/>
    <n v="1455.2299999999998"/>
    <d v="2011-12-06T15:32:00"/>
    <n v="3"/>
    <n v="5"/>
    <n v="1"/>
    <n v="2"/>
    <s v="512"/>
    <x v="1"/>
  </r>
  <r>
    <n v="17469"/>
    <n v="267"/>
    <n v="5051.2500000000036"/>
    <d v="2011-11-23T13:15:00"/>
    <n v="16"/>
    <n v="4"/>
    <n v="3"/>
    <n v="3"/>
    <s v="433"/>
    <x v="3"/>
  </r>
  <r>
    <n v="14055"/>
    <n v="33"/>
    <n v="1520.96"/>
    <d v="2011-08-25T15:04:00"/>
    <n v="106"/>
    <n v="3"/>
    <n v="1"/>
    <n v="2"/>
    <s v="312"/>
    <x v="0"/>
  </r>
  <r>
    <n v="17873"/>
    <n v="179"/>
    <n v="6515.8799999999974"/>
    <d v="2011-09-20T16:41:00"/>
    <n v="80"/>
    <n v="3"/>
    <n v="3"/>
    <n v="3"/>
    <s v="333"/>
    <x v="0"/>
  </r>
  <r>
    <n v="15044"/>
    <n v="915"/>
    <n v="16204.329999999996"/>
    <d v="2011-11-20T13:20:00"/>
    <n v="19"/>
    <n v="4"/>
    <n v="4"/>
    <n v="4"/>
    <s v="444"/>
    <x v="3"/>
  </r>
  <r>
    <n v="14329"/>
    <n v="553"/>
    <n v="9927.2199999999921"/>
    <d v="2011-11-22T15:50:00"/>
    <n v="17"/>
    <n v="4"/>
    <n v="4"/>
    <n v="4"/>
    <s v="444"/>
    <x v="3"/>
  </r>
  <r>
    <n v="17091"/>
    <n v="474"/>
    <n v="7811.1000000000113"/>
    <d v="2011-12-07T10:43:00"/>
    <n v="2"/>
    <n v="5"/>
    <n v="4"/>
    <n v="4"/>
    <s v="544"/>
    <x v="1"/>
  </r>
  <r>
    <n v="16694"/>
    <n v="3"/>
    <n v="98.300000000000011"/>
    <d v="2009-12-16T15:45:00"/>
    <n v="723"/>
    <n v="2"/>
    <n v="1"/>
    <n v="1"/>
    <s v="211"/>
    <x v="2"/>
  </r>
  <r>
    <n v="15055"/>
    <n v="85"/>
    <n v="560.06999999999982"/>
    <d v="2010-08-22T11:06:00"/>
    <n v="474"/>
    <n v="2"/>
    <n v="2"/>
    <n v="1"/>
    <s v="221"/>
    <x v="2"/>
  </r>
  <r>
    <n v="18144"/>
    <n v="87"/>
    <n v="5058"/>
    <d v="2011-12-02T12:46:00"/>
    <n v="7"/>
    <n v="5"/>
    <n v="2"/>
    <n v="3"/>
    <s v="523"/>
    <x v="1"/>
  </r>
  <r>
    <n v="13008"/>
    <n v="35"/>
    <n v="612.13"/>
    <d v="2011-01-20T14:24:00"/>
    <n v="323"/>
    <n v="3"/>
    <n v="1"/>
    <n v="1"/>
    <s v="311"/>
    <x v="0"/>
  </r>
  <r>
    <n v="13941"/>
    <n v="105"/>
    <n v="11122.299999999997"/>
    <d v="2011-11-18T09:43:00"/>
    <n v="21"/>
    <n v="4"/>
    <n v="2"/>
    <n v="4"/>
    <s v="424"/>
    <x v="3"/>
  </r>
  <r>
    <n v="14092"/>
    <n v="373"/>
    <n v="7229.4499999999907"/>
    <d v="2011-12-02T12:13:00"/>
    <n v="7"/>
    <n v="5"/>
    <n v="4"/>
    <n v="4"/>
    <s v="544"/>
    <x v="1"/>
  </r>
  <r>
    <n v="12867"/>
    <n v="1063"/>
    <n v="7913.289999999989"/>
    <d v="2011-11-13T15:30:00"/>
    <n v="26"/>
    <n v="4"/>
    <n v="4"/>
    <n v="4"/>
    <s v="444"/>
    <x v="3"/>
  </r>
  <r>
    <n v="16742"/>
    <n v="109"/>
    <n v="2852.61"/>
    <d v="2011-10-24T12:02:00"/>
    <n v="46"/>
    <n v="4"/>
    <n v="2"/>
    <n v="2"/>
    <s v="422"/>
    <x v="3"/>
  </r>
  <r>
    <n v="15498"/>
    <n v="971"/>
    <n v="26039.580000000013"/>
    <d v="2011-12-07T12:48:00"/>
    <n v="2"/>
    <n v="5"/>
    <n v="4"/>
    <n v="4"/>
    <s v="544"/>
    <x v="1"/>
  </r>
  <r>
    <n v="17402"/>
    <n v="203"/>
    <n v="5096.1799999999957"/>
    <d v="2011-12-05T10:15:00"/>
    <n v="4"/>
    <n v="5"/>
    <n v="3"/>
    <n v="3"/>
    <s v="533"/>
    <x v="1"/>
  </r>
  <r>
    <n v="18201"/>
    <n v="27"/>
    <n v="447.53"/>
    <d v="2009-12-17T08:55:00"/>
    <n v="722"/>
    <n v="2"/>
    <n v="1"/>
    <n v="1"/>
    <s v="211"/>
    <x v="2"/>
  </r>
  <r>
    <n v="13225"/>
    <n v="125"/>
    <n v="16260.070000000002"/>
    <d v="2011-12-06T13:29:00"/>
    <n v="3"/>
    <n v="5"/>
    <n v="2"/>
    <n v="4"/>
    <s v="524"/>
    <x v="1"/>
  </r>
  <r>
    <n v="17662"/>
    <n v="15"/>
    <n v="412.92000000000007"/>
    <d v="2010-02-16T09:38:00"/>
    <n v="661"/>
    <n v="2"/>
    <n v="1"/>
    <n v="1"/>
    <s v="211"/>
    <x v="2"/>
  </r>
  <r>
    <n v="15863"/>
    <n v="79"/>
    <n v="358.69999999999982"/>
    <d v="2011-11-14T12:49:00"/>
    <n v="25"/>
    <n v="4"/>
    <n v="2"/>
    <n v="1"/>
    <s v="421"/>
    <x v="3"/>
  </r>
  <r>
    <n v="18186"/>
    <n v="11"/>
    <n v="329.58"/>
    <d v="2009-12-17T10:22:00"/>
    <n v="722"/>
    <n v="2"/>
    <n v="1"/>
    <n v="1"/>
    <s v="211"/>
    <x v="2"/>
  </r>
  <r>
    <n v="13875"/>
    <n v="270"/>
    <n v="4814.3700000000008"/>
    <d v="2011-10-17T09:36:00"/>
    <n v="53"/>
    <n v="3"/>
    <n v="3"/>
    <n v="3"/>
    <s v="333"/>
    <x v="0"/>
  </r>
  <r>
    <n v="12557"/>
    <n v="58"/>
    <n v="18716.14"/>
    <d v="2011-11-23T16:59:00"/>
    <n v="16"/>
    <n v="4"/>
    <n v="2"/>
    <n v="4"/>
    <s v="424"/>
    <x v="3"/>
  </r>
  <r>
    <n v="13266"/>
    <n v="307"/>
    <n v="6135.0399999999991"/>
    <d v="2011-11-28T14:39:00"/>
    <n v="11"/>
    <n v="5"/>
    <n v="3"/>
    <n v="3"/>
    <s v="533"/>
    <x v="1"/>
  </r>
  <r>
    <n v="14484"/>
    <n v="53"/>
    <n v="1070.98"/>
    <d v="2011-10-20T14:11:00"/>
    <n v="50"/>
    <n v="4"/>
    <n v="1"/>
    <n v="2"/>
    <s v="412"/>
    <x v="3"/>
  </r>
  <r>
    <n v="18097"/>
    <n v="158"/>
    <n v="4663.3199999999988"/>
    <d v="2011-12-02T11:16:00"/>
    <n v="7"/>
    <n v="5"/>
    <n v="3"/>
    <n v="3"/>
    <s v="533"/>
    <x v="1"/>
  </r>
  <r>
    <n v="13520"/>
    <n v="205"/>
    <n v="6909.4000000000005"/>
    <d v="2011-10-12T10:20:00"/>
    <n v="58"/>
    <n v="3"/>
    <n v="3"/>
    <n v="4"/>
    <s v="334"/>
    <x v="0"/>
  </r>
  <r>
    <n v="15862"/>
    <n v="581"/>
    <n v="2928.2900000000018"/>
    <d v="2011-12-01T13:28:00"/>
    <n v="8"/>
    <n v="5"/>
    <n v="4"/>
    <n v="3"/>
    <s v="543"/>
    <x v="1"/>
  </r>
  <r>
    <n v="17612"/>
    <n v="340"/>
    <n v="5394.8600000000051"/>
    <d v="2011-10-17T14:59:00"/>
    <n v="53"/>
    <n v="3"/>
    <n v="3"/>
    <n v="3"/>
    <s v="333"/>
    <x v="0"/>
  </r>
  <r>
    <n v="14422"/>
    <n v="552"/>
    <n v="10271.519999999982"/>
    <d v="2011-12-09T11:26:00"/>
    <n v="0"/>
    <n v="5"/>
    <n v="4"/>
    <n v="4"/>
    <s v="544"/>
    <x v="1"/>
  </r>
  <r>
    <n v="18006"/>
    <n v="65"/>
    <n v="997.8599999999999"/>
    <d v="2011-11-16T16:52:00"/>
    <n v="23"/>
    <n v="4"/>
    <n v="2"/>
    <n v="2"/>
    <s v="422"/>
    <x v="3"/>
  </r>
  <r>
    <n v="14095"/>
    <n v="1"/>
    <n v="2.95"/>
    <d v="2009-12-17T12:49:00"/>
    <n v="722"/>
    <n v="2"/>
    <n v="1"/>
    <n v="1"/>
    <s v="211"/>
    <x v="2"/>
  </r>
  <r>
    <n v="16908"/>
    <n v="20"/>
    <n v="252.59"/>
    <d v="2009-12-17T13:35:00"/>
    <n v="722"/>
    <n v="2"/>
    <n v="1"/>
    <n v="1"/>
    <s v="211"/>
    <x v="2"/>
  </r>
  <r>
    <n v="13427"/>
    <n v="52"/>
    <n v="1006.5300000000001"/>
    <d v="2011-11-20T13:02:00"/>
    <n v="19"/>
    <n v="4"/>
    <n v="1"/>
    <n v="2"/>
    <s v="412"/>
    <x v="3"/>
  </r>
  <r>
    <n v="17103"/>
    <n v="32"/>
    <n v="424.29999999999984"/>
    <d v="2009-12-17T14:08:00"/>
    <n v="722"/>
    <n v="2"/>
    <n v="1"/>
    <n v="1"/>
    <s v="211"/>
    <x v="2"/>
  </r>
  <r>
    <n v="13203"/>
    <n v="169"/>
    <n v="2648.2500000000014"/>
    <d v="2011-11-30T10:45:00"/>
    <n v="9"/>
    <n v="5"/>
    <n v="3"/>
    <n v="2"/>
    <s v="532"/>
    <x v="1"/>
  </r>
  <r>
    <n v="16439"/>
    <n v="9"/>
    <n v="310.70000000000005"/>
    <d v="2009-12-17T14:22:00"/>
    <n v="722"/>
    <n v="2"/>
    <n v="1"/>
    <n v="1"/>
    <s v="211"/>
    <x v="2"/>
  </r>
  <r>
    <n v="15270"/>
    <n v="168"/>
    <n v="8524.8599999999951"/>
    <d v="2011-11-24T09:24:00"/>
    <n v="15"/>
    <n v="4"/>
    <n v="3"/>
    <n v="4"/>
    <s v="434"/>
    <x v="3"/>
  </r>
  <r>
    <n v="16150"/>
    <n v="238"/>
    <n v="4395.590000000002"/>
    <d v="2011-10-28T12:39:00"/>
    <n v="42"/>
    <n v="4"/>
    <n v="3"/>
    <n v="3"/>
    <s v="433"/>
    <x v="3"/>
  </r>
  <r>
    <n v="16661"/>
    <n v="65"/>
    <n v="986.63000000000022"/>
    <d v="2010-06-17T15:24:00"/>
    <n v="540"/>
    <n v="2"/>
    <n v="2"/>
    <n v="2"/>
    <s v="222"/>
    <x v="2"/>
  </r>
  <r>
    <n v="17400"/>
    <n v="481"/>
    <n v="4677.0499999999993"/>
    <d v="2011-08-05T15:38:00"/>
    <n v="126"/>
    <n v="3"/>
    <n v="4"/>
    <n v="3"/>
    <s v="343"/>
    <x v="0"/>
  </r>
  <r>
    <n v="17526"/>
    <n v="97"/>
    <n v="4166.04"/>
    <d v="2011-12-05T11:05:00"/>
    <n v="4"/>
    <n v="5"/>
    <n v="2"/>
    <n v="3"/>
    <s v="523"/>
    <x v="1"/>
  </r>
  <r>
    <n v="13039"/>
    <n v="55"/>
    <n v="1010.7299999999999"/>
    <d v="2010-05-04T16:45:00"/>
    <n v="584"/>
    <n v="2"/>
    <n v="1"/>
    <n v="2"/>
    <s v="212"/>
    <x v="2"/>
  </r>
  <r>
    <n v="15428"/>
    <n v="44"/>
    <n v="762.75000000000023"/>
    <d v="2011-11-24T16:54:00"/>
    <n v="15"/>
    <n v="4"/>
    <n v="1"/>
    <n v="1"/>
    <s v="411"/>
    <x v="3"/>
  </r>
  <r>
    <n v="16720"/>
    <n v="158"/>
    <n v="795.48000000000047"/>
    <d v="2011-11-13T16:22:00"/>
    <n v="26"/>
    <n v="4"/>
    <n v="3"/>
    <n v="1"/>
    <s v="431"/>
    <x v="3"/>
  </r>
  <r>
    <n v="15879"/>
    <n v="183"/>
    <n v="1157.3"/>
    <d v="2010-10-31T16:21:00"/>
    <n v="404"/>
    <n v="2"/>
    <n v="3"/>
    <n v="2"/>
    <s v="232"/>
    <x v="2"/>
  </r>
  <r>
    <n v="17638"/>
    <n v="3"/>
    <n v="842.4"/>
    <d v="2010-03-02T14:32:00"/>
    <n v="647"/>
    <n v="2"/>
    <n v="1"/>
    <n v="1"/>
    <s v="211"/>
    <x v="2"/>
  </r>
  <r>
    <n v="12708"/>
    <n v="310"/>
    <n v="5314.0999999999976"/>
    <d v="2011-11-10T09:52:00"/>
    <n v="29"/>
    <n v="4"/>
    <n v="3"/>
    <n v="3"/>
    <s v="433"/>
    <x v="3"/>
  </r>
  <r>
    <n v="12826"/>
    <n v="166"/>
    <n v="2955.7500000000036"/>
    <d v="2011-12-07T10:25:00"/>
    <n v="2"/>
    <n v="5"/>
    <n v="3"/>
    <n v="3"/>
    <s v="533"/>
    <x v="1"/>
  </r>
  <r>
    <n v="16772"/>
    <n v="69"/>
    <n v="3723.5499999999984"/>
    <d v="2010-10-12T13:19:00"/>
    <n v="423"/>
    <n v="2"/>
    <n v="2"/>
    <n v="3"/>
    <s v="223"/>
    <x v="2"/>
  </r>
  <r>
    <n v="17927"/>
    <n v="10"/>
    <n v="294"/>
    <d v="2009-12-18T11:03:00"/>
    <n v="721"/>
    <n v="2"/>
    <n v="1"/>
    <n v="1"/>
    <s v="211"/>
    <x v="2"/>
  </r>
  <r>
    <n v="14083"/>
    <n v="255"/>
    <n v="1407.2600000000009"/>
    <d v="2011-12-05T13:14:00"/>
    <n v="4"/>
    <n v="5"/>
    <n v="3"/>
    <n v="2"/>
    <s v="532"/>
    <x v="1"/>
  </r>
  <r>
    <n v="14555"/>
    <n v="119"/>
    <n v="2315.63"/>
    <d v="2011-10-13T16:24:00"/>
    <n v="57"/>
    <n v="3"/>
    <n v="2"/>
    <n v="2"/>
    <s v="322"/>
    <x v="0"/>
  </r>
  <r>
    <n v="16296"/>
    <n v="74"/>
    <n v="1313.6700000000003"/>
    <d v="2010-03-23T13:11:00"/>
    <n v="626"/>
    <n v="2"/>
    <n v="2"/>
    <n v="2"/>
    <s v="222"/>
    <x v="2"/>
  </r>
  <r>
    <n v="18036"/>
    <n v="332"/>
    <n v="1563.6399999999999"/>
    <d v="2011-11-07T14:40:00"/>
    <n v="32"/>
    <n v="4"/>
    <n v="3"/>
    <n v="2"/>
    <s v="432"/>
    <x v="3"/>
  </r>
  <r>
    <n v="13921"/>
    <n v="44"/>
    <n v="730.70000000000027"/>
    <d v="2010-11-02T16:32:00"/>
    <n v="402"/>
    <n v="2"/>
    <n v="1"/>
    <n v="1"/>
    <s v="211"/>
    <x v="2"/>
  </r>
  <r>
    <n v="12455"/>
    <n v="227"/>
    <n v="5879.9500000000016"/>
    <d v="2011-09-27T15:31:00"/>
    <n v="73"/>
    <n v="3"/>
    <n v="3"/>
    <n v="3"/>
    <s v="333"/>
    <x v="0"/>
  </r>
  <r>
    <n v="13995"/>
    <n v="230"/>
    <n v="3902.01"/>
    <d v="2011-11-24T14:22:00"/>
    <n v="15"/>
    <n v="4"/>
    <n v="3"/>
    <n v="3"/>
    <s v="433"/>
    <x v="3"/>
  </r>
  <r>
    <n v="12422"/>
    <n v="172"/>
    <n v="5231.7999999999965"/>
    <d v="2011-09-05T09:48:00"/>
    <n v="95"/>
    <n v="3"/>
    <n v="3"/>
    <n v="3"/>
    <s v="333"/>
    <x v="0"/>
  </r>
  <r>
    <n v="16600"/>
    <n v="143"/>
    <n v="2153.4099999999994"/>
    <d v="2011-12-05T16:00:00"/>
    <n v="4"/>
    <n v="5"/>
    <n v="2"/>
    <n v="2"/>
    <s v="522"/>
    <x v="1"/>
  </r>
  <r>
    <n v="17028"/>
    <n v="95"/>
    <n v="1593.8300000000002"/>
    <d v="2010-05-07T15:33:00"/>
    <n v="581"/>
    <n v="2"/>
    <n v="2"/>
    <n v="2"/>
    <s v="222"/>
    <x v="2"/>
  </r>
  <r>
    <n v="16222"/>
    <n v="160"/>
    <n v="1345.2200000000007"/>
    <d v="2011-01-25T13:38:00"/>
    <n v="318"/>
    <n v="3"/>
    <n v="3"/>
    <n v="2"/>
    <s v="332"/>
    <x v="0"/>
  </r>
  <r>
    <n v="15497"/>
    <n v="121"/>
    <n v="8657.3899999999903"/>
    <d v="2011-11-22T11:51:00"/>
    <n v="17"/>
    <n v="4"/>
    <n v="2"/>
    <n v="4"/>
    <s v="424"/>
    <x v="3"/>
  </r>
  <r>
    <n v="14949"/>
    <n v="27"/>
    <n v="515"/>
    <d v="2010-08-27T15:38:00"/>
    <n v="469"/>
    <n v="2"/>
    <n v="1"/>
    <n v="1"/>
    <s v="211"/>
    <x v="2"/>
  </r>
  <r>
    <n v="17324"/>
    <n v="152"/>
    <n v="2301.87"/>
    <d v="2011-11-22T10:34:00"/>
    <n v="17"/>
    <n v="4"/>
    <n v="2"/>
    <n v="2"/>
    <s v="422"/>
    <x v="3"/>
  </r>
  <r>
    <n v="15409"/>
    <n v="9"/>
    <n v="131.25"/>
    <d v="2009-12-18T15:35:00"/>
    <n v="721"/>
    <n v="2"/>
    <n v="1"/>
    <n v="1"/>
    <s v="211"/>
    <x v="2"/>
  </r>
  <r>
    <n v="13327"/>
    <n v="342"/>
    <n v="9879.4799999999941"/>
    <d v="2011-11-01T10:21:00"/>
    <n v="38"/>
    <n v="4"/>
    <n v="3"/>
    <n v="4"/>
    <s v="434"/>
    <x v="3"/>
  </r>
  <r>
    <n v="13781"/>
    <n v="57"/>
    <n v="778.83000000000038"/>
    <d v="2011-04-03T12:08:00"/>
    <n v="250"/>
    <n v="3"/>
    <n v="2"/>
    <n v="1"/>
    <s v="321"/>
    <x v="0"/>
  </r>
  <r>
    <n v="16592"/>
    <n v="428"/>
    <n v="7807.9099999999917"/>
    <d v="2011-12-05T13:49:00"/>
    <n v="4"/>
    <n v="5"/>
    <n v="4"/>
    <n v="4"/>
    <s v="544"/>
    <x v="1"/>
  </r>
  <r>
    <n v="18252"/>
    <n v="138"/>
    <n v="1542.09"/>
    <d v="2011-10-20T12:43:00"/>
    <n v="50"/>
    <n v="4"/>
    <n v="2"/>
    <n v="2"/>
    <s v="422"/>
    <x v="3"/>
  </r>
  <r>
    <n v="14105"/>
    <n v="279"/>
    <n v="5988.8299999999972"/>
    <d v="2011-04-14T17:58:00"/>
    <n v="239"/>
    <n v="3"/>
    <n v="3"/>
    <n v="3"/>
    <s v="333"/>
    <x v="0"/>
  </r>
  <r>
    <n v="13847"/>
    <n v="19"/>
    <n v="310.71999999999991"/>
    <d v="2009-12-20T10:41:00"/>
    <n v="719"/>
    <n v="2"/>
    <n v="1"/>
    <n v="1"/>
    <s v="211"/>
    <x v="2"/>
  </r>
  <r>
    <n v="15518"/>
    <n v="455"/>
    <n v="4218.9399999999932"/>
    <d v="2011-10-06T13:05:00"/>
    <n v="64"/>
    <n v="3"/>
    <n v="4"/>
    <n v="3"/>
    <s v="343"/>
    <x v="0"/>
  </r>
  <r>
    <n v="17624"/>
    <n v="97"/>
    <n v="1568.6300000000008"/>
    <d v="2011-11-25T10:52:00"/>
    <n v="14"/>
    <n v="5"/>
    <n v="2"/>
    <n v="2"/>
    <s v="522"/>
    <x v="1"/>
  </r>
  <r>
    <n v="13871"/>
    <n v="402"/>
    <n v="7885.8499999999985"/>
    <d v="2011-11-17T10:49:00"/>
    <n v="22"/>
    <n v="4"/>
    <n v="4"/>
    <n v="4"/>
    <s v="444"/>
    <x v="3"/>
  </r>
  <r>
    <n v="12609"/>
    <n v="175"/>
    <n v="3435.8599999999992"/>
    <d v="2011-09-22T16:34:00"/>
    <n v="78"/>
    <n v="3"/>
    <n v="3"/>
    <n v="3"/>
    <s v="333"/>
    <x v="0"/>
  </r>
  <r>
    <n v="14404"/>
    <n v="211"/>
    <n v="2899.11"/>
    <d v="2011-11-06T12:30:00"/>
    <n v="33"/>
    <n v="4"/>
    <n v="3"/>
    <n v="3"/>
    <s v="433"/>
    <x v="3"/>
  </r>
  <r>
    <n v="13111"/>
    <n v="12"/>
    <n v="321.88000000000005"/>
    <d v="2009-12-21T09:00:00"/>
    <n v="718"/>
    <n v="2"/>
    <n v="1"/>
    <n v="1"/>
    <s v="211"/>
    <x v="2"/>
  </r>
  <r>
    <n v="16282"/>
    <n v="33"/>
    <n v="1307.5800000000002"/>
    <d v="2011-01-04T11:42:00"/>
    <n v="339"/>
    <n v="3"/>
    <n v="1"/>
    <n v="2"/>
    <s v="312"/>
    <x v="0"/>
  </r>
  <r>
    <n v="13510"/>
    <n v="289"/>
    <n v="4558.2900000000054"/>
    <d v="2011-12-08T13:46:00"/>
    <n v="1"/>
    <n v="5"/>
    <n v="3"/>
    <n v="3"/>
    <s v="533"/>
    <x v="1"/>
  </r>
  <r>
    <n v="14119"/>
    <n v="11"/>
    <n v="183.37"/>
    <d v="2010-11-29T10:33:00"/>
    <n v="375"/>
    <n v="2"/>
    <n v="1"/>
    <n v="1"/>
    <s v="211"/>
    <x v="2"/>
  </r>
  <r>
    <n v="17182"/>
    <n v="6"/>
    <n v="321.29999999999995"/>
    <d v="2010-10-13T10:09:00"/>
    <n v="422"/>
    <n v="2"/>
    <n v="1"/>
    <n v="1"/>
    <s v="211"/>
    <x v="2"/>
  </r>
  <r>
    <n v="14819"/>
    <n v="57"/>
    <n v="470.16"/>
    <d v="2011-10-06T13:41:00"/>
    <n v="64"/>
    <n v="3"/>
    <n v="2"/>
    <n v="1"/>
    <s v="321"/>
    <x v="0"/>
  </r>
  <r>
    <n v="14480"/>
    <n v="65"/>
    <n v="1299.5200000000002"/>
    <d v="2011-11-28T16:35:00"/>
    <n v="11"/>
    <n v="5"/>
    <n v="2"/>
    <n v="2"/>
    <s v="522"/>
    <x v="1"/>
  </r>
  <r>
    <n v="17888"/>
    <n v="163"/>
    <n v="1820.440000000001"/>
    <d v="2011-11-18T13:45:00"/>
    <n v="21"/>
    <n v="4"/>
    <n v="3"/>
    <n v="2"/>
    <s v="432"/>
    <x v="3"/>
  </r>
  <r>
    <n v="18251"/>
    <n v="108"/>
    <n v="26278.860000000008"/>
    <d v="2011-09-13T15:03:00"/>
    <n v="87"/>
    <n v="3"/>
    <n v="2"/>
    <n v="4"/>
    <s v="324"/>
    <x v="0"/>
  </r>
  <r>
    <n v="12440"/>
    <n v="32"/>
    <n v="859.20000000000016"/>
    <d v="2010-09-03T13:11:00"/>
    <n v="462"/>
    <n v="2"/>
    <n v="1"/>
    <n v="1"/>
    <s v="211"/>
    <x v="2"/>
  </r>
  <r>
    <n v="18190"/>
    <n v="42"/>
    <n v="745.62000000000035"/>
    <d v="2011-05-31T14:48:00"/>
    <n v="192"/>
    <n v="3"/>
    <n v="1"/>
    <n v="1"/>
    <s v="311"/>
    <x v="0"/>
  </r>
  <r>
    <n v="13082"/>
    <n v="129"/>
    <n v="7335.7499999999982"/>
    <d v="2011-08-05T16:16:00"/>
    <n v="126"/>
    <n v="3"/>
    <n v="2"/>
    <n v="4"/>
    <s v="324"/>
    <x v="0"/>
  </r>
  <r>
    <n v="15064"/>
    <n v="81"/>
    <n v="1254.4100000000008"/>
    <d v="2010-10-25T14:32:00"/>
    <n v="410"/>
    <n v="2"/>
    <n v="2"/>
    <n v="2"/>
    <s v="222"/>
    <x v="2"/>
  </r>
  <r>
    <n v="14151"/>
    <n v="44"/>
    <n v="679.45000000000016"/>
    <d v="2010-02-04T15:35:00"/>
    <n v="673"/>
    <n v="2"/>
    <n v="1"/>
    <n v="1"/>
    <s v="211"/>
    <x v="2"/>
  </r>
  <r>
    <n v="12539"/>
    <n v="504"/>
    <n v="11214.750000000007"/>
    <d v="2011-11-17T13:30:00"/>
    <n v="22"/>
    <n v="4"/>
    <n v="4"/>
    <n v="4"/>
    <s v="444"/>
    <x v="3"/>
  </r>
  <r>
    <n v="13287"/>
    <n v="53"/>
    <n v="781.59000000000015"/>
    <d v="2010-04-15T15:26:00"/>
    <n v="603"/>
    <n v="2"/>
    <n v="1"/>
    <n v="1"/>
    <s v="211"/>
    <x v="2"/>
  </r>
  <r>
    <n v="13821"/>
    <n v="209"/>
    <n v="1410.7300000000009"/>
    <d v="2011-07-18T09:49:00"/>
    <n v="144"/>
    <n v="3"/>
    <n v="3"/>
    <n v="2"/>
    <s v="332"/>
    <x v="0"/>
  </r>
  <r>
    <n v="16792"/>
    <n v="102"/>
    <n v="623.46000000000015"/>
    <d v="2011-03-02T14:41:00"/>
    <n v="282"/>
    <n v="3"/>
    <n v="2"/>
    <n v="1"/>
    <s v="321"/>
    <x v="0"/>
  </r>
  <r>
    <n v="17807"/>
    <n v="89"/>
    <n v="437.86999999999989"/>
    <d v="2010-11-09T16:21:00"/>
    <n v="395"/>
    <n v="2"/>
    <n v="2"/>
    <n v="1"/>
    <s v="221"/>
    <x v="2"/>
  </r>
  <r>
    <n v="14477"/>
    <n v="14"/>
    <n v="1969.6"/>
    <d v="2011-11-20T11:11:00"/>
    <n v="19"/>
    <n v="4"/>
    <n v="1"/>
    <n v="2"/>
    <s v="412"/>
    <x v="3"/>
  </r>
  <r>
    <n v="14839"/>
    <n v="74"/>
    <n v="915.28000000000009"/>
    <d v="2010-10-17T13:01:00"/>
    <n v="418"/>
    <n v="2"/>
    <n v="2"/>
    <n v="1"/>
    <s v="221"/>
    <x v="2"/>
  </r>
  <r>
    <n v="17950"/>
    <n v="206"/>
    <n v="1432.8100000000009"/>
    <d v="2011-09-28T15:18:00"/>
    <n v="72"/>
    <n v="3"/>
    <n v="3"/>
    <n v="2"/>
    <s v="332"/>
    <x v="0"/>
  </r>
  <r>
    <n v="16875"/>
    <n v="230"/>
    <n v="4234.5300000000007"/>
    <d v="2011-10-03T13:39:00"/>
    <n v="67"/>
    <n v="3"/>
    <n v="3"/>
    <n v="3"/>
    <s v="333"/>
    <x v="0"/>
  </r>
  <r>
    <n v="13901"/>
    <n v="310"/>
    <n v="5676.3399999999974"/>
    <d v="2011-09-28T14:48:00"/>
    <n v="72"/>
    <n v="3"/>
    <n v="3"/>
    <n v="3"/>
    <s v="333"/>
    <x v="0"/>
  </r>
  <r>
    <n v="14198"/>
    <n v="91"/>
    <n v="1569.7300000000002"/>
    <d v="2011-11-21T16:35:00"/>
    <n v="18"/>
    <n v="4"/>
    <n v="2"/>
    <n v="2"/>
    <s v="422"/>
    <x v="3"/>
  </r>
  <r>
    <n v="15521"/>
    <n v="405"/>
    <n v="7106.6899999999941"/>
    <d v="2011-10-30T13:42:00"/>
    <n v="40"/>
    <n v="4"/>
    <n v="4"/>
    <n v="4"/>
    <s v="444"/>
    <x v="3"/>
  </r>
  <r>
    <n v="18171"/>
    <n v="92"/>
    <n v="2437.31"/>
    <d v="2011-10-12T09:13:00"/>
    <n v="58"/>
    <n v="3"/>
    <n v="2"/>
    <n v="2"/>
    <s v="322"/>
    <x v="0"/>
  </r>
  <r>
    <n v="16017"/>
    <n v="131"/>
    <n v="1553.8300000000002"/>
    <d v="2011-10-23T12:56:00"/>
    <n v="47"/>
    <n v="4"/>
    <n v="2"/>
    <n v="2"/>
    <s v="422"/>
    <x v="3"/>
  </r>
  <r>
    <n v="13253"/>
    <n v="75"/>
    <n v="2951.1099999999988"/>
    <d v="2011-07-06T10:09:00"/>
    <n v="156"/>
    <n v="3"/>
    <n v="2"/>
    <n v="3"/>
    <s v="323"/>
    <x v="0"/>
  </r>
  <r>
    <n v="13338"/>
    <n v="128"/>
    <n v="2445.6200000000003"/>
    <d v="2011-07-05T09:06:00"/>
    <n v="157"/>
    <n v="3"/>
    <n v="2"/>
    <n v="2"/>
    <s v="322"/>
    <x v="0"/>
  </r>
  <r>
    <n v="14969"/>
    <n v="13"/>
    <n v="906.23"/>
    <d v="2010-01-05T12:43:00"/>
    <n v="703"/>
    <n v="2"/>
    <n v="1"/>
    <n v="1"/>
    <s v="211"/>
    <x v="2"/>
  </r>
  <r>
    <n v="15865"/>
    <n v="127"/>
    <n v="2248.9199999999992"/>
    <d v="2011-10-30T12:43:00"/>
    <n v="40"/>
    <n v="4"/>
    <n v="2"/>
    <n v="2"/>
    <s v="422"/>
    <x v="3"/>
  </r>
  <r>
    <n v="13610"/>
    <n v="416"/>
    <n v="2175.8800000000056"/>
    <d v="2011-11-27T15:38:00"/>
    <n v="12"/>
    <n v="5"/>
    <n v="4"/>
    <n v="2"/>
    <s v="542"/>
    <x v="1"/>
  </r>
  <r>
    <n v="13965"/>
    <n v="24"/>
    <n v="996.61000000000024"/>
    <d v="2010-08-20T10:40:00"/>
    <n v="476"/>
    <n v="2"/>
    <n v="1"/>
    <n v="2"/>
    <s v="212"/>
    <x v="2"/>
  </r>
  <r>
    <n v="14954"/>
    <n v="126"/>
    <n v="503.43999999999966"/>
    <d v="2011-11-27T14:30:00"/>
    <n v="12"/>
    <n v="5"/>
    <n v="2"/>
    <n v="1"/>
    <s v="521"/>
    <x v="1"/>
  </r>
  <r>
    <n v="14210"/>
    <n v="329"/>
    <n v="5861.5199999999923"/>
    <d v="2011-08-26T12:36:00"/>
    <n v="105"/>
    <n v="3"/>
    <n v="3"/>
    <n v="3"/>
    <s v="333"/>
    <x v="0"/>
  </r>
  <r>
    <n v="17362"/>
    <n v="144"/>
    <n v="1024.0400000000002"/>
    <d v="2011-04-14T14:43:00"/>
    <n v="239"/>
    <n v="3"/>
    <n v="2"/>
    <n v="2"/>
    <s v="322"/>
    <x v="0"/>
  </r>
  <r>
    <n v="14194"/>
    <n v="952"/>
    <n v="18670.589999999938"/>
    <d v="2011-12-05T10:38:00"/>
    <n v="4"/>
    <n v="5"/>
    <n v="4"/>
    <n v="4"/>
    <s v="544"/>
    <x v="1"/>
  </r>
  <r>
    <n v="18008"/>
    <n v="102"/>
    <n v="19787.130000000016"/>
    <d v="2011-09-30T15:17:00"/>
    <n v="70"/>
    <n v="3"/>
    <n v="2"/>
    <n v="4"/>
    <s v="324"/>
    <x v="0"/>
  </r>
  <r>
    <n v="17753"/>
    <n v="72"/>
    <n v="390.55999999999995"/>
    <d v="2010-09-01T15:49:00"/>
    <n v="464"/>
    <n v="2"/>
    <n v="2"/>
    <n v="1"/>
    <s v="221"/>
    <x v="2"/>
  </r>
  <r>
    <n v="17941"/>
    <n v="7"/>
    <n v="1433.2800000000002"/>
    <d v="2011-08-01T08:30:00"/>
    <n v="130"/>
    <n v="3"/>
    <n v="1"/>
    <n v="2"/>
    <s v="312"/>
    <x v="0"/>
  </r>
  <r>
    <n v="18094"/>
    <n v="126"/>
    <n v="6391.5199999999977"/>
    <d v="2011-09-19T09:28:00"/>
    <n v="81"/>
    <n v="3"/>
    <n v="2"/>
    <n v="3"/>
    <s v="323"/>
    <x v="0"/>
  </r>
  <r>
    <n v="17404"/>
    <n v="292"/>
    <n v="47781.119999999974"/>
    <d v="2011-12-05T16:26:00"/>
    <n v="4"/>
    <n v="5"/>
    <n v="3"/>
    <n v="4"/>
    <s v="534"/>
    <x v="1"/>
  </r>
  <r>
    <n v="14541"/>
    <n v="181"/>
    <n v="2499.6800000000017"/>
    <d v="2011-10-12T10:08:00"/>
    <n v="58"/>
    <n v="3"/>
    <n v="3"/>
    <n v="2"/>
    <s v="332"/>
    <x v="0"/>
  </r>
  <r>
    <n v="15266"/>
    <n v="45"/>
    <n v="852.21000000000015"/>
    <d v="2011-01-05T13:40:00"/>
    <n v="338"/>
    <n v="3"/>
    <n v="1"/>
    <n v="1"/>
    <s v="311"/>
    <x v="0"/>
  </r>
  <r>
    <n v="16641"/>
    <n v="36"/>
    <n v="554.5"/>
    <d v="2011-08-26T12:49:00"/>
    <n v="105"/>
    <n v="3"/>
    <n v="1"/>
    <n v="1"/>
    <s v="311"/>
    <x v="0"/>
  </r>
  <r>
    <n v="16862"/>
    <n v="35"/>
    <n v="662.33"/>
    <d v="2010-06-10T13:05:00"/>
    <n v="547"/>
    <n v="2"/>
    <n v="1"/>
    <n v="1"/>
    <s v="211"/>
    <x v="2"/>
  </r>
  <r>
    <n v="16888"/>
    <n v="54"/>
    <n v="437.15000000000009"/>
    <d v="2010-11-04T12:39:00"/>
    <n v="400"/>
    <n v="2"/>
    <n v="1"/>
    <n v="1"/>
    <s v="211"/>
    <x v="2"/>
  </r>
  <r>
    <n v="15874"/>
    <n v="342"/>
    <n v="11284.759999999995"/>
    <d v="2011-10-07T12:31:00"/>
    <n v="63"/>
    <n v="3"/>
    <n v="3"/>
    <n v="4"/>
    <s v="334"/>
    <x v="0"/>
  </r>
  <r>
    <n v="15100"/>
    <n v="18"/>
    <n v="2894.7"/>
    <d v="2011-01-10T10:35:00"/>
    <n v="333"/>
    <n v="3"/>
    <n v="1"/>
    <n v="3"/>
    <s v="313"/>
    <x v="0"/>
  </r>
  <r>
    <n v="15324"/>
    <n v="8"/>
    <n v="140.22000000000003"/>
    <d v="2010-01-07T14:37:00"/>
    <n v="701"/>
    <n v="2"/>
    <n v="1"/>
    <n v="1"/>
    <s v="211"/>
    <x v="2"/>
  </r>
  <r>
    <n v="14465"/>
    <n v="200"/>
    <n v="3946.0299999999966"/>
    <d v="2011-04-07T12:38:00"/>
    <n v="246"/>
    <n v="3"/>
    <n v="3"/>
    <n v="3"/>
    <s v="333"/>
    <x v="0"/>
  </r>
  <r>
    <n v="15152"/>
    <n v="300"/>
    <n v="5263.829999999999"/>
    <d v="2011-11-30T12:32:00"/>
    <n v="9"/>
    <n v="5"/>
    <n v="3"/>
    <n v="3"/>
    <s v="533"/>
    <x v="1"/>
  </r>
  <r>
    <n v="12678"/>
    <n v="376"/>
    <n v="34281.179999999986"/>
    <d v="2011-10-28T13:04:00"/>
    <n v="42"/>
    <n v="4"/>
    <n v="4"/>
    <n v="4"/>
    <s v="444"/>
    <x v="3"/>
  </r>
  <r>
    <n v="16057"/>
    <n v="218"/>
    <n v="3854.8500000000017"/>
    <d v="2011-11-23T15:23:00"/>
    <n v="16"/>
    <n v="4"/>
    <n v="3"/>
    <n v="3"/>
    <s v="433"/>
    <x v="3"/>
  </r>
  <r>
    <n v="12648"/>
    <n v="65"/>
    <n v="1112"/>
    <d v="2011-07-08T11:55:00"/>
    <n v="154"/>
    <n v="3"/>
    <n v="2"/>
    <n v="2"/>
    <s v="322"/>
    <x v="0"/>
  </r>
  <r>
    <n v="15586"/>
    <n v="38"/>
    <n v="1139.0999999999999"/>
    <d v="2010-04-26T11:00:00"/>
    <n v="592"/>
    <n v="2"/>
    <n v="1"/>
    <n v="2"/>
    <s v="212"/>
    <x v="2"/>
  </r>
  <r>
    <n v="14045"/>
    <n v="39"/>
    <n v="11313.029999999999"/>
    <d v="2011-08-22T15:27:00"/>
    <n v="109"/>
    <n v="3"/>
    <n v="1"/>
    <n v="4"/>
    <s v="314"/>
    <x v="0"/>
  </r>
  <r>
    <n v="13360"/>
    <n v="66"/>
    <n v="1553.6500000000005"/>
    <d v="2010-10-04T12:37:00"/>
    <n v="431"/>
    <n v="2"/>
    <n v="2"/>
    <n v="2"/>
    <s v="222"/>
    <x v="2"/>
  </r>
  <r>
    <n v="15827"/>
    <n v="231"/>
    <n v="3794.07"/>
    <d v="2011-09-27T15:35:00"/>
    <n v="73"/>
    <n v="3"/>
    <n v="3"/>
    <n v="3"/>
    <s v="333"/>
    <x v="0"/>
  </r>
  <r>
    <n v="13854"/>
    <n v="181"/>
    <n v="12253.960000000008"/>
    <d v="2011-12-01T09:06:00"/>
    <n v="8"/>
    <n v="5"/>
    <n v="3"/>
    <n v="4"/>
    <s v="534"/>
    <x v="1"/>
  </r>
  <r>
    <n v="16103"/>
    <n v="200"/>
    <n v="6191.7100000000037"/>
    <d v="2011-12-02T14:16:00"/>
    <n v="7"/>
    <n v="5"/>
    <n v="3"/>
    <n v="3"/>
    <s v="533"/>
    <x v="1"/>
  </r>
  <r>
    <n v="15607"/>
    <n v="109"/>
    <n v="1708.9699999999998"/>
    <d v="2011-01-07T12:44:00"/>
    <n v="336"/>
    <n v="3"/>
    <n v="2"/>
    <n v="2"/>
    <s v="322"/>
    <x v="0"/>
  </r>
  <r>
    <n v="16027"/>
    <n v="35"/>
    <n v="2048.3600000000006"/>
    <d v="2011-09-09T10:47:00"/>
    <n v="91"/>
    <n v="3"/>
    <n v="1"/>
    <n v="2"/>
    <s v="312"/>
    <x v="0"/>
  </r>
  <r>
    <n v="14327"/>
    <n v="106"/>
    <n v="1894.9299999999994"/>
    <d v="2011-06-29T13:58:00"/>
    <n v="163"/>
    <n v="3"/>
    <n v="2"/>
    <n v="2"/>
    <s v="322"/>
    <x v="0"/>
  </r>
  <r>
    <n v="18170"/>
    <n v="126"/>
    <n v="2877.9999999999986"/>
    <d v="2011-11-06T14:35:00"/>
    <n v="33"/>
    <n v="4"/>
    <n v="2"/>
    <n v="2"/>
    <s v="422"/>
    <x v="3"/>
  </r>
  <r>
    <n v="14016"/>
    <n v="448"/>
    <n v="11403.410000000002"/>
    <d v="2011-07-01T11:29:00"/>
    <n v="161"/>
    <n v="3"/>
    <n v="4"/>
    <n v="4"/>
    <s v="344"/>
    <x v="0"/>
  </r>
  <r>
    <n v="13044"/>
    <n v="419"/>
    <n v="4853.9000000000051"/>
    <d v="2011-02-21T15:20:00"/>
    <n v="291"/>
    <n v="3"/>
    <n v="4"/>
    <n v="3"/>
    <s v="343"/>
    <x v="0"/>
  </r>
  <r>
    <n v="14573"/>
    <n v="398"/>
    <n v="2621.4200000000019"/>
    <d v="2011-06-13T11:15:00"/>
    <n v="179"/>
    <n v="3"/>
    <n v="4"/>
    <n v="2"/>
    <s v="342"/>
    <x v="0"/>
  </r>
  <r>
    <n v="13259"/>
    <n v="324"/>
    <n v="1433.3800000000033"/>
    <d v="2011-10-09T10:48:00"/>
    <n v="61"/>
    <n v="3"/>
    <n v="3"/>
    <n v="2"/>
    <s v="332"/>
    <x v="0"/>
  </r>
  <r>
    <n v="16109"/>
    <n v="31"/>
    <n v="939.48"/>
    <d v="2011-05-05T09:17:00"/>
    <n v="218"/>
    <n v="3"/>
    <n v="1"/>
    <n v="1"/>
    <s v="311"/>
    <x v="0"/>
  </r>
  <r>
    <n v="16787"/>
    <n v="114"/>
    <n v="1035.43"/>
    <d v="2010-11-07T11:01:00"/>
    <n v="397"/>
    <n v="2"/>
    <n v="2"/>
    <n v="2"/>
    <s v="222"/>
    <x v="2"/>
  </r>
  <r>
    <n v="14849"/>
    <n v="755"/>
    <n v="15763.449999999986"/>
    <d v="2011-11-18T10:58:00"/>
    <n v="21"/>
    <n v="4"/>
    <n v="4"/>
    <n v="4"/>
    <s v="444"/>
    <x v="3"/>
  </r>
  <r>
    <n v="14532"/>
    <n v="318"/>
    <n v="3859.18"/>
    <d v="2011-04-17T13:05:00"/>
    <n v="236"/>
    <n v="3"/>
    <n v="3"/>
    <n v="3"/>
    <s v="333"/>
    <x v="0"/>
  </r>
  <r>
    <n v="17323"/>
    <n v="336"/>
    <n v="1565.5900000000004"/>
    <d v="2011-11-24T17:29:00"/>
    <n v="15"/>
    <n v="4"/>
    <n v="3"/>
    <n v="2"/>
    <s v="432"/>
    <x v="3"/>
  </r>
  <r>
    <n v="14160"/>
    <n v="107"/>
    <n v="8421.4700000000012"/>
    <d v="2010-04-08T14:30:00"/>
    <n v="610"/>
    <n v="2"/>
    <n v="2"/>
    <n v="4"/>
    <s v="224"/>
    <x v="2"/>
  </r>
  <r>
    <n v="13762"/>
    <n v="35"/>
    <n v="2472.48"/>
    <d v="2011-05-05T09:15:00"/>
    <n v="218"/>
    <n v="3"/>
    <n v="1"/>
    <n v="2"/>
    <s v="312"/>
    <x v="0"/>
  </r>
  <r>
    <n v="18231"/>
    <n v="385"/>
    <n v="6880.970000000003"/>
    <d v="2011-05-31T14:18:00"/>
    <n v="192"/>
    <n v="3"/>
    <n v="4"/>
    <n v="4"/>
    <s v="344"/>
    <x v="0"/>
  </r>
  <r>
    <n v="12951"/>
    <n v="194"/>
    <n v="3213.72"/>
    <d v="2011-12-01T12:14:00"/>
    <n v="8"/>
    <n v="5"/>
    <n v="3"/>
    <n v="3"/>
    <s v="533"/>
    <x v="1"/>
  </r>
  <r>
    <n v="14091"/>
    <n v="13"/>
    <n v="9530.0800000000017"/>
    <d v="2010-02-23T15:17:00"/>
    <n v="654"/>
    <n v="2"/>
    <n v="1"/>
    <n v="4"/>
    <s v="214"/>
    <x v="2"/>
  </r>
  <r>
    <n v="13634"/>
    <n v="450"/>
    <n v="5073.4699999999939"/>
    <d v="2011-11-06T13:40:00"/>
    <n v="33"/>
    <n v="4"/>
    <n v="4"/>
    <n v="3"/>
    <s v="443"/>
    <x v="3"/>
  </r>
  <r>
    <n v="17222"/>
    <n v="113"/>
    <n v="1605.0100000000007"/>
    <d v="2011-10-05T13:58:00"/>
    <n v="65"/>
    <n v="3"/>
    <n v="2"/>
    <n v="2"/>
    <s v="322"/>
    <x v="0"/>
  </r>
  <r>
    <n v="18242"/>
    <n v="140"/>
    <n v="3605.2100000000023"/>
    <d v="2011-09-28T13:43:00"/>
    <n v="72"/>
    <n v="3"/>
    <n v="2"/>
    <n v="3"/>
    <s v="323"/>
    <x v="0"/>
  </r>
  <r>
    <n v="17147"/>
    <n v="136"/>
    <n v="3199.9499999999985"/>
    <d v="2011-11-17T12:32:00"/>
    <n v="22"/>
    <n v="4"/>
    <n v="2"/>
    <n v="3"/>
    <s v="423"/>
    <x v="3"/>
  </r>
  <r>
    <n v="17113"/>
    <n v="159"/>
    <n v="2322.5900000000011"/>
    <d v="2010-05-14T13:59:00"/>
    <n v="574"/>
    <n v="2"/>
    <n v="3"/>
    <n v="2"/>
    <s v="232"/>
    <x v="2"/>
  </r>
  <r>
    <n v="13709"/>
    <n v="408"/>
    <n v="7591.7500000000027"/>
    <d v="2011-12-06T10:28:00"/>
    <n v="3"/>
    <n v="5"/>
    <n v="4"/>
    <n v="4"/>
    <s v="544"/>
    <x v="1"/>
  </r>
  <r>
    <n v="17139"/>
    <n v="809"/>
    <n v="19584.459999999977"/>
    <d v="2011-11-24T10:12:00"/>
    <n v="15"/>
    <n v="4"/>
    <n v="4"/>
    <n v="4"/>
    <s v="444"/>
    <x v="3"/>
  </r>
  <r>
    <n v="18115"/>
    <n v="3"/>
    <n v="9.6999999999999993"/>
    <d v="2010-01-11T11:57:00"/>
    <n v="697"/>
    <n v="2"/>
    <n v="1"/>
    <n v="1"/>
    <s v="211"/>
    <x v="2"/>
  </r>
  <r>
    <n v="17529"/>
    <n v="82"/>
    <n v="1240.2500000000002"/>
    <d v="2010-04-08T17:51:00"/>
    <n v="610"/>
    <n v="2"/>
    <n v="2"/>
    <n v="2"/>
    <s v="222"/>
    <x v="2"/>
  </r>
  <r>
    <n v="12549"/>
    <n v="49"/>
    <n v="1575.6799999999998"/>
    <d v="2010-05-13T12:05:00"/>
    <n v="575"/>
    <n v="2"/>
    <n v="1"/>
    <n v="2"/>
    <s v="212"/>
    <x v="2"/>
  </r>
  <r>
    <n v="12875"/>
    <n v="8"/>
    <n v="1356.99"/>
    <d v="2011-07-19T15:30:00"/>
    <n v="143"/>
    <n v="3"/>
    <n v="1"/>
    <n v="2"/>
    <s v="312"/>
    <x v="0"/>
  </r>
  <r>
    <n v="17740"/>
    <n v="9"/>
    <n v="426.90000000000003"/>
    <d v="2010-11-15T16:33:00"/>
    <n v="389"/>
    <n v="2"/>
    <n v="1"/>
    <n v="1"/>
    <s v="211"/>
    <x v="2"/>
  </r>
  <r>
    <n v="15549"/>
    <n v="162"/>
    <n v="2345.96"/>
    <d v="2011-09-23T16:22:00"/>
    <n v="77"/>
    <n v="3"/>
    <n v="3"/>
    <n v="2"/>
    <s v="332"/>
    <x v="0"/>
  </r>
  <r>
    <n v="14984"/>
    <n v="56"/>
    <n v="1271.4100000000008"/>
    <d v="2011-11-20T14:28:00"/>
    <n v="19"/>
    <n v="4"/>
    <n v="2"/>
    <n v="2"/>
    <s v="422"/>
    <x v="3"/>
  </r>
  <r>
    <n v="12406"/>
    <n v="166"/>
    <n v="6390.3599999999979"/>
    <d v="2011-11-17T19:22:00"/>
    <n v="22"/>
    <n v="4"/>
    <n v="3"/>
    <n v="3"/>
    <s v="433"/>
    <x v="3"/>
  </r>
  <r>
    <n v="17023"/>
    <n v="49"/>
    <n v="800.18000000000006"/>
    <d v="2010-10-18T15:37:00"/>
    <n v="417"/>
    <n v="2"/>
    <n v="1"/>
    <n v="1"/>
    <s v="211"/>
    <x v="2"/>
  </r>
  <r>
    <n v="13433"/>
    <n v="24"/>
    <n v="658.32000000000016"/>
    <d v="2010-07-26T16:55:00"/>
    <n v="501"/>
    <n v="2"/>
    <n v="1"/>
    <n v="1"/>
    <s v="211"/>
    <x v="2"/>
  </r>
  <r>
    <n v="15186"/>
    <n v="52"/>
    <n v="1403.2000000000003"/>
    <d v="2011-11-25T14:58:00"/>
    <n v="14"/>
    <n v="5"/>
    <n v="1"/>
    <n v="2"/>
    <s v="512"/>
    <x v="1"/>
  </r>
  <r>
    <n v="12939"/>
    <n v="86"/>
    <n v="25264.800000000007"/>
    <d v="2011-10-06T14:33:00"/>
    <n v="64"/>
    <n v="3"/>
    <n v="2"/>
    <n v="4"/>
    <s v="324"/>
    <x v="0"/>
  </r>
  <r>
    <n v="16841"/>
    <n v="219"/>
    <n v="4006.06"/>
    <d v="2011-11-03T11:51:00"/>
    <n v="36"/>
    <n v="4"/>
    <n v="3"/>
    <n v="3"/>
    <s v="433"/>
    <x v="3"/>
  </r>
  <r>
    <n v="17945"/>
    <n v="72"/>
    <n v="360.34999999999997"/>
    <d v="2010-01-12T11:40:00"/>
    <n v="696"/>
    <n v="2"/>
    <n v="2"/>
    <n v="1"/>
    <s v="221"/>
    <x v="2"/>
  </r>
  <r>
    <n v="15299"/>
    <n v="13"/>
    <n v="7991.5400000000009"/>
    <d v="2011-10-03T14:19:00"/>
    <n v="67"/>
    <n v="3"/>
    <n v="1"/>
    <n v="4"/>
    <s v="314"/>
    <x v="0"/>
  </r>
  <r>
    <n v="15002"/>
    <n v="370"/>
    <n v="4817.2799999999988"/>
    <d v="2011-08-16T10:44:00"/>
    <n v="115"/>
    <n v="3"/>
    <n v="4"/>
    <n v="3"/>
    <s v="343"/>
    <x v="0"/>
  </r>
  <r>
    <n v="12623"/>
    <n v="174"/>
    <n v="3747.84"/>
    <d v="2011-03-08T13:50:00"/>
    <n v="276"/>
    <n v="3"/>
    <n v="3"/>
    <n v="3"/>
    <s v="333"/>
    <x v="0"/>
  </r>
  <r>
    <n v="16422"/>
    <n v="712"/>
    <n v="63651.470000000038"/>
    <d v="2011-11-22T14:00:00"/>
    <n v="17"/>
    <n v="4"/>
    <n v="4"/>
    <n v="4"/>
    <s v="444"/>
    <x v="3"/>
  </r>
  <r>
    <n v="13622"/>
    <n v="32"/>
    <n v="658.95"/>
    <d v="2010-01-12T13:22:00"/>
    <n v="696"/>
    <n v="2"/>
    <n v="1"/>
    <n v="1"/>
    <s v="211"/>
    <x v="2"/>
  </r>
  <r>
    <n v="14225"/>
    <n v="87"/>
    <n v="2037.0200000000002"/>
    <d v="2010-10-01T10:32:00"/>
    <n v="434"/>
    <n v="2"/>
    <n v="2"/>
    <n v="2"/>
    <s v="222"/>
    <x v="2"/>
  </r>
  <r>
    <n v="14241"/>
    <n v="12"/>
    <n v="333.7"/>
    <d v="2011-06-09T11:46:00"/>
    <n v="183"/>
    <n v="3"/>
    <n v="1"/>
    <n v="1"/>
    <s v="311"/>
    <x v="0"/>
  </r>
  <r>
    <n v="17352"/>
    <n v="5"/>
    <n v="36.25"/>
    <d v="2010-01-12T16:13:00"/>
    <n v="696"/>
    <n v="2"/>
    <n v="1"/>
    <n v="1"/>
    <s v="211"/>
    <x v="2"/>
  </r>
  <r>
    <n v="12649"/>
    <n v="118"/>
    <n v="2294.65"/>
    <d v="2011-08-24T14:41:00"/>
    <n v="107"/>
    <n v="3"/>
    <n v="2"/>
    <n v="2"/>
    <s v="322"/>
    <x v="0"/>
  </r>
  <r>
    <n v="14137"/>
    <n v="11"/>
    <n v="332.7"/>
    <d v="2010-01-13T12:30:00"/>
    <n v="695"/>
    <n v="2"/>
    <n v="1"/>
    <n v="1"/>
    <s v="211"/>
    <x v="2"/>
  </r>
  <r>
    <n v="14154"/>
    <n v="292"/>
    <n v="6460.6999999999916"/>
    <d v="2011-04-14T16:26:00"/>
    <n v="239"/>
    <n v="3"/>
    <n v="3"/>
    <n v="3"/>
    <s v="333"/>
    <x v="0"/>
  </r>
  <r>
    <n v="14826"/>
    <n v="10"/>
    <n v="385.2"/>
    <d v="2010-05-07T09:00:00"/>
    <n v="581"/>
    <n v="2"/>
    <n v="1"/>
    <n v="1"/>
    <s v="211"/>
    <x v="2"/>
  </r>
  <r>
    <n v="16585"/>
    <n v="18"/>
    <n v="341.59"/>
    <d v="2010-04-25T10:34:00"/>
    <n v="593"/>
    <n v="2"/>
    <n v="1"/>
    <n v="1"/>
    <s v="211"/>
    <x v="2"/>
  </r>
  <r>
    <n v="15513"/>
    <n v="562"/>
    <n v="27750.550000000032"/>
    <d v="2011-11-06T14:36:00"/>
    <n v="33"/>
    <n v="4"/>
    <n v="4"/>
    <n v="4"/>
    <s v="444"/>
    <x v="3"/>
  </r>
  <r>
    <n v="12647"/>
    <n v="556"/>
    <n v="17924.350000000002"/>
    <d v="2011-11-17T12:56:00"/>
    <n v="22"/>
    <n v="4"/>
    <n v="4"/>
    <n v="4"/>
    <s v="444"/>
    <x v="3"/>
  </r>
  <r>
    <n v="17962"/>
    <n v="200"/>
    <n v="687.42000000000019"/>
    <d v="2011-07-20T14:16:00"/>
    <n v="142"/>
    <n v="3"/>
    <n v="3"/>
    <n v="1"/>
    <s v="331"/>
    <x v="0"/>
  </r>
  <r>
    <n v="17757"/>
    <n v="1310"/>
    <n v="9422.4499999999734"/>
    <d v="2011-12-08T15:31:00"/>
    <n v="1"/>
    <n v="5"/>
    <n v="4"/>
    <n v="4"/>
    <s v="544"/>
    <x v="1"/>
  </r>
  <r>
    <n v="14146"/>
    <n v="456"/>
    <n v="9450.299999999992"/>
    <d v="2011-12-01T10:18:00"/>
    <n v="8"/>
    <n v="5"/>
    <n v="4"/>
    <n v="4"/>
    <s v="544"/>
    <x v="1"/>
  </r>
  <r>
    <n v="13929"/>
    <n v="57"/>
    <n v="3494.099999999999"/>
    <d v="2011-06-23T15:26:00"/>
    <n v="169"/>
    <n v="3"/>
    <n v="2"/>
    <n v="3"/>
    <s v="323"/>
    <x v="0"/>
  </r>
  <r>
    <n v="16304"/>
    <n v="25"/>
    <n v="381.65999999999991"/>
    <d v="2010-01-14T08:30:00"/>
    <n v="694"/>
    <n v="2"/>
    <n v="1"/>
    <n v="1"/>
    <s v="211"/>
    <x v="2"/>
  </r>
  <r>
    <n v="13152"/>
    <n v="135"/>
    <n v="2146.380000000001"/>
    <d v="2010-10-18T13:44:00"/>
    <n v="417"/>
    <n v="2"/>
    <n v="2"/>
    <n v="2"/>
    <s v="222"/>
    <x v="2"/>
  </r>
  <r>
    <n v="18041"/>
    <n v="960"/>
    <n v="8752.3799999999719"/>
    <d v="2011-11-28T11:39:00"/>
    <n v="11"/>
    <n v="5"/>
    <n v="4"/>
    <n v="4"/>
    <s v="544"/>
    <x v="1"/>
  </r>
  <r>
    <n v="13787"/>
    <n v="86"/>
    <n v="1222.5"/>
    <d v="2011-09-25T12:06:00"/>
    <n v="75"/>
    <n v="3"/>
    <n v="2"/>
    <n v="2"/>
    <s v="322"/>
    <x v="0"/>
  </r>
  <r>
    <n v="16414"/>
    <n v="64"/>
    <n v="559.70999999999992"/>
    <d v="2011-11-18T09:42:00"/>
    <n v="21"/>
    <n v="4"/>
    <n v="2"/>
    <n v="1"/>
    <s v="421"/>
    <x v="3"/>
  </r>
  <r>
    <n v="14256"/>
    <n v="134"/>
    <n v="2473.9900000000007"/>
    <d v="2011-03-24T13:17:00"/>
    <n v="260"/>
    <n v="3"/>
    <n v="2"/>
    <n v="2"/>
    <s v="322"/>
    <x v="0"/>
  </r>
  <r>
    <n v="15903"/>
    <n v="116"/>
    <n v="8939.840000000002"/>
    <d v="2011-11-30T08:08:00"/>
    <n v="9"/>
    <n v="5"/>
    <n v="2"/>
    <n v="4"/>
    <s v="524"/>
    <x v="1"/>
  </r>
  <r>
    <n v="16660"/>
    <n v="24"/>
    <n v="1879.55"/>
    <d v="2011-11-23T14:53:00"/>
    <n v="16"/>
    <n v="4"/>
    <n v="1"/>
    <n v="2"/>
    <s v="412"/>
    <x v="3"/>
  </r>
  <r>
    <n v="14423"/>
    <n v="15"/>
    <n v="916.6099999999999"/>
    <d v="2011-05-05T15:12:00"/>
    <n v="218"/>
    <n v="3"/>
    <n v="1"/>
    <n v="1"/>
    <s v="311"/>
    <x v="0"/>
  </r>
  <r>
    <n v="18134"/>
    <n v="28"/>
    <n v="444.99999999999994"/>
    <d v="2010-04-20T14:02:00"/>
    <n v="598"/>
    <n v="2"/>
    <n v="1"/>
    <n v="1"/>
    <s v="211"/>
    <x v="2"/>
  </r>
  <r>
    <n v="12644"/>
    <n v="111"/>
    <n v="1918.4900000000009"/>
    <d v="2011-08-02T10:33:00"/>
    <n v="129"/>
    <n v="3"/>
    <n v="2"/>
    <n v="2"/>
    <s v="322"/>
    <x v="0"/>
  </r>
  <r>
    <n v="17496"/>
    <n v="72"/>
    <n v="1412.89"/>
    <d v="2010-12-16T08:39:00"/>
    <n v="358"/>
    <n v="3"/>
    <n v="2"/>
    <n v="2"/>
    <s v="322"/>
    <x v="0"/>
  </r>
  <r>
    <n v="15605"/>
    <n v="111"/>
    <n v="1936.8000000000004"/>
    <d v="2011-11-03T14:17:00"/>
    <n v="36"/>
    <n v="4"/>
    <n v="2"/>
    <n v="2"/>
    <s v="422"/>
    <x v="3"/>
  </r>
  <r>
    <n v="13233"/>
    <n v="76"/>
    <n v="1176.4599999999998"/>
    <d v="2011-09-26T13:25:00"/>
    <n v="74"/>
    <n v="3"/>
    <n v="2"/>
    <n v="2"/>
    <s v="322"/>
    <x v="0"/>
  </r>
  <r>
    <n v="15046"/>
    <n v="406"/>
    <n v="7812.39"/>
    <d v="2011-11-30T15:50:00"/>
    <n v="9"/>
    <n v="5"/>
    <n v="4"/>
    <n v="4"/>
    <s v="544"/>
    <x v="1"/>
  </r>
  <r>
    <n v="13562"/>
    <n v="196"/>
    <n v="4838.1800000000048"/>
    <d v="2011-09-19T10:51:00"/>
    <n v="81"/>
    <n v="3"/>
    <n v="3"/>
    <n v="3"/>
    <s v="333"/>
    <x v="0"/>
  </r>
  <r>
    <n v="12431"/>
    <n v="406"/>
    <n v="10857.969999999988"/>
    <d v="2011-11-04T11:55:00"/>
    <n v="35"/>
    <n v="4"/>
    <n v="4"/>
    <n v="4"/>
    <s v="444"/>
    <x v="3"/>
  </r>
  <r>
    <n v="15359"/>
    <n v="16"/>
    <n v="181.35"/>
    <d v="2010-02-15T10:47:00"/>
    <n v="662"/>
    <n v="2"/>
    <n v="1"/>
    <n v="1"/>
    <s v="211"/>
    <x v="2"/>
  </r>
  <r>
    <n v="18106"/>
    <n v="196"/>
    <n v="1461.4600000000007"/>
    <d v="2011-01-14T12:23:00"/>
    <n v="329"/>
    <n v="3"/>
    <n v="3"/>
    <n v="2"/>
    <s v="332"/>
    <x v="0"/>
  </r>
  <r>
    <n v="17681"/>
    <n v="14"/>
    <n v="731.2"/>
    <d v="2010-04-21T17:22:00"/>
    <n v="597"/>
    <n v="2"/>
    <n v="1"/>
    <n v="1"/>
    <s v="211"/>
    <x v="2"/>
  </r>
  <r>
    <n v="12755"/>
    <n v="64"/>
    <n v="9030.66"/>
    <d v="2011-03-04T12:42:00"/>
    <n v="280"/>
    <n v="3"/>
    <n v="2"/>
    <n v="4"/>
    <s v="324"/>
    <x v="0"/>
  </r>
  <r>
    <n v="12789"/>
    <n v="8"/>
    <n v="273.34999999999997"/>
    <d v="2011-10-05T13:34:00"/>
    <n v="65"/>
    <n v="3"/>
    <n v="1"/>
    <n v="1"/>
    <s v="311"/>
    <x v="0"/>
  </r>
  <r>
    <n v="15771"/>
    <n v="28"/>
    <n v="1006.5400000000002"/>
    <d v="2010-04-14T13:56:00"/>
    <n v="604"/>
    <n v="2"/>
    <n v="1"/>
    <n v="2"/>
    <s v="212"/>
    <x v="2"/>
  </r>
  <r>
    <n v="16452"/>
    <n v="18"/>
    <n v="332.16999999999996"/>
    <d v="2010-03-19T12:39:00"/>
    <n v="630"/>
    <n v="2"/>
    <n v="1"/>
    <n v="1"/>
    <s v="211"/>
    <x v="2"/>
  </r>
  <r>
    <n v="14324"/>
    <n v="41"/>
    <n v="701.61"/>
    <d v="2010-10-26T11:44:00"/>
    <n v="409"/>
    <n v="2"/>
    <n v="1"/>
    <n v="1"/>
    <s v="211"/>
    <x v="2"/>
  </r>
  <r>
    <n v="17871"/>
    <n v="85"/>
    <n v="1118.9899999999996"/>
    <d v="2011-05-19T11:32:00"/>
    <n v="204"/>
    <n v="3"/>
    <n v="2"/>
    <n v="2"/>
    <s v="322"/>
    <x v="0"/>
  </r>
  <r>
    <n v="12631"/>
    <n v="183"/>
    <n v="3481.5699999999997"/>
    <d v="2011-10-13T13:53:00"/>
    <n v="57"/>
    <n v="3"/>
    <n v="3"/>
    <n v="3"/>
    <s v="333"/>
    <x v="0"/>
  </r>
  <r>
    <n v="17227"/>
    <n v="125"/>
    <n v="2022.0300000000007"/>
    <d v="2011-11-21T10:51:00"/>
    <n v="18"/>
    <n v="4"/>
    <n v="2"/>
    <n v="2"/>
    <s v="422"/>
    <x v="3"/>
  </r>
  <r>
    <n v="12860"/>
    <n v="17"/>
    <n v="55.47"/>
    <d v="2010-01-15T15:22:00"/>
    <n v="693"/>
    <n v="2"/>
    <n v="1"/>
    <n v="1"/>
    <s v="211"/>
    <x v="2"/>
  </r>
  <r>
    <n v="17454"/>
    <n v="126"/>
    <n v="1547.94"/>
    <d v="2011-05-31T13:58:00"/>
    <n v="192"/>
    <n v="3"/>
    <n v="2"/>
    <n v="2"/>
    <s v="322"/>
    <x v="0"/>
  </r>
  <r>
    <n v="15224"/>
    <n v="35"/>
    <n v="871.3599999999999"/>
    <d v="2010-12-16T15:02:00"/>
    <n v="358"/>
    <n v="3"/>
    <n v="1"/>
    <n v="1"/>
    <s v="311"/>
    <x v="0"/>
  </r>
  <r>
    <n v="12813"/>
    <n v="45"/>
    <n v="1687.8000000000009"/>
    <d v="2010-07-26T09:50:00"/>
    <n v="501"/>
    <n v="2"/>
    <n v="1"/>
    <n v="2"/>
    <s v="212"/>
    <x v="2"/>
  </r>
  <r>
    <n v="15489"/>
    <n v="114"/>
    <n v="2419.610000000001"/>
    <d v="2011-11-17T08:53:00"/>
    <n v="22"/>
    <n v="4"/>
    <n v="2"/>
    <n v="2"/>
    <s v="422"/>
    <x v="3"/>
  </r>
  <r>
    <n v="14451"/>
    <n v="522"/>
    <n v="3308.7699999999986"/>
    <d v="2011-10-10T13:38:00"/>
    <n v="60"/>
    <n v="3"/>
    <n v="4"/>
    <n v="3"/>
    <s v="343"/>
    <x v="0"/>
  </r>
  <r>
    <n v="14421"/>
    <n v="96"/>
    <n v="2469.3699999999994"/>
    <d v="2011-10-13T13:24:00"/>
    <n v="57"/>
    <n v="3"/>
    <n v="2"/>
    <n v="2"/>
    <s v="322"/>
    <x v="0"/>
  </r>
  <r>
    <n v="17801"/>
    <n v="85"/>
    <n v="798.33000000000015"/>
    <d v="2010-09-14T14:32:00"/>
    <n v="451"/>
    <n v="2"/>
    <n v="2"/>
    <n v="1"/>
    <s v="221"/>
    <x v="2"/>
  </r>
  <r>
    <n v="16595"/>
    <n v="474"/>
    <n v="1810.1800000000007"/>
    <d v="2011-10-09T13:15:00"/>
    <n v="61"/>
    <n v="3"/>
    <n v="4"/>
    <n v="2"/>
    <s v="342"/>
    <x v="0"/>
  </r>
  <r>
    <n v="13907"/>
    <n v="4"/>
    <n v="136.80000000000001"/>
    <d v="2010-01-17T12:22:00"/>
    <n v="691"/>
    <n v="2"/>
    <n v="1"/>
    <n v="1"/>
    <s v="211"/>
    <x v="2"/>
  </r>
  <r>
    <n v="16510"/>
    <n v="131"/>
    <n v="2100.0000000000009"/>
    <d v="2010-12-02T13:39:00"/>
    <n v="372"/>
    <n v="2"/>
    <n v="2"/>
    <n v="2"/>
    <s v="222"/>
    <x v="2"/>
  </r>
  <r>
    <n v="14420"/>
    <n v="93"/>
    <n v="1639.1699999999996"/>
    <d v="2011-09-01T18:07:00"/>
    <n v="99"/>
    <n v="3"/>
    <n v="2"/>
    <n v="2"/>
    <s v="322"/>
    <x v="0"/>
  </r>
  <r>
    <n v="16524"/>
    <n v="54"/>
    <n v="308.13999999999993"/>
    <d v="2010-09-19T13:37:00"/>
    <n v="446"/>
    <n v="2"/>
    <n v="1"/>
    <n v="1"/>
    <s v="211"/>
    <x v="2"/>
  </r>
  <r>
    <n v="16166"/>
    <n v="22"/>
    <n v="435.8300000000001"/>
    <d v="2010-10-07T15:44:00"/>
    <n v="428"/>
    <n v="2"/>
    <n v="1"/>
    <n v="1"/>
    <s v="211"/>
    <x v="2"/>
  </r>
  <r>
    <n v="16434"/>
    <n v="187"/>
    <n v="2741.7400000000002"/>
    <d v="2011-11-10T14:28:00"/>
    <n v="29"/>
    <n v="4"/>
    <n v="3"/>
    <n v="2"/>
    <s v="432"/>
    <x v="3"/>
  </r>
  <r>
    <n v="13869"/>
    <n v="860"/>
    <n v="8111.5699999999933"/>
    <d v="2011-08-08T13:53:00"/>
    <n v="123"/>
    <n v="3"/>
    <n v="4"/>
    <n v="4"/>
    <s v="344"/>
    <x v="0"/>
  </r>
  <r>
    <n v="13616"/>
    <n v="37"/>
    <n v="288.10000000000002"/>
    <d v="2010-05-20T12:59:00"/>
    <n v="568"/>
    <n v="2"/>
    <n v="1"/>
    <n v="1"/>
    <s v="211"/>
    <x v="2"/>
  </r>
  <r>
    <n v="17591"/>
    <n v="268"/>
    <n v="2776.670000000001"/>
    <d v="2011-09-27T13:42:00"/>
    <n v="73"/>
    <n v="3"/>
    <n v="3"/>
    <n v="2"/>
    <s v="332"/>
    <x v="0"/>
  </r>
  <r>
    <n v="14892"/>
    <n v="13"/>
    <n v="202.35000000000002"/>
    <d v="2010-01-18T08:58:00"/>
    <n v="690"/>
    <n v="2"/>
    <n v="1"/>
    <n v="1"/>
    <s v="211"/>
    <x v="2"/>
  </r>
  <r>
    <n v="12877"/>
    <n v="277"/>
    <n v="2955.1699999999983"/>
    <d v="2011-12-06T10:30:00"/>
    <n v="3"/>
    <n v="5"/>
    <n v="3"/>
    <n v="3"/>
    <s v="533"/>
    <x v="1"/>
  </r>
  <r>
    <n v="14441"/>
    <n v="154"/>
    <n v="4611.6899999999978"/>
    <d v="2011-12-09T09:07:00"/>
    <n v="0"/>
    <n v="5"/>
    <n v="2"/>
    <n v="3"/>
    <s v="523"/>
    <x v="1"/>
  </r>
  <r>
    <n v="14754"/>
    <n v="137"/>
    <n v="1550.48"/>
    <d v="2011-10-26T12:01:00"/>
    <n v="44"/>
    <n v="4"/>
    <n v="2"/>
    <n v="2"/>
    <s v="422"/>
    <x v="3"/>
  </r>
  <r>
    <n v="15747"/>
    <n v="220"/>
    <n v="2562.6099999999997"/>
    <d v="2011-11-27T12:26:00"/>
    <n v="12"/>
    <n v="5"/>
    <n v="3"/>
    <n v="2"/>
    <s v="532"/>
    <x v="1"/>
  </r>
  <r>
    <n v="15795"/>
    <n v="131"/>
    <n v="1979.8699999999997"/>
    <d v="2011-07-13T10:43:00"/>
    <n v="149"/>
    <n v="3"/>
    <n v="2"/>
    <n v="2"/>
    <s v="322"/>
    <x v="0"/>
  </r>
  <r>
    <n v="18057"/>
    <n v="140"/>
    <n v="1203.5600000000009"/>
    <d v="2010-11-11T16:55:00"/>
    <n v="393"/>
    <n v="2"/>
    <n v="2"/>
    <n v="2"/>
    <s v="222"/>
    <x v="2"/>
  </r>
  <r>
    <n v="14461"/>
    <n v="648"/>
    <n v="6713.4999999999991"/>
    <d v="2011-07-14T17:11:00"/>
    <n v="148"/>
    <n v="3"/>
    <n v="4"/>
    <n v="3"/>
    <s v="343"/>
    <x v="0"/>
  </r>
  <r>
    <n v="14442"/>
    <n v="183"/>
    <n v="5367.02"/>
    <d v="2011-05-19T11:36:00"/>
    <n v="204"/>
    <n v="3"/>
    <n v="3"/>
    <n v="3"/>
    <s v="333"/>
    <x v="0"/>
  </r>
  <r>
    <n v="17966"/>
    <n v="114"/>
    <n v="1974.4200000000003"/>
    <d v="2011-11-02T10:26:00"/>
    <n v="37"/>
    <n v="4"/>
    <n v="2"/>
    <n v="2"/>
    <s v="422"/>
    <x v="3"/>
  </r>
  <r>
    <n v="15164"/>
    <n v="361"/>
    <n v="2068.920000000001"/>
    <d v="2011-10-02T12:05:00"/>
    <n v="68"/>
    <n v="3"/>
    <n v="4"/>
    <n v="2"/>
    <s v="342"/>
    <x v="0"/>
  </r>
  <r>
    <n v="17048"/>
    <n v="101"/>
    <n v="2071.6800000000003"/>
    <d v="2011-08-14T11:49:00"/>
    <n v="117"/>
    <n v="3"/>
    <n v="2"/>
    <n v="2"/>
    <s v="322"/>
    <x v="0"/>
  </r>
  <r>
    <n v="17773"/>
    <n v="56"/>
    <n v="585.26999999999987"/>
    <d v="2010-07-13T14:07:00"/>
    <n v="514"/>
    <n v="2"/>
    <n v="2"/>
    <n v="1"/>
    <s v="221"/>
    <x v="2"/>
  </r>
  <r>
    <n v="16954"/>
    <n v="206"/>
    <n v="6081.8799999999983"/>
    <d v="2011-12-09T09:46:00"/>
    <n v="0"/>
    <n v="5"/>
    <n v="3"/>
    <n v="3"/>
    <s v="533"/>
    <x v="1"/>
  </r>
  <r>
    <n v="15375"/>
    <n v="6"/>
    <n v="60.959999999999994"/>
    <d v="2010-01-18T15:38:00"/>
    <n v="690"/>
    <n v="2"/>
    <n v="1"/>
    <n v="1"/>
    <s v="211"/>
    <x v="2"/>
  </r>
  <r>
    <n v="14343"/>
    <n v="238"/>
    <n v="1088.9100000000003"/>
    <d v="2010-10-14T13:05:00"/>
    <n v="421"/>
    <n v="2"/>
    <n v="3"/>
    <n v="2"/>
    <s v="232"/>
    <x v="2"/>
  </r>
  <r>
    <n v="15697"/>
    <n v="14"/>
    <n v="246.75"/>
    <d v="2010-01-19T09:10:00"/>
    <n v="689"/>
    <n v="2"/>
    <n v="1"/>
    <n v="1"/>
    <s v="211"/>
    <x v="2"/>
  </r>
  <r>
    <n v="16867"/>
    <n v="6"/>
    <n v="76.740000000000009"/>
    <d v="2010-01-19T09:11:00"/>
    <n v="689"/>
    <n v="2"/>
    <n v="1"/>
    <n v="1"/>
    <s v="211"/>
    <x v="2"/>
  </r>
  <r>
    <n v="16287"/>
    <n v="42"/>
    <n v="1006.9800000000006"/>
    <d v="2011-06-23T09:08:00"/>
    <n v="169"/>
    <n v="3"/>
    <n v="1"/>
    <n v="2"/>
    <s v="312"/>
    <x v="0"/>
  </r>
  <r>
    <n v="15198"/>
    <n v="31"/>
    <n v="571.34999999999991"/>
    <d v="2011-09-08T14:42:00"/>
    <n v="92"/>
    <n v="3"/>
    <n v="1"/>
    <n v="1"/>
    <s v="311"/>
    <x v="0"/>
  </r>
  <r>
    <n v="13877"/>
    <n v="23"/>
    <n v="449.68000000000006"/>
    <d v="2011-09-14T15:49:00"/>
    <n v="86"/>
    <n v="3"/>
    <n v="1"/>
    <n v="1"/>
    <s v="311"/>
    <x v="0"/>
  </r>
  <r>
    <n v="12470"/>
    <n v="23"/>
    <n v="211.95000000000002"/>
    <d v="2010-01-19T11:01:00"/>
    <n v="689"/>
    <n v="2"/>
    <n v="1"/>
    <n v="1"/>
    <s v="211"/>
    <x v="2"/>
  </r>
  <r>
    <n v="17769"/>
    <n v="591"/>
    <n v="7103.0799999999963"/>
    <d v="2011-11-27T11:18:00"/>
    <n v="12"/>
    <n v="5"/>
    <n v="4"/>
    <n v="4"/>
    <s v="544"/>
    <x v="1"/>
  </r>
  <r>
    <n v="17706"/>
    <n v="765"/>
    <n v="20749.98000000001"/>
    <d v="2011-12-05T13:34:00"/>
    <n v="4"/>
    <n v="5"/>
    <n v="4"/>
    <n v="4"/>
    <s v="544"/>
    <x v="1"/>
  </r>
  <r>
    <n v="14715"/>
    <n v="138"/>
    <n v="1840.4500000000012"/>
    <d v="2011-11-15T12:10:00"/>
    <n v="24"/>
    <n v="4"/>
    <n v="2"/>
    <n v="2"/>
    <s v="422"/>
    <x v="3"/>
  </r>
  <r>
    <n v="12589"/>
    <n v="180"/>
    <n v="4695.66"/>
    <d v="2011-11-11T10:19:00"/>
    <n v="28"/>
    <n v="4"/>
    <n v="3"/>
    <n v="3"/>
    <s v="433"/>
    <x v="3"/>
  </r>
  <r>
    <n v="16087"/>
    <n v="10"/>
    <n v="1739.92"/>
    <d v="2010-11-15T16:44:00"/>
    <n v="389"/>
    <n v="2"/>
    <n v="1"/>
    <n v="2"/>
    <s v="212"/>
    <x v="2"/>
  </r>
  <r>
    <n v="14472"/>
    <n v="333"/>
    <n v="2228.2200000000007"/>
    <d v="2011-08-28T11:01:00"/>
    <n v="103"/>
    <n v="3"/>
    <n v="3"/>
    <n v="2"/>
    <s v="332"/>
    <x v="0"/>
  </r>
  <r>
    <n v="13555"/>
    <n v="407"/>
    <n v="8999.1899999999932"/>
    <d v="2011-09-27T12:36:00"/>
    <n v="73"/>
    <n v="3"/>
    <n v="4"/>
    <n v="4"/>
    <s v="344"/>
    <x v="0"/>
  </r>
  <r>
    <n v="12733"/>
    <n v="157"/>
    <n v="2424.87"/>
    <d v="2011-04-19T16:19:00"/>
    <n v="234"/>
    <n v="3"/>
    <n v="2"/>
    <n v="2"/>
    <s v="322"/>
    <x v="0"/>
  </r>
  <r>
    <n v="14413"/>
    <n v="99"/>
    <n v="770.37000000000114"/>
    <d v="2010-12-12T13:37:00"/>
    <n v="362"/>
    <n v="3"/>
    <n v="2"/>
    <n v="1"/>
    <s v="321"/>
    <x v="0"/>
  </r>
  <r>
    <n v="13315"/>
    <n v="22"/>
    <n v="310.26"/>
    <d v="2010-01-19T15:34:00"/>
    <n v="689"/>
    <n v="2"/>
    <n v="1"/>
    <n v="1"/>
    <s v="211"/>
    <x v="2"/>
  </r>
  <r>
    <n v="17245"/>
    <n v="25"/>
    <n v="371.63"/>
    <d v="2011-05-19T10:43:00"/>
    <n v="204"/>
    <n v="3"/>
    <n v="1"/>
    <n v="1"/>
    <s v="311"/>
    <x v="0"/>
  </r>
  <r>
    <n v="17307"/>
    <n v="48"/>
    <n v="3999.8900000000003"/>
    <d v="2010-11-09T13:40:00"/>
    <n v="395"/>
    <n v="2"/>
    <n v="1"/>
    <n v="3"/>
    <s v="213"/>
    <x v="2"/>
  </r>
  <r>
    <n v="17963"/>
    <n v="112"/>
    <n v="651.50999999999988"/>
    <d v="2010-08-25T15:58:00"/>
    <n v="471"/>
    <n v="2"/>
    <n v="2"/>
    <n v="1"/>
    <s v="221"/>
    <x v="2"/>
  </r>
  <r>
    <n v="14983"/>
    <n v="30"/>
    <n v="183.2000000000001"/>
    <d v="2010-01-19T17:32:00"/>
    <n v="689"/>
    <n v="2"/>
    <n v="1"/>
    <n v="1"/>
    <s v="211"/>
    <x v="2"/>
  </r>
  <r>
    <n v="13397"/>
    <n v="89"/>
    <n v="3191.87"/>
    <d v="2011-09-28T10:56:00"/>
    <n v="72"/>
    <n v="3"/>
    <n v="2"/>
    <n v="3"/>
    <s v="323"/>
    <x v="0"/>
  </r>
  <r>
    <n v="12987"/>
    <n v="66"/>
    <n v="1312.21"/>
    <d v="2011-09-27T12:03:00"/>
    <n v="73"/>
    <n v="3"/>
    <n v="2"/>
    <n v="2"/>
    <s v="322"/>
    <x v="0"/>
  </r>
  <r>
    <n v="13027"/>
    <n v="86"/>
    <n v="17335.199999999997"/>
    <d v="2011-08-18T09:39:00"/>
    <n v="113"/>
    <n v="3"/>
    <n v="2"/>
    <n v="4"/>
    <s v="324"/>
    <x v="0"/>
  </r>
  <r>
    <n v="16727"/>
    <n v="213"/>
    <n v="1437.4199999999996"/>
    <d v="2010-12-10T13:48:00"/>
    <n v="364"/>
    <n v="3"/>
    <n v="3"/>
    <n v="2"/>
    <s v="332"/>
    <x v="0"/>
  </r>
  <r>
    <n v="14556"/>
    <n v="203"/>
    <n v="835.3400000000006"/>
    <d v="2010-04-22T14:57:00"/>
    <n v="596"/>
    <n v="2"/>
    <n v="3"/>
    <n v="1"/>
    <s v="231"/>
    <x v="2"/>
  </r>
  <r>
    <n v="14388"/>
    <n v="414"/>
    <n v="6701.0000000000064"/>
    <d v="2011-11-29T13:32:00"/>
    <n v="10"/>
    <n v="5"/>
    <n v="4"/>
    <n v="3"/>
    <s v="543"/>
    <x v="1"/>
  </r>
  <r>
    <n v="17220"/>
    <n v="681"/>
    <n v="4481.7500000000036"/>
    <d v="2011-11-15T13:47:00"/>
    <n v="24"/>
    <n v="4"/>
    <n v="4"/>
    <n v="3"/>
    <s v="443"/>
    <x v="3"/>
  </r>
  <r>
    <n v="17356"/>
    <n v="86"/>
    <n v="946.46999999999991"/>
    <d v="2011-02-01T11:07:00"/>
    <n v="311"/>
    <n v="3"/>
    <n v="2"/>
    <n v="1"/>
    <s v="321"/>
    <x v="0"/>
  </r>
  <r>
    <n v="17794"/>
    <n v="7"/>
    <n v="147.30000000000001"/>
    <d v="2010-01-22T10:18:00"/>
    <n v="686"/>
    <n v="2"/>
    <n v="1"/>
    <n v="1"/>
    <s v="211"/>
    <x v="2"/>
  </r>
  <r>
    <n v="15191"/>
    <n v="35"/>
    <n v="588.04999999999995"/>
    <d v="2010-09-02T15:37:00"/>
    <n v="463"/>
    <n v="2"/>
    <n v="1"/>
    <n v="1"/>
    <s v="211"/>
    <x v="2"/>
  </r>
  <r>
    <n v="14649"/>
    <n v="572"/>
    <n v="3775.3099999999936"/>
    <d v="2011-12-05T12:30:00"/>
    <n v="4"/>
    <n v="5"/>
    <n v="4"/>
    <n v="3"/>
    <s v="543"/>
    <x v="1"/>
  </r>
  <r>
    <n v="14595"/>
    <n v="136"/>
    <n v="2164.4499999999998"/>
    <d v="2011-11-20T12:12:00"/>
    <n v="19"/>
    <n v="4"/>
    <n v="2"/>
    <n v="2"/>
    <s v="422"/>
    <x v="3"/>
  </r>
  <r>
    <n v="16085"/>
    <n v="376"/>
    <n v="2343.5300000000016"/>
    <d v="2011-11-16T13:24:00"/>
    <n v="23"/>
    <n v="4"/>
    <n v="4"/>
    <n v="2"/>
    <s v="442"/>
    <x v="3"/>
  </r>
  <r>
    <n v="13982"/>
    <n v="253"/>
    <n v="4445.59"/>
    <d v="2011-10-31T16:24:00"/>
    <n v="39"/>
    <n v="4"/>
    <n v="3"/>
    <n v="3"/>
    <s v="433"/>
    <x v="3"/>
  </r>
  <r>
    <n v="17875"/>
    <n v="26"/>
    <n v="167.1"/>
    <d v="2010-01-20T15:30:00"/>
    <n v="688"/>
    <n v="2"/>
    <n v="1"/>
    <n v="1"/>
    <s v="211"/>
    <x v="2"/>
  </r>
  <r>
    <n v="16634"/>
    <n v="91"/>
    <n v="1814.6100000000004"/>
    <d v="2011-05-01T12:09:00"/>
    <n v="222"/>
    <n v="3"/>
    <n v="2"/>
    <n v="2"/>
    <s v="322"/>
    <x v="0"/>
  </r>
  <r>
    <n v="14207"/>
    <n v="2"/>
    <n v="157.80000000000001"/>
    <d v="2010-01-21T09:33:00"/>
    <n v="687"/>
    <n v="2"/>
    <n v="1"/>
    <n v="1"/>
    <s v="211"/>
    <x v="2"/>
  </r>
  <r>
    <n v="15095"/>
    <n v="124"/>
    <n v="3141.6400000000017"/>
    <d v="2011-08-28T12:01:00"/>
    <n v="103"/>
    <n v="3"/>
    <n v="2"/>
    <n v="3"/>
    <s v="323"/>
    <x v="0"/>
  </r>
  <r>
    <n v="12986"/>
    <n v="102"/>
    <n v="2729.840000000002"/>
    <d v="2010-10-07T11:57:00"/>
    <n v="428"/>
    <n v="2"/>
    <n v="2"/>
    <n v="2"/>
    <s v="222"/>
    <x v="2"/>
  </r>
  <r>
    <n v="14431"/>
    <n v="81"/>
    <n v="2614.1999999999989"/>
    <d v="2011-02-10T10:40:00"/>
    <n v="302"/>
    <n v="3"/>
    <n v="2"/>
    <n v="2"/>
    <s v="322"/>
    <x v="0"/>
  </r>
  <r>
    <n v="14530"/>
    <n v="485"/>
    <n v="6197.399999999996"/>
    <d v="2011-11-14T10:38:00"/>
    <n v="25"/>
    <n v="4"/>
    <n v="4"/>
    <n v="3"/>
    <s v="443"/>
    <x v="3"/>
  </r>
  <r>
    <n v="14320"/>
    <n v="81"/>
    <n v="1346.7500000000005"/>
    <d v="2011-05-17T09:24:00"/>
    <n v="206"/>
    <n v="3"/>
    <n v="2"/>
    <n v="2"/>
    <s v="322"/>
    <x v="0"/>
  </r>
  <r>
    <n v="14714"/>
    <n v="93"/>
    <n v="906.2399999999999"/>
    <d v="2011-11-15T13:07:00"/>
    <n v="24"/>
    <n v="4"/>
    <n v="2"/>
    <n v="1"/>
    <s v="421"/>
    <x v="3"/>
  </r>
  <r>
    <n v="15910"/>
    <n v="628"/>
    <n v="2681.7999999999997"/>
    <d v="2011-12-09T10:51:00"/>
    <n v="0"/>
    <n v="5"/>
    <n v="4"/>
    <n v="2"/>
    <s v="542"/>
    <x v="1"/>
  </r>
  <r>
    <n v="13527"/>
    <n v="457"/>
    <n v="4683.7400000000007"/>
    <d v="2011-11-06T12:04:00"/>
    <n v="33"/>
    <n v="4"/>
    <n v="4"/>
    <n v="3"/>
    <s v="443"/>
    <x v="3"/>
  </r>
  <r>
    <n v="15885"/>
    <n v="115"/>
    <n v="1951.82"/>
    <d v="2011-09-08T10:43:00"/>
    <n v="92"/>
    <n v="3"/>
    <n v="2"/>
    <n v="2"/>
    <s v="322"/>
    <x v="0"/>
  </r>
  <r>
    <n v="14064"/>
    <n v="244"/>
    <n v="3332.42"/>
    <d v="2011-11-10T13:14:00"/>
    <n v="29"/>
    <n v="4"/>
    <n v="3"/>
    <n v="3"/>
    <s v="433"/>
    <x v="3"/>
  </r>
  <r>
    <n v="15296"/>
    <n v="535"/>
    <n v="10342.829999999993"/>
    <d v="2011-10-20T11:47:00"/>
    <n v="50"/>
    <n v="4"/>
    <n v="4"/>
    <n v="4"/>
    <s v="444"/>
    <x v="3"/>
  </r>
  <r>
    <n v="14439"/>
    <n v="129"/>
    <n v="9443.0400000000009"/>
    <d v="2011-01-24T11:39:00"/>
    <n v="319"/>
    <n v="3"/>
    <n v="2"/>
    <n v="4"/>
    <s v="324"/>
    <x v="0"/>
  </r>
  <r>
    <n v="13543"/>
    <n v="47"/>
    <n v="1439.6099999999997"/>
    <d v="2010-03-15T13:34:00"/>
    <n v="634"/>
    <n v="2"/>
    <n v="1"/>
    <n v="2"/>
    <s v="212"/>
    <x v="2"/>
  </r>
  <r>
    <n v="15682"/>
    <n v="25"/>
    <n v="318.23999999999995"/>
    <d v="2010-04-19T15:30:00"/>
    <n v="599"/>
    <n v="2"/>
    <n v="1"/>
    <n v="1"/>
    <s v="211"/>
    <x v="2"/>
  </r>
  <r>
    <n v="17320"/>
    <n v="174"/>
    <n v="2895.7699999999991"/>
    <d v="2011-08-31T13:31:00"/>
    <n v="100"/>
    <n v="3"/>
    <n v="3"/>
    <n v="3"/>
    <s v="333"/>
    <x v="0"/>
  </r>
  <r>
    <n v="15126"/>
    <n v="25"/>
    <n v="449.48999999999995"/>
    <d v="2010-06-21T12:31:00"/>
    <n v="536"/>
    <n v="2"/>
    <n v="1"/>
    <n v="1"/>
    <s v="211"/>
    <x v="2"/>
  </r>
  <r>
    <n v="17180"/>
    <n v="408"/>
    <n v="2256.9800000000027"/>
    <d v="2011-10-14T15:46:00"/>
    <n v="56"/>
    <n v="3"/>
    <n v="4"/>
    <n v="2"/>
    <s v="342"/>
    <x v="0"/>
  </r>
  <r>
    <n v="13413"/>
    <n v="43"/>
    <n v="429.44000000000005"/>
    <d v="2010-03-10T12:17:00"/>
    <n v="639"/>
    <n v="2"/>
    <n v="1"/>
    <n v="1"/>
    <s v="211"/>
    <x v="2"/>
  </r>
  <r>
    <n v="13192"/>
    <n v="162"/>
    <n v="2558.5799999999995"/>
    <d v="2011-09-05T14:13:00"/>
    <n v="95"/>
    <n v="3"/>
    <n v="3"/>
    <n v="2"/>
    <s v="332"/>
    <x v="0"/>
  </r>
  <r>
    <n v="14854"/>
    <n v="215"/>
    <n v="4322.8600000000006"/>
    <d v="2011-09-22T17:00:00"/>
    <n v="78"/>
    <n v="3"/>
    <n v="3"/>
    <n v="3"/>
    <s v="333"/>
    <x v="0"/>
  </r>
  <r>
    <n v="14209"/>
    <n v="231"/>
    <n v="4993.2699999999986"/>
    <d v="2011-11-29T10:18:00"/>
    <n v="10"/>
    <n v="5"/>
    <n v="3"/>
    <n v="3"/>
    <s v="533"/>
    <x v="1"/>
  </r>
  <r>
    <n v="14274"/>
    <n v="15"/>
    <n v="256.60000000000002"/>
    <d v="2010-01-22T12:51:00"/>
    <n v="686"/>
    <n v="2"/>
    <n v="1"/>
    <n v="1"/>
    <s v="211"/>
    <x v="2"/>
  </r>
  <r>
    <n v="17460"/>
    <n v="139"/>
    <n v="2228.2700000000018"/>
    <d v="2011-09-06T15:04:00"/>
    <n v="94"/>
    <n v="3"/>
    <n v="2"/>
    <n v="2"/>
    <s v="322"/>
    <x v="0"/>
  </r>
  <r>
    <n v="12531"/>
    <n v="127"/>
    <n v="1933.1999999999998"/>
    <d v="2011-11-25T11:12:00"/>
    <n v="14"/>
    <n v="5"/>
    <n v="2"/>
    <n v="2"/>
    <s v="522"/>
    <x v="1"/>
  </r>
  <r>
    <n v="16822"/>
    <n v="11"/>
    <n v="181.39"/>
    <d v="2010-01-22T14:22:00"/>
    <n v="686"/>
    <n v="2"/>
    <n v="1"/>
    <n v="1"/>
    <s v="211"/>
    <x v="2"/>
  </r>
  <r>
    <n v="13889"/>
    <n v="83"/>
    <n v="1991.2300000000007"/>
    <d v="2011-09-08T09:13:00"/>
    <n v="92"/>
    <n v="3"/>
    <n v="2"/>
    <n v="2"/>
    <s v="322"/>
    <x v="0"/>
  </r>
  <r>
    <n v="14640"/>
    <n v="204"/>
    <n v="3667.0599999999995"/>
    <d v="2011-11-15T13:07:00"/>
    <n v="24"/>
    <n v="4"/>
    <n v="3"/>
    <n v="3"/>
    <s v="433"/>
    <x v="3"/>
  </r>
  <r>
    <n v="14837"/>
    <n v="209"/>
    <n v="3460.3199999999983"/>
    <d v="2011-09-11T10:58:00"/>
    <n v="89"/>
    <n v="3"/>
    <n v="3"/>
    <n v="3"/>
    <s v="333"/>
    <x v="0"/>
  </r>
  <r>
    <n v="17242"/>
    <n v="84"/>
    <n v="2889.2800000000011"/>
    <d v="2011-08-23T14:55:00"/>
    <n v="108"/>
    <n v="3"/>
    <n v="2"/>
    <n v="2"/>
    <s v="322"/>
    <x v="0"/>
  </r>
  <r>
    <n v="17618"/>
    <n v="375"/>
    <n v="4073.24"/>
    <d v="2011-12-04T11:50:00"/>
    <n v="5"/>
    <n v="5"/>
    <n v="4"/>
    <n v="3"/>
    <s v="543"/>
    <x v="1"/>
  </r>
  <r>
    <n v="17335"/>
    <n v="39"/>
    <n v="508"/>
    <d v="2010-11-21T10:17:00"/>
    <n v="383"/>
    <n v="2"/>
    <n v="1"/>
    <n v="1"/>
    <s v="211"/>
    <x v="2"/>
  </r>
  <r>
    <n v="17780"/>
    <n v="81"/>
    <n v="352.91"/>
    <d v="2010-02-10T13:43:00"/>
    <n v="667"/>
    <n v="2"/>
    <n v="2"/>
    <n v="1"/>
    <s v="221"/>
    <x v="2"/>
  </r>
  <r>
    <n v="16950"/>
    <n v="150"/>
    <n v="3784.3700000000017"/>
    <d v="2011-10-14T09:06:00"/>
    <n v="56"/>
    <n v="3"/>
    <n v="2"/>
    <n v="3"/>
    <s v="323"/>
    <x v="0"/>
  </r>
  <r>
    <n v="12916"/>
    <n v="184"/>
    <n v="4654.0199999999995"/>
    <d v="2011-07-24T10:35:00"/>
    <n v="138"/>
    <n v="3"/>
    <n v="3"/>
    <n v="3"/>
    <s v="333"/>
    <x v="0"/>
  </r>
  <r>
    <n v="13036"/>
    <n v="6"/>
    <n v="307.10000000000002"/>
    <d v="2010-01-24T11:35:00"/>
    <n v="684"/>
    <n v="2"/>
    <n v="1"/>
    <n v="1"/>
    <s v="211"/>
    <x v="2"/>
  </r>
  <r>
    <n v="14879"/>
    <n v="27"/>
    <n v="185.06000000000003"/>
    <d v="2010-01-24T11:35:00"/>
    <n v="684"/>
    <n v="2"/>
    <n v="1"/>
    <n v="1"/>
    <s v="211"/>
    <x v="2"/>
  </r>
  <r>
    <n v="12703"/>
    <n v="74"/>
    <n v="1006.5299999999999"/>
    <d v="2011-09-29T17:52:00"/>
    <n v="71"/>
    <n v="3"/>
    <n v="2"/>
    <n v="2"/>
    <s v="322"/>
    <x v="0"/>
  </r>
  <r>
    <n v="13249"/>
    <n v="35"/>
    <n v="1608.9300000000005"/>
    <d v="2011-09-08T13:26:00"/>
    <n v="92"/>
    <n v="3"/>
    <n v="1"/>
    <n v="2"/>
    <s v="312"/>
    <x v="0"/>
  </r>
  <r>
    <n v="15727"/>
    <n v="694"/>
    <n v="9445.5099999999875"/>
    <d v="2011-11-23T12:36:00"/>
    <n v="16"/>
    <n v="4"/>
    <n v="4"/>
    <n v="4"/>
    <s v="444"/>
    <x v="3"/>
  </r>
  <r>
    <n v="15711"/>
    <n v="25"/>
    <n v="420.25"/>
    <d v="2010-06-01T12:14:00"/>
    <n v="556"/>
    <n v="2"/>
    <n v="1"/>
    <n v="1"/>
    <s v="211"/>
    <x v="2"/>
  </r>
  <r>
    <n v="14701"/>
    <n v="616"/>
    <n v="4562.0899999999938"/>
    <d v="2011-11-29T12:38:00"/>
    <n v="10"/>
    <n v="5"/>
    <n v="4"/>
    <n v="3"/>
    <s v="543"/>
    <x v="1"/>
  </r>
  <r>
    <n v="16255"/>
    <n v="535"/>
    <n v="4906.7999999999975"/>
    <d v="2011-11-23T12:40:00"/>
    <n v="16"/>
    <n v="4"/>
    <n v="4"/>
    <n v="3"/>
    <s v="443"/>
    <x v="3"/>
  </r>
  <r>
    <n v="14070"/>
    <n v="42"/>
    <n v="326.54999999999995"/>
    <d v="2010-01-24T12:27:00"/>
    <n v="684"/>
    <n v="2"/>
    <n v="1"/>
    <n v="1"/>
    <s v="211"/>
    <x v="2"/>
  </r>
  <r>
    <n v="17071"/>
    <n v="212"/>
    <n v="3801.2000000000035"/>
    <d v="2011-11-11T16:31:00"/>
    <n v="28"/>
    <n v="4"/>
    <n v="3"/>
    <n v="3"/>
    <s v="433"/>
    <x v="3"/>
  </r>
  <r>
    <n v="16523"/>
    <n v="371"/>
    <n v="11916.330000000005"/>
    <d v="2011-12-08T09:06:00"/>
    <n v="1"/>
    <n v="5"/>
    <n v="4"/>
    <n v="4"/>
    <s v="544"/>
    <x v="1"/>
  </r>
  <r>
    <n v="14522"/>
    <n v="46"/>
    <n v="1758.6200000000003"/>
    <d v="2011-11-15T13:24:00"/>
    <n v="24"/>
    <n v="4"/>
    <n v="1"/>
    <n v="2"/>
    <s v="412"/>
    <x v="3"/>
  </r>
  <r>
    <n v="17141"/>
    <n v="174"/>
    <n v="754.33000000000106"/>
    <d v="2010-10-17T14:54:00"/>
    <n v="418"/>
    <n v="2"/>
    <n v="3"/>
    <n v="1"/>
    <s v="231"/>
    <x v="2"/>
  </r>
  <r>
    <n v="13209"/>
    <n v="366"/>
    <n v="8509.51"/>
    <d v="2011-11-09T13:54:00"/>
    <n v="30"/>
    <n v="4"/>
    <n v="4"/>
    <n v="4"/>
    <s v="444"/>
    <x v="3"/>
  </r>
  <r>
    <n v="15696"/>
    <n v="224"/>
    <n v="3906.5699999999965"/>
    <d v="2011-11-06T14:02:00"/>
    <n v="33"/>
    <n v="4"/>
    <n v="3"/>
    <n v="3"/>
    <s v="433"/>
    <x v="3"/>
  </r>
  <r>
    <n v="13729"/>
    <n v="39"/>
    <n v="724.73000000000013"/>
    <d v="2010-09-30T10:44:00"/>
    <n v="435"/>
    <n v="2"/>
    <n v="1"/>
    <n v="1"/>
    <s v="211"/>
    <x v="2"/>
  </r>
  <r>
    <n v="14044"/>
    <n v="851"/>
    <n v="3123.0999999999963"/>
    <d v="2011-11-13T12:05:00"/>
    <n v="26"/>
    <n v="4"/>
    <n v="4"/>
    <n v="3"/>
    <s v="443"/>
    <x v="3"/>
  </r>
  <r>
    <n v="17142"/>
    <n v="90"/>
    <n v="1283.7500000000002"/>
    <d v="2011-04-14T18:22:00"/>
    <n v="239"/>
    <n v="3"/>
    <n v="2"/>
    <n v="2"/>
    <s v="322"/>
    <x v="0"/>
  </r>
  <r>
    <n v="16206"/>
    <n v="244"/>
    <n v="2602.3200000000011"/>
    <d v="2011-10-16T10:41:00"/>
    <n v="54"/>
    <n v="3"/>
    <n v="3"/>
    <n v="2"/>
    <s v="332"/>
    <x v="0"/>
  </r>
  <r>
    <n v="15434"/>
    <n v="134"/>
    <n v="2567.0599999999986"/>
    <d v="2011-12-01T13:33:00"/>
    <n v="8"/>
    <n v="5"/>
    <n v="2"/>
    <n v="2"/>
    <s v="522"/>
    <x v="1"/>
  </r>
  <r>
    <n v="15483"/>
    <n v="290"/>
    <n v="862.2"/>
    <d v="2011-07-01T13:07:00"/>
    <n v="161"/>
    <n v="3"/>
    <n v="3"/>
    <n v="1"/>
    <s v="331"/>
    <x v="0"/>
  </r>
  <r>
    <n v="14986"/>
    <n v="100"/>
    <n v="566.9000000000002"/>
    <d v="2010-11-28T15:25:00"/>
    <n v="376"/>
    <n v="2"/>
    <n v="2"/>
    <n v="1"/>
    <s v="221"/>
    <x v="2"/>
  </r>
  <r>
    <n v="17584"/>
    <n v="124"/>
    <n v="5309.4199999999992"/>
    <d v="2011-12-02T17:12:00"/>
    <n v="7"/>
    <n v="5"/>
    <n v="2"/>
    <n v="3"/>
    <s v="523"/>
    <x v="1"/>
  </r>
  <r>
    <n v="14870"/>
    <n v="65"/>
    <n v="1838.9500000000005"/>
    <d v="2011-03-23T10:51:00"/>
    <n v="261"/>
    <n v="3"/>
    <n v="2"/>
    <n v="2"/>
    <s v="322"/>
    <x v="0"/>
  </r>
  <r>
    <n v="14621"/>
    <n v="159"/>
    <n v="3000.5700000000015"/>
    <d v="2011-12-08T16:22:00"/>
    <n v="1"/>
    <n v="5"/>
    <n v="3"/>
    <n v="3"/>
    <s v="533"/>
    <x v="1"/>
  </r>
  <r>
    <n v="15303"/>
    <n v="69"/>
    <n v="1224.1800000000003"/>
    <d v="2011-02-22T13:59:00"/>
    <n v="290"/>
    <n v="3"/>
    <n v="2"/>
    <n v="2"/>
    <s v="322"/>
    <x v="0"/>
  </r>
  <r>
    <n v="13488"/>
    <n v="724"/>
    <n v="15587.880000000005"/>
    <d v="2011-11-22T14:41:00"/>
    <n v="17"/>
    <n v="4"/>
    <n v="4"/>
    <n v="4"/>
    <s v="444"/>
    <x v="3"/>
  </r>
  <r>
    <n v="17810"/>
    <n v="56"/>
    <n v="374.80999999999995"/>
    <d v="2010-02-09T10:47:00"/>
    <n v="668"/>
    <n v="2"/>
    <n v="2"/>
    <n v="1"/>
    <s v="221"/>
    <x v="2"/>
  </r>
  <r>
    <n v="18199"/>
    <n v="20"/>
    <n v="344.75"/>
    <d v="2010-01-25T11:32:00"/>
    <n v="683"/>
    <n v="2"/>
    <n v="1"/>
    <n v="1"/>
    <s v="211"/>
    <x v="2"/>
  </r>
  <r>
    <n v="13477"/>
    <n v="158"/>
    <n v="2834.1700000000033"/>
    <d v="2011-11-02T12:04:00"/>
    <n v="37"/>
    <n v="4"/>
    <n v="3"/>
    <n v="2"/>
    <s v="432"/>
    <x v="3"/>
  </r>
  <r>
    <n v="16795"/>
    <n v="408"/>
    <n v="2492.3899999999985"/>
    <d v="2010-12-09T14:08:00"/>
    <n v="365"/>
    <n v="2"/>
    <n v="4"/>
    <n v="2"/>
    <s v="242"/>
    <x v="2"/>
  </r>
  <r>
    <n v="17419"/>
    <n v="318"/>
    <n v="6500.52"/>
    <d v="2011-11-28T13:47:00"/>
    <n v="11"/>
    <n v="5"/>
    <n v="3"/>
    <n v="3"/>
    <s v="533"/>
    <x v="1"/>
  </r>
  <r>
    <n v="16004"/>
    <n v="90"/>
    <n v="2146.3900000000008"/>
    <d v="2010-08-22T11:48:00"/>
    <n v="474"/>
    <n v="2"/>
    <n v="2"/>
    <n v="2"/>
    <s v="222"/>
    <x v="2"/>
  </r>
  <r>
    <n v="14628"/>
    <n v="86"/>
    <n v="1998.0000000000002"/>
    <d v="2011-09-09T14:58:00"/>
    <n v="91"/>
    <n v="3"/>
    <n v="2"/>
    <n v="2"/>
    <s v="322"/>
    <x v="0"/>
  </r>
  <r>
    <n v="15611"/>
    <n v="94"/>
    <n v="2997.2799999999993"/>
    <d v="2011-11-30T12:36:00"/>
    <n v="9"/>
    <n v="5"/>
    <n v="2"/>
    <n v="3"/>
    <s v="523"/>
    <x v="1"/>
  </r>
  <r>
    <n v="14376"/>
    <n v="18"/>
    <n v="215.46"/>
    <d v="2010-01-25T15:36:00"/>
    <n v="683"/>
    <n v="2"/>
    <n v="1"/>
    <n v="1"/>
    <s v="211"/>
    <x v="2"/>
  </r>
  <r>
    <n v="12857"/>
    <n v="121"/>
    <n v="3687.9999999999995"/>
    <d v="2011-05-13T10:20:00"/>
    <n v="210"/>
    <n v="3"/>
    <n v="2"/>
    <n v="3"/>
    <s v="323"/>
    <x v="0"/>
  </r>
  <r>
    <n v="14538"/>
    <n v="52"/>
    <n v="1370.8400000000001"/>
    <d v="2011-10-06T10:31:00"/>
    <n v="64"/>
    <n v="3"/>
    <n v="1"/>
    <n v="2"/>
    <s v="312"/>
    <x v="0"/>
  </r>
  <r>
    <n v="17218"/>
    <n v="525"/>
    <n v="4192.6799999999967"/>
    <d v="2011-12-05T13:52:00"/>
    <n v="4"/>
    <n v="5"/>
    <n v="4"/>
    <n v="3"/>
    <s v="543"/>
    <x v="1"/>
  </r>
  <r>
    <n v="13650"/>
    <n v="172"/>
    <n v="3288.0000000000027"/>
    <d v="2011-11-23T12:22:00"/>
    <n v="16"/>
    <n v="4"/>
    <n v="3"/>
    <n v="3"/>
    <s v="433"/>
    <x v="3"/>
  </r>
  <r>
    <n v="15259"/>
    <n v="57"/>
    <n v="1182.3800000000001"/>
    <d v="2010-07-15T08:47:00"/>
    <n v="512"/>
    <n v="2"/>
    <n v="2"/>
    <n v="2"/>
    <s v="222"/>
    <x v="2"/>
  </r>
  <r>
    <n v="13971"/>
    <n v="255"/>
    <n v="4667.5700000000024"/>
    <d v="2011-11-21T12:06:00"/>
    <n v="18"/>
    <n v="4"/>
    <n v="3"/>
    <n v="3"/>
    <s v="433"/>
    <x v="3"/>
  </r>
  <r>
    <n v="12468"/>
    <n v="150"/>
    <n v="3670.7400000000007"/>
    <d v="2011-06-05T11:36:00"/>
    <n v="187"/>
    <n v="3"/>
    <n v="2"/>
    <n v="3"/>
    <s v="323"/>
    <x v="0"/>
  </r>
  <r>
    <n v="15218"/>
    <n v="401"/>
    <n v="11516.569999999998"/>
    <d v="2011-11-29T11:48:00"/>
    <n v="10"/>
    <n v="5"/>
    <n v="4"/>
    <n v="4"/>
    <s v="544"/>
    <x v="1"/>
  </r>
  <r>
    <n v="15950"/>
    <n v="395"/>
    <n v="7180.7100000000082"/>
    <d v="2011-11-08T11:09:00"/>
    <n v="31"/>
    <n v="4"/>
    <n v="4"/>
    <n v="4"/>
    <s v="444"/>
    <x v="3"/>
  </r>
  <r>
    <n v="17536"/>
    <n v="16"/>
    <n v="364.83"/>
    <d v="2011-06-15T13:23:00"/>
    <n v="177"/>
    <n v="3"/>
    <n v="1"/>
    <n v="1"/>
    <s v="311"/>
    <x v="0"/>
  </r>
  <r>
    <n v="15003"/>
    <n v="349"/>
    <n v="1060.7000000000007"/>
    <d v="2010-08-23T15:44:00"/>
    <n v="473"/>
    <n v="2"/>
    <n v="4"/>
    <n v="2"/>
    <s v="242"/>
    <x v="2"/>
  </r>
  <r>
    <n v="16481"/>
    <n v="16"/>
    <n v="453.38"/>
    <d v="2010-01-26T13:09:00"/>
    <n v="682"/>
    <n v="2"/>
    <n v="1"/>
    <n v="1"/>
    <s v="211"/>
    <x v="2"/>
  </r>
  <r>
    <n v="13459"/>
    <n v="73"/>
    <n v="1160.4099999999996"/>
    <d v="2010-03-25T10:24:00"/>
    <n v="624"/>
    <n v="2"/>
    <n v="2"/>
    <n v="2"/>
    <s v="222"/>
    <x v="2"/>
  </r>
  <r>
    <n v="16281"/>
    <n v="39"/>
    <n v="3424.02"/>
    <d v="2011-09-28T14:57:00"/>
    <n v="72"/>
    <n v="3"/>
    <n v="1"/>
    <n v="3"/>
    <s v="313"/>
    <x v="0"/>
  </r>
  <r>
    <n v="12905"/>
    <n v="54"/>
    <n v="1018.4200000000003"/>
    <d v="2010-05-12T10:05:00"/>
    <n v="576"/>
    <n v="2"/>
    <n v="1"/>
    <n v="2"/>
    <s v="212"/>
    <x v="2"/>
  </r>
  <r>
    <n v="12361"/>
    <n v="29"/>
    <n v="511.24999999999994"/>
    <d v="2011-02-25T13:51:00"/>
    <n v="287"/>
    <n v="3"/>
    <n v="1"/>
    <n v="1"/>
    <s v="311"/>
    <x v="0"/>
  </r>
  <r>
    <n v="17059"/>
    <n v="841"/>
    <n v="5602.5299999999843"/>
    <d v="2011-11-10T12:27:00"/>
    <n v="29"/>
    <n v="4"/>
    <n v="4"/>
    <n v="3"/>
    <s v="443"/>
    <x v="3"/>
  </r>
  <r>
    <n v="15845"/>
    <n v="174"/>
    <n v="4426.2800000000007"/>
    <d v="2011-11-22T09:42:00"/>
    <n v="17"/>
    <n v="4"/>
    <n v="3"/>
    <n v="3"/>
    <s v="433"/>
    <x v="3"/>
  </r>
  <r>
    <n v="17050"/>
    <n v="357"/>
    <n v="4691.7900000000027"/>
    <d v="2011-09-04T13:48:00"/>
    <n v="96"/>
    <n v="3"/>
    <n v="4"/>
    <n v="3"/>
    <s v="343"/>
    <x v="0"/>
  </r>
  <r>
    <n v="17726"/>
    <n v="64"/>
    <n v="1092.06"/>
    <d v="2010-11-09T13:37:00"/>
    <n v="395"/>
    <n v="2"/>
    <n v="2"/>
    <n v="2"/>
    <s v="222"/>
    <x v="2"/>
  </r>
  <r>
    <n v="13514"/>
    <n v="21"/>
    <n v="815.9"/>
    <d v="2011-09-27T09:39:00"/>
    <n v="73"/>
    <n v="3"/>
    <n v="1"/>
    <n v="1"/>
    <s v="311"/>
    <x v="0"/>
  </r>
  <r>
    <n v="15766"/>
    <n v="26"/>
    <n v="831.06000000000017"/>
    <d v="2011-10-06T17:03:00"/>
    <n v="64"/>
    <n v="3"/>
    <n v="1"/>
    <n v="1"/>
    <s v="311"/>
    <x v="0"/>
  </r>
  <r>
    <n v="15959"/>
    <n v="78"/>
    <n v="579.49"/>
    <d v="2010-01-26T16:38:00"/>
    <n v="682"/>
    <n v="2"/>
    <n v="2"/>
    <n v="1"/>
    <s v="221"/>
    <x v="2"/>
  </r>
  <r>
    <n v="12745"/>
    <n v="23"/>
    <n v="925.4100000000002"/>
    <d v="2010-08-10T10:14:00"/>
    <n v="486"/>
    <n v="2"/>
    <n v="1"/>
    <n v="1"/>
    <s v="211"/>
    <x v="2"/>
  </r>
  <r>
    <n v="12606"/>
    <n v="1"/>
    <n v="21"/>
    <d v="2010-01-26T16:23:00"/>
    <n v="682"/>
    <n v="2"/>
    <n v="1"/>
    <n v="1"/>
    <s v="211"/>
    <x v="2"/>
  </r>
  <r>
    <n v="12404"/>
    <n v="1"/>
    <n v="63.24"/>
    <d v="2010-01-26T16:25:00"/>
    <n v="682"/>
    <n v="2"/>
    <n v="1"/>
    <n v="1"/>
    <s v="211"/>
    <x v="2"/>
  </r>
  <r>
    <n v="12466"/>
    <n v="1"/>
    <n v="56.73"/>
    <d v="2010-01-26T16:26:00"/>
    <n v="682"/>
    <n v="2"/>
    <n v="1"/>
    <n v="1"/>
    <s v="211"/>
    <x v="2"/>
  </r>
  <r>
    <n v="16291"/>
    <n v="1"/>
    <n v="117.72"/>
    <d v="2010-01-26T16:26:00"/>
    <n v="682"/>
    <n v="2"/>
    <n v="1"/>
    <n v="1"/>
    <s v="211"/>
    <x v="2"/>
  </r>
  <r>
    <n v="12555"/>
    <n v="1"/>
    <n v="129.22999999999999"/>
    <d v="2010-01-26T16:26:00"/>
    <n v="682"/>
    <n v="2"/>
    <n v="1"/>
    <n v="1"/>
    <s v="211"/>
    <x v="2"/>
  </r>
  <r>
    <n v="14912"/>
    <n v="63"/>
    <n v="1889.2500000000002"/>
    <d v="2011-11-23T09:20:00"/>
    <n v="16"/>
    <n v="4"/>
    <n v="2"/>
    <n v="2"/>
    <s v="422"/>
    <x v="3"/>
  </r>
  <r>
    <n v="12846"/>
    <n v="1"/>
    <n v="15.58"/>
    <d v="2010-01-26T16:29:00"/>
    <n v="682"/>
    <n v="2"/>
    <n v="1"/>
    <n v="1"/>
    <s v="211"/>
    <x v="2"/>
  </r>
  <r>
    <n v="16047"/>
    <n v="1"/>
    <n v="107.14"/>
    <d v="2010-01-26T16:34:00"/>
    <n v="682"/>
    <n v="2"/>
    <n v="1"/>
    <n v="1"/>
    <s v="211"/>
    <x v="2"/>
  </r>
  <r>
    <n v="14380"/>
    <n v="1"/>
    <n v="48.96"/>
    <d v="2010-01-26T17:11:00"/>
    <n v="682"/>
    <n v="2"/>
    <n v="1"/>
    <n v="1"/>
    <s v="211"/>
    <x v="2"/>
  </r>
  <r>
    <n v="14079"/>
    <n v="13"/>
    <n v="618.7299999999999"/>
    <d v="2011-08-07T12:10:00"/>
    <n v="124"/>
    <n v="3"/>
    <n v="1"/>
    <n v="1"/>
    <s v="311"/>
    <x v="0"/>
  </r>
  <r>
    <n v="17672"/>
    <n v="206"/>
    <n v="5778.6299999999974"/>
    <d v="2011-10-20T14:18:00"/>
    <n v="50"/>
    <n v="4"/>
    <n v="3"/>
    <n v="3"/>
    <s v="433"/>
    <x v="3"/>
  </r>
  <r>
    <n v="15702"/>
    <n v="30"/>
    <n v="140.38999999999999"/>
    <d v="2010-08-20T14:50:00"/>
    <n v="476"/>
    <n v="2"/>
    <n v="1"/>
    <n v="1"/>
    <s v="211"/>
    <x v="2"/>
  </r>
  <r>
    <n v="12570"/>
    <n v="1"/>
    <n v="77.52"/>
    <d v="2010-01-26T17:28:00"/>
    <n v="682"/>
    <n v="2"/>
    <n v="1"/>
    <n v="1"/>
    <s v="211"/>
    <x v="2"/>
  </r>
  <r>
    <n v="15073"/>
    <n v="159"/>
    <n v="2788.0199999999995"/>
    <d v="2011-11-30T10:44:00"/>
    <n v="9"/>
    <n v="5"/>
    <n v="3"/>
    <n v="2"/>
    <s v="532"/>
    <x v="1"/>
  </r>
  <r>
    <n v="13698"/>
    <n v="40"/>
    <n v="465.53000000000003"/>
    <d v="2010-04-22T11:52:00"/>
    <n v="596"/>
    <n v="2"/>
    <n v="1"/>
    <n v="1"/>
    <s v="211"/>
    <x v="2"/>
  </r>
  <r>
    <n v="16051"/>
    <n v="12"/>
    <n v="188.44"/>
    <d v="2010-01-27T09:38:00"/>
    <n v="681"/>
    <n v="2"/>
    <n v="1"/>
    <n v="1"/>
    <s v="211"/>
    <x v="2"/>
  </r>
  <r>
    <n v="14365"/>
    <n v="51"/>
    <n v="634.68000000000018"/>
    <d v="2010-11-10T09:52:00"/>
    <n v="394"/>
    <n v="2"/>
    <n v="1"/>
    <n v="1"/>
    <s v="211"/>
    <x v="2"/>
  </r>
  <r>
    <n v="12873"/>
    <n v="35"/>
    <n v="2027.3000000000002"/>
    <d v="2011-03-02T14:58:00"/>
    <n v="282"/>
    <n v="3"/>
    <n v="1"/>
    <n v="2"/>
    <s v="312"/>
    <x v="0"/>
  </r>
  <r>
    <n v="15695"/>
    <n v="59"/>
    <n v="1131.0399999999997"/>
    <d v="2011-03-18T08:32:00"/>
    <n v="266"/>
    <n v="3"/>
    <n v="2"/>
    <n v="2"/>
    <s v="322"/>
    <x v="0"/>
  </r>
  <r>
    <n v="15798"/>
    <n v="83"/>
    <n v="1535.3700000000001"/>
    <d v="2010-08-04T09:13:00"/>
    <n v="492"/>
    <n v="2"/>
    <n v="2"/>
    <n v="2"/>
    <s v="222"/>
    <x v="2"/>
  </r>
  <r>
    <n v="14551"/>
    <n v="80"/>
    <n v="880.04"/>
    <d v="2011-11-21T13:36:00"/>
    <n v="18"/>
    <n v="4"/>
    <n v="2"/>
    <n v="1"/>
    <s v="421"/>
    <x v="3"/>
  </r>
  <r>
    <n v="12869"/>
    <n v="37"/>
    <n v="337.66999999999996"/>
    <d v="2010-01-27T12:10:00"/>
    <n v="681"/>
    <n v="2"/>
    <n v="1"/>
    <n v="1"/>
    <s v="211"/>
    <x v="2"/>
  </r>
  <r>
    <n v="17604"/>
    <n v="210"/>
    <n v="945.93000000000097"/>
    <d v="2011-05-06T13:43:00"/>
    <n v="217"/>
    <n v="3"/>
    <n v="3"/>
    <n v="1"/>
    <s v="331"/>
    <x v="0"/>
  </r>
  <r>
    <n v="15389"/>
    <n v="6"/>
    <n v="2733.8"/>
    <d v="2011-06-20T16:18:00"/>
    <n v="172"/>
    <n v="3"/>
    <n v="1"/>
    <n v="2"/>
    <s v="312"/>
    <x v="0"/>
  </r>
  <r>
    <n v="16430"/>
    <n v="28"/>
    <n v="1117.94"/>
    <d v="2011-10-13T14:47:00"/>
    <n v="57"/>
    <n v="3"/>
    <n v="1"/>
    <n v="2"/>
    <s v="312"/>
    <x v="0"/>
  </r>
  <r>
    <n v="13048"/>
    <n v="268"/>
    <n v="4084.2099999999996"/>
    <d v="2011-11-25T13:23:00"/>
    <n v="14"/>
    <n v="5"/>
    <n v="3"/>
    <n v="3"/>
    <s v="533"/>
    <x v="1"/>
  </r>
  <r>
    <n v="15797"/>
    <n v="12"/>
    <n v="2821.08"/>
    <d v="2011-08-18T17:04:00"/>
    <n v="113"/>
    <n v="3"/>
    <n v="1"/>
    <n v="2"/>
    <s v="312"/>
    <x v="0"/>
  </r>
  <r>
    <n v="16320"/>
    <n v="241"/>
    <n v="5628.9899999999961"/>
    <d v="2011-06-20T15:25:00"/>
    <n v="172"/>
    <n v="3"/>
    <n v="3"/>
    <n v="3"/>
    <s v="333"/>
    <x v="0"/>
  </r>
  <r>
    <n v="13101"/>
    <n v="51"/>
    <n v="695.40000000000009"/>
    <d v="2011-04-19T14:37:00"/>
    <n v="234"/>
    <n v="3"/>
    <n v="1"/>
    <n v="1"/>
    <s v="311"/>
    <x v="0"/>
  </r>
  <r>
    <n v="18016"/>
    <n v="170"/>
    <n v="1960.46"/>
    <d v="2011-11-07T13:25:00"/>
    <n v="32"/>
    <n v="4"/>
    <n v="3"/>
    <n v="2"/>
    <s v="432"/>
    <x v="3"/>
  </r>
  <r>
    <n v="14167"/>
    <n v="121"/>
    <n v="1296.4900000000002"/>
    <d v="2011-10-31T14:29:00"/>
    <n v="39"/>
    <n v="4"/>
    <n v="2"/>
    <n v="2"/>
    <s v="422"/>
    <x v="3"/>
  </r>
  <r>
    <n v="14279"/>
    <n v="3"/>
    <n v="191.86"/>
    <d v="2010-07-07T08:42:00"/>
    <n v="520"/>
    <n v="2"/>
    <n v="1"/>
    <n v="1"/>
    <s v="211"/>
    <x v="2"/>
  </r>
  <r>
    <n v="12484"/>
    <n v="475"/>
    <n v="6370.1500000000005"/>
    <d v="2011-11-07T11:37:00"/>
    <n v="32"/>
    <n v="4"/>
    <n v="4"/>
    <n v="3"/>
    <s v="443"/>
    <x v="3"/>
  </r>
  <r>
    <n v="17695"/>
    <n v="61"/>
    <n v="1746.0400000000002"/>
    <d v="2011-07-31T10:40:00"/>
    <n v="131"/>
    <n v="3"/>
    <n v="2"/>
    <n v="2"/>
    <s v="322"/>
    <x v="0"/>
  </r>
  <r>
    <n v="17982"/>
    <n v="13"/>
    <n v="138.18"/>
    <d v="2010-01-28T09:38:00"/>
    <n v="680"/>
    <n v="2"/>
    <n v="1"/>
    <n v="1"/>
    <s v="211"/>
    <x v="2"/>
  </r>
  <r>
    <n v="14672"/>
    <n v="106"/>
    <n v="1113.1399999999999"/>
    <d v="2011-04-19T10:19:00"/>
    <n v="234"/>
    <n v="3"/>
    <n v="2"/>
    <n v="2"/>
    <s v="322"/>
    <x v="0"/>
  </r>
  <r>
    <n v="15563"/>
    <n v="259"/>
    <n v="2866.9999999999964"/>
    <d v="2011-11-17T14:50:00"/>
    <n v="22"/>
    <n v="4"/>
    <n v="3"/>
    <n v="2"/>
    <s v="432"/>
    <x v="3"/>
  </r>
  <r>
    <n v="13820"/>
    <n v="90"/>
    <n v="660.65000000000009"/>
    <d v="2010-10-17T13:46:00"/>
    <n v="418"/>
    <n v="2"/>
    <n v="2"/>
    <n v="1"/>
    <s v="221"/>
    <x v="2"/>
  </r>
  <r>
    <n v="14613"/>
    <n v="1"/>
    <n v="76.320000000000007"/>
    <d v="2010-01-28T13:02:00"/>
    <n v="680"/>
    <n v="2"/>
    <n v="1"/>
    <n v="1"/>
    <s v="211"/>
    <x v="2"/>
  </r>
  <r>
    <n v="16326"/>
    <n v="495"/>
    <n v="4826.989999999998"/>
    <d v="2011-12-04T10:11:00"/>
    <n v="5"/>
    <n v="5"/>
    <n v="4"/>
    <n v="3"/>
    <s v="543"/>
    <x v="1"/>
  </r>
  <r>
    <n v="15544"/>
    <n v="557"/>
    <n v="8162.4300000000112"/>
    <d v="2011-11-30T16:43:00"/>
    <n v="9"/>
    <n v="5"/>
    <n v="4"/>
    <n v="4"/>
    <s v="544"/>
    <x v="1"/>
  </r>
  <r>
    <n v="16137"/>
    <n v="28"/>
    <n v="422.7"/>
    <d v="2010-01-28T15:04:00"/>
    <n v="680"/>
    <n v="2"/>
    <n v="1"/>
    <n v="1"/>
    <s v="211"/>
    <x v="2"/>
  </r>
  <r>
    <n v="16535"/>
    <n v="76"/>
    <n v="1001.5899999999997"/>
    <d v="2011-12-04T15:18:00"/>
    <n v="5"/>
    <n v="5"/>
    <n v="2"/>
    <n v="2"/>
    <s v="522"/>
    <x v="1"/>
  </r>
  <r>
    <n v="18194"/>
    <n v="28"/>
    <n v="4162.0400000000009"/>
    <d v="2011-09-18T13:29:00"/>
    <n v="82"/>
    <n v="3"/>
    <n v="1"/>
    <n v="3"/>
    <s v="313"/>
    <x v="0"/>
  </r>
  <r>
    <n v="13615"/>
    <n v="367"/>
    <n v="6272.529999999997"/>
    <d v="2011-01-25T08:21:00"/>
    <n v="318"/>
    <n v="3"/>
    <n v="4"/>
    <n v="3"/>
    <s v="343"/>
    <x v="0"/>
  </r>
  <r>
    <n v="15137"/>
    <n v="34"/>
    <n v="823.4"/>
    <d v="2010-07-07T09:41:00"/>
    <n v="520"/>
    <n v="2"/>
    <n v="1"/>
    <n v="1"/>
    <s v="211"/>
    <x v="2"/>
  </r>
  <r>
    <n v="17905"/>
    <n v="171"/>
    <n v="2383.5200000000013"/>
    <d v="2011-09-29T17:33:00"/>
    <n v="71"/>
    <n v="3"/>
    <n v="3"/>
    <n v="2"/>
    <s v="332"/>
    <x v="0"/>
  </r>
  <r>
    <n v="15861"/>
    <n v="798"/>
    <n v="4401.7900000000063"/>
    <d v="2011-11-27T15:59:00"/>
    <n v="12"/>
    <n v="5"/>
    <n v="4"/>
    <n v="3"/>
    <s v="543"/>
    <x v="1"/>
  </r>
  <r>
    <n v="15192"/>
    <n v="106"/>
    <n v="1981.39"/>
    <d v="2011-08-12T11:41:00"/>
    <n v="119"/>
    <n v="3"/>
    <n v="2"/>
    <n v="2"/>
    <s v="322"/>
    <x v="0"/>
  </r>
  <r>
    <n v="14469"/>
    <n v="147"/>
    <n v="2112.2100000000005"/>
    <d v="2010-10-19T14:30:00"/>
    <n v="416"/>
    <n v="2"/>
    <n v="2"/>
    <n v="2"/>
    <s v="222"/>
    <x v="2"/>
  </r>
  <r>
    <n v="13851"/>
    <n v="140"/>
    <n v="4606.4599999999991"/>
    <d v="2011-09-05T12:36:00"/>
    <n v="95"/>
    <n v="3"/>
    <n v="2"/>
    <n v="3"/>
    <s v="323"/>
    <x v="0"/>
  </r>
  <r>
    <n v="15487"/>
    <n v="14"/>
    <n v="231.32000000000002"/>
    <d v="2010-01-29T12:07:00"/>
    <n v="679"/>
    <n v="2"/>
    <n v="1"/>
    <n v="1"/>
    <s v="211"/>
    <x v="2"/>
  </r>
  <r>
    <n v="13480"/>
    <n v="41"/>
    <n v="627.82000000000005"/>
    <d v="2010-10-19T11:53:00"/>
    <n v="416"/>
    <n v="2"/>
    <n v="1"/>
    <n v="1"/>
    <s v="211"/>
    <x v="2"/>
  </r>
  <r>
    <n v="15251"/>
    <n v="230"/>
    <n v="20324.540000000008"/>
    <d v="2011-11-30T15:02:00"/>
    <n v="9"/>
    <n v="5"/>
    <n v="3"/>
    <n v="4"/>
    <s v="534"/>
    <x v="1"/>
  </r>
  <r>
    <n v="12823"/>
    <n v="18"/>
    <n v="6501.5"/>
    <d v="2011-09-26T07:35:00"/>
    <n v="74"/>
    <n v="3"/>
    <n v="1"/>
    <n v="3"/>
    <s v="313"/>
    <x v="0"/>
  </r>
  <r>
    <n v="13583"/>
    <n v="96"/>
    <n v="1445.0310000000002"/>
    <d v="2011-07-07T10:40:00"/>
    <n v="155"/>
    <n v="3"/>
    <n v="2"/>
    <n v="2"/>
    <s v="322"/>
    <x v="0"/>
  </r>
  <r>
    <n v="14249"/>
    <n v="291"/>
    <n v="5625.4609999999993"/>
    <d v="2010-10-25T12:34:00"/>
    <n v="410"/>
    <n v="2"/>
    <n v="3"/>
    <n v="3"/>
    <s v="233"/>
    <x v="2"/>
  </r>
  <r>
    <n v="16673"/>
    <n v="20"/>
    <n v="188.82999999999998"/>
    <d v="2010-01-29T14:22:00"/>
    <n v="679"/>
    <n v="2"/>
    <n v="1"/>
    <n v="1"/>
    <s v="211"/>
    <x v="2"/>
  </r>
  <r>
    <n v="16390"/>
    <n v="21"/>
    <n v="467.50000000000011"/>
    <d v="2010-06-21T10:11:00"/>
    <n v="536"/>
    <n v="2"/>
    <n v="1"/>
    <n v="1"/>
    <s v="211"/>
    <x v="2"/>
  </r>
  <r>
    <n v="14068"/>
    <n v="111"/>
    <n v="1528.3700000000003"/>
    <d v="2011-01-23T16:02:00"/>
    <n v="320"/>
    <n v="3"/>
    <n v="2"/>
    <n v="2"/>
    <s v="322"/>
    <x v="0"/>
  </r>
  <r>
    <n v="15943"/>
    <n v="12"/>
    <n v="271.28999999999996"/>
    <d v="2010-02-28T12:49:00"/>
    <n v="649"/>
    <n v="2"/>
    <n v="1"/>
    <n v="1"/>
    <s v="211"/>
    <x v="2"/>
  </r>
  <r>
    <n v="16923"/>
    <n v="1132"/>
    <n v="13378.360000000004"/>
    <d v="2011-11-27T13:00:00"/>
    <n v="12"/>
    <n v="5"/>
    <n v="4"/>
    <n v="4"/>
    <s v="544"/>
    <x v="1"/>
  </r>
  <r>
    <n v="16955"/>
    <n v="57"/>
    <n v="1309.4099999999996"/>
    <d v="2011-06-08T10:36:00"/>
    <n v="184"/>
    <n v="3"/>
    <n v="2"/>
    <n v="2"/>
    <s v="322"/>
    <x v="0"/>
  </r>
  <r>
    <n v="15013"/>
    <n v="355"/>
    <n v="1641.3000000000011"/>
    <d v="2010-08-09T12:05:00"/>
    <n v="487"/>
    <n v="2"/>
    <n v="4"/>
    <n v="2"/>
    <s v="242"/>
    <x v="2"/>
  </r>
  <r>
    <n v="15588"/>
    <n v="4"/>
    <n v="579.6"/>
    <d v="2010-01-31T12:19:00"/>
    <n v="677"/>
    <n v="2"/>
    <n v="1"/>
    <n v="1"/>
    <s v="211"/>
    <x v="2"/>
  </r>
  <r>
    <n v="17137"/>
    <n v="176"/>
    <n v="1133.6300000000001"/>
    <d v="2010-10-19T14:51:00"/>
    <n v="416"/>
    <n v="2"/>
    <n v="3"/>
    <n v="2"/>
    <s v="232"/>
    <x v="2"/>
  </r>
  <r>
    <n v="14481"/>
    <n v="152"/>
    <n v="2311.4899999999998"/>
    <d v="2011-06-28T10:38:00"/>
    <n v="164"/>
    <n v="3"/>
    <n v="2"/>
    <n v="2"/>
    <s v="322"/>
    <x v="0"/>
  </r>
  <r>
    <n v="16014"/>
    <n v="291"/>
    <n v="1130.2700000000007"/>
    <d v="2011-11-02T12:04:00"/>
    <n v="37"/>
    <n v="4"/>
    <n v="3"/>
    <n v="2"/>
    <s v="432"/>
    <x v="3"/>
  </r>
  <r>
    <n v="14820"/>
    <n v="64"/>
    <n v="1274.76"/>
    <d v="2011-11-18T15:41:00"/>
    <n v="21"/>
    <n v="4"/>
    <n v="2"/>
    <n v="2"/>
    <s v="422"/>
    <x v="3"/>
  </r>
  <r>
    <n v="15385"/>
    <n v="21"/>
    <n v="942.08000000000027"/>
    <d v="2011-10-30T15:11:00"/>
    <n v="40"/>
    <n v="4"/>
    <n v="1"/>
    <n v="1"/>
    <s v="411"/>
    <x v="3"/>
  </r>
  <r>
    <n v="12483"/>
    <n v="139"/>
    <n v="5120.579999999999"/>
    <d v="2011-11-22T17:02:00"/>
    <n v="17"/>
    <n v="4"/>
    <n v="2"/>
    <n v="3"/>
    <s v="423"/>
    <x v="3"/>
  </r>
  <r>
    <n v="13443"/>
    <n v="204"/>
    <n v="1280.1600000000005"/>
    <d v="2010-09-17T12:31:00"/>
    <n v="448"/>
    <n v="2"/>
    <n v="3"/>
    <n v="2"/>
    <s v="232"/>
    <x v="2"/>
  </r>
  <r>
    <n v="13392"/>
    <n v="8"/>
    <n v="91.14"/>
    <d v="2010-01-31T13:34:00"/>
    <n v="677"/>
    <n v="2"/>
    <n v="1"/>
    <n v="1"/>
    <s v="211"/>
    <x v="2"/>
  </r>
  <r>
    <n v="14306"/>
    <n v="46"/>
    <n v="3151.3999999999996"/>
    <d v="2011-10-19T13:23:00"/>
    <n v="51"/>
    <n v="4"/>
    <n v="1"/>
    <n v="3"/>
    <s v="413"/>
    <x v="3"/>
  </r>
  <r>
    <n v="13897"/>
    <n v="59"/>
    <n v="1160.72"/>
    <d v="2011-10-20T14:30:00"/>
    <n v="50"/>
    <n v="4"/>
    <n v="2"/>
    <n v="2"/>
    <s v="422"/>
    <x v="3"/>
  </r>
  <r>
    <n v="15338"/>
    <n v="60"/>
    <n v="283.42999999999989"/>
    <d v="2010-01-31T14:25:00"/>
    <n v="677"/>
    <n v="2"/>
    <n v="2"/>
    <n v="1"/>
    <s v="221"/>
    <x v="2"/>
  </r>
  <r>
    <n v="18212"/>
    <n v="55"/>
    <n v="546.72000000000014"/>
    <d v="2011-01-17T16:14:00"/>
    <n v="326"/>
    <n v="3"/>
    <n v="1"/>
    <n v="1"/>
    <s v="311"/>
    <x v="0"/>
  </r>
  <r>
    <n v="16655"/>
    <n v="610"/>
    <n v="6548.37"/>
    <d v="2011-11-22T11:25:00"/>
    <n v="17"/>
    <n v="4"/>
    <n v="4"/>
    <n v="3"/>
    <s v="443"/>
    <x v="3"/>
  </r>
  <r>
    <n v="12668"/>
    <n v="539"/>
    <n v="11444.679999999991"/>
    <d v="2011-11-28T10:56:00"/>
    <n v="11"/>
    <n v="5"/>
    <n v="4"/>
    <n v="4"/>
    <s v="544"/>
    <x v="1"/>
  </r>
  <r>
    <n v="17107"/>
    <n v="674"/>
    <n v="16075.419999999969"/>
    <d v="2011-11-06T14:14:00"/>
    <n v="33"/>
    <n v="4"/>
    <n v="4"/>
    <n v="4"/>
    <s v="444"/>
    <x v="3"/>
  </r>
  <r>
    <n v="17176"/>
    <n v="42"/>
    <n v="902.32000000000016"/>
    <d v="2011-05-22T12:41:00"/>
    <n v="201"/>
    <n v="3"/>
    <n v="1"/>
    <n v="1"/>
    <s v="311"/>
    <x v="0"/>
  </r>
  <r>
    <n v="13478"/>
    <n v="125"/>
    <n v="2215.7800000000007"/>
    <d v="2010-08-27T13:23:00"/>
    <n v="469"/>
    <n v="2"/>
    <n v="2"/>
    <n v="2"/>
    <s v="222"/>
    <x v="2"/>
  </r>
  <r>
    <n v="14637"/>
    <n v="7"/>
    <n v="106.67999999999998"/>
    <d v="2010-01-31T15:52:00"/>
    <n v="677"/>
    <n v="2"/>
    <n v="1"/>
    <n v="1"/>
    <s v="211"/>
    <x v="2"/>
  </r>
  <r>
    <n v="15317"/>
    <n v="5"/>
    <n v="129.75"/>
    <d v="2010-01-31T15:55:00"/>
    <n v="677"/>
    <n v="2"/>
    <n v="1"/>
    <n v="1"/>
    <s v="211"/>
    <x v="2"/>
  </r>
  <r>
    <n v="15022"/>
    <n v="154"/>
    <n v="1186.0899999999995"/>
    <d v="2011-11-28T12:35:00"/>
    <n v="11"/>
    <n v="5"/>
    <n v="2"/>
    <n v="2"/>
    <s v="522"/>
    <x v="1"/>
  </r>
  <r>
    <n v="14370"/>
    <n v="44"/>
    <n v="1175.78"/>
    <d v="2010-09-15T10:53:00"/>
    <n v="450"/>
    <n v="2"/>
    <n v="1"/>
    <n v="2"/>
    <s v="212"/>
    <x v="2"/>
  </r>
  <r>
    <n v="12810"/>
    <n v="32"/>
    <n v="534.99"/>
    <d v="2010-06-23T10:53:00"/>
    <n v="534"/>
    <n v="2"/>
    <n v="1"/>
    <n v="1"/>
    <s v="211"/>
    <x v="2"/>
  </r>
  <r>
    <n v="14047"/>
    <n v="164"/>
    <n v="4255.03"/>
    <d v="2011-12-01T11:43:00"/>
    <n v="8"/>
    <n v="5"/>
    <n v="3"/>
    <n v="3"/>
    <s v="533"/>
    <x v="1"/>
  </r>
  <r>
    <n v="12800"/>
    <n v="34"/>
    <n v="584.24999999999989"/>
    <d v="2010-08-26T14:11:00"/>
    <n v="470"/>
    <n v="2"/>
    <n v="1"/>
    <n v="1"/>
    <s v="211"/>
    <x v="2"/>
  </r>
  <r>
    <n v="12711"/>
    <n v="60"/>
    <n v="1339.0499999999993"/>
    <d v="2010-04-07T11:59:00"/>
    <n v="611"/>
    <n v="2"/>
    <n v="2"/>
    <n v="2"/>
    <s v="222"/>
    <x v="2"/>
  </r>
  <r>
    <n v="15416"/>
    <n v="228"/>
    <n v="4572.8200000000006"/>
    <d v="2011-10-06T09:38:00"/>
    <n v="64"/>
    <n v="3"/>
    <n v="3"/>
    <n v="3"/>
    <s v="333"/>
    <x v="0"/>
  </r>
  <r>
    <n v="17365"/>
    <n v="799"/>
    <n v="8224.9799999999832"/>
    <d v="2011-11-27T12:13:00"/>
    <n v="12"/>
    <n v="5"/>
    <n v="4"/>
    <n v="4"/>
    <s v="544"/>
    <x v="1"/>
  </r>
  <r>
    <n v="13511"/>
    <n v="5"/>
    <n v="282.76"/>
    <d v="2010-02-01T12:10:00"/>
    <n v="676"/>
    <n v="2"/>
    <n v="1"/>
    <n v="1"/>
    <s v="211"/>
    <x v="2"/>
  </r>
  <r>
    <n v="16415"/>
    <n v="162"/>
    <n v="719.43999999999994"/>
    <d v="2011-10-26T13:35:00"/>
    <n v="44"/>
    <n v="4"/>
    <n v="3"/>
    <n v="1"/>
    <s v="431"/>
    <x v="3"/>
  </r>
  <r>
    <n v="15512"/>
    <n v="32"/>
    <n v="331.58000000000004"/>
    <d v="2011-07-07T10:20:00"/>
    <n v="155"/>
    <n v="3"/>
    <n v="1"/>
    <n v="1"/>
    <s v="311"/>
    <x v="0"/>
  </r>
  <r>
    <n v="14821"/>
    <n v="72"/>
    <n v="1286.4500000000003"/>
    <d v="2010-12-08T08:43:00"/>
    <n v="366"/>
    <n v="2"/>
    <n v="2"/>
    <n v="2"/>
    <s v="222"/>
    <x v="2"/>
  </r>
  <r>
    <n v="13156"/>
    <n v="104"/>
    <n v="1586.5400000000011"/>
    <d v="2010-11-19T13:09:00"/>
    <n v="385"/>
    <n v="2"/>
    <n v="2"/>
    <n v="2"/>
    <s v="222"/>
    <x v="2"/>
  </r>
  <r>
    <n v="17361"/>
    <n v="58"/>
    <n v="880.64000000000021"/>
    <d v="2011-10-21T15:43:00"/>
    <n v="49"/>
    <n v="4"/>
    <n v="2"/>
    <n v="1"/>
    <s v="421"/>
    <x v="3"/>
  </r>
  <r>
    <n v="13628"/>
    <n v="16"/>
    <n v="310.14000000000004"/>
    <d v="2010-02-01T14:44:00"/>
    <n v="676"/>
    <n v="2"/>
    <n v="1"/>
    <n v="1"/>
    <s v="211"/>
    <x v="2"/>
  </r>
  <r>
    <n v="15480"/>
    <n v="215"/>
    <n v="6279"/>
    <d v="2011-08-15T14:32:00"/>
    <n v="116"/>
    <n v="3"/>
    <n v="3"/>
    <n v="3"/>
    <s v="333"/>
    <x v="0"/>
  </r>
  <r>
    <n v="18064"/>
    <n v="65"/>
    <n v="4495.0300000000007"/>
    <d v="2011-07-29T16:39:00"/>
    <n v="133"/>
    <n v="3"/>
    <n v="2"/>
    <n v="3"/>
    <s v="323"/>
    <x v="0"/>
  </r>
  <r>
    <n v="17350"/>
    <n v="146"/>
    <n v="1906.0410000000006"/>
    <d v="2011-12-01T15:47:00"/>
    <n v="8"/>
    <n v="5"/>
    <n v="2"/>
    <n v="2"/>
    <s v="522"/>
    <x v="1"/>
  </r>
  <r>
    <n v="15564"/>
    <n v="4"/>
    <n v="70.740000000000009"/>
    <d v="2010-09-02T15:52:00"/>
    <n v="463"/>
    <n v="2"/>
    <n v="1"/>
    <n v="1"/>
    <s v="211"/>
    <x v="2"/>
  </r>
  <r>
    <n v="15803"/>
    <n v="51"/>
    <n v="1929.66"/>
    <d v="2011-10-19T14:56:00"/>
    <n v="51"/>
    <n v="4"/>
    <n v="1"/>
    <n v="2"/>
    <s v="412"/>
    <x v="3"/>
  </r>
  <r>
    <n v="13584"/>
    <n v="83"/>
    <n v="392.44999999999993"/>
    <d v="2011-02-06T12:49:00"/>
    <n v="306"/>
    <n v="3"/>
    <n v="2"/>
    <n v="1"/>
    <s v="321"/>
    <x v="0"/>
  </r>
  <r>
    <n v="17146"/>
    <n v="303"/>
    <n v="5860.239999999998"/>
    <d v="2011-08-26T12:44:00"/>
    <n v="105"/>
    <n v="3"/>
    <n v="3"/>
    <n v="3"/>
    <s v="333"/>
    <x v="0"/>
  </r>
  <r>
    <n v="13916"/>
    <n v="74"/>
    <n v="1275.8100000000006"/>
    <d v="2010-09-02T10:04:00"/>
    <n v="463"/>
    <n v="2"/>
    <n v="2"/>
    <n v="2"/>
    <s v="222"/>
    <x v="2"/>
  </r>
  <r>
    <n v="15279"/>
    <n v="94"/>
    <n v="1580.5400000000004"/>
    <d v="2010-12-20T10:48:00"/>
    <n v="354"/>
    <n v="3"/>
    <n v="2"/>
    <n v="2"/>
    <s v="322"/>
    <x v="0"/>
  </r>
  <r>
    <n v="18175"/>
    <n v="7"/>
    <n v="176.09999999999997"/>
    <d v="2010-02-02T10:25:00"/>
    <n v="675"/>
    <n v="2"/>
    <n v="1"/>
    <n v="1"/>
    <s v="211"/>
    <x v="2"/>
  </r>
  <r>
    <n v="17163"/>
    <n v="30"/>
    <n v="699.78"/>
    <d v="2011-11-18T08:57:00"/>
    <n v="21"/>
    <n v="4"/>
    <n v="1"/>
    <n v="1"/>
    <s v="411"/>
    <x v="3"/>
  </r>
  <r>
    <n v="16300"/>
    <n v="249"/>
    <n v="1392.430000000001"/>
    <d v="2010-10-05T13:14:00"/>
    <n v="430"/>
    <n v="2"/>
    <n v="3"/>
    <n v="2"/>
    <s v="232"/>
    <x v="2"/>
  </r>
  <r>
    <n v="12848"/>
    <n v="16"/>
    <n v="208.00000000000003"/>
    <d v="2010-02-02T12:45:00"/>
    <n v="675"/>
    <n v="2"/>
    <n v="1"/>
    <n v="1"/>
    <s v="211"/>
    <x v="2"/>
  </r>
  <r>
    <n v="13538"/>
    <n v="144"/>
    <n v="3112.7300000000018"/>
    <d v="2011-10-27T16:34:00"/>
    <n v="43"/>
    <n v="4"/>
    <n v="2"/>
    <n v="3"/>
    <s v="423"/>
    <x v="3"/>
  </r>
  <r>
    <n v="17876"/>
    <n v="4"/>
    <n v="3424.02"/>
    <d v="2010-11-05T10:52:00"/>
    <n v="399"/>
    <n v="2"/>
    <n v="1"/>
    <n v="3"/>
    <s v="213"/>
    <x v="2"/>
  </r>
  <r>
    <n v="13975"/>
    <n v="752"/>
    <n v="5358.8399999999974"/>
    <d v="2011-11-08T13:19:00"/>
    <n v="31"/>
    <n v="4"/>
    <n v="4"/>
    <n v="3"/>
    <s v="443"/>
    <x v="3"/>
  </r>
  <r>
    <n v="17092"/>
    <n v="397"/>
    <n v="5594.9600000000009"/>
    <d v="2011-10-20T19:51:00"/>
    <n v="50"/>
    <n v="4"/>
    <n v="4"/>
    <n v="3"/>
    <s v="443"/>
    <x v="3"/>
  </r>
  <r>
    <n v="16067"/>
    <n v="73"/>
    <n v="3395.2900000000004"/>
    <d v="2010-05-26T12:33:00"/>
    <n v="562"/>
    <n v="2"/>
    <n v="2"/>
    <n v="3"/>
    <s v="223"/>
    <x v="2"/>
  </r>
  <r>
    <n v="12805"/>
    <n v="58"/>
    <n v="1434.9500000000005"/>
    <d v="2010-11-23T12:27:00"/>
    <n v="381"/>
    <n v="2"/>
    <n v="2"/>
    <n v="2"/>
    <s v="222"/>
    <x v="2"/>
  </r>
  <r>
    <n v="15321"/>
    <n v="309"/>
    <n v="6709.7299999999941"/>
    <d v="2011-09-30T09:40:00"/>
    <n v="70"/>
    <n v="3"/>
    <n v="3"/>
    <n v="3"/>
    <s v="333"/>
    <x v="0"/>
  </r>
  <r>
    <n v="15091"/>
    <n v="57"/>
    <n v="1046.6100000000001"/>
    <d v="2011-10-03T12:47:00"/>
    <n v="67"/>
    <n v="3"/>
    <n v="2"/>
    <n v="2"/>
    <s v="322"/>
    <x v="0"/>
  </r>
  <r>
    <n v="13553"/>
    <n v="94"/>
    <n v="517.79999999999984"/>
    <d v="2010-02-03T12:21:00"/>
    <n v="674"/>
    <n v="2"/>
    <n v="2"/>
    <n v="1"/>
    <s v="221"/>
    <x v="2"/>
  </r>
  <r>
    <n v="16928"/>
    <n v="335"/>
    <n v="4113.2299999999987"/>
    <d v="2011-09-20T15:10:00"/>
    <n v="80"/>
    <n v="3"/>
    <n v="3"/>
    <n v="3"/>
    <s v="333"/>
    <x v="0"/>
  </r>
  <r>
    <n v="13757"/>
    <n v="8"/>
    <n v="195.55"/>
    <d v="2010-02-03T12:37:00"/>
    <n v="674"/>
    <n v="2"/>
    <n v="1"/>
    <n v="1"/>
    <s v="211"/>
    <x v="2"/>
  </r>
  <r>
    <n v="17311"/>
    <n v="127"/>
    <n v="3566.5600000000018"/>
    <d v="2011-09-22T14:11:00"/>
    <n v="78"/>
    <n v="3"/>
    <n v="2"/>
    <n v="3"/>
    <s v="323"/>
    <x v="0"/>
  </r>
  <r>
    <n v="16840"/>
    <n v="9"/>
    <n v="139.85"/>
    <d v="2010-04-15T15:48:00"/>
    <n v="603"/>
    <n v="2"/>
    <n v="1"/>
    <n v="1"/>
    <s v="211"/>
    <x v="2"/>
  </r>
  <r>
    <n v="16081"/>
    <n v="399"/>
    <n v="4460.180000000003"/>
    <d v="2011-10-14T13:06:00"/>
    <n v="56"/>
    <n v="3"/>
    <n v="4"/>
    <n v="3"/>
    <s v="343"/>
    <x v="0"/>
  </r>
  <r>
    <n v="14399"/>
    <n v="193"/>
    <n v="2113.1600000000008"/>
    <d v="2010-11-10T13:23:00"/>
    <n v="394"/>
    <n v="2"/>
    <n v="3"/>
    <n v="2"/>
    <s v="232"/>
    <x v="2"/>
  </r>
  <r>
    <n v="12396"/>
    <n v="65"/>
    <n v="931.43000000000063"/>
    <d v="2010-02-03T13:22:00"/>
    <n v="674"/>
    <n v="2"/>
    <n v="2"/>
    <n v="1"/>
    <s v="221"/>
    <x v="2"/>
  </r>
  <r>
    <n v="15448"/>
    <n v="49"/>
    <n v="788.80999999999983"/>
    <d v="2011-01-31T10:42:00"/>
    <n v="312"/>
    <n v="3"/>
    <n v="1"/>
    <n v="1"/>
    <s v="311"/>
    <x v="0"/>
  </r>
  <r>
    <n v="18101"/>
    <n v="112"/>
    <n v="629.15999999999974"/>
    <d v="2011-11-28T13:37:00"/>
    <n v="11"/>
    <n v="5"/>
    <n v="2"/>
    <n v="1"/>
    <s v="521"/>
    <x v="1"/>
  </r>
  <r>
    <n v="13619"/>
    <n v="49"/>
    <n v="231.68999999999997"/>
    <d v="2010-06-13T11:39:00"/>
    <n v="544"/>
    <n v="2"/>
    <n v="1"/>
    <n v="1"/>
    <s v="211"/>
    <x v="2"/>
  </r>
  <r>
    <n v="16834"/>
    <n v="48"/>
    <n v="898.96000000000015"/>
    <d v="2011-04-26T09:37:00"/>
    <n v="227"/>
    <n v="3"/>
    <n v="1"/>
    <n v="1"/>
    <s v="311"/>
    <x v="0"/>
  </r>
  <r>
    <n v="17690"/>
    <n v="383"/>
    <n v="7448.0999999999931"/>
    <d v="2011-11-09T15:17:00"/>
    <n v="30"/>
    <n v="4"/>
    <n v="4"/>
    <n v="4"/>
    <s v="444"/>
    <x v="3"/>
  </r>
  <r>
    <n v="12840"/>
    <n v="176"/>
    <n v="4041.9700000000007"/>
    <d v="2011-07-19T09:29:00"/>
    <n v="143"/>
    <n v="3"/>
    <n v="3"/>
    <n v="3"/>
    <s v="333"/>
    <x v="0"/>
  </r>
  <r>
    <n v="14545"/>
    <n v="23"/>
    <n v="349.25"/>
    <d v="2010-02-03T15:23:00"/>
    <n v="674"/>
    <n v="2"/>
    <n v="1"/>
    <n v="1"/>
    <s v="211"/>
    <x v="2"/>
  </r>
  <r>
    <n v="15023"/>
    <n v="1015"/>
    <n v="12170.679999999991"/>
    <d v="2011-12-06T17:23:00"/>
    <n v="3"/>
    <n v="5"/>
    <n v="4"/>
    <n v="4"/>
    <s v="544"/>
    <x v="1"/>
  </r>
  <r>
    <n v="14038"/>
    <n v="161"/>
    <n v="3069.88"/>
    <d v="2011-09-22T13:37:00"/>
    <n v="78"/>
    <n v="3"/>
    <n v="3"/>
    <n v="3"/>
    <s v="333"/>
    <x v="0"/>
  </r>
  <r>
    <n v="15591"/>
    <n v="7"/>
    <n v="217.9"/>
    <d v="2010-05-06T09:23:00"/>
    <n v="582"/>
    <n v="2"/>
    <n v="1"/>
    <n v="1"/>
    <s v="211"/>
    <x v="2"/>
  </r>
  <r>
    <n v="14497"/>
    <n v="40"/>
    <n v="697.05999999999983"/>
    <d v="2011-02-03T17:01:00"/>
    <n v="309"/>
    <n v="3"/>
    <n v="1"/>
    <n v="1"/>
    <s v="311"/>
    <x v="0"/>
  </r>
  <r>
    <n v="15732"/>
    <n v="104"/>
    <n v="1682.0700000000002"/>
    <d v="2011-05-11T14:24:00"/>
    <n v="212"/>
    <n v="3"/>
    <n v="2"/>
    <n v="2"/>
    <s v="322"/>
    <x v="0"/>
  </r>
  <r>
    <n v="13107"/>
    <n v="178"/>
    <n v="5253.0699999999979"/>
    <d v="2011-10-26T14:52:00"/>
    <n v="44"/>
    <n v="4"/>
    <n v="3"/>
    <n v="3"/>
    <s v="433"/>
    <x v="3"/>
  </r>
  <r>
    <n v="12373"/>
    <n v="51"/>
    <n v="1127.6500000000001"/>
    <d v="2011-02-01T13:10:00"/>
    <n v="311"/>
    <n v="3"/>
    <n v="1"/>
    <n v="2"/>
    <s v="312"/>
    <x v="0"/>
  </r>
  <r>
    <n v="16583"/>
    <n v="32"/>
    <n v="531.4"/>
    <d v="2010-12-01T12:03:00"/>
    <n v="373"/>
    <n v="2"/>
    <n v="1"/>
    <n v="1"/>
    <s v="211"/>
    <x v="2"/>
  </r>
  <r>
    <n v="17281"/>
    <n v="6"/>
    <n v="797.84999999999991"/>
    <d v="2010-11-30T18:05:00"/>
    <n v="374"/>
    <n v="2"/>
    <n v="1"/>
    <n v="1"/>
    <s v="211"/>
    <x v="2"/>
  </r>
  <r>
    <n v="16383"/>
    <n v="418"/>
    <n v="2974.8400000000088"/>
    <d v="2011-09-26T12:45:00"/>
    <n v="74"/>
    <n v="3"/>
    <n v="4"/>
    <n v="3"/>
    <s v="343"/>
    <x v="0"/>
  </r>
  <r>
    <n v="16412"/>
    <n v="136"/>
    <n v="647.22999999999968"/>
    <d v="2011-10-17T12:35:00"/>
    <n v="53"/>
    <n v="3"/>
    <n v="2"/>
    <n v="1"/>
    <s v="321"/>
    <x v="0"/>
  </r>
  <r>
    <n v="13783"/>
    <n v="10"/>
    <n v="1542.09"/>
    <d v="2010-08-09T09:23:00"/>
    <n v="487"/>
    <n v="2"/>
    <n v="1"/>
    <n v="2"/>
    <s v="212"/>
    <x v="2"/>
  </r>
  <r>
    <n v="15167"/>
    <n v="313"/>
    <n v="1659.6700000000023"/>
    <d v="2011-01-23T12:41:00"/>
    <n v="320"/>
    <n v="3"/>
    <n v="3"/>
    <n v="2"/>
    <s v="332"/>
    <x v="0"/>
  </r>
  <r>
    <n v="17138"/>
    <n v="256"/>
    <n v="4417.2699999999995"/>
    <d v="2011-03-09T11:54:00"/>
    <n v="275"/>
    <n v="3"/>
    <n v="3"/>
    <n v="3"/>
    <s v="333"/>
    <x v="0"/>
  </r>
  <r>
    <n v="16986"/>
    <n v="174"/>
    <n v="4888.7500000000018"/>
    <d v="2011-11-10T11:55:00"/>
    <n v="29"/>
    <n v="4"/>
    <n v="3"/>
    <n v="3"/>
    <s v="433"/>
    <x v="3"/>
  </r>
  <r>
    <n v="12500"/>
    <n v="146"/>
    <n v="5955.2100000000019"/>
    <d v="2011-11-16T16:20:00"/>
    <n v="23"/>
    <n v="4"/>
    <n v="2"/>
    <n v="3"/>
    <s v="423"/>
    <x v="3"/>
  </r>
  <r>
    <n v="17309"/>
    <n v="37"/>
    <n v="330.59"/>
    <d v="2011-09-05T15:20:00"/>
    <n v="95"/>
    <n v="3"/>
    <n v="1"/>
    <n v="1"/>
    <s v="311"/>
    <x v="0"/>
  </r>
  <r>
    <n v="16266"/>
    <n v="109"/>
    <n v="1757.9500000000016"/>
    <d v="2011-09-27T12:08:00"/>
    <n v="73"/>
    <n v="3"/>
    <n v="2"/>
    <n v="2"/>
    <s v="322"/>
    <x v="0"/>
  </r>
  <r>
    <n v="15365"/>
    <n v="218"/>
    <n v="4557.1299999999983"/>
    <d v="2011-11-14T08:29:00"/>
    <n v="25"/>
    <n v="4"/>
    <n v="3"/>
    <n v="3"/>
    <s v="433"/>
    <x v="3"/>
  </r>
  <r>
    <n v="17328"/>
    <n v="6"/>
    <n v="104.7"/>
    <d v="2010-02-04T17:11:00"/>
    <n v="673"/>
    <n v="2"/>
    <n v="1"/>
    <n v="1"/>
    <s v="211"/>
    <x v="2"/>
  </r>
  <r>
    <n v="15810"/>
    <n v="166"/>
    <n v="2999.04"/>
    <d v="2011-09-22T09:38:00"/>
    <n v="78"/>
    <n v="3"/>
    <n v="3"/>
    <n v="3"/>
    <s v="333"/>
    <x v="0"/>
  </r>
  <r>
    <n v="13874"/>
    <n v="69"/>
    <n v="2049.15"/>
    <d v="2010-12-16T18:20:00"/>
    <n v="358"/>
    <n v="3"/>
    <n v="2"/>
    <n v="2"/>
    <s v="322"/>
    <x v="0"/>
  </r>
  <r>
    <n v="18267"/>
    <n v="17"/>
    <n v="269.36999999999995"/>
    <d v="2010-02-05T08:43:00"/>
    <n v="672"/>
    <n v="2"/>
    <n v="1"/>
    <n v="1"/>
    <s v="211"/>
    <x v="2"/>
  </r>
  <r>
    <n v="12853"/>
    <n v="148"/>
    <n v="3907.5000000000014"/>
    <d v="2011-07-28T11:29:00"/>
    <n v="134"/>
    <n v="3"/>
    <n v="2"/>
    <n v="3"/>
    <s v="323"/>
    <x v="0"/>
  </r>
  <r>
    <n v="13009"/>
    <n v="4"/>
    <n v="234"/>
    <d v="2010-02-05T12:22:00"/>
    <n v="672"/>
    <n v="2"/>
    <n v="1"/>
    <n v="1"/>
    <s v="211"/>
    <x v="2"/>
  </r>
  <r>
    <n v="16147"/>
    <n v="136"/>
    <n v="2398.91"/>
    <d v="2011-07-29T09:57:00"/>
    <n v="133"/>
    <n v="3"/>
    <n v="2"/>
    <n v="2"/>
    <s v="322"/>
    <x v="0"/>
  </r>
  <r>
    <n v="13658"/>
    <n v="237"/>
    <n v="6025.5000000000064"/>
    <d v="2011-11-30T10:13:00"/>
    <n v="9"/>
    <n v="5"/>
    <n v="3"/>
    <n v="3"/>
    <s v="533"/>
    <x v="1"/>
  </r>
  <r>
    <n v="16704"/>
    <n v="58"/>
    <n v="695.66000000000008"/>
    <d v="2010-03-31T14:02:00"/>
    <n v="618"/>
    <n v="2"/>
    <n v="2"/>
    <n v="1"/>
    <s v="221"/>
    <x v="2"/>
  </r>
  <r>
    <n v="15784"/>
    <n v="43"/>
    <n v="848.32999999999981"/>
    <d v="2010-08-29T10:38:00"/>
    <n v="467"/>
    <n v="2"/>
    <n v="1"/>
    <n v="1"/>
    <s v="211"/>
    <x v="2"/>
  </r>
  <r>
    <n v="14682"/>
    <n v="86"/>
    <n v="1514.81"/>
    <d v="2011-06-05T12:12:00"/>
    <n v="187"/>
    <n v="3"/>
    <n v="2"/>
    <n v="2"/>
    <s v="322"/>
    <x v="0"/>
  </r>
  <r>
    <n v="15660"/>
    <n v="161"/>
    <n v="2812.9900000000002"/>
    <d v="2011-11-14T16:58:00"/>
    <n v="25"/>
    <n v="4"/>
    <n v="3"/>
    <n v="2"/>
    <s v="432"/>
    <x v="3"/>
  </r>
  <r>
    <n v="13700"/>
    <n v="243"/>
    <n v="2613.4599999999987"/>
    <d v="2011-11-13T13:00:00"/>
    <n v="26"/>
    <n v="4"/>
    <n v="3"/>
    <n v="2"/>
    <s v="432"/>
    <x v="3"/>
  </r>
  <r>
    <n v="16714"/>
    <n v="116"/>
    <n v="1529.7999999999988"/>
    <d v="2011-05-05T11:09:00"/>
    <n v="218"/>
    <n v="3"/>
    <n v="2"/>
    <n v="2"/>
    <s v="322"/>
    <x v="0"/>
  </r>
  <r>
    <n v="15580"/>
    <n v="229"/>
    <n v="1381.1899999999998"/>
    <d v="2010-11-28T11:00:00"/>
    <n v="376"/>
    <n v="2"/>
    <n v="3"/>
    <n v="2"/>
    <s v="232"/>
    <x v="2"/>
  </r>
  <r>
    <n v="15422"/>
    <n v="120"/>
    <n v="1619.9700000000003"/>
    <d v="2011-01-20T16:17:00"/>
    <n v="323"/>
    <n v="3"/>
    <n v="2"/>
    <n v="2"/>
    <s v="322"/>
    <x v="0"/>
  </r>
  <r>
    <n v="15584"/>
    <n v="224"/>
    <n v="1277.5000000000018"/>
    <d v="2011-11-16T10:55:00"/>
    <n v="23"/>
    <n v="4"/>
    <n v="3"/>
    <n v="2"/>
    <s v="432"/>
    <x v="3"/>
  </r>
  <r>
    <n v="16788"/>
    <n v="495"/>
    <n v="1950.3000000000011"/>
    <d v="2011-08-08T14:53:00"/>
    <n v="123"/>
    <n v="3"/>
    <n v="4"/>
    <n v="2"/>
    <s v="342"/>
    <x v="0"/>
  </r>
  <r>
    <n v="16225"/>
    <n v="302"/>
    <n v="2867.4100000000035"/>
    <d v="2011-10-26T08:30:00"/>
    <n v="44"/>
    <n v="4"/>
    <n v="3"/>
    <n v="2"/>
    <s v="432"/>
    <x v="3"/>
  </r>
  <r>
    <n v="12402"/>
    <n v="70"/>
    <n v="1256.9000000000003"/>
    <d v="2011-01-20T13:49:00"/>
    <n v="323"/>
    <n v="3"/>
    <n v="2"/>
    <n v="2"/>
    <s v="322"/>
    <x v="0"/>
  </r>
  <r>
    <n v="14562"/>
    <n v="611"/>
    <n v="6729.3999999999905"/>
    <d v="2011-12-06T11:05:00"/>
    <n v="3"/>
    <n v="5"/>
    <n v="4"/>
    <n v="3"/>
    <s v="543"/>
    <x v="1"/>
  </r>
  <r>
    <n v="17550"/>
    <n v="334"/>
    <n v="2547.6400000000003"/>
    <d v="2011-05-26T14:09:00"/>
    <n v="197"/>
    <n v="3"/>
    <n v="3"/>
    <n v="2"/>
    <s v="332"/>
    <x v="0"/>
  </r>
  <r>
    <n v="16082"/>
    <n v="16"/>
    <n v="106.75000000000001"/>
    <d v="2010-02-07T15:16:00"/>
    <n v="670"/>
    <n v="2"/>
    <n v="1"/>
    <n v="1"/>
    <s v="211"/>
    <x v="2"/>
  </r>
  <r>
    <n v="16212"/>
    <n v="78"/>
    <n v="1293.7100000000003"/>
    <d v="2011-11-20T13:00:00"/>
    <n v="19"/>
    <n v="4"/>
    <n v="2"/>
    <n v="2"/>
    <s v="422"/>
    <x v="3"/>
  </r>
  <r>
    <n v="17342"/>
    <n v="35"/>
    <n v="1227.54"/>
    <d v="2010-11-25T11:07:00"/>
    <n v="379"/>
    <n v="2"/>
    <n v="1"/>
    <n v="2"/>
    <s v="212"/>
    <x v="2"/>
  </r>
  <r>
    <n v="17504"/>
    <n v="346"/>
    <n v="9565.1199999999972"/>
    <d v="2011-05-17T12:59:00"/>
    <n v="206"/>
    <n v="3"/>
    <n v="4"/>
    <n v="4"/>
    <s v="344"/>
    <x v="0"/>
  </r>
  <r>
    <n v="14227"/>
    <n v="377"/>
    <n v="6368.7100000000046"/>
    <d v="2011-11-13T15:48:00"/>
    <n v="26"/>
    <n v="4"/>
    <n v="4"/>
    <n v="3"/>
    <s v="443"/>
    <x v="3"/>
  </r>
  <r>
    <n v="13497"/>
    <n v="67"/>
    <n v="1320.3300000000006"/>
    <d v="2011-03-02T09:04:00"/>
    <n v="282"/>
    <n v="3"/>
    <n v="2"/>
    <n v="2"/>
    <s v="322"/>
    <x v="0"/>
  </r>
  <r>
    <n v="16161"/>
    <n v="1158"/>
    <n v="12831.799999999959"/>
    <d v="2011-12-08T12:10:00"/>
    <n v="1"/>
    <n v="5"/>
    <n v="4"/>
    <n v="4"/>
    <s v="544"/>
    <x v="1"/>
  </r>
  <r>
    <n v="13870"/>
    <n v="241"/>
    <n v="5712.0800000000008"/>
    <d v="2011-12-07T13:23:00"/>
    <n v="2"/>
    <n v="5"/>
    <n v="3"/>
    <n v="3"/>
    <s v="533"/>
    <x v="1"/>
  </r>
  <r>
    <n v="16246"/>
    <n v="89"/>
    <n v="827.25000000000045"/>
    <d v="2010-09-06T12:04:00"/>
    <n v="459"/>
    <n v="2"/>
    <n v="2"/>
    <n v="1"/>
    <s v="221"/>
    <x v="2"/>
  </r>
  <r>
    <n v="13417"/>
    <n v="77"/>
    <n v="1669.4900000000002"/>
    <d v="2011-12-05T08:49:00"/>
    <n v="4"/>
    <n v="5"/>
    <n v="2"/>
    <n v="2"/>
    <s v="522"/>
    <x v="1"/>
  </r>
  <r>
    <n v="13304"/>
    <n v="78"/>
    <n v="1217.9900000000002"/>
    <d v="2010-12-23T14:35:00"/>
    <n v="351"/>
    <n v="3"/>
    <n v="2"/>
    <n v="2"/>
    <s v="322"/>
    <x v="0"/>
  </r>
  <r>
    <n v="13834"/>
    <n v="16"/>
    <n v="324.19"/>
    <d v="2010-05-12T10:27:00"/>
    <n v="576"/>
    <n v="2"/>
    <n v="1"/>
    <n v="1"/>
    <s v="211"/>
    <x v="2"/>
  </r>
  <r>
    <n v="14884"/>
    <n v="8"/>
    <n v="120.6"/>
    <d v="2010-02-08T12:56:00"/>
    <n v="669"/>
    <n v="2"/>
    <n v="1"/>
    <n v="1"/>
    <s v="211"/>
    <x v="2"/>
  </r>
  <r>
    <n v="18070"/>
    <n v="9"/>
    <n v="314.10000000000002"/>
    <d v="2010-02-08T13:28:00"/>
    <n v="669"/>
    <n v="2"/>
    <n v="1"/>
    <n v="1"/>
    <s v="211"/>
    <x v="2"/>
  </r>
  <r>
    <n v="16078"/>
    <n v="39"/>
    <n v="362.99"/>
    <d v="2011-03-01T09:47:00"/>
    <n v="283"/>
    <n v="3"/>
    <n v="1"/>
    <n v="1"/>
    <s v="311"/>
    <x v="0"/>
  </r>
  <r>
    <n v="15339"/>
    <n v="224"/>
    <n v="1827.8400000000013"/>
    <d v="2011-10-04T12:51:00"/>
    <n v="66"/>
    <n v="3"/>
    <n v="3"/>
    <n v="2"/>
    <s v="332"/>
    <x v="0"/>
  </r>
  <r>
    <n v="16781"/>
    <n v="56"/>
    <n v="934.24999999999989"/>
    <d v="2010-12-02T14:26:00"/>
    <n v="372"/>
    <n v="2"/>
    <n v="2"/>
    <n v="1"/>
    <s v="221"/>
    <x v="2"/>
  </r>
  <r>
    <n v="17514"/>
    <n v="87"/>
    <n v="542.83000000000004"/>
    <d v="2011-08-03T15:45:00"/>
    <n v="128"/>
    <n v="3"/>
    <n v="2"/>
    <n v="1"/>
    <s v="321"/>
    <x v="0"/>
  </r>
  <r>
    <n v="17294"/>
    <n v="17"/>
    <n v="467.79000000000008"/>
    <d v="2010-02-08T16:12:00"/>
    <n v="669"/>
    <n v="2"/>
    <n v="1"/>
    <n v="1"/>
    <s v="211"/>
    <x v="2"/>
  </r>
  <r>
    <n v="17647"/>
    <n v="12"/>
    <n v="331.65999999999997"/>
    <d v="2011-10-05T15:38:00"/>
    <n v="65"/>
    <n v="3"/>
    <n v="1"/>
    <n v="1"/>
    <s v="311"/>
    <x v="0"/>
  </r>
  <r>
    <n v="12524"/>
    <n v="240"/>
    <n v="11126.109999999991"/>
    <d v="2011-11-30T15:31:00"/>
    <n v="9"/>
    <n v="5"/>
    <n v="3"/>
    <n v="4"/>
    <s v="534"/>
    <x v="1"/>
  </r>
  <r>
    <n v="12665"/>
    <n v="17"/>
    <n v="313.60000000000002"/>
    <d v="2011-01-19T08:34:00"/>
    <n v="324"/>
    <n v="3"/>
    <n v="1"/>
    <n v="1"/>
    <s v="311"/>
    <x v="0"/>
  </r>
  <r>
    <n v="17319"/>
    <n v="3"/>
    <n v="29.1"/>
    <d v="2010-02-08T15:47:00"/>
    <n v="669"/>
    <n v="2"/>
    <n v="1"/>
    <n v="1"/>
    <s v="211"/>
    <x v="2"/>
  </r>
  <r>
    <n v="17774"/>
    <n v="410"/>
    <n v="3328.049999999997"/>
    <d v="2011-09-04T12:49:00"/>
    <n v="96"/>
    <n v="3"/>
    <n v="4"/>
    <n v="3"/>
    <s v="343"/>
    <x v="0"/>
  </r>
  <r>
    <n v="15892"/>
    <n v="38"/>
    <n v="128.20000000000002"/>
    <d v="2010-02-08T16:23:00"/>
    <n v="669"/>
    <n v="2"/>
    <n v="1"/>
    <n v="1"/>
    <s v="211"/>
    <x v="2"/>
  </r>
  <r>
    <n v="13119"/>
    <n v="11"/>
    <n v="134.9"/>
    <d v="2010-02-09T08:38:00"/>
    <n v="668"/>
    <n v="2"/>
    <n v="1"/>
    <n v="1"/>
    <s v="211"/>
    <x v="2"/>
  </r>
  <r>
    <n v="12370"/>
    <n v="202"/>
    <n v="4320.3099999999977"/>
    <d v="2011-10-19T14:51:00"/>
    <n v="51"/>
    <n v="4"/>
    <n v="3"/>
    <n v="3"/>
    <s v="433"/>
    <x v="3"/>
  </r>
  <r>
    <n v="13131"/>
    <n v="149"/>
    <n v="3313.7699999999995"/>
    <d v="2011-11-16T13:21:00"/>
    <n v="23"/>
    <n v="4"/>
    <n v="2"/>
    <n v="3"/>
    <s v="423"/>
    <x v="3"/>
  </r>
  <r>
    <n v="14609"/>
    <n v="13"/>
    <n v="1486.2"/>
    <d v="2011-09-28T12:54:00"/>
    <n v="72"/>
    <n v="3"/>
    <n v="1"/>
    <n v="2"/>
    <s v="312"/>
    <x v="0"/>
  </r>
  <r>
    <n v="17577"/>
    <n v="21"/>
    <n v="348.74999999999994"/>
    <d v="2010-03-04T13:01:00"/>
    <n v="645"/>
    <n v="2"/>
    <n v="1"/>
    <n v="1"/>
    <s v="211"/>
    <x v="2"/>
  </r>
  <r>
    <n v="15082"/>
    <n v="6"/>
    <n v="93.35"/>
    <d v="2010-02-09T10:23:00"/>
    <n v="668"/>
    <n v="2"/>
    <n v="1"/>
    <n v="1"/>
    <s v="211"/>
    <x v="2"/>
  </r>
  <r>
    <n v="12645"/>
    <n v="160"/>
    <n v="3539.300000000002"/>
    <d v="2011-11-06T12:38:00"/>
    <n v="33"/>
    <n v="4"/>
    <n v="3"/>
    <n v="3"/>
    <s v="433"/>
    <x v="3"/>
  </r>
  <r>
    <n v="17083"/>
    <n v="115"/>
    <n v="4049.7900000000004"/>
    <d v="2011-08-22T15:43:00"/>
    <n v="109"/>
    <n v="3"/>
    <n v="2"/>
    <n v="3"/>
    <s v="323"/>
    <x v="0"/>
  </r>
  <r>
    <n v="12621"/>
    <n v="770"/>
    <n v="24775.810000000009"/>
    <d v="2011-12-08T11:25:00"/>
    <n v="1"/>
    <n v="5"/>
    <n v="4"/>
    <n v="4"/>
    <s v="544"/>
    <x v="1"/>
  </r>
  <r>
    <n v="13293"/>
    <n v="72"/>
    <n v="1192.9399999999998"/>
    <d v="2010-11-12T13:28:00"/>
    <n v="392"/>
    <n v="2"/>
    <n v="2"/>
    <n v="2"/>
    <s v="222"/>
    <x v="2"/>
  </r>
  <r>
    <n v="16344"/>
    <n v="46"/>
    <n v="842.42"/>
    <d v="2011-07-04T15:50:00"/>
    <n v="158"/>
    <n v="3"/>
    <n v="1"/>
    <n v="1"/>
    <s v="311"/>
    <x v="0"/>
  </r>
  <r>
    <n v="17731"/>
    <n v="99"/>
    <n v="1708.9899999999998"/>
    <d v="2011-09-21T15:02:00"/>
    <n v="79"/>
    <n v="3"/>
    <n v="2"/>
    <n v="2"/>
    <s v="322"/>
    <x v="0"/>
  </r>
  <r>
    <n v="13976"/>
    <n v="56"/>
    <n v="1192.3599999999999"/>
    <d v="2011-05-17T09:13:00"/>
    <n v="206"/>
    <n v="3"/>
    <n v="2"/>
    <n v="2"/>
    <s v="322"/>
    <x v="0"/>
  </r>
  <r>
    <n v="13242"/>
    <n v="35"/>
    <n v="699.39999999999964"/>
    <d v="2011-08-19T12:53:00"/>
    <n v="112"/>
    <n v="3"/>
    <n v="1"/>
    <n v="1"/>
    <s v="311"/>
    <x v="0"/>
  </r>
  <r>
    <n v="16419"/>
    <n v="92"/>
    <n v="1487.42"/>
    <d v="2011-08-19T12:33:00"/>
    <n v="112"/>
    <n v="3"/>
    <n v="2"/>
    <n v="2"/>
    <s v="322"/>
    <x v="0"/>
  </r>
  <r>
    <n v="13985"/>
    <n v="482"/>
    <n v="10020.859999999991"/>
    <d v="2011-12-05T17:06:00"/>
    <n v="4"/>
    <n v="5"/>
    <n v="4"/>
    <n v="4"/>
    <s v="544"/>
    <x v="1"/>
  </r>
  <r>
    <n v="16873"/>
    <n v="512"/>
    <n v="14617.39"/>
    <d v="2011-12-05T12:05:00"/>
    <n v="4"/>
    <n v="5"/>
    <n v="4"/>
    <n v="4"/>
    <s v="544"/>
    <x v="1"/>
  </r>
  <r>
    <n v="12663"/>
    <n v="10"/>
    <n v="239.4"/>
    <d v="2010-03-25T09:40:00"/>
    <n v="624"/>
    <n v="2"/>
    <n v="1"/>
    <n v="1"/>
    <s v="211"/>
    <x v="2"/>
  </r>
  <r>
    <n v="16530"/>
    <n v="3"/>
    <n v="48.349999999999994"/>
    <d v="2010-02-09T15:30:00"/>
    <n v="668"/>
    <n v="2"/>
    <n v="1"/>
    <n v="1"/>
    <s v="211"/>
    <x v="2"/>
  </r>
  <r>
    <n v="13092"/>
    <n v="105"/>
    <n v="2140.2800000000002"/>
    <d v="2011-09-30T11:18:00"/>
    <n v="70"/>
    <n v="3"/>
    <n v="2"/>
    <n v="2"/>
    <s v="322"/>
    <x v="0"/>
  </r>
  <r>
    <n v="12932"/>
    <n v="95"/>
    <n v="1698.5600000000004"/>
    <d v="2010-06-18T14:22:00"/>
    <n v="539"/>
    <n v="2"/>
    <n v="2"/>
    <n v="2"/>
    <s v="222"/>
    <x v="2"/>
  </r>
  <r>
    <n v="18058"/>
    <n v="16"/>
    <n v="774.06000000000017"/>
    <d v="2011-11-30T08:38:00"/>
    <n v="9"/>
    <n v="5"/>
    <n v="1"/>
    <n v="1"/>
    <s v="511"/>
    <x v="1"/>
  </r>
  <r>
    <n v="15176"/>
    <n v="52"/>
    <n v="988.0400000000003"/>
    <d v="2010-02-10T10:36:00"/>
    <n v="667"/>
    <n v="2"/>
    <n v="1"/>
    <n v="2"/>
    <s v="212"/>
    <x v="2"/>
  </r>
  <r>
    <n v="13164"/>
    <n v="10"/>
    <n v="372.20000000000005"/>
    <d v="2010-05-19T13:52:00"/>
    <n v="569"/>
    <n v="2"/>
    <n v="1"/>
    <n v="1"/>
    <s v="211"/>
    <x v="2"/>
  </r>
  <r>
    <n v="12776"/>
    <n v="4"/>
    <n v="55.5"/>
    <d v="2010-02-10T12:11:00"/>
    <n v="667"/>
    <n v="2"/>
    <n v="1"/>
    <n v="1"/>
    <s v="211"/>
    <x v="2"/>
  </r>
  <r>
    <n v="17201"/>
    <n v="186"/>
    <n v="1242.0400000000011"/>
    <d v="2011-10-17T11:55:00"/>
    <n v="53"/>
    <n v="3"/>
    <n v="3"/>
    <n v="2"/>
    <s v="332"/>
    <x v="0"/>
  </r>
  <r>
    <n v="17575"/>
    <n v="5"/>
    <n v="171.7"/>
    <d v="2010-02-10T13:48:00"/>
    <n v="667"/>
    <n v="2"/>
    <n v="1"/>
    <n v="1"/>
    <s v="211"/>
    <x v="2"/>
  </r>
  <r>
    <n v="12474"/>
    <n v="710"/>
    <n v="12424.449999999995"/>
    <d v="2011-11-22T14:39:00"/>
    <n v="17"/>
    <n v="4"/>
    <n v="4"/>
    <n v="4"/>
    <s v="444"/>
    <x v="3"/>
  </r>
  <r>
    <n v="16577"/>
    <n v="23"/>
    <n v="380"/>
    <d v="2010-02-11T09:45:00"/>
    <n v="666"/>
    <n v="2"/>
    <n v="1"/>
    <n v="1"/>
    <s v="211"/>
    <x v="2"/>
  </r>
  <r>
    <n v="12670"/>
    <n v="115"/>
    <n v="3760.29"/>
    <d v="2011-11-29T15:23:00"/>
    <n v="10"/>
    <n v="5"/>
    <n v="2"/>
    <n v="3"/>
    <s v="523"/>
    <x v="1"/>
  </r>
  <r>
    <n v="15765"/>
    <n v="25"/>
    <n v="370.62999999999988"/>
    <d v="2010-02-11T10:25:00"/>
    <n v="666"/>
    <n v="2"/>
    <n v="1"/>
    <n v="1"/>
    <s v="211"/>
    <x v="2"/>
  </r>
  <r>
    <n v="12567"/>
    <n v="639"/>
    <n v="13709.859999999991"/>
    <d v="2011-11-17T11:02:00"/>
    <n v="22"/>
    <n v="4"/>
    <n v="4"/>
    <n v="4"/>
    <s v="444"/>
    <x v="3"/>
  </r>
  <r>
    <n v="14115"/>
    <n v="22"/>
    <n v="622.66999999999996"/>
    <d v="2010-07-26T12:36:00"/>
    <n v="501"/>
    <n v="2"/>
    <n v="1"/>
    <n v="1"/>
    <s v="211"/>
    <x v="2"/>
  </r>
  <r>
    <n v="14072"/>
    <n v="19"/>
    <n v="390.85000000000008"/>
    <d v="2010-02-11T12:31:00"/>
    <n v="666"/>
    <n v="2"/>
    <n v="1"/>
    <n v="1"/>
    <s v="211"/>
    <x v="2"/>
  </r>
  <r>
    <n v="16992"/>
    <n v="285"/>
    <n v="5476.5"/>
    <d v="2011-11-29T11:50:00"/>
    <n v="10"/>
    <n v="5"/>
    <n v="3"/>
    <n v="3"/>
    <s v="533"/>
    <x v="1"/>
  </r>
  <r>
    <n v="14301"/>
    <n v="53"/>
    <n v="1992.1800000000005"/>
    <d v="2011-08-14T15:33:00"/>
    <n v="117"/>
    <n v="3"/>
    <n v="1"/>
    <n v="2"/>
    <s v="312"/>
    <x v="0"/>
  </r>
  <r>
    <n v="17685"/>
    <n v="213"/>
    <n v="5943.1699999999955"/>
    <d v="2011-11-23T11:36:00"/>
    <n v="16"/>
    <n v="4"/>
    <n v="3"/>
    <n v="3"/>
    <s v="433"/>
    <x v="3"/>
  </r>
  <r>
    <n v="12677"/>
    <n v="21"/>
    <n v="395.1"/>
    <d v="2010-06-02T14:30:00"/>
    <n v="555"/>
    <n v="2"/>
    <n v="1"/>
    <n v="1"/>
    <s v="211"/>
    <x v="2"/>
  </r>
  <r>
    <n v="13696"/>
    <n v="24"/>
    <n v="2020.3999999999996"/>
    <d v="2010-10-14T09:44:00"/>
    <n v="421"/>
    <n v="2"/>
    <n v="1"/>
    <n v="2"/>
    <s v="212"/>
    <x v="2"/>
  </r>
  <r>
    <n v="14190"/>
    <n v="1"/>
    <n v="79.900000000000006"/>
    <d v="2010-02-11T14:27:00"/>
    <n v="666"/>
    <n v="2"/>
    <n v="1"/>
    <n v="1"/>
    <s v="211"/>
    <x v="2"/>
  </r>
  <r>
    <n v="15244"/>
    <n v="48"/>
    <n v="912.08"/>
    <d v="2011-10-05T13:19:00"/>
    <n v="65"/>
    <n v="3"/>
    <n v="1"/>
    <n v="1"/>
    <s v="311"/>
    <x v="0"/>
  </r>
  <r>
    <n v="13288"/>
    <n v="10"/>
    <n v="927.61"/>
    <d v="2010-09-22T16:32:00"/>
    <n v="443"/>
    <n v="2"/>
    <n v="1"/>
    <n v="1"/>
    <s v="211"/>
    <x v="2"/>
  </r>
  <r>
    <n v="13551"/>
    <n v="5"/>
    <n v="244.19999999999996"/>
    <d v="2011-01-24T14:46:00"/>
    <n v="319"/>
    <n v="3"/>
    <n v="1"/>
    <n v="1"/>
    <s v="311"/>
    <x v="0"/>
  </r>
  <r>
    <n v="16839"/>
    <n v="355"/>
    <n v="22310.48999999998"/>
    <d v="2011-12-01T09:03:00"/>
    <n v="8"/>
    <n v="5"/>
    <n v="4"/>
    <n v="4"/>
    <s v="544"/>
    <x v="1"/>
  </r>
  <r>
    <n v="15807"/>
    <n v="88"/>
    <n v="1817.52"/>
    <d v="2011-10-20T14:10:00"/>
    <n v="50"/>
    <n v="4"/>
    <n v="2"/>
    <n v="2"/>
    <s v="422"/>
    <x v="3"/>
  </r>
  <r>
    <n v="16978"/>
    <n v="67"/>
    <n v="768.87999999999977"/>
    <d v="2011-09-23T12:50:00"/>
    <n v="77"/>
    <n v="3"/>
    <n v="2"/>
    <n v="1"/>
    <s v="321"/>
    <x v="0"/>
  </r>
  <r>
    <n v="13629"/>
    <n v="87"/>
    <n v="13370.859999999999"/>
    <d v="2011-11-16T13:21:00"/>
    <n v="23"/>
    <n v="4"/>
    <n v="2"/>
    <n v="4"/>
    <s v="424"/>
    <x v="3"/>
  </r>
  <r>
    <n v="13291"/>
    <n v="328"/>
    <n v="3320.8399999999965"/>
    <d v="2011-07-07T10:36:00"/>
    <n v="155"/>
    <n v="3"/>
    <n v="3"/>
    <n v="3"/>
    <s v="333"/>
    <x v="0"/>
  </r>
  <r>
    <n v="16553"/>
    <n v="293"/>
    <n v="16644.009999999995"/>
    <d v="2011-06-29T15:42:00"/>
    <n v="163"/>
    <n v="3"/>
    <n v="3"/>
    <n v="4"/>
    <s v="334"/>
    <x v="0"/>
  </r>
  <r>
    <n v="13815"/>
    <n v="356"/>
    <n v="7475.7400000000025"/>
    <d v="2011-11-17T14:19:00"/>
    <n v="22"/>
    <n v="4"/>
    <n v="4"/>
    <n v="4"/>
    <s v="444"/>
    <x v="3"/>
  </r>
  <r>
    <n v="16895"/>
    <n v="171"/>
    <n v="1121.4200000000003"/>
    <d v="2011-10-06T12:15:00"/>
    <n v="64"/>
    <n v="3"/>
    <n v="3"/>
    <n v="2"/>
    <s v="332"/>
    <x v="0"/>
  </r>
  <r>
    <n v="15293"/>
    <n v="19"/>
    <n v="247.50000000000003"/>
    <d v="2010-02-12T11:54:00"/>
    <n v="665"/>
    <n v="2"/>
    <n v="1"/>
    <n v="1"/>
    <s v="211"/>
    <x v="2"/>
  </r>
  <r>
    <n v="15504"/>
    <n v="69"/>
    <n v="423.84999999999997"/>
    <d v="2011-09-19T13:45:00"/>
    <n v="81"/>
    <n v="3"/>
    <n v="2"/>
    <n v="1"/>
    <s v="321"/>
    <x v="0"/>
  </r>
  <r>
    <n v="12695"/>
    <n v="59"/>
    <n v="1407.12"/>
    <d v="2011-12-02T13:22:00"/>
    <n v="7"/>
    <n v="5"/>
    <n v="2"/>
    <n v="2"/>
    <s v="522"/>
    <x v="1"/>
  </r>
  <r>
    <n v="13223"/>
    <n v="13"/>
    <n v="969.12000000000023"/>
    <d v="2011-05-23T13:03:00"/>
    <n v="200"/>
    <n v="3"/>
    <n v="1"/>
    <n v="1"/>
    <s v="311"/>
    <x v="0"/>
  </r>
  <r>
    <n v="17226"/>
    <n v="61"/>
    <n v="900.12"/>
    <d v="2011-02-04T11:52:00"/>
    <n v="308"/>
    <n v="3"/>
    <n v="2"/>
    <n v="1"/>
    <s v="321"/>
    <x v="0"/>
  </r>
  <r>
    <n v="17547"/>
    <n v="31"/>
    <n v="727.84999999999991"/>
    <d v="2010-11-29T09:41:00"/>
    <n v="375"/>
    <n v="2"/>
    <n v="1"/>
    <n v="1"/>
    <s v="211"/>
    <x v="2"/>
  </r>
  <r>
    <n v="15278"/>
    <n v="29"/>
    <n v="496.16"/>
    <d v="2010-05-27T10:03:00"/>
    <n v="561"/>
    <n v="2"/>
    <n v="1"/>
    <n v="1"/>
    <s v="211"/>
    <x v="2"/>
  </r>
  <r>
    <n v="14103"/>
    <n v="1"/>
    <n v="0"/>
    <d v="2010-02-12T14:58:00"/>
    <n v="665"/>
    <n v="2"/>
    <n v="1"/>
    <n v="1"/>
    <s v="211"/>
    <x v="2"/>
  </r>
  <r>
    <n v="15288"/>
    <n v="181"/>
    <n v="3883.130000000001"/>
    <d v="2011-10-27T16:58:00"/>
    <n v="43"/>
    <n v="4"/>
    <n v="3"/>
    <n v="3"/>
    <s v="433"/>
    <x v="3"/>
  </r>
  <r>
    <n v="12976"/>
    <n v="154"/>
    <n v="3156.3799999999983"/>
    <d v="2011-05-12T09:55:00"/>
    <n v="211"/>
    <n v="3"/>
    <n v="2"/>
    <n v="3"/>
    <s v="323"/>
    <x v="0"/>
  </r>
  <r>
    <n v="14827"/>
    <n v="1"/>
    <n v="0"/>
    <d v="2010-02-12T15:47:00"/>
    <n v="665"/>
    <n v="2"/>
    <n v="1"/>
    <n v="1"/>
    <s v="211"/>
    <x v="2"/>
  </r>
  <r>
    <n v="17258"/>
    <n v="55"/>
    <n v="417.29999999999995"/>
    <d v="2010-11-08T12:37:00"/>
    <n v="396"/>
    <n v="2"/>
    <n v="1"/>
    <n v="1"/>
    <s v="211"/>
    <x v="2"/>
  </r>
  <r>
    <n v="17955"/>
    <n v="22"/>
    <n v="949.90000000000009"/>
    <d v="2011-05-25T12:00:00"/>
    <n v="198"/>
    <n v="3"/>
    <n v="1"/>
    <n v="1"/>
    <s v="311"/>
    <x v="0"/>
  </r>
  <r>
    <n v="17029"/>
    <n v="29"/>
    <n v="2137.3000000000002"/>
    <d v="2011-08-21T11:06:00"/>
    <n v="110"/>
    <n v="3"/>
    <n v="1"/>
    <n v="2"/>
    <s v="312"/>
    <x v="0"/>
  </r>
  <r>
    <n v="15372"/>
    <n v="57"/>
    <n v="6017.0599999999986"/>
    <d v="2011-07-25T16:39:00"/>
    <n v="137"/>
    <n v="3"/>
    <n v="2"/>
    <n v="3"/>
    <s v="323"/>
    <x v="0"/>
  </r>
  <r>
    <n v="13446"/>
    <n v="192"/>
    <n v="3881.889999999999"/>
    <d v="2010-10-05T18:51:00"/>
    <n v="430"/>
    <n v="2"/>
    <n v="3"/>
    <n v="3"/>
    <s v="233"/>
    <x v="2"/>
  </r>
  <r>
    <n v="16608"/>
    <n v="122"/>
    <n v="1288.7200000000003"/>
    <d v="2010-09-12T11:44:00"/>
    <n v="453"/>
    <n v="2"/>
    <n v="2"/>
    <n v="2"/>
    <s v="222"/>
    <x v="2"/>
  </r>
  <r>
    <n v="15561"/>
    <n v="92"/>
    <n v="1934.3899999999996"/>
    <d v="2011-11-28T11:07:00"/>
    <n v="11"/>
    <n v="5"/>
    <n v="2"/>
    <n v="2"/>
    <s v="522"/>
    <x v="1"/>
  </r>
  <r>
    <n v="17108"/>
    <n v="9"/>
    <n v="174.95"/>
    <d v="2010-02-14T12:22:00"/>
    <n v="663"/>
    <n v="2"/>
    <n v="1"/>
    <n v="1"/>
    <s v="211"/>
    <x v="2"/>
  </r>
  <r>
    <n v="15425"/>
    <n v="144"/>
    <n v="1944.5699999999995"/>
    <d v="2010-11-04T18:13:00"/>
    <n v="400"/>
    <n v="2"/>
    <n v="2"/>
    <n v="2"/>
    <s v="222"/>
    <x v="2"/>
  </r>
  <r>
    <n v="15538"/>
    <n v="14"/>
    <n v="3358.4"/>
    <d v="2010-06-20T10:49:00"/>
    <n v="537"/>
    <n v="2"/>
    <n v="1"/>
    <n v="3"/>
    <s v="213"/>
    <x v="2"/>
  </r>
  <r>
    <n v="16136"/>
    <n v="46"/>
    <n v="946.8000000000003"/>
    <d v="2011-10-11T09:10:00"/>
    <n v="59"/>
    <n v="3"/>
    <n v="1"/>
    <n v="1"/>
    <s v="311"/>
    <x v="0"/>
  </r>
  <r>
    <n v="13587"/>
    <n v="30"/>
    <n v="1673.4999999999998"/>
    <d v="2011-10-07T12:31:00"/>
    <n v="63"/>
    <n v="3"/>
    <n v="1"/>
    <n v="2"/>
    <s v="312"/>
    <x v="0"/>
  </r>
  <r>
    <n v="14970"/>
    <n v="113"/>
    <n v="4919.3500000000004"/>
    <d v="2011-10-02T13:44:00"/>
    <n v="68"/>
    <n v="3"/>
    <n v="2"/>
    <n v="3"/>
    <s v="323"/>
    <x v="0"/>
  </r>
  <r>
    <n v="15272"/>
    <n v="307"/>
    <n v="2085.4800000000018"/>
    <d v="2011-10-13T12:59:00"/>
    <n v="57"/>
    <n v="3"/>
    <n v="3"/>
    <n v="2"/>
    <s v="332"/>
    <x v="0"/>
  </r>
  <r>
    <n v="17285"/>
    <n v="49"/>
    <n v="428.3399999999998"/>
    <d v="2010-03-21T13:38:00"/>
    <n v="628"/>
    <n v="2"/>
    <n v="1"/>
    <n v="1"/>
    <s v="211"/>
    <x v="2"/>
  </r>
  <r>
    <n v="13421"/>
    <n v="272"/>
    <n v="4103.1200000000008"/>
    <d v="2011-10-30T14:21:00"/>
    <n v="40"/>
    <n v="4"/>
    <n v="3"/>
    <n v="3"/>
    <s v="433"/>
    <x v="3"/>
  </r>
  <r>
    <n v="17340"/>
    <n v="777"/>
    <n v="22404.820000000003"/>
    <d v="2011-11-10T10:45:00"/>
    <n v="29"/>
    <n v="4"/>
    <n v="4"/>
    <n v="4"/>
    <s v="444"/>
    <x v="3"/>
  </r>
  <r>
    <n v="16838"/>
    <n v="59"/>
    <n v="1159.6100000000001"/>
    <d v="2011-05-26T13:13:00"/>
    <n v="197"/>
    <n v="3"/>
    <n v="2"/>
    <n v="2"/>
    <s v="322"/>
    <x v="0"/>
  </r>
  <r>
    <n v="15964"/>
    <n v="21"/>
    <n v="272.95999999999998"/>
    <d v="2010-02-14T15:30:00"/>
    <n v="663"/>
    <n v="2"/>
    <n v="1"/>
    <n v="1"/>
    <s v="211"/>
    <x v="2"/>
  </r>
  <r>
    <n v="14909"/>
    <n v="80"/>
    <n v="1404.6800000000007"/>
    <d v="2010-09-28T16:56:00"/>
    <n v="437"/>
    <n v="2"/>
    <n v="2"/>
    <n v="2"/>
    <s v="222"/>
    <x v="2"/>
  </r>
  <r>
    <n v="18179"/>
    <n v="109"/>
    <n v="2547.5500000000006"/>
    <d v="2011-11-30T16:23:00"/>
    <n v="9"/>
    <n v="5"/>
    <n v="2"/>
    <n v="2"/>
    <s v="522"/>
    <x v="1"/>
  </r>
  <r>
    <n v="14943"/>
    <n v="5"/>
    <n v="107.62"/>
    <d v="2010-02-14T16:04:00"/>
    <n v="663"/>
    <n v="2"/>
    <n v="1"/>
    <n v="1"/>
    <s v="211"/>
    <x v="2"/>
  </r>
  <r>
    <n v="12426"/>
    <n v="77"/>
    <n v="1345.2100000000005"/>
    <d v="2011-05-29T12:26:00"/>
    <n v="194"/>
    <n v="3"/>
    <n v="2"/>
    <n v="2"/>
    <s v="322"/>
    <x v="0"/>
  </r>
  <r>
    <n v="12391"/>
    <n v="281"/>
    <n v="2773.4199999999942"/>
    <d v="2011-11-18T12:07:00"/>
    <n v="21"/>
    <n v="4"/>
    <n v="3"/>
    <n v="2"/>
    <s v="432"/>
    <x v="3"/>
  </r>
  <r>
    <n v="14282"/>
    <n v="254"/>
    <n v="7849.6600000000117"/>
    <d v="2011-12-06T17:04:00"/>
    <n v="3"/>
    <n v="5"/>
    <n v="3"/>
    <n v="4"/>
    <s v="534"/>
    <x v="1"/>
  </r>
  <r>
    <n v="12380"/>
    <n v="277"/>
    <n v="9676.3000000000011"/>
    <d v="2011-11-18T11:27:00"/>
    <n v="21"/>
    <n v="4"/>
    <n v="3"/>
    <n v="4"/>
    <s v="434"/>
    <x v="3"/>
  </r>
  <r>
    <n v="16330"/>
    <n v="118"/>
    <n v="634.32999999999981"/>
    <d v="2011-11-22T12:24:00"/>
    <n v="17"/>
    <n v="4"/>
    <n v="2"/>
    <n v="1"/>
    <s v="421"/>
    <x v="3"/>
  </r>
  <r>
    <n v="17136"/>
    <n v="14"/>
    <n v="231.67999999999998"/>
    <d v="2010-02-15T13:13:00"/>
    <n v="662"/>
    <n v="2"/>
    <n v="1"/>
    <n v="1"/>
    <s v="211"/>
    <x v="2"/>
  </r>
  <r>
    <n v="15371"/>
    <n v="1"/>
    <n v="59.400000000000006"/>
    <d v="2010-02-15T13:14:00"/>
    <n v="662"/>
    <n v="2"/>
    <n v="1"/>
    <n v="1"/>
    <s v="211"/>
    <x v="2"/>
  </r>
  <r>
    <n v="16544"/>
    <n v="11"/>
    <n v="376.70000000000005"/>
    <d v="2010-07-08T11:11:00"/>
    <n v="519"/>
    <n v="2"/>
    <n v="1"/>
    <n v="1"/>
    <s v="211"/>
    <x v="2"/>
  </r>
  <r>
    <n v="16860"/>
    <n v="43"/>
    <n v="1610.6200000000003"/>
    <d v="2010-09-13T10:05:00"/>
    <n v="452"/>
    <n v="2"/>
    <n v="1"/>
    <n v="2"/>
    <s v="212"/>
    <x v="2"/>
  </r>
  <r>
    <n v="17241"/>
    <n v="171"/>
    <n v="2744.1400000000008"/>
    <d v="2010-11-19T13:01:00"/>
    <n v="385"/>
    <n v="2"/>
    <n v="3"/>
    <n v="2"/>
    <s v="232"/>
    <x v="2"/>
  </r>
  <r>
    <n v="17442"/>
    <n v="283"/>
    <n v="4620.3000000000029"/>
    <d v="2011-11-03T09:17:00"/>
    <n v="36"/>
    <n v="4"/>
    <n v="3"/>
    <n v="3"/>
    <s v="433"/>
    <x v="3"/>
  </r>
  <r>
    <n v="17644"/>
    <n v="327"/>
    <n v="6028.5999999999985"/>
    <d v="2011-12-08T13:43:00"/>
    <n v="1"/>
    <n v="5"/>
    <n v="3"/>
    <n v="3"/>
    <s v="533"/>
    <x v="1"/>
  </r>
  <r>
    <n v="15323"/>
    <n v="29"/>
    <n v="434.59999999999991"/>
    <d v="2010-05-26T10:01:00"/>
    <n v="562"/>
    <n v="2"/>
    <n v="1"/>
    <n v="1"/>
    <s v="211"/>
    <x v="2"/>
  </r>
  <r>
    <n v="13802"/>
    <n v="448"/>
    <n v="26259.110000000011"/>
    <d v="2011-07-24T10:54:00"/>
    <n v="138"/>
    <n v="3"/>
    <n v="4"/>
    <n v="4"/>
    <s v="344"/>
    <x v="0"/>
  </r>
  <r>
    <n v="14369"/>
    <n v="26"/>
    <n v="469.12999999999982"/>
    <d v="2010-03-07T15:47:00"/>
    <n v="642"/>
    <n v="2"/>
    <n v="1"/>
    <n v="1"/>
    <s v="211"/>
    <x v="2"/>
  </r>
  <r>
    <n v="16359"/>
    <n v="125"/>
    <n v="2697.7500000000014"/>
    <d v="2011-12-02T17:04:00"/>
    <n v="7"/>
    <n v="5"/>
    <n v="2"/>
    <n v="2"/>
    <s v="522"/>
    <x v="1"/>
  </r>
  <r>
    <n v="14989"/>
    <n v="18"/>
    <n v="342.40000000000003"/>
    <d v="2010-02-16T10:40:00"/>
    <n v="661"/>
    <n v="2"/>
    <n v="1"/>
    <n v="1"/>
    <s v="211"/>
    <x v="2"/>
  </r>
  <r>
    <n v="16584"/>
    <n v="83"/>
    <n v="3163.6699999999983"/>
    <d v="2011-09-20T13:45:00"/>
    <n v="80"/>
    <n v="3"/>
    <n v="2"/>
    <n v="3"/>
    <s v="323"/>
    <x v="0"/>
  </r>
  <r>
    <n v="13407"/>
    <n v="85"/>
    <n v="2244.7000000000003"/>
    <d v="2010-05-10T12:41:00"/>
    <n v="578"/>
    <n v="2"/>
    <n v="2"/>
    <n v="2"/>
    <s v="222"/>
    <x v="2"/>
  </r>
  <r>
    <n v="17171"/>
    <n v="25"/>
    <n v="384.59"/>
    <d v="2011-02-23T16:37:00"/>
    <n v="289"/>
    <n v="3"/>
    <n v="1"/>
    <n v="1"/>
    <s v="311"/>
    <x v="0"/>
  </r>
  <r>
    <n v="14639"/>
    <n v="292"/>
    <n v="4978.9599999999964"/>
    <d v="2011-10-18T15:06:00"/>
    <n v="52"/>
    <n v="3"/>
    <n v="3"/>
    <n v="3"/>
    <s v="333"/>
    <x v="0"/>
  </r>
  <r>
    <n v="17778"/>
    <n v="10"/>
    <n v="197.7"/>
    <d v="2010-02-16T12:44:00"/>
    <n v="661"/>
    <n v="2"/>
    <n v="1"/>
    <n v="1"/>
    <s v="211"/>
    <x v="2"/>
  </r>
  <r>
    <n v="17789"/>
    <n v="29"/>
    <n v="397.14999999999986"/>
    <d v="2011-03-03T13:14:00"/>
    <n v="281"/>
    <n v="3"/>
    <n v="1"/>
    <n v="1"/>
    <s v="311"/>
    <x v="0"/>
  </r>
  <r>
    <n v="15325"/>
    <n v="225"/>
    <n v="1602.01"/>
    <d v="2011-08-28T11:55:00"/>
    <n v="103"/>
    <n v="3"/>
    <n v="3"/>
    <n v="2"/>
    <s v="332"/>
    <x v="0"/>
  </r>
  <r>
    <n v="12960"/>
    <n v="70"/>
    <n v="1322.0700000000002"/>
    <d v="2010-10-22T09:31:00"/>
    <n v="413"/>
    <n v="2"/>
    <n v="2"/>
    <n v="2"/>
    <s v="222"/>
    <x v="2"/>
  </r>
  <r>
    <n v="13503"/>
    <n v="198"/>
    <n v="1905.3899999999994"/>
    <d v="2011-09-29T13:23:00"/>
    <n v="71"/>
    <n v="3"/>
    <n v="3"/>
    <n v="2"/>
    <s v="332"/>
    <x v="0"/>
  </r>
  <r>
    <n v="12972"/>
    <n v="77"/>
    <n v="1161.1999999999998"/>
    <d v="2010-10-22T08:41:00"/>
    <n v="413"/>
    <n v="2"/>
    <n v="2"/>
    <n v="2"/>
    <s v="222"/>
    <x v="2"/>
  </r>
  <r>
    <n v="17931"/>
    <n v="357"/>
    <n v="3437.2899999999981"/>
    <d v="2011-07-28T18:33:00"/>
    <n v="134"/>
    <n v="3"/>
    <n v="4"/>
    <n v="3"/>
    <s v="343"/>
    <x v="0"/>
  </r>
  <r>
    <n v="13842"/>
    <n v="355"/>
    <n v="5629.9099999999971"/>
    <d v="2011-10-12T10:51:00"/>
    <n v="58"/>
    <n v="3"/>
    <n v="4"/>
    <n v="3"/>
    <s v="343"/>
    <x v="0"/>
  </r>
  <r>
    <n v="16911"/>
    <n v="35"/>
    <n v="255.24999999999994"/>
    <d v="2010-03-14T12:18:00"/>
    <n v="635"/>
    <n v="2"/>
    <n v="1"/>
    <n v="1"/>
    <s v="211"/>
    <x v="2"/>
  </r>
  <r>
    <n v="16774"/>
    <n v="135"/>
    <n v="1594.4500000000003"/>
    <d v="2011-10-03T12:41:00"/>
    <n v="67"/>
    <n v="3"/>
    <n v="2"/>
    <n v="2"/>
    <s v="322"/>
    <x v="0"/>
  </r>
  <r>
    <n v="14944"/>
    <n v="303"/>
    <n v="9784.669999999991"/>
    <d v="2011-11-10T09:10:00"/>
    <n v="29"/>
    <n v="4"/>
    <n v="3"/>
    <n v="4"/>
    <s v="434"/>
    <x v="3"/>
  </r>
  <r>
    <n v="13659"/>
    <n v="275"/>
    <n v="4894.8799999999947"/>
    <d v="2011-05-18T12:37:00"/>
    <n v="205"/>
    <n v="3"/>
    <n v="3"/>
    <n v="3"/>
    <s v="333"/>
    <x v="0"/>
  </r>
  <r>
    <n v="18285"/>
    <n v="12"/>
    <n v="427"/>
    <d v="2010-02-17T10:24:00"/>
    <n v="660"/>
    <n v="2"/>
    <n v="1"/>
    <n v="1"/>
    <s v="211"/>
    <x v="2"/>
  </r>
  <r>
    <n v="14244"/>
    <n v="16"/>
    <n v="366.42000000000007"/>
    <d v="2010-02-17T11:40:00"/>
    <n v="660"/>
    <n v="2"/>
    <n v="1"/>
    <n v="1"/>
    <s v="211"/>
    <x v="2"/>
  </r>
  <r>
    <n v="17560"/>
    <n v="56"/>
    <n v="1895.8000000000002"/>
    <d v="2011-09-06T09:18:00"/>
    <n v="94"/>
    <n v="3"/>
    <n v="2"/>
    <n v="2"/>
    <s v="322"/>
    <x v="0"/>
  </r>
  <r>
    <n v="13613"/>
    <n v="59"/>
    <n v="1039.8500000000004"/>
    <d v="2010-09-13T12:01:00"/>
    <n v="452"/>
    <n v="2"/>
    <n v="2"/>
    <n v="2"/>
    <s v="222"/>
    <x v="2"/>
  </r>
  <r>
    <n v="14276"/>
    <n v="121"/>
    <n v="2102.6800000000007"/>
    <d v="2011-09-02T09:45:00"/>
    <n v="98"/>
    <n v="3"/>
    <n v="2"/>
    <n v="2"/>
    <s v="322"/>
    <x v="0"/>
  </r>
  <r>
    <n v="17426"/>
    <n v="427"/>
    <n v="8077.7699999999932"/>
    <d v="2011-12-01T18:07:00"/>
    <n v="8"/>
    <n v="5"/>
    <n v="4"/>
    <n v="4"/>
    <s v="544"/>
    <x v="1"/>
  </r>
  <r>
    <n v="14584"/>
    <n v="221"/>
    <n v="1747.9100000000012"/>
    <d v="2011-06-23T18:33:00"/>
    <n v="169"/>
    <n v="3"/>
    <n v="3"/>
    <n v="2"/>
    <s v="332"/>
    <x v="0"/>
  </r>
  <r>
    <n v="16447"/>
    <n v="73"/>
    <n v="775.14000000000078"/>
    <d v="2011-07-27T12:45:00"/>
    <n v="135"/>
    <n v="3"/>
    <n v="2"/>
    <n v="1"/>
    <s v="321"/>
    <x v="0"/>
  </r>
  <r>
    <n v="16938"/>
    <n v="836"/>
    <n v="7043.1799999999939"/>
    <d v="2011-12-01T10:20:00"/>
    <n v="8"/>
    <n v="5"/>
    <n v="4"/>
    <n v="4"/>
    <s v="544"/>
    <x v="1"/>
  </r>
  <r>
    <n v="18218"/>
    <n v="39"/>
    <n v="1141.9999999999998"/>
    <d v="2011-05-12T12:53:00"/>
    <n v="211"/>
    <n v="3"/>
    <n v="1"/>
    <n v="2"/>
    <s v="312"/>
    <x v="0"/>
  </r>
  <r>
    <n v="14322"/>
    <n v="13"/>
    <n v="474.1"/>
    <d v="2010-10-06T15:17:00"/>
    <n v="429"/>
    <n v="2"/>
    <n v="1"/>
    <n v="1"/>
    <s v="211"/>
    <x v="2"/>
  </r>
  <r>
    <n v="14495"/>
    <n v="7"/>
    <n v="174.8"/>
    <d v="2011-10-20T12:28:00"/>
    <n v="50"/>
    <n v="4"/>
    <n v="1"/>
    <n v="1"/>
    <s v="411"/>
    <x v="3"/>
  </r>
  <r>
    <n v="14890"/>
    <n v="57"/>
    <n v="817.25"/>
    <d v="2011-03-31T11:57:00"/>
    <n v="253"/>
    <n v="3"/>
    <n v="2"/>
    <n v="1"/>
    <s v="321"/>
    <x v="0"/>
  </r>
  <r>
    <n v="13773"/>
    <n v="19"/>
    <n v="301.54000000000002"/>
    <d v="2010-11-08T11:49:00"/>
    <n v="396"/>
    <n v="2"/>
    <n v="1"/>
    <n v="1"/>
    <s v="211"/>
    <x v="2"/>
  </r>
  <r>
    <n v="13020"/>
    <n v="39"/>
    <n v="618.96000000000015"/>
    <d v="2010-05-26T11:12:00"/>
    <n v="562"/>
    <n v="2"/>
    <n v="1"/>
    <n v="1"/>
    <s v="211"/>
    <x v="2"/>
  </r>
  <r>
    <n v="12993"/>
    <n v="76"/>
    <n v="1259.6299999999999"/>
    <d v="2011-11-16T15:49:00"/>
    <n v="23"/>
    <n v="4"/>
    <n v="2"/>
    <n v="2"/>
    <s v="422"/>
    <x v="3"/>
  </r>
  <r>
    <n v="13431"/>
    <n v="129"/>
    <n v="3316.240000000003"/>
    <d v="2011-10-03T13:49:00"/>
    <n v="67"/>
    <n v="3"/>
    <n v="2"/>
    <n v="3"/>
    <s v="323"/>
    <x v="0"/>
  </r>
  <r>
    <n v="12898"/>
    <n v="32"/>
    <n v="310.96000000000004"/>
    <d v="2010-09-02T08:08:00"/>
    <n v="463"/>
    <n v="2"/>
    <n v="1"/>
    <n v="1"/>
    <s v="211"/>
    <x v="2"/>
  </r>
  <r>
    <n v="16170"/>
    <n v="440"/>
    <n v="6869.0000000000036"/>
    <d v="2011-10-20T08:21:00"/>
    <n v="50"/>
    <n v="4"/>
    <n v="4"/>
    <n v="4"/>
    <s v="444"/>
    <x v="3"/>
  </r>
  <r>
    <n v="13579"/>
    <n v="90"/>
    <n v="1539.0399999999991"/>
    <d v="2011-11-25T08:41:00"/>
    <n v="14"/>
    <n v="5"/>
    <n v="2"/>
    <n v="2"/>
    <s v="522"/>
    <x v="1"/>
  </r>
  <r>
    <n v="14152"/>
    <n v="133"/>
    <n v="1997.3399999999995"/>
    <d v="2011-09-25T12:54:00"/>
    <n v="75"/>
    <n v="3"/>
    <n v="2"/>
    <n v="2"/>
    <s v="322"/>
    <x v="0"/>
  </r>
  <r>
    <n v="18178"/>
    <n v="350"/>
    <n v="6103.739999999998"/>
    <d v="2011-08-03T09:30:00"/>
    <n v="128"/>
    <n v="3"/>
    <n v="4"/>
    <n v="3"/>
    <s v="343"/>
    <x v="0"/>
  </r>
  <r>
    <n v="17763"/>
    <n v="14"/>
    <n v="86.15"/>
    <d v="2011-03-21T14:25:00"/>
    <n v="263"/>
    <n v="3"/>
    <n v="1"/>
    <n v="1"/>
    <s v="311"/>
    <x v="0"/>
  </r>
  <r>
    <n v="12891"/>
    <n v="11"/>
    <n v="840.5"/>
    <d v="2011-06-07T12:31:00"/>
    <n v="185"/>
    <n v="3"/>
    <n v="1"/>
    <n v="1"/>
    <s v="311"/>
    <x v="0"/>
  </r>
  <r>
    <n v="15693"/>
    <n v="1"/>
    <n v="37.5"/>
    <d v="2010-02-18T14:37:00"/>
    <n v="659"/>
    <n v="2"/>
    <n v="1"/>
    <n v="1"/>
    <s v="211"/>
    <x v="2"/>
  </r>
  <r>
    <n v="17721"/>
    <n v="11"/>
    <n v="307.21000000000004"/>
    <d v="2010-02-18T15:18:00"/>
    <n v="659"/>
    <n v="2"/>
    <n v="1"/>
    <n v="1"/>
    <s v="211"/>
    <x v="2"/>
  </r>
  <r>
    <n v="18153"/>
    <n v="17"/>
    <n v="246.22"/>
    <d v="2010-02-18T15:50:00"/>
    <n v="659"/>
    <n v="2"/>
    <n v="1"/>
    <n v="1"/>
    <s v="211"/>
    <x v="2"/>
  </r>
  <r>
    <n v="14783"/>
    <n v="17"/>
    <n v="307.3"/>
    <d v="2010-02-18T16:16:00"/>
    <n v="659"/>
    <n v="2"/>
    <n v="1"/>
    <n v="1"/>
    <s v="211"/>
    <x v="2"/>
  </r>
  <r>
    <n v="18257"/>
    <n v="276"/>
    <n v="4600.1500000000015"/>
    <d v="2011-10-31T14:48:00"/>
    <n v="39"/>
    <n v="4"/>
    <n v="3"/>
    <n v="3"/>
    <s v="433"/>
    <x v="3"/>
  </r>
  <r>
    <n v="15306"/>
    <n v="162"/>
    <n v="3484.73"/>
    <d v="2011-10-06T12:56:00"/>
    <n v="64"/>
    <n v="3"/>
    <n v="3"/>
    <n v="3"/>
    <s v="333"/>
    <x v="0"/>
  </r>
  <r>
    <n v="16487"/>
    <n v="35"/>
    <n v="209.39999999999995"/>
    <d v="2010-05-11T13:38:00"/>
    <n v="577"/>
    <n v="2"/>
    <n v="1"/>
    <n v="1"/>
    <s v="211"/>
    <x v="2"/>
  </r>
  <r>
    <n v="14686"/>
    <n v="235"/>
    <n v="885.83000000000095"/>
    <d v="2010-10-21T18:31:00"/>
    <n v="414"/>
    <n v="2"/>
    <n v="3"/>
    <n v="1"/>
    <s v="231"/>
    <x v="2"/>
  </r>
  <r>
    <n v="13333"/>
    <n v="55"/>
    <n v="1015.7399999999999"/>
    <d v="2010-10-24T13:24:00"/>
    <n v="411"/>
    <n v="2"/>
    <n v="1"/>
    <n v="2"/>
    <s v="212"/>
    <x v="2"/>
  </r>
  <r>
    <n v="13957"/>
    <n v="27"/>
    <n v="458.24999999999989"/>
    <d v="2010-10-18T10:02:00"/>
    <n v="417"/>
    <n v="2"/>
    <n v="1"/>
    <n v="1"/>
    <s v="211"/>
    <x v="2"/>
  </r>
  <r>
    <n v="16574"/>
    <n v="86"/>
    <n v="1301.7800000000009"/>
    <d v="2011-09-29T13:39:00"/>
    <n v="71"/>
    <n v="3"/>
    <n v="2"/>
    <n v="2"/>
    <s v="322"/>
    <x v="0"/>
  </r>
  <r>
    <n v="13604"/>
    <n v="21"/>
    <n v="717.61999999999989"/>
    <d v="2010-02-19T12:02:00"/>
    <n v="658"/>
    <n v="2"/>
    <n v="1"/>
    <n v="1"/>
    <s v="211"/>
    <x v="2"/>
  </r>
  <r>
    <n v="17145"/>
    <n v="180"/>
    <n v="3120.909999999998"/>
    <d v="2010-07-15T09:02:00"/>
    <n v="512"/>
    <n v="2"/>
    <n v="3"/>
    <n v="3"/>
    <s v="233"/>
    <x v="2"/>
  </r>
  <r>
    <n v="13662"/>
    <n v="137"/>
    <n v="2250.1099999999997"/>
    <d v="2011-09-15T12:04:00"/>
    <n v="85"/>
    <n v="3"/>
    <n v="2"/>
    <n v="2"/>
    <s v="322"/>
    <x v="0"/>
  </r>
  <r>
    <n v="13552"/>
    <n v="208"/>
    <n v="6978.9199999999983"/>
    <d v="2011-10-04T15:19:00"/>
    <n v="66"/>
    <n v="3"/>
    <n v="3"/>
    <n v="4"/>
    <s v="334"/>
    <x v="0"/>
  </r>
  <r>
    <n v="13191"/>
    <n v="59"/>
    <n v="164.69000000000003"/>
    <d v="2010-02-19T17:02:00"/>
    <n v="658"/>
    <n v="2"/>
    <n v="2"/>
    <n v="1"/>
    <s v="221"/>
    <x v="2"/>
  </r>
  <r>
    <n v="18283"/>
    <n v="986"/>
    <n v="2736.65"/>
    <d v="2011-12-06T12:02:00"/>
    <n v="3"/>
    <n v="5"/>
    <n v="4"/>
    <n v="2"/>
    <s v="542"/>
    <x v="1"/>
  </r>
  <r>
    <n v="12416"/>
    <n v="11"/>
    <n v="202.56"/>
    <d v="2010-02-21T10:19:00"/>
    <n v="656"/>
    <n v="2"/>
    <n v="1"/>
    <n v="1"/>
    <s v="211"/>
    <x v="2"/>
  </r>
  <r>
    <n v="13761"/>
    <n v="122"/>
    <n v="1952.1699999999996"/>
    <d v="2011-10-20T14:01:00"/>
    <n v="50"/>
    <n v="4"/>
    <n v="2"/>
    <n v="2"/>
    <s v="422"/>
    <x v="3"/>
  </r>
  <r>
    <n v="14878"/>
    <n v="377"/>
    <n v="4105.24"/>
    <d v="2011-11-27T11:15:00"/>
    <n v="12"/>
    <n v="5"/>
    <n v="4"/>
    <n v="3"/>
    <s v="543"/>
    <x v="1"/>
  </r>
  <r>
    <n v="15988"/>
    <n v="129"/>
    <n v="770.09"/>
    <d v="2011-11-20T13:23:00"/>
    <n v="19"/>
    <n v="4"/>
    <n v="2"/>
    <n v="1"/>
    <s v="421"/>
    <x v="3"/>
  </r>
  <r>
    <n v="15182"/>
    <n v="125"/>
    <n v="2998.9520000000007"/>
    <d v="2011-07-08T13:37:00"/>
    <n v="154"/>
    <n v="3"/>
    <n v="2"/>
    <n v="3"/>
    <s v="323"/>
    <x v="0"/>
  </r>
  <r>
    <n v="16693"/>
    <n v="174"/>
    <n v="1199.4600000000007"/>
    <d v="2011-10-02T11:10:00"/>
    <n v="68"/>
    <n v="3"/>
    <n v="3"/>
    <n v="2"/>
    <s v="332"/>
    <x v="0"/>
  </r>
  <r>
    <n v="15774"/>
    <n v="113"/>
    <n v="1329.9400000000003"/>
    <d v="2011-10-02T12:04:00"/>
    <n v="68"/>
    <n v="3"/>
    <n v="2"/>
    <n v="2"/>
    <s v="322"/>
    <x v="0"/>
  </r>
  <r>
    <n v="16948"/>
    <n v="43"/>
    <n v="868.7700000000001"/>
    <d v="2011-07-24T12:46:00"/>
    <n v="138"/>
    <n v="3"/>
    <n v="1"/>
    <n v="1"/>
    <s v="311"/>
    <x v="0"/>
  </r>
  <r>
    <n v="13980"/>
    <n v="65"/>
    <n v="799.91999999999985"/>
    <d v="2011-10-10T13:34:00"/>
    <n v="60"/>
    <n v="3"/>
    <n v="2"/>
    <n v="1"/>
    <s v="321"/>
    <x v="0"/>
  </r>
  <r>
    <n v="17332"/>
    <n v="95"/>
    <n v="838.26999999999975"/>
    <d v="2010-06-29T16:10:00"/>
    <n v="528"/>
    <n v="2"/>
    <n v="2"/>
    <n v="1"/>
    <s v="221"/>
    <x v="2"/>
  </r>
  <r>
    <n v="15928"/>
    <n v="11"/>
    <n v="293.53000000000003"/>
    <d v="2010-02-21T15:16:00"/>
    <n v="656"/>
    <n v="2"/>
    <n v="1"/>
    <n v="1"/>
    <s v="211"/>
    <x v="2"/>
  </r>
  <r>
    <n v="12945"/>
    <n v="51"/>
    <n v="900.11"/>
    <d v="2011-02-24T14:15:00"/>
    <n v="288"/>
    <n v="3"/>
    <n v="1"/>
    <n v="1"/>
    <s v="311"/>
    <x v="0"/>
  </r>
  <r>
    <n v="16450"/>
    <n v="43"/>
    <n v="1505.7300000000002"/>
    <d v="2011-07-13T11:47:00"/>
    <n v="149"/>
    <n v="3"/>
    <n v="1"/>
    <n v="2"/>
    <s v="312"/>
    <x v="0"/>
  </r>
  <r>
    <n v="14602"/>
    <n v="31"/>
    <n v="205.35999999999999"/>
    <d v="2010-02-21T15:47:00"/>
    <n v="656"/>
    <n v="2"/>
    <n v="1"/>
    <n v="1"/>
    <s v="211"/>
    <x v="2"/>
  </r>
  <r>
    <n v="16273"/>
    <n v="16"/>
    <n v="336.04"/>
    <d v="2010-03-01T13:24:00"/>
    <n v="648"/>
    <n v="2"/>
    <n v="1"/>
    <n v="1"/>
    <s v="211"/>
    <x v="2"/>
  </r>
  <r>
    <n v="13540"/>
    <n v="32"/>
    <n v="632.3900000000001"/>
    <d v="2010-08-29T14:20:00"/>
    <n v="467"/>
    <n v="2"/>
    <n v="1"/>
    <n v="1"/>
    <s v="211"/>
    <x v="2"/>
  </r>
  <r>
    <n v="12360"/>
    <n v="217"/>
    <n v="4252.8900000000003"/>
    <d v="2011-10-18T15:22:00"/>
    <n v="52"/>
    <n v="3"/>
    <n v="3"/>
    <n v="3"/>
    <s v="333"/>
    <x v="0"/>
  </r>
  <r>
    <n v="13434"/>
    <n v="35"/>
    <n v="1666.8600000000004"/>
    <d v="2011-09-26T14:30:00"/>
    <n v="74"/>
    <n v="3"/>
    <n v="1"/>
    <n v="2"/>
    <s v="312"/>
    <x v="0"/>
  </r>
  <r>
    <n v="12389"/>
    <n v="49"/>
    <n v="1433.33"/>
    <d v="2010-11-02T11:52:00"/>
    <n v="402"/>
    <n v="2"/>
    <n v="1"/>
    <n v="2"/>
    <s v="212"/>
    <x v="2"/>
  </r>
  <r>
    <n v="16619"/>
    <n v="116"/>
    <n v="1938.33"/>
    <d v="2011-03-21T08:18:00"/>
    <n v="263"/>
    <n v="3"/>
    <n v="2"/>
    <n v="2"/>
    <s v="322"/>
    <x v="0"/>
  </r>
  <r>
    <n v="14997"/>
    <n v="38"/>
    <n v="776.60000000000014"/>
    <d v="2011-10-24T13:28:00"/>
    <n v="46"/>
    <n v="4"/>
    <n v="1"/>
    <n v="1"/>
    <s v="411"/>
    <x v="3"/>
  </r>
  <r>
    <n v="17439"/>
    <n v="8"/>
    <n v="325.74"/>
    <d v="2010-02-22T12:48:00"/>
    <n v="655"/>
    <n v="2"/>
    <n v="1"/>
    <n v="1"/>
    <s v="211"/>
    <x v="2"/>
  </r>
  <r>
    <n v="13217"/>
    <n v="5"/>
    <n v="666.48"/>
    <d v="2011-08-09T15:32:00"/>
    <n v="122"/>
    <n v="3"/>
    <n v="1"/>
    <n v="1"/>
    <s v="311"/>
    <x v="0"/>
  </r>
  <r>
    <n v="17195"/>
    <n v="31"/>
    <n v="562.97999999999979"/>
    <d v="2010-02-22T13:05:00"/>
    <n v="655"/>
    <n v="2"/>
    <n v="1"/>
    <n v="1"/>
    <s v="211"/>
    <x v="2"/>
  </r>
  <r>
    <n v="17081"/>
    <n v="214"/>
    <n v="964.3900000000001"/>
    <d v="2011-11-14T12:56:00"/>
    <n v="25"/>
    <n v="4"/>
    <n v="3"/>
    <n v="1"/>
    <s v="431"/>
    <x v="3"/>
  </r>
  <r>
    <n v="15754"/>
    <n v="131"/>
    <n v="3037.6099999999992"/>
    <d v="2011-10-19T14:40:00"/>
    <n v="51"/>
    <n v="4"/>
    <n v="2"/>
    <n v="3"/>
    <s v="423"/>
    <x v="3"/>
  </r>
  <r>
    <n v="17259"/>
    <n v="330"/>
    <n v="1889.3400000000001"/>
    <d v="2011-07-14T15:01:00"/>
    <n v="148"/>
    <n v="3"/>
    <n v="3"/>
    <n v="2"/>
    <s v="332"/>
    <x v="0"/>
  </r>
  <r>
    <n v="15673"/>
    <n v="287"/>
    <n v="6414.7899999999909"/>
    <d v="2011-09-12T16:12:00"/>
    <n v="88"/>
    <n v="3"/>
    <n v="3"/>
    <n v="3"/>
    <s v="333"/>
    <x v="0"/>
  </r>
  <r>
    <n v="16071"/>
    <n v="73"/>
    <n v="1076.7999999999997"/>
    <d v="2011-10-26T11:14:00"/>
    <n v="44"/>
    <n v="4"/>
    <n v="2"/>
    <n v="2"/>
    <s v="422"/>
    <x v="3"/>
  </r>
  <r>
    <n v="13340"/>
    <n v="215"/>
    <n v="22100.559999999998"/>
    <d v="2011-10-25T13:15:00"/>
    <n v="45"/>
    <n v="4"/>
    <n v="3"/>
    <n v="4"/>
    <s v="434"/>
    <x v="3"/>
  </r>
  <r>
    <n v="17829"/>
    <n v="171"/>
    <n v="4756.7400000000016"/>
    <d v="2011-02-14T12:46:00"/>
    <n v="298"/>
    <n v="3"/>
    <n v="3"/>
    <n v="3"/>
    <s v="333"/>
    <x v="0"/>
  </r>
  <r>
    <n v="13513"/>
    <n v="40"/>
    <n v="824.59000000000015"/>
    <d v="2011-08-05T11:50:00"/>
    <n v="126"/>
    <n v="3"/>
    <n v="1"/>
    <n v="1"/>
    <s v="311"/>
    <x v="0"/>
  </r>
  <r>
    <n v="12727"/>
    <n v="203"/>
    <n v="5679.53"/>
    <d v="2011-11-29T11:46:00"/>
    <n v="10"/>
    <n v="5"/>
    <n v="3"/>
    <n v="3"/>
    <s v="533"/>
    <x v="1"/>
  </r>
  <r>
    <n v="17667"/>
    <n v="232"/>
    <n v="3950.7000000000016"/>
    <d v="2011-10-04T14:32:00"/>
    <n v="66"/>
    <n v="3"/>
    <n v="3"/>
    <n v="3"/>
    <s v="333"/>
    <x v="0"/>
  </r>
  <r>
    <n v="13330"/>
    <n v="118"/>
    <n v="2806.1800000000021"/>
    <d v="2011-09-08T12:27:00"/>
    <n v="92"/>
    <n v="3"/>
    <n v="2"/>
    <n v="2"/>
    <s v="322"/>
    <x v="0"/>
  </r>
  <r>
    <n v="15493"/>
    <n v="650"/>
    <n v="4314.979999999985"/>
    <d v="2011-11-07T12:04:00"/>
    <n v="32"/>
    <n v="4"/>
    <n v="4"/>
    <n v="3"/>
    <s v="443"/>
    <x v="3"/>
  </r>
  <r>
    <n v="16416"/>
    <n v="187"/>
    <n v="2972.8799999999997"/>
    <d v="2011-11-13T12:50:00"/>
    <n v="26"/>
    <n v="4"/>
    <n v="3"/>
    <n v="3"/>
    <s v="433"/>
    <x v="3"/>
  </r>
  <r>
    <n v="13052"/>
    <n v="253"/>
    <n v="3168.5300000000011"/>
    <d v="2011-05-11T14:12:00"/>
    <n v="212"/>
    <n v="3"/>
    <n v="3"/>
    <n v="3"/>
    <s v="333"/>
    <x v="0"/>
  </r>
  <r>
    <n v="14726"/>
    <n v="19"/>
    <n v="124.75"/>
    <d v="2010-02-23T12:35:00"/>
    <n v="654"/>
    <n v="2"/>
    <n v="1"/>
    <n v="1"/>
    <s v="211"/>
    <x v="2"/>
  </r>
  <r>
    <n v="15295"/>
    <n v="53"/>
    <n v="217.2399999999999"/>
    <d v="2010-02-23T13:03:00"/>
    <n v="654"/>
    <n v="2"/>
    <n v="1"/>
    <n v="1"/>
    <s v="211"/>
    <x v="2"/>
  </r>
  <r>
    <n v="13772"/>
    <n v="575"/>
    <n v="3114.2200000000016"/>
    <d v="2011-11-06T11:43:00"/>
    <n v="33"/>
    <n v="4"/>
    <n v="4"/>
    <n v="3"/>
    <s v="443"/>
    <x v="3"/>
  </r>
  <r>
    <n v="15241"/>
    <n v="184"/>
    <n v="3050.1600000000008"/>
    <d v="2011-10-04T09:05:00"/>
    <n v="66"/>
    <n v="3"/>
    <n v="3"/>
    <n v="3"/>
    <s v="333"/>
    <x v="0"/>
  </r>
  <r>
    <n v="14112"/>
    <n v="326"/>
    <n v="5834.5900000000056"/>
    <d v="2011-11-17T12:30:00"/>
    <n v="22"/>
    <n v="4"/>
    <n v="3"/>
    <n v="3"/>
    <s v="433"/>
    <x v="3"/>
  </r>
  <r>
    <n v="13490"/>
    <n v="8"/>
    <n v="154.25"/>
    <d v="2010-02-23T14:48:00"/>
    <n v="654"/>
    <n v="2"/>
    <n v="1"/>
    <n v="1"/>
    <s v="211"/>
    <x v="2"/>
  </r>
  <r>
    <n v="15955"/>
    <n v="362"/>
    <n v="8658.36"/>
    <d v="2011-11-15T14:15:00"/>
    <n v="24"/>
    <n v="4"/>
    <n v="4"/>
    <n v="4"/>
    <s v="444"/>
    <x v="3"/>
  </r>
  <r>
    <n v="14681"/>
    <n v="20"/>
    <n v="875.15000000000009"/>
    <d v="2011-09-29T15:52:00"/>
    <n v="71"/>
    <n v="3"/>
    <n v="1"/>
    <n v="1"/>
    <s v="311"/>
    <x v="0"/>
  </r>
  <r>
    <n v="15290"/>
    <n v="292"/>
    <n v="10496.28"/>
    <d v="2011-12-05T11:39:00"/>
    <n v="4"/>
    <n v="5"/>
    <n v="3"/>
    <n v="4"/>
    <s v="534"/>
    <x v="1"/>
  </r>
  <r>
    <n v="16388"/>
    <n v="13"/>
    <n v="186.05000000000004"/>
    <d v="2010-02-24T10:20:00"/>
    <n v="653"/>
    <n v="2"/>
    <n v="1"/>
    <n v="1"/>
    <s v="211"/>
    <x v="2"/>
  </r>
  <r>
    <n v="12482"/>
    <n v="204"/>
    <n v="23691.399999999983"/>
    <d v="2010-05-12T16:51:00"/>
    <n v="576"/>
    <n v="2"/>
    <n v="3"/>
    <n v="4"/>
    <s v="234"/>
    <x v="2"/>
  </r>
  <r>
    <n v="16406"/>
    <n v="160"/>
    <n v="552.68000000000006"/>
    <d v="2011-11-21T11:57:00"/>
    <n v="18"/>
    <n v="4"/>
    <n v="3"/>
    <n v="1"/>
    <s v="431"/>
    <x v="3"/>
  </r>
  <r>
    <n v="12998"/>
    <n v="58"/>
    <n v="920.07999999999993"/>
    <d v="2010-08-04T08:05:00"/>
    <n v="492"/>
    <n v="2"/>
    <n v="2"/>
    <n v="1"/>
    <s v="221"/>
    <x v="2"/>
  </r>
  <r>
    <n v="15439"/>
    <n v="57"/>
    <n v="1269.0499999999997"/>
    <d v="2010-10-31T10:38:00"/>
    <n v="404"/>
    <n v="2"/>
    <n v="2"/>
    <n v="2"/>
    <s v="222"/>
    <x v="2"/>
  </r>
  <r>
    <n v="14284"/>
    <n v="67"/>
    <n v="1299.6499999999994"/>
    <d v="2011-11-09T08:11:00"/>
    <n v="30"/>
    <n v="4"/>
    <n v="2"/>
    <n v="2"/>
    <s v="422"/>
    <x v="3"/>
  </r>
  <r>
    <n v="12909"/>
    <n v="158"/>
    <n v="3103.1900000000005"/>
    <d v="2011-10-31T12:43:00"/>
    <n v="39"/>
    <n v="4"/>
    <n v="3"/>
    <n v="3"/>
    <s v="433"/>
    <x v="3"/>
  </r>
  <r>
    <n v="15659"/>
    <n v="21"/>
    <n v="532.49000000000012"/>
    <d v="2011-10-27T09:23:00"/>
    <n v="43"/>
    <n v="4"/>
    <n v="1"/>
    <n v="1"/>
    <s v="411"/>
    <x v="3"/>
  </r>
  <r>
    <n v="13765"/>
    <n v="17"/>
    <n v="352.82099999999997"/>
    <d v="2010-02-24T13:46:00"/>
    <n v="653"/>
    <n v="2"/>
    <n v="1"/>
    <n v="1"/>
    <s v="211"/>
    <x v="2"/>
  </r>
  <r>
    <n v="15058"/>
    <n v="357"/>
    <n v="3410.0300000000011"/>
    <d v="2011-11-14T14:57:00"/>
    <n v="25"/>
    <n v="4"/>
    <n v="4"/>
    <n v="3"/>
    <s v="443"/>
    <x v="3"/>
  </r>
  <r>
    <n v="16208"/>
    <n v="253"/>
    <n v="3440.4500000000021"/>
    <d v="2011-10-26T11:36:00"/>
    <n v="44"/>
    <n v="4"/>
    <n v="3"/>
    <n v="3"/>
    <s v="433"/>
    <x v="3"/>
  </r>
  <r>
    <n v="13944"/>
    <n v="35"/>
    <n v="200.43000000000004"/>
    <d v="2010-02-24T15:02:00"/>
    <n v="653"/>
    <n v="2"/>
    <n v="1"/>
    <n v="1"/>
    <s v="211"/>
    <x v="2"/>
  </r>
  <r>
    <n v="14535"/>
    <n v="845"/>
    <n v="6030.7299999999814"/>
    <d v="2011-10-10T15:39:00"/>
    <n v="60"/>
    <n v="3"/>
    <n v="4"/>
    <n v="3"/>
    <s v="343"/>
    <x v="0"/>
  </r>
  <r>
    <n v="13469"/>
    <n v="6"/>
    <n v="82.4"/>
    <d v="2010-02-24T15:03:00"/>
    <n v="653"/>
    <n v="2"/>
    <n v="1"/>
    <n v="1"/>
    <s v="211"/>
    <x v="2"/>
  </r>
  <r>
    <n v="13104"/>
    <n v="30"/>
    <n v="1709.1000000000001"/>
    <d v="2011-12-06T13:10:00"/>
    <n v="3"/>
    <n v="5"/>
    <n v="1"/>
    <n v="2"/>
    <s v="512"/>
    <x v="1"/>
  </r>
  <r>
    <n v="17358"/>
    <n v="147"/>
    <n v="866.05000000000041"/>
    <d v="2011-02-09T16:57:00"/>
    <n v="303"/>
    <n v="3"/>
    <n v="2"/>
    <n v="1"/>
    <s v="321"/>
    <x v="0"/>
  </r>
  <r>
    <n v="16118"/>
    <n v="41"/>
    <n v="4376.25"/>
    <d v="2010-02-25T09:40:00"/>
    <n v="652"/>
    <n v="2"/>
    <n v="1"/>
    <n v="3"/>
    <s v="213"/>
    <x v="2"/>
  </r>
  <r>
    <n v="14006"/>
    <n v="77"/>
    <n v="2196.67"/>
    <d v="2011-08-16T09:39:00"/>
    <n v="115"/>
    <n v="3"/>
    <n v="2"/>
    <n v="2"/>
    <s v="322"/>
    <x v="0"/>
  </r>
  <r>
    <n v="16471"/>
    <n v="62"/>
    <n v="1189.9800000000007"/>
    <d v="2011-03-10T09:41:00"/>
    <n v="274"/>
    <n v="3"/>
    <n v="2"/>
    <n v="2"/>
    <s v="322"/>
    <x v="0"/>
  </r>
  <r>
    <n v="14740"/>
    <n v="231"/>
    <n v="4161.0600000000004"/>
    <d v="2011-05-26T18:17:00"/>
    <n v="197"/>
    <n v="3"/>
    <n v="3"/>
    <n v="3"/>
    <s v="333"/>
    <x v="0"/>
  </r>
  <r>
    <n v="18009"/>
    <n v="181"/>
    <n v="2155.8300000000004"/>
    <d v="2011-04-18T13:36:00"/>
    <n v="235"/>
    <n v="3"/>
    <n v="3"/>
    <n v="2"/>
    <s v="332"/>
    <x v="0"/>
  </r>
  <r>
    <n v="17863"/>
    <n v="276"/>
    <n v="5745.1999999999971"/>
    <d v="2011-10-11T13:45:00"/>
    <n v="59"/>
    <n v="3"/>
    <n v="3"/>
    <n v="3"/>
    <s v="333"/>
    <x v="0"/>
  </r>
  <r>
    <n v="13334"/>
    <n v="480"/>
    <n v="6263.7499999999964"/>
    <d v="2011-09-18T15:21:00"/>
    <n v="82"/>
    <n v="3"/>
    <n v="4"/>
    <n v="3"/>
    <s v="343"/>
    <x v="0"/>
  </r>
  <r>
    <n v="13771"/>
    <n v="216"/>
    <n v="5728.8199999999979"/>
    <d v="2011-10-06T14:18:00"/>
    <n v="64"/>
    <n v="3"/>
    <n v="3"/>
    <n v="3"/>
    <s v="333"/>
    <x v="0"/>
  </r>
  <r>
    <n v="13240"/>
    <n v="231"/>
    <n v="1738.5199999999991"/>
    <d v="2011-09-04T14:08:00"/>
    <n v="96"/>
    <n v="3"/>
    <n v="3"/>
    <n v="2"/>
    <s v="332"/>
    <x v="0"/>
  </r>
  <r>
    <n v="14402"/>
    <n v="8"/>
    <n v="285.60000000000002"/>
    <d v="2010-02-25T13:20:00"/>
    <n v="652"/>
    <n v="2"/>
    <n v="1"/>
    <n v="1"/>
    <s v="211"/>
    <x v="2"/>
  </r>
  <r>
    <n v="17200"/>
    <n v="25"/>
    <n v="356.71"/>
    <d v="2010-11-17T13:04:00"/>
    <n v="387"/>
    <n v="2"/>
    <n v="1"/>
    <n v="1"/>
    <s v="211"/>
    <x v="2"/>
  </r>
  <r>
    <n v="13935"/>
    <n v="80"/>
    <n v="6116.920000000001"/>
    <d v="2010-04-22T11:21:00"/>
    <n v="596"/>
    <n v="2"/>
    <n v="2"/>
    <n v="3"/>
    <s v="223"/>
    <x v="2"/>
  </r>
  <r>
    <n v="16677"/>
    <n v="47"/>
    <n v="880.62000000000012"/>
    <d v="2010-10-24T14:53:00"/>
    <n v="411"/>
    <n v="2"/>
    <n v="1"/>
    <n v="1"/>
    <s v="211"/>
    <x v="2"/>
  </r>
  <r>
    <n v="17534"/>
    <n v="92"/>
    <n v="1668.8299999999997"/>
    <d v="2011-10-17T12:47:00"/>
    <n v="53"/>
    <n v="3"/>
    <n v="2"/>
    <n v="2"/>
    <s v="322"/>
    <x v="0"/>
  </r>
  <r>
    <n v="13652"/>
    <n v="159"/>
    <n v="2570.8500000000022"/>
    <d v="2011-10-25T08:51:00"/>
    <n v="45"/>
    <n v="4"/>
    <n v="3"/>
    <n v="2"/>
    <s v="432"/>
    <x v="3"/>
  </r>
  <r>
    <n v="14770"/>
    <n v="197"/>
    <n v="3637.6400000000003"/>
    <d v="2011-04-21T14:21:00"/>
    <n v="232"/>
    <n v="3"/>
    <n v="3"/>
    <n v="3"/>
    <s v="333"/>
    <x v="0"/>
  </r>
  <r>
    <n v="17207"/>
    <n v="67"/>
    <n v="303.22000000000008"/>
    <d v="2010-02-25T19:08:00"/>
    <n v="652"/>
    <n v="2"/>
    <n v="2"/>
    <n v="1"/>
    <s v="221"/>
    <x v="2"/>
  </r>
  <r>
    <n v="17883"/>
    <n v="176"/>
    <n v="995.84999999999957"/>
    <d v="2011-12-06T17:49:00"/>
    <n v="3"/>
    <n v="5"/>
    <n v="3"/>
    <n v="2"/>
    <s v="532"/>
    <x v="1"/>
  </r>
  <r>
    <n v="17011"/>
    <n v="28"/>
    <n v="671.7"/>
    <d v="2011-11-09T13:30:00"/>
    <n v="30"/>
    <n v="4"/>
    <n v="1"/>
    <n v="1"/>
    <s v="411"/>
    <x v="3"/>
  </r>
  <r>
    <n v="15366"/>
    <n v="138"/>
    <n v="2389.0799999999995"/>
    <d v="2011-09-25T15:01:00"/>
    <n v="75"/>
    <n v="3"/>
    <n v="2"/>
    <n v="2"/>
    <s v="322"/>
    <x v="0"/>
  </r>
  <r>
    <n v="16631"/>
    <n v="80"/>
    <n v="1892.5200000000004"/>
    <d v="2010-08-15T11:20:00"/>
    <n v="481"/>
    <n v="2"/>
    <n v="2"/>
    <n v="2"/>
    <s v="222"/>
    <x v="2"/>
  </r>
  <r>
    <n v="15124"/>
    <n v="31"/>
    <n v="450.82000000000005"/>
    <d v="2011-11-17T10:09:00"/>
    <n v="22"/>
    <n v="4"/>
    <n v="1"/>
    <n v="1"/>
    <s v="411"/>
    <x v="3"/>
  </r>
  <r>
    <n v="13598"/>
    <n v="99"/>
    <n v="789.59000000000015"/>
    <d v="2011-10-23T14:28:00"/>
    <n v="47"/>
    <n v="4"/>
    <n v="2"/>
    <n v="1"/>
    <s v="421"/>
    <x v="3"/>
  </r>
  <r>
    <n v="14177"/>
    <n v="210"/>
    <n v="2229.3400000000024"/>
    <d v="2011-09-14T15:11:00"/>
    <n v="86"/>
    <n v="3"/>
    <n v="3"/>
    <n v="2"/>
    <s v="332"/>
    <x v="0"/>
  </r>
  <r>
    <n v="16913"/>
    <n v="18"/>
    <n v="423.90999999999991"/>
    <d v="2011-02-22T12:56:00"/>
    <n v="290"/>
    <n v="3"/>
    <n v="1"/>
    <n v="1"/>
    <s v="311"/>
    <x v="0"/>
  </r>
  <r>
    <n v="14459"/>
    <n v="113"/>
    <n v="5375.7409999999991"/>
    <d v="2011-07-07T13:35:00"/>
    <n v="155"/>
    <n v="3"/>
    <n v="2"/>
    <n v="3"/>
    <s v="323"/>
    <x v="0"/>
  </r>
  <r>
    <n v="15477"/>
    <n v="2"/>
    <n v="368.4"/>
    <d v="2010-02-28T10:37:00"/>
    <n v="649"/>
    <n v="2"/>
    <n v="1"/>
    <n v="1"/>
    <s v="211"/>
    <x v="2"/>
  </r>
  <r>
    <n v="15569"/>
    <n v="142"/>
    <n v="3586.3500000000017"/>
    <d v="2011-08-28T10:15:00"/>
    <n v="103"/>
    <n v="3"/>
    <n v="2"/>
    <n v="3"/>
    <s v="323"/>
    <x v="0"/>
  </r>
  <r>
    <n v="15149"/>
    <n v="69"/>
    <n v="1554.6100000000004"/>
    <d v="2011-07-29T10:58:00"/>
    <n v="133"/>
    <n v="3"/>
    <n v="2"/>
    <n v="2"/>
    <s v="322"/>
    <x v="0"/>
  </r>
  <r>
    <n v="14807"/>
    <n v="40"/>
    <n v="519.29"/>
    <d v="2010-11-14T12:47:00"/>
    <n v="390"/>
    <n v="2"/>
    <n v="1"/>
    <n v="1"/>
    <s v="211"/>
    <x v="2"/>
  </r>
  <r>
    <n v="18046"/>
    <n v="26"/>
    <n v="189.63000000000002"/>
    <d v="2010-02-28T11:36:00"/>
    <n v="649"/>
    <n v="2"/>
    <n v="1"/>
    <n v="1"/>
    <s v="211"/>
    <x v="2"/>
  </r>
  <r>
    <n v="17760"/>
    <n v="76"/>
    <n v="918.92999999999984"/>
    <d v="2011-11-18T10:56:00"/>
    <n v="21"/>
    <n v="4"/>
    <n v="2"/>
    <n v="1"/>
    <s v="421"/>
    <x v="3"/>
  </r>
  <r>
    <n v="15990"/>
    <n v="180"/>
    <n v="2010.05"/>
    <d v="2011-10-26T15:58:00"/>
    <n v="44"/>
    <n v="4"/>
    <n v="3"/>
    <n v="2"/>
    <s v="432"/>
    <x v="3"/>
  </r>
  <r>
    <n v="15664"/>
    <n v="70"/>
    <n v="1254.0300000000002"/>
    <d v="2011-10-20T10:57:00"/>
    <n v="50"/>
    <n v="4"/>
    <n v="2"/>
    <n v="2"/>
    <s v="422"/>
    <x v="3"/>
  </r>
  <r>
    <n v="16939"/>
    <n v="44"/>
    <n v="448.99999999999994"/>
    <d v="2010-08-08T12:24:00"/>
    <n v="488"/>
    <n v="2"/>
    <n v="1"/>
    <n v="1"/>
    <s v="211"/>
    <x v="2"/>
  </r>
  <r>
    <n v="13561"/>
    <n v="233"/>
    <n v="1820.7200000000009"/>
    <d v="2011-05-08T12:39:00"/>
    <n v="215"/>
    <n v="3"/>
    <n v="3"/>
    <n v="2"/>
    <s v="332"/>
    <x v="0"/>
  </r>
  <r>
    <n v="16283"/>
    <n v="593"/>
    <n v="4403.8200000000043"/>
    <d v="2011-12-04T12:08:00"/>
    <n v="5"/>
    <n v="5"/>
    <n v="4"/>
    <n v="3"/>
    <s v="543"/>
    <x v="1"/>
  </r>
  <r>
    <n v="17373"/>
    <n v="91"/>
    <n v="1167.5"/>
    <d v="2011-10-30T15:28:00"/>
    <n v="40"/>
    <n v="4"/>
    <n v="2"/>
    <n v="2"/>
    <s v="422"/>
    <x v="3"/>
  </r>
  <r>
    <n v="18069"/>
    <n v="998"/>
    <n v="4540.5599999999895"/>
    <d v="2011-11-13T16:03:00"/>
    <n v="26"/>
    <n v="4"/>
    <n v="4"/>
    <n v="3"/>
    <s v="443"/>
    <x v="3"/>
  </r>
  <r>
    <n v="14798"/>
    <n v="49"/>
    <n v="724.31000000000029"/>
    <d v="2011-10-18T10:58:00"/>
    <n v="52"/>
    <n v="3"/>
    <n v="1"/>
    <n v="1"/>
    <s v="311"/>
    <x v="0"/>
  </r>
  <r>
    <n v="12598"/>
    <n v="206"/>
    <n v="4534.0899999999983"/>
    <d v="2011-11-30T12:18:00"/>
    <n v="9"/>
    <n v="5"/>
    <n v="3"/>
    <n v="3"/>
    <s v="533"/>
    <x v="1"/>
  </r>
  <r>
    <n v="13010"/>
    <n v="12"/>
    <n v="330.12"/>
    <d v="2010-11-30T15:09:00"/>
    <n v="374"/>
    <n v="2"/>
    <n v="1"/>
    <n v="1"/>
    <s v="211"/>
    <x v="2"/>
  </r>
  <r>
    <n v="15219"/>
    <n v="26"/>
    <n v="685.45"/>
    <d v="2011-06-16T16:57:00"/>
    <n v="176"/>
    <n v="3"/>
    <n v="1"/>
    <n v="1"/>
    <s v="311"/>
    <x v="0"/>
  </r>
  <r>
    <n v="14131"/>
    <n v="52"/>
    <n v="187.86999999999995"/>
    <d v="2010-03-01T11:59:00"/>
    <n v="648"/>
    <n v="2"/>
    <n v="1"/>
    <n v="1"/>
    <s v="211"/>
    <x v="2"/>
  </r>
  <r>
    <n v="16511"/>
    <n v="320"/>
    <n v="1819.0200000000013"/>
    <d v="2011-11-18T10:41:00"/>
    <n v="21"/>
    <n v="4"/>
    <n v="3"/>
    <n v="2"/>
    <s v="432"/>
    <x v="3"/>
  </r>
  <r>
    <n v="16037"/>
    <n v="71"/>
    <n v="1509.3400000000008"/>
    <d v="2011-03-15T09:13:00"/>
    <n v="269"/>
    <n v="3"/>
    <n v="2"/>
    <n v="2"/>
    <s v="322"/>
    <x v="0"/>
  </r>
  <r>
    <n v="13018"/>
    <n v="603"/>
    <n v="9763.1599999999944"/>
    <d v="2011-11-23T13:28:00"/>
    <n v="16"/>
    <n v="4"/>
    <n v="4"/>
    <n v="4"/>
    <s v="444"/>
    <x v="3"/>
  </r>
  <r>
    <n v="17305"/>
    <n v="9"/>
    <n v="2135.46"/>
    <d v="2010-03-01T12:47:00"/>
    <n v="648"/>
    <n v="2"/>
    <n v="1"/>
    <n v="2"/>
    <s v="212"/>
    <x v="2"/>
  </r>
  <r>
    <n v="16521"/>
    <n v="239"/>
    <n v="1148.0100000000004"/>
    <d v="2010-10-20T13:09:00"/>
    <n v="415"/>
    <n v="2"/>
    <n v="3"/>
    <n v="2"/>
    <s v="232"/>
    <x v="2"/>
  </r>
  <r>
    <n v="16519"/>
    <n v="42"/>
    <n v="556.2600000000001"/>
    <d v="2011-11-14T15:41:00"/>
    <n v="25"/>
    <n v="4"/>
    <n v="1"/>
    <n v="1"/>
    <s v="411"/>
    <x v="3"/>
  </r>
  <r>
    <n v="17359"/>
    <n v="38"/>
    <n v="284.46000000000004"/>
    <d v="2011-11-28T14:37:00"/>
    <n v="11"/>
    <n v="5"/>
    <n v="1"/>
    <n v="1"/>
    <s v="511"/>
    <x v="1"/>
  </r>
  <r>
    <n v="16731"/>
    <n v="43"/>
    <n v="174.05"/>
    <d v="2010-03-01T15:05:00"/>
    <n v="648"/>
    <n v="2"/>
    <n v="1"/>
    <n v="1"/>
    <s v="211"/>
    <x v="2"/>
  </r>
  <r>
    <n v="14257"/>
    <n v="240"/>
    <n v="5954.4500000000016"/>
    <d v="2011-10-06T16:54:00"/>
    <n v="64"/>
    <n v="3"/>
    <n v="3"/>
    <n v="3"/>
    <s v="333"/>
    <x v="0"/>
  </r>
  <r>
    <n v="15603"/>
    <n v="4"/>
    <n v="88.48"/>
    <d v="2011-09-22T10:04:00"/>
    <n v="78"/>
    <n v="3"/>
    <n v="1"/>
    <n v="1"/>
    <s v="311"/>
    <x v="0"/>
  </r>
  <r>
    <n v="17116"/>
    <n v="47"/>
    <n v="389.78000000000003"/>
    <d v="2010-03-01T16:29:00"/>
    <n v="648"/>
    <n v="2"/>
    <n v="1"/>
    <n v="1"/>
    <s v="211"/>
    <x v="2"/>
  </r>
  <r>
    <n v="13911"/>
    <n v="238"/>
    <n v="4234.9900000000007"/>
    <d v="2011-10-13T15:43:00"/>
    <n v="57"/>
    <n v="3"/>
    <n v="3"/>
    <n v="3"/>
    <s v="333"/>
    <x v="0"/>
  </r>
  <r>
    <n v="17330"/>
    <n v="8"/>
    <n v="423.8"/>
    <d v="2011-11-17T08:56:00"/>
    <n v="22"/>
    <n v="4"/>
    <n v="1"/>
    <n v="1"/>
    <s v="411"/>
    <x v="3"/>
  </r>
  <r>
    <n v="12731"/>
    <n v="393"/>
    <n v="25775.710000000039"/>
    <d v="2011-11-16T11:59:00"/>
    <n v="23"/>
    <n v="4"/>
    <n v="4"/>
    <n v="4"/>
    <s v="444"/>
    <x v="3"/>
  </r>
  <r>
    <n v="16946"/>
    <n v="75"/>
    <n v="1222.0400000000004"/>
    <d v="2010-11-21T14:06:00"/>
    <n v="383"/>
    <n v="2"/>
    <n v="2"/>
    <n v="2"/>
    <s v="222"/>
    <x v="2"/>
  </r>
  <r>
    <n v="17477"/>
    <n v="44"/>
    <n v="1144.3000000000002"/>
    <d v="2010-04-06T10:06:00"/>
    <n v="612"/>
    <n v="2"/>
    <n v="1"/>
    <n v="2"/>
    <s v="212"/>
    <x v="2"/>
  </r>
  <r>
    <n v="13797"/>
    <n v="78"/>
    <n v="1179.4499999999998"/>
    <d v="2010-09-29T10:34:00"/>
    <n v="436"/>
    <n v="2"/>
    <n v="2"/>
    <n v="2"/>
    <s v="222"/>
    <x v="2"/>
  </r>
  <r>
    <n v="13126"/>
    <n v="251"/>
    <n v="3998.2499999999986"/>
    <d v="2011-12-05T10:00:00"/>
    <n v="4"/>
    <n v="5"/>
    <n v="3"/>
    <n v="3"/>
    <s v="533"/>
    <x v="1"/>
  </r>
  <r>
    <n v="14818"/>
    <n v="107"/>
    <n v="1170.4099999999999"/>
    <d v="2011-09-27T11:01:00"/>
    <n v="73"/>
    <n v="3"/>
    <n v="2"/>
    <n v="2"/>
    <s v="322"/>
    <x v="0"/>
  </r>
  <r>
    <n v="15927"/>
    <n v="17"/>
    <n v="123.39000000000003"/>
    <d v="2010-03-02T13:25:00"/>
    <n v="647"/>
    <n v="2"/>
    <n v="1"/>
    <n v="1"/>
    <s v="211"/>
    <x v="2"/>
  </r>
  <r>
    <n v="16960"/>
    <n v="470"/>
    <n v="2043.4300000000003"/>
    <d v="2011-11-01T11:35:00"/>
    <n v="38"/>
    <n v="4"/>
    <n v="4"/>
    <n v="2"/>
    <s v="442"/>
    <x v="3"/>
  </r>
  <r>
    <n v="12525"/>
    <n v="60"/>
    <n v="973.72999999999979"/>
    <d v="2010-07-29T16:08:00"/>
    <n v="498"/>
    <n v="2"/>
    <n v="2"/>
    <n v="1"/>
    <s v="221"/>
    <x v="2"/>
  </r>
  <r>
    <n v="16177"/>
    <n v="118"/>
    <n v="2247.31"/>
    <d v="2011-10-20T12:57:00"/>
    <n v="50"/>
    <n v="4"/>
    <n v="2"/>
    <n v="2"/>
    <s v="422"/>
    <x v="3"/>
  </r>
  <r>
    <n v="12809"/>
    <n v="81"/>
    <n v="1755.9400000000003"/>
    <d v="2011-06-15T10:51:00"/>
    <n v="177"/>
    <n v="3"/>
    <n v="2"/>
    <n v="2"/>
    <s v="322"/>
    <x v="0"/>
  </r>
  <r>
    <n v="15606"/>
    <n v="145"/>
    <n v="5230.989999999998"/>
    <d v="2011-10-09T15:47:00"/>
    <n v="61"/>
    <n v="3"/>
    <n v="2"/>
    <n v="3"/>
    <s v="323"/>
    <x v="0"/>
  </r>
  <r>
    <n v="13593"/>
    <n v="410"/>
    <n v="5523.6899999999951"/>
    <d v="2011-08-23T13:35:00"/>
    <n v="108"/>
    <n v="3"/>
    <n v="4"/>
    <n v="3"/>
    <s v="343"/>
    <x v="0"/>
  </r>
  <r>
    <n v="16520"/>
    <n v="415"/>
    <n v="2482.6199999999985"/>
    <d v="2011-06-06T13:24:00"/>
    <n v="186"/>
    <n v="3"/>
    <n v="4"/>
    <n v="2"/>
    <s v="342"/>
    <x v="0"/>
  </r>
  <r>
    <n v="13793"/>
    <n v="7"/>
    <n v="96"/>
    <d v="2010-03-03T08:25:00"/>
    <n v="646"/>
    <n v="2"/>
    <n v="1"/>
    <n v="1"/>
    <s v="211"/>
    <x v="2"/>
  </r>
  <r>
    <n v="13663"/>
    <n v="99"/>
    <n v="2047.5100000000007"/>
    <d v="2011-06-13T15:44:00"/>
    <n v="179"/>
    <n v="3"/>
    <n v="2"/>
    <n v="2"/>
    <s v="322"/>
    <x v="0"/>
  </r>
  <r>
    <n v="16947"/>
    <n v="53"/>
    <n v="955.20999999999992"/>
    <d v="2011-04-18T09:38:00"/>
    <n v="235"/>
    <n v="3"/>
    <n v="1"/>
    <n v="1"/>
    <s v="311"/>
    <x v="0"/>
  </r>
  <r>
    <n v="16099"/>
    <n v="69"/>
    <n v="1573.1999999999994"/>
    <d v="2011-10-20T13:13:00"/>
    <n v="50"/>
    <n v="4"/>
    <n v="2"/>
    <n v="2"/>
    <s v="422"/>
    <x v="3"/>
  </r>
  <r>
    <n v="18148"/>
    <n v="11"/>
    <n v="114.1"/>
    <d v="2010-03-03T11:40:00"/>
    <n v="646"/>
    <n v="2"/>
    <n v="1"/>
    <n v="1"/>
    <s v="211"/>
    <x v="2"/>
  </r>
  <r>
    <n v="17020"/>
    <n v="69"/>
    <n v="935.62000000000046"/>
    <d v="2010-06-15T13:06:00"/>
    <n v="542"/>
    <n v="2"/>
    <n v="2"/>
    <n v="1"/>
    <s v="221"/>
    <x v="2"/>
  </r>
  <r>
    <n v="13873"/>
    <n v="60"/>
    <n v="1038.92"/>
    <d v="2011-08-12T10:08:00"/>
    <n v="119"/>
    <n v="3"/>
    <n v="2"/>
    <n v="2"/>
    <s v="322"/>
    <x v="0"/>
  </r>
  <r>
    <n v="13294"/>
    <n v="102"/>
    <n v="1689.5300000000002"/>
    <d v="2011-06-03T08:54:00"/>
    <n v="189"/>
    <n v="3"/>
    <n v="2"/>
    <n v="2"/>
    <s v="322"/>
    <x v="0"/>
  </r>
  <r>
    <n v="12594"/>
    <n v="199"/>
    <n v="5090.1100000000051"/>
    <d v="2011-11-02T12:20:00"/>
    <n v="37"/>
    <n v="4"/>
    <n v="3"/>
    <n v="3"/>
    <s v="433"/>
    <x v="3"/>
  </r>
  <r>
    <n v="16461"/>
    <n v="269"/>
    <n v="1615.2200000000018"/>
    <d v="2011-06-15T12:07:00"/>
    <n v="177"/>
    <n v="3"/>
    <n v="3"/>
    <n v="2"/>
    <s v="332"/>
    <x v="0"/>
  </r>
  <r>
    <n v="16636"/>
    <n v="73"/>
    <n v="3802.0399999999986"/>
    <d v="2010-09-27T13:13:00"/>
    <n v="438"/>
    <n v="2"/>
    <n v="2"/>
    <n v="3"/>
    <s v="223"/>
    <x v="2"/>
  </r>
  <r>
    <n v="13214"/>
    <n v="229"/>
    <n v="3264.2299999999941"/>
    <d v="2010-10-18T10:00:00"/>
    <n v="417"/>
    <n v="2"/>
    <n v="3"/>
    <n v="3"/>
    <s v="233"/>
    <x v="2"/>
  </r>
  <r>
    <n v="13722"/>
    <n v="189"/>
    <n v="5635.4099999999962"/>
    <d v="2011-07-31T12:44:00"/>
    <n v="131"/>
    <n v="3"/>
    <n v="3"/>
    <n v="3"/>
    <s v="333"/>
    <x v="0"/>
  </r>
  <r>
    <n v="13595"/>
    <n v="152"/>
    <n v="818.22000000000082"/>
    <d v="2010-07-11T12:36:00"/>
    <n v="516"/>
    <n v="2"/>
    <n v="2"/>
    <n v="1"/>
    <s v="221"/>
    <x v="2"/>
  </r>
  <r>
    <n v="14142"/>
    <n v="66"/>
    <n v="983.1500000000002"/>
    <d v="2010-12-01T16:33:00"/>
    <n v="373"/>
    <n v="2"/>
    <n v="2"/>
    <n v="1"/>
    <s v="221"/>
    <x v="2"/>
  </r>
  <r>
    <n v="18152"/>
    <n v="10"/>
    <n v="426.69"/>
    <d v="2010-03-03T15:26:00"/>
    <n v="646"/>
    <n v="2"/>
    <n v="1"/>
    <n v="1"/>
    <s v="211"/>
    <x v="2"/>
  </r>
  <r>
    <n v="16285"/>
    <n v="31"/>
    <n v="176.89999999999995"/>
    <d v="2010-03-03T16:03:00"/>
    <n v="646"/>
    <n v="2"/>
    <n v="1"/>
    <n v="1"/>
    <s v="211"/>
    <x v="2"/>
  </r>
  <r>
    <n v="14157"/>
    <n v="89"/>
    <n v="1002.7799999999997"/>
    <d v="2011-11-20T11:32:00"/>
    <n v="19"/>
    <n v="4"/>
    <n v="2"/>
    <n v="2"/>
    <s v="422"/>
    <x v="3"/>
  </r>
  <r>
    <n v="15875"/>
    <n v="25"/>
    <n v="111.71999999999998"/>
    <d v="2010-03-03T16:51:00"/>
    <n v="646"/>
    <n v="2"/>
    <n v="1"/>
    <n v="1"/>
    <s v="211"/>
    <x v="2"/>
  </r>
  <r>
    <n v="13835"/>
    <n v="71"/>
    <n v="1095.2700000000002"/>
    <d v="2011-11-14T15:37:00"/>
    <n v="25"/>
    <n v="4"/>
    <n v="2"/>
    <n v="2"/>
    <s v="422"/>
    <x v="3"/>
  </r>
  <r>
    <n v="13377"/>
    <n v="78"/>
    <n v="1552.8800000000003"/>
    <d v="2010-11-08T12:20:00"/>
    <n v="396"/>
    <n v="2"/>
    <n v="2"/>
    <n v="2"/>
    <s v="222"/>
    <x v="2"/>
  </r>
  <r>
    <n v="17049"/>
    <n v="559"/>
    <n v="9947.4799999999814"/>
    <d v="2011-12-07T10:48:00"/>
    <n v="2"/>
    <n v="5"/>
    <n v="4"/>
    <n v="4"/>
    <s v="544"/>
    <x v="1"/>
  </r>
  <r>
    <n v="15622"/>
    <n v="426"/>
    <n v="7852.6099999999942"/>
    <d v="2011-10-27T16:44:00"/>
    <n v="43"/>
    <n v="4"/>
    <n v="4"/>
    <n v="4"/>
    <s v="444"/>
    <x v="3"/>
  </r>
  <r>
    <n v="17930"/>
    <n v="87"/>
    <n v="4275.2199999999993"/>
    <d v="2011-11-04T10:23:00"/>
    <n v="35"/>
    <n v="4"/>
    <n v="2"/>
    <n v="3"/>
    <s v="423"/>
    <x v="3"/>
  </r>
  <r>
    <n v="15084"/>
    <n v="31"/>
    <n v="965.2"/>
    <d v="2010-11-25T11:58:00"/>
    <n v="379"/>
    <n v="2"/>
    <n v="1"/>
    <n v="1"/>
    <s v="211"/>
    <x v="2"/>
  </r>
  <r>
    <n v="14097"/>
    <n v="40"/>
    <n v="422.8599999999999"/>
    <d v="2010-08-15T14:20:00"/>
    <n v="481"/>
    <n v="2"/>
    <n v="1"/>
    <n v="1"/>
    <s v="211"/>
    <x v="2"/>
  </r>
  <r>
    <n v="18151"/>
    <n v="106"/>
    <n v="1879.4399999999998"/>
    <d v="2011-07-28T11:35:00"/>
    <n v="134"/>
    <n v="3"/>
    <n v="2"/>
    <n v="2"/>
    <s v="322"/>
    <x v="0"/>
  </r>
  <r>
    <n v="13879"/>
    <n v="25"/>
    <n v="395.5"/>
    <d v="2010-03-04T10:49:00"/>
    <n v="645"/>
    <n v="2"/>
    <n v="1"/>
    <n v="1"/>
    <s v="211"/>
    <x v="2"/>
  </r>
  <r>
    <n v="17663"/>
    <n v="238"/>
    <n v="5175.8299999999963"/>
    <d v="2011-11-14T08:56:00"/>
    <n v="25"/>
    <n v="4"/>
    <n v="3"/>
    <n v="3"/>
    <s v="433"/>
    <x v="3"/>
  </r>
  <r>
    <n v="16859"/>
    <n v="110"/>
    <n v="1932.4100000000003"/>
    <d v="2011-07-18T12:19:00"/>
    <n v="144"/>
    <n v="3"/>
    <n v="2"/>
    <n v="2"/>
    <s v="322"/>
    <x v="0"/>
  </r>
  <r>
    <n v="18272"/>
    <n v="226"/>
    <n v="4385.9799999999977"/>
    <d v="2011-12-07T12:43:00"/>
    <n v="2"/>
    <n v="5"/>
    <n v="3"/>
    <n v="3"/>
    <s v="533"/>
    <x v="1"/>
  </r>
  <r>
    <n v="17847"/>
    <n v="9"/>
    <n v="129.69"/>
    <d v="2010-07-12T10:00:00"/>
    <n v="515"/>
    <n v="2"/>
    <n v="1"/>
    <n v="1"/>
    <s v="211"/>
    <x v="2"/>
  </r>
  <r>
    <n v="14018"/>
    <n v="13"/>
    <n v="367.15"/>
    <d v="2010-03-04T14:23:00"/>
    <n v="645"/>
    <n v="2"/>
    <n v="1"/>
    <n v="1"/>
    <s v="211"/>
    <x v="2"/>
  </r>
  <r>
    <n v="14426"/>
    <n v="604"/>
    <n v="11727.939999999999"/>
    <d v="2011-11-16T12:25:00"/>
    <n v="23"/>
    <n v="4"/>
    <n v="4"/>
    <n v="4"/>
    <s v="444"/>
    <x v="3"/>
  </r>
  <r>
    <n v="13881"/>
    <n v="457"/>
    <n v="45179.1"/>
    <d v="2011-12-06T12:50:00"/>
    <n v="3"/>
    <n v="5"/>
    <n v="4"/>
    <n v="4"/>
    <s v="544"/>
    <x v="1"/>
  </r>
  <r>
    <n v="17159"/>
    <n v="130"/>
    <n v="2099.5900000000006"/>
    <d v="2011-11-18T10:52:00"/>
    <n v="21"/>
    <n v="4"/>
    <n v="2"/>
    <n v="2"/>
    <s v="422"/>
    <x v="3"/>
  </r>
  <r>
    <n v="16096"/>
    <n v="66"/>
    <n v="1584.97"/>
    <d v="2011-03-20T13:38:00"/>
    <n v="264"/>
    <n v="3"/>
    <n v="2"/>
    <n v="2"/>
    <s v="322"/>
    <x v="0"/>
  </r>
  <r>
    <n v="14748"/>
    <n v="191"/>
    <n v="3152.3200000000024"/>
    <d v="2011-11-10T18:33:00"/>
    <n v="29"/>
    <n v="4"/>
    <n v="3"/>
    <n v="3"/>
    <s v="433"/>
    <x v="3"/>
  </r>
  <r>
    <n v="15030"/>
    <n v="33"/>
    <n v="1979.91"/>
    <d v="2011-09-29T10:50:00"/>
    <n v="71"/>
    <n v="3"/>
    <n v="1"/>
    <n v="2"/>
    <s v="312"/>
    <x v="0"/>
  </r>
  <r>
    <n v="17448"/>
    <n v="1117"/>
    <n v="14556.969999999981"/>
    <d v="2010-07-30T14:07:00"/>
    <n v="497"/>
    <n v="2"/>
    <n v="4"/>
    <n v="4"/>
    <s v="244"/>
    <x v="2"/>
  </r>
  <r>
    <n v="12371"/>
    <n v="167"/>
    <n v="4067.3799999999983"/>
    <d v="2011-10-26T10:16:00"/>
    <n v="44"/>
    <n v="4"/>
    <n v="3"/>
    <n v="3"/>
    <s v="433"/>
    <x v="3"/>
  </r>
  <r>
    <n v="17718"/>
    <n v="23"/>
    <n v="439.17999999999995"/>
    <d v="2011-04-21T13:39:00"/>
    <n v="232"/>
    <n v="3"/>
    <n v="1"/>
    <n v="1"/>
    <s v="311"/>
    <x v="0"/>
  </r>
  <r>
    <n v="12399"/>
    <n v="110"/>
    <n v="1962.3000000000013"/>
    <d v="2011-08-12T13:15:00"/>
    <n v="119"/>
    <n v="3"/>
    <n v="2"/>
    <n v="2"/>
    <s v="322"/>
    <x v="0"/>
  </r>
  <r>
    <n v="13280"/>
    <n v="210"/>
    <n v="2322.6300000000019"/>
    <d v="2011-08-09T13:14:00"/>
    <n v="122"/>
    <n v="3"/>
    <n v="3"/>
    <n v="2"/>
    <s v="332"/>
    <x v="0"/>
  </r>
  <r>
    <n v="12568"/>
    <n v="5"/>
    <n v="70"/>
    <d v="2010-03-05T09:15:00"/>
    <n v="644"/>
    <n v="2"/>
    <n v="1"/>
    <n v="1"/>
    <s v="211"/>
    <x v="2"/>
  </r>
  <r>
    <n v="13476"/>
    <n v="106"/>
    <n v="2061.4700000000003"/>
    <d v="2011-06-14T12:00:00"/>
    <n v="178"/>
    <n v="3"/>
    <n v="2"/>
    <n v="2"/>
    <s v="322"/>
    <x v="0"/>
  </r>
  <r>
    <n v="12497"/>
    <n v="57"/>
    <n v="6248.4999999999991"/>
    <d v="2011-09-19T12:29:00"/>
    <n v="81"/>
    <n v="3"/>
    <n v="2"/>
    <n v="3"/>
    <s v="323"/>
    <x v="0"/>
  </r>
  <r>
    <n v="18226"/>
    <n v="528"/>
    <n v="11878.879999999996"/>
    <d v="2011-10-26T13:36:00"/>
    <n v="44"/>
    <n v="4"/>
    <n v="4"/>
    <n v="4"/>
    <s v="444"/>
    <x v="3"/>
  </r>
  <r>
    <n v="14957"/>
    <n v="29"/>
    <n v="333.28999999999996"/>
    <d v="2011-03-31T17:59:00"/>
    <n v="253"/>
    <n v="3"/>
    <n v="1"/>
    <n v="1"/>
    <s v="311"/>
    <x v="0"/>
  </r>
  <r>
    <n v="14186"/>
    <n v="104"/>
    <n v="1550.630000000001"/>
    <d v="2010-10-08T13:30:00"/>
    <n v="427"/>
    <n v="2"/>
    <n v="2"/>
    <n v="2"/>
    <s v="222"/>
    <x v="2"/>
  </r>
  <r>
    <n v="13544"/>
    <n v="258"/>
    <n v="829.00000000000057"/>
    <d v="2011-10-31T11:57:00"/>
    <n v="39"/>
    <n v="4"/>
    <n v="3"/>
    <n v="1"/>
    <s v="431"/>
    <x v="3"/>
  </r>
  <r>
    <n v="13515"/>
    <n v="76"/>
    <n v="1265.8200000000002"/>
    <d v="2011-09-28T11:26:00"/>
    <n v="72"/>
    <n v="3"/>
    <n v="2"/>
    <n v="2"/>
    <s v="322"/>
    <x v="0"/>
  </r>
  <r>
    <n v="15094"/>
    <n v="5"/>
    <n v="83"/>
    <d v="2010-09-02T16:55:00"/>
    <n v="463"/>
    <n v="2"/>
    <n v="1"/>
    <n v="1"/>
    <s v="211"/>
    <x v="2"/>
  </r>
  <r>
    <n v="17190"/>
    <n v="195"/>
    <n v="1743.0400000000006"/>
    <d v="2011-10-12T11:33:00"/>
    <n v="58"/>
    <n v="3"/>
    <n v="3"/>
    <n v="2"/>
    <s v="332"/>
    <x v="0"/>
  </r>
  <r>
    <n v="17006"/>
    <n v="130"/>
    <n v="1636.3199999999997"/>
    <d v="2011-12-05T12:09:00"/>
    <n v="4"/>
    <n v="5"/>
    <n v="2"/>
    <n v="2"/>
    <s v="522"/>
    <x v="1"/>
  </r>
  <r>
    <n v="15630"/>
    <n v="80"/>
    <n v="1481.3999999999992"/>
    <d v="2011-10-25T15:36:00"/>
    <n v="45"/>
    <n v="4"/>
    <n v="2"/>
    <n v="2"/>
    <s v="422"/>
    <x v="3"/>
  </r>
  <r>
    <n v="15978"/>
    <n v="129"/>
    <n v="3279.4200000000014"/>
    <d v="2011-09-23T15:21:00"/>
    <n v="77"/>
    <n v="3"/>
    <n v="2"/>
    <n v="3"/>
    <s v="323"/>
    <x v="0"/>
  </r>
  <r>
    <n v="14852"/>
    <n v="310"/>
    <n v="6147.1799999999957"/>
    <d v="2011-10-12T13:20:00"/>
    <n v="58"/>
    <n v="3"/>
    <n v="3"/>
    <n v="3"/>
    <s v="333"/>
    <x v="0"/>
  </r>
  <r>
    <n v="15929"/>
    <n v="1"/>
    <n v="594"/>
    <d v="2010-03-05T14:56:00"/>
    <n v="644"/>
    <n v="2"/>
    <n v="1"/>
    <n v="1"/>
    <s v="211"/>
    <x v="2"/>
  </r>
  <r>
    <n v="14233"/>
    <n v="73"/>
    <n v="2904.2700000000009"/>
    <d v="2011-10-21T15:54:00"/>
    <n v="49"/>
    <n v="4"/>
    <n v="2"/>
    <n v="3"/>
    <s v="423"/>
    <x v="3"/>
  </r>
  <r>
    <n v="13799"/>
    <n v="106"/>
    <n v="2803.57"/>
    <d v="2011-08-15T12:07:00"/>
    <n v="116"/>
    <n v="3"/>
    <n v="2"/>
    <n v="2"/>
    <s v="322"/>
    <x v="0"/>
  </r>
  <r>
    <n v="16331"/>
    <n v="34"/>
    <n v="2037.6999999999998"/>
    <d v="2010-10-03T13:47:00"/>
    <n v="432"/>
    <n v="2"/>
    <n v="1"/>
    <n v="2"/>
    <s v="212"/>
    <x v="2"/>
  </r>
  <r>
    <n v="14172"/>
    <n v="54"/>
    <n v="402.71999999999997"/>
    <d v="2010-04-13T13:26:00"/>
    <n v="605"/>
    <n v="2"/>
    <n v="1"/>
    <n v="1"/>
    <s v="211"/>
    <x v="2"/>
  </r>
  <r>
    <n v="13201"/>
    <n v="88"/>
    <n v="1240.6100000000001"/>
    <d v="2010-07-25T14:30:00"/>
    <n v="502"/>
    <n v="2"/>
    <n v="2"/>
    <n v="2"/>
    <s v="222"/>
    <x v="2"/>
  </r>
  <r>
    <n v="13508"/>
    <n v="28"/>
    <n v="287.05"/>
    <d v="2011-04-10T11:58:00"/>
    <n v="243"/>
    <n v="3"/>
    <n v="1"/>
    <n v="1"/>
    <s v="311"/>
    <x v="0"/>
  </r>
  <r>
    <n v="16271"/>
    <n v="305"/>
    <n v="3463.0200000000018"/>
    <d v="2011-12-07T12:45:00"/>
    <n v="2"/>
    <n v="5"/>
    <n v="3"/>
    <n v="3"/>
    <s v="533"/>
    <x v="1"/>
  </r>
  <r>
    <n v="15443"/>
    <n v="646"/>
    <n v="5175.9299999999921"/>
    <d v="2011-12-08T10:40:00"/>
    <n v="1"/>
    <n v="5"/>
    <n v="4"/>
    <n v="3"/>
    <s v="543"/>
    <x v="1"/>
  </r>
  <r>
    <n v="14205"/>
    <n v="123"/>
    <n v="2414.200000000003"/>
    <d v="2011-11-23T10:55:00"/>
    <n v="16"/>
    <n v="4"/>
    <n v="2"/>
    <n v="2"/>
    <s v="422"/>
    <x v="3"/>
  </r>
  <r>
    <n v="14877"/>
    <n v="66"/>
    <n v="436.99999999999989"/>
    <d v="2010-10-17T13:09:00"/>
    <n v="418"/>
    <n v="2"/>
    <n v="2"/>
    <n v="1"/>
    <s v="221"/>
    <x v="2"/>
  </r>
  <r>
    <n v="18253"/>
    <n v="7"/>
    <n v="317.88"/>
    <d v="2010-03-07T12:38:00"/>
    <n v="642"/>
    <n v="2"/>
    <n v="1"/>
    <n v="1"/>
    <s v="211"/>
    <x v="2"/>
  </r>
  <r>
    <n v="13764"/>
    <n v="376"/>
    <n v="2953.2600000000007"/>
    <d v="2011-09-30T12:03:00"/>
    <n v="70"/>
    <n v="3"/>
    <n v="4"/>
    <n v="3"/>
    <s v="343"/>
    <x v="0"/>
  </r>
  <r>
    <n v="17236"/>
    <n v="158"/>
    <n v="1929.2600000000004"/>
    <d v="2011-11-27T12:00:00"/>
    <n v="12"/>
    <n v="5"/>
    <n v="3"/>
    <n v="2"/>
    <s v="532"/>
    <x v="1"/>
  </r>
  <r>
    <n v="17589"/>
    <n v="1343"/>
    <n v="14049.87"/>
    <d v="2011-10-10T16:58:00"/>
    <n v="60"/>
    <n v="3"/>
    <n v="4"/>
    <n v="4"/>
    <s v="344"/>
    <x v="0"/>
  </r>
  <r>
    <n v="17734"/>
    <n v="86"/>
    <n v="1442.3200000000004"/>
    <d v="2011-10-17T12:33:00"/>
    <n v="53"/>
    <n v="3"/>
    <n v="2"/>
    <n v="2"/>
    <s v="322"/>
    <x v="0"/>
  </r>
  <r>
    <n v="13276"/>
    <n v="249"/>
    <n v="1939.2599999999998"/>
    <d v="2011-10-07T12:44:00"/>
    <n v="63"/>
    <n v="3"/>
    <n v="3"/>
    <n v="2"/>
    <s v="332"/>
    <x v="0"/>
  </r>
  <r>
    <n v="16466"/>
    <n v="350"/>
    <n v="3838.5899999999974"/>
    <d v="2011-11-06T11:35:00"/>
    <n v="33"/>
    <n v="4"/>
    <n v="4"/>
    <n v="3"/>
    <s v="443"/>
    <x v="3"/>
  </r>
  <r>
    <n v="12530"/>
    <n v="158"/>
    <n v="3759.2600000000007"/>
    <d v="2011-10-11T12:34:00"/>
    <n v="59"/>
    <n v="3"/>
    <n v="3"/>
    <n v="3"/>
    <s v="333"/>
    <x v="0"/>
  </r>
  <r>
    <n v="15631"/>
    <n v="39"/>
    <n v="596.67000000000007"/>
    <d v="2010-03-07T14:52:00"/>
    <n v="642"/>
    <n v="2"/>
    <n v="1"/>
    <n v="1"/>
    <s v="211"/>
    <x v="2"/>
  </r>
  <r>
    <n v="18029"/>
    <n v="18"/>
    <n v="433.77"/>
    <d v="2010-03-07T15:30:00"/>
    <n v="642"/>
    <n v="2"/>
    <n v="1"/>
    <n v="1"/>
    <s v="211"/>
    <x v="2"/>
  </r>
  <r>
    <n v="16984"/>
    <n v="1133"/>
    <n v="10754.799999999988"/>
    <d v="2011-09-12T13:43:00"/>
    <n v="88"/>
    <n v="3"/>
    <n v="4"/>
    <n v="4"/>
    <s v="344"/>
    <x v="0"/>
  </r>
  <r>
    <n v="16310"/>
    <n v="28"/>
    <n v="460.0800000000001"/>
    <d v="2010-10-21T14:47:00"/>
    <n v="414"/>
    <n v="2"/>
    <n v="1"/>
    <n v="1"/>
    <s v="211"/>
    <x v="2"/>
  </r>
  <r>
    <n v="16534"/>
    <n v="36"/>
    <n v="635.9000000000002"/>
    <d v="2010-03-07T15:47:00"/>
    <n v="642"/>
    <n v="2"/>
    <n v="1"/>
    <n v="1"/>
    <s v="211"/>
    <x v="2"/>
  </r>
  <r>
    <n v="17158"/>
    <n v="113"/>
    <n v="1979.9999999999993"/>
    <d v="2011-11-07T15:15:00"/>
    <n v="32"/>
    <n v="4"/>
    <n v="2"/>
    <n v="2"/>
    <s v="422"/>
    <x v="3"/>
  </r>
  <r>
    <n v="12369"/>
    <n v="93"/>
    <n v="1791.15"/>
    <d v="2010-10-22T13:13:00"/>
    <n v="413"/>
    <n v="2"/>
    <n v="2"/>
    <n v="2"/>
    <s v="222"/>
    <x v="2"/>
  </r>
  <r>
    <n v="14493"/>
    <n v="364"/>
    <n v="5130.1499999999969"/>
    <d v="2011-12-02T16:14:00"/>
    <n v="7"/>
    <n v="5"/>
    <n v="4"/>
    <n v="3"/>
    <s v="543"/>
    <x v="1"/>
  </r>
  <r>
    <n v="15847"/>
    <n v="48"/>
    <n v="822.57000000000028"/>
    <d v="2011-11-01T14:41:00"/>
    <n v="38"/>
    <n v="4"/>
    <n v="1"/>
    <n v="1"/>
    <s v="411"/>
    <x v="3"/>
  </r>
  <r>
    <n v="17298"/>
    <n v="70"/>
    <n v="957.56000000000006"/>
    <d v="2011-08-30T16:43:00"/>
    <n v="101"/>
    <n v="3"/>
    <n v="2"/>
    <n v="1"/>
    <s v="321"/>
    <x v="0"/>
  </r>
  <r>
    <n v="15791"/>
    <n v="167"/>
    <n v="3608.3400000000011"/>
    <d v="2011-10-27T10:14:00"/>
    <n v="43"/>
    <n v="4"/>
    <n v="3"/>
    <n v="3"/>
    <s v="433"/>
    <x v="3"/>
  </r>
  <r>
    <n v="12765"/>
    <n v="68"/>
    <n v="1404.58"/>
    <d v="2010-08-24T13:51:00"/>
    <n v="472"/>
    <n v="2"/>
    <n v="2"/>
    <n v="2"/>
    <s v="222"/>
    <x v="2"/>
  </r>
  <r>
    <n v="17682"/>
    <n v="238"/>
    <n v="4456.7799999999988"/>
    <d v="2011-11-29T15:59:00"/>
    <n v="10"/>
    <n v="5"/>
    <n v="3"/>
    <n v="3"/>
    <s v="533"/>
    <x v="1"/>
  </r>
  <r>
    <n v="12825"/>
    <n v="24"/>
    <n v="518.63"/>
    <d v="2010-07-06T13:56:00"/>
    <n v="521"/>
    <n v="2"/>
    <n v="1"/>
    <n v="1"/>
    <s v="211"/>
    <x v="2"/>
  </r>
  <r>
    <n v="17325"/>
    <n v="39"/>
    <n v="609.56999999999994"/>
    <d v="2011-03-04T13:09:00"/>
    <n v="280"/>
    <n v="3"/>
    <n v="1"/>
    <n v="1"/>
    <s v="311"/>
    <x v="0"/>
  </r>
  <r>
    <n v="16754"/>
    <n v="142"/>
    <n v="67502.47"/>
    <d v="2010-12-02T17:38:00"/>
    <n v="372"/>
    <n v="2"/>
    <n v="2"/>
    <n v="4"/>
    <s v="224"/>
    <x v="2"/>
  </r>
  <r>
    <n v="13157"/>
    <n v="251"/>
    <n v="5687.36"/>
    <d v="2011-10-21T13:50:00"/>
    <n v="49"/>
    <n v="4"/>
    <n v="3"/>
    <n v="3"/>
    <s v="433"/>
    <x v="3"/>
  </r>
  <r>
    <n v="17542"/>
    <n v="65"/>
    <n v="341.7"/>
    <d v="2011-03-15T11:45:00"/>
    <n v="269"/>
    <n v="3"/>
    <n v="2"/>
    <n v="1"/>
    <s v="321"/>
    <x v="0"/>
  </r>
  <r>
    <n v="17857"/>
    <n v="60"/>
    <n v="28682.239999999998"/>
    <d v="2011-12-05T13:13:00"/>
    <n v="4"/>
    <n v="5"/>
    <n v="2"/>
    <n v="4"/>
    <s v="524"/>
    <x v="1"/>
  </r>
  <r>
    <n v="12514"/>
    <n v="84"/>
    <n v="1597.7600000000002"/>
    <d v="2011-03-17T16:38:00"/>
    <n v="267"/>
    <n v="3"/>
    <n v="2"/>
    <n v="2"/>
    <s v="322"/>
    <x v="0"/>
  </r>
  <r>
    <n v="17960"/>
    <n v="37"/>
    <n v="135.08000000000001"/>
    <d v="2011-06-21T14:15:00"/>
    <n v="171"/>
    <n v="3"/>
    <n v="1"/>
    <n v="1"/>
    <s v="311"/>
    <x v="0"/>
  </r>
  <r>
    <n v="16628"/>
    <n v="125"/>
    <n v="2318.1"/>
    <d v="2011-11-10T12:45:00"/>
    <n v="29"/>
    <n v="4"/>
    <n v="2"/>
    <n v="2"/>
    <s v="422"/>
    <x v="3"/>
  </r>
  <r>
    <n v="17289"/>
    <n v="279"/>
    <n v="2079.3900000000012"/>
    <d v="2011-11-08T12:01:00"/>
    <n v="31"/>
    <n v="4"/>
    <n v="3"/>
    <n v="2"/>
    <s v="432"/>
    <x v="3"/>
  </r>
  <r>
    <n v="17025"/>
    <n v="42"/>
    <n v="1510.6399999999996"/>
    <d v="2011-10-10T09:06:00"/>
    <n v="60"/>
    <n v="3"/>
    <n v="1"/>
    <n v="2"/>
    <s v="312"/>
    <x v="0"/>
  </r>
  <r>
    <n v="16537"/>
    <n v="4"/>
    <n v="23.35"/>
    <d v="2010-03-08T13:41:00"/>
    <n v="641"/>
    <n v="2"/>
    <n v="1"/>
    <n v="1"/>
    <s v="211"/>
    <x v="2"/>
  </r>
  <r>
    <n v="17488"/>
    <n v="18"/>
    <n v="336.50000000000006"/>
    <d v="2010-03-08T14:07:00"/>
    <n v="641"/>
    <n v="2"/>
    <n v="1"/>
    <n v="1"/>
    <s v="211"/>
    <x v="2"/>
  </r>
  <r>
    <n v="16681"/>
    <n v="49"/>
    <n v="1921.8400000000004"/>
    <d v="2011-09-28T11:11:00"/>
    <n v="72"/>
    <n v="3"/>
    <n v="1"/>
    <n v="2"/>
    <s v="312"/>
    <x v="0"/>
  </r>
  <r>
    <n v="13454"/>
    <n v="23"/>
    <n v="219.86999999999998"/>
    <d v="2010-03-08T14:40:00"/>
    <n v="641"/>
    <n v="2"/>
    <n v="1"/>
    <n v="1"/>
    <s v="211"/>
    <x v="2"/>
  </r>
  <r>
    <n v="16275"/>
    <n v="111"/>
    <n v="2151.110000000001"/>
    <d v="2011-05-27T12:41:00"/>
    <n v="196"/>
    <n v="3"/>
    <n v="2"/>
    <n v="2"/>
    <s v="322"/>
    <x v="0"/>
  </r>
  <r>
    <n v="16568"/>
    <n v="5"/>
    <n v="1020.9000000000001"/>
    <d v="2010-10-08T10:54:00"/>
    <n v="427"/>
    <n v="2"/>
    <n v="1"/>
    <n v="2"/>
    <s v="212"/>
    <x v="2"/>
  </r>
  <r>
    <n v="18245"/>
    <n v="458"/>
    <n v="6324.9799999999977"/>
    <d v="2011-12-02T14:48:00"/>
    <n v="7"/>
    <n v="5"/>
    <n v="4"/>
    <n v="3"/>
    <s v="543"/>
    <x v="1"/>
  </r>
  <r>
    <n v="17002"/>
    <n v="84"/>
    <n v="2571.5500000000006"/>
    <d v="2011-09-15T12:40:00"/>
    <n v="85"/>
    <n v="3"/>
    <n v="2"/>
    <n v="2"/>
    <s v="322"/>
    <x v="0"/>
  </r>
  <r>
    <n v="17438"/>
    <n v="71"/>
    <n v="1422.7700000000007"/>
    <d v="2011-03-31T10:26:00"/>
    <n v="253"/>
    <n v="3"/>
    <n v="2"/>
    <n v="2"/>
    <s v="322"/>
    <x v="0"/>
  </r>
  <r>
    <n v="15250"/>
    <n v="3"/>
    <n v="60"/>
    <d v="2010-03-09T07:35:00"/>
    <n v="640"/>
    <n v="2"/>
    <n v="1"/>
    <n v="1"/>
    <s v="211"/>
    <x v="2"/>
  </r>
  <r>
    <n v="16182"/>
    <n v="51"/>
    <n v="9971.65"/>
    <d v="2011-09-28T13:23:00"/>
    <n v="72"/>
    <n v="3"/>
    <n v="1"/>
    <n v="4"/>
    <s v="314"/>
    <x v="0"/>
  </r>
  <r>
    <n v="17266"/>
    <n v="127"/>
    <n v="517.72999999999956"/>
    <d v="2011-12-07T14:12:00"/>
    <n v="2"/>
    <n v="5"/>
    <n v="2"/>
    <n v="1"/>
    <s v="521"/>
    <x v="1"/>
  </r>
  <r>
    <n v="15437"/>
    <n v="57"/>
    <n v="393.44999999999982"/>
    <d v="2011-03-22T13:11:00"/>
    <n v="262"/>
    <n v="3"/>
    <n v="2"/>
    <n v="1"/>
    <s v="321"/>
    <x v="0"/>
  </r>
  <r>
    <n v="12495"/>
    <n v="17"/>
    <n v="357.4"/>
    <d v="2010-03-09T10:53:00"/>
    <n v="640"/>
    <n v="2"/>
    <n v="1"/>
    <n v="1"/>
    <s v="211"/>
    <x v="2"/>
  </r>
  <r>
    <n v="15921"/>
    <n v="83"/>
    <n v="802.1099999999999"/>
    <d v="2011-06-20T11:03:00"/>
    <n v="172"/>
    <n v="3"/>
    <n v="2"/>
    <n v="1"/>
    <s v="321"/>
    <x v="0"/>
  </r>
  <r>
    <n v="18039"/>
    <n v="168"/>
    <n v="579.16999999999973"/>
    <d v="2010-11-30T13:07:00"/>
    <n v="374"/>
    <n v="2"/>
    <n v="3"/>
    <n v="1"/>
    <s v="231"/>
    <x v="2"/>
  </r>
  <r>
    <n v="17907"/>
    <n v="13"/>
    <n v="291.76"/>
    <d v="2010-03-09T12:33:00"/>
    <n v="640"/>
    <n v="2"/>
    <n v="1"/>
    <n v="1"/>
    <s v="211"/>
    <x v="2"/>
  </r>
  <r>
    <n v="14147"/>
    <n v="30"/>
    <n v="2590.2000000000003"/>
    <d v="2011-09-22T18:10:00"/>
    <n v="78"/>
    <n v="3"/>
    <n v="1"/>
    <n v="2"/>
    <s v="312"/>
    <x v="0"/>
  </r>
  <r>
    <n v="13627"/>
    <n v="129"/>
    <n v="2245.9000000000005"/>
    <d v="2011-10-11T14:20:00"/>
    <n v="59"/>
    <n v="3"/>
    <n v="2"/>
    <n v="2"/>
    <s v="322"/>
    <x v="0"/>
  </r>
  <r>
    <n v="16854"/>
    <n v="75"/>
    <n v="1408.9600000000005"/>
    <d v="2010-10-18T16:31:00"/>
    <n v="417"/>
    <n v="2"/>
    <n v="2"/>
    <n v="2"/>
    <s v="222"/>
    <x v="2"/>
  </r>
  <r>
    <n v="13283"/>
    <n v="20"/>
    <n v="373.36"/>
    <d v="2011-10-11T09:50:00"/>
    <n v="59"/>
    <n v="3"/>
    <n v="1"/>
    <n v="1"/>
    <s v="311"/>
    <x v="0"/>
  </r>
  <r>
    <n v="15722"/>
    <n v="181"/>
    <n v="5258.1"/>
    <d v="2011-11-04T11:43:00"/>
    <n v="35"/>
    <n v="4"/>
    <n v="3"/>
    <n v="3"/>
    <s v="433"/>
    <x v="3"/>
  </r>
  <r>
    <n v="16707"/>
    <n v="66"/>
    <n v="551.11"/>
    <d v="2010-11-04T14:39:00"/>
    <n v="400"/>
    <n v="2"/>
    <n v="2"/>
    <n v="1"/>
    <s v="221"/>
    <x v="2"/>
  </r>
  <r>
    <n v="16756"/>
    <n v="79"/>
    <n v="1312.3700000000003"/>
    <d v="2011-05-09T09:33:00"/>
    <n v="214"/>
    <n v="3"/>
    <n v="2"/>
    <n v="2"/>
    <s v="322"/>
    <x v="0"/>
  </r>
  <r>
    <n v="12542"/>
    <n v="39"/>
    <n v="481.87999999999988"/>
    <d v="2010-08-12T19:12:00"/>
    <n v="484"/>
    <n v="2"/>
    <n v="1"/>
    <n v="1"/>
    <s v="211"/>
    <x v="2"/>
  </r>
  <r>
    <n v="14676"/>
    <n v="133"/>
    <n v="8356.7899999999954"/>
    <d v="2011-11-08T13:29:00"/>
    <n v="31"/>
    <n v="4"/>
    <n v="2"/>
    <n v="4"/>
    <s v="424"/>
    <x v="3"/>
  </r>
  <r>
    <n v="13316"/>
    <n v="175"/>
    <n v="13191.569999999994"/>
    <d v="2011-11-02T13:40:00"/>
    <n v="37"/>
    <n v="4"/>
    <n v="3"/>
    <n v="4"/>
    <s v="434"/>
    <x v="3"/>
  </r>
  <r>
    <n v="12638"/>
    <n v="48"/>
    <n v="921.49000000000012"/>
    <d v="2011-11-06T13:11:00"/>
    <n v="33"/>
    <n v="4"/>
    <n v="1"/>
    <n v="1"/>
    <s v="411"/>
    <x v="3"/>
  </r>
  <r>
    <n v="13484"/>
    <n v="39"/>
    <n v="790.71999999999991"/>
    <d v="2011-04-12T16:30:00"/>
    <n v="241"/>
    <n v="3"/>
    <n v="1"/>
    <n v="1"/>
    <s v="311"/>
    <x v="0"/>
  </r>
  <r>
    <n v="16846"/>
    <n v="47"/>
    <n v="842.41"/>
    <d v="2011-10-20T13:55:00"/>
    <n v="50"/>
    <n v="4"/>
    <n v="1"/>
    <n v="1"/>
    <s v="411"/>
    <x v="3"/>
  </r>
  <r>
    <n v="17348"/>
    <n v="461"/>
    <n v="2476.4099999999989"/>
    <d v="2011-11-25T11:25:00"/>
    <n v="14"/>
    <n v="5"/>
    <n v="4"/>
    <n v="2"/>
    <s v="542"/>
    <x v="1"/>
  </r>
  <r>
    <n v="13566"/>
    <n v="374"/>
    <n v="1708.1200000000017"/>
    <d v="2011-10-30T11:59:00"/>
    <n v="40"/>
    <n v="4"/>
    <n v="4"/>
    <n v="2"/>
    <s v="442"/>
    <x v="3"/>
  </r>
  <r>
    <n v="14924"/>
    <n v="31"/>
    <n v="931.0100000000001"/>
    <d v="2011-04-08T09:25:00"/>
    <n v="245"/>
    <n v="3"/>
    <n v="1"/>
    <n v="1"/>
    <s v="311"/>
    <x v="0"/>
  </r>
  <r>
    <n v="14403"/>
    <n v="25"/>
    <n v="1880.5099999999998"/>
    <d v="2011-08-01T12:57:00"/>
    <n v="130"/>
    <n v="3"/>
    <n v="1"/>
    <n v="2"/>
    <s v="312"/>
    <x v="0"/>
  </r>
  <r>
    <n v="16258"/>
    <n v="344"/>
    <n v="11942.51999999998"/>
    <d v="2011-10-25T13:30:00"/>
    <n v="45"/>
    <n v="4"/>
    <n v="3"/>
    <n v="4"/>
    <s v="434"/>
    <x v="3"/>
  </r>
  <r>
    <n v="13305"/>
    <n v="206"/>
    <n v="3754.7100000000037"/>
    <d v="2011-12-05T15:15:00"/>
    <n v="4"/>
    <n v="5"/>
    <n v="3"/>
    <n v="3"/>
    <s v="533"/>
    <x v="1"/>
  </r>
  <r>
    <n v="15558"/>
    <n v="25"/>
    <n v="214.12999999999997"/>
    <d v="2010-03-10T15:25:00"/>
    <n v="639"/>
    <n v="2"/>
    <n v="1"/>
    <n v="1"/>
    <s v="211"/>
    <x v="2"/>
  </r>
  <r>
    <n v="16611"/>
    <n v="110"/>
    <n v="1785.1299999999999"/>
    <d v="2011-06-06T15:46:00"/>
    <n v="186"/>
    <n v="3"/>
    <n v="2"/>
    <n v="2"/>
    <s v="322"/>
    <x v="0"/>
  </r>
  <r>
    <n v="17338"/>
    <n v="1362"/>
    <n v="12142.569999999989"/>
    <d v="2011-11-22T14:23:00"/>
    <n v="17"/>
    <n v="4"/>
    <n v="4"/>
    <n v="4"/>
    <s v="444"/>
    <x v="3"/>
  </r>
  <r>
    <n v="14060"/>
    <n v="270"/>
    <n v="9519.0800000000127"/>
    <d v="2011-12-05T12:29:00"/>
    <n v="4"/>
    <n v="5"/>
    <n v="3"/>
    <n v="4"/>
    <s v="534"/>
    <x v="1"/>
  </r>
  <r>
    <n v="12954"/>
    <n v="10"/>
    <n v="162.44999999999999"/>
    <d v="2010-03-11T10:16:00"/>
    <n v="638"/>
    <n v="2"/>
    <n v="1"/>
    <n v="1"/>
    <s v="211"/>
    <x v="2"/>
  </r>
  <r>
    <n v="16387"/>
    <n v="96"/>
    <n v="918.5499999999995"/>
    <d v="2011-01-21T11:34:00"/>
    <n v="322"/>
    <n v="3"/>
    <n v="2"/>
    <n v="1"/>
    <s v="321"/>
    <x v="0"/>
  </r>
  <r>
    <n v="13715"/>
    <n v="534"/>
    <n v="8483.2899999999918"/>
    <d v="2011-03-03T19:21:00"/>
    <n v="281"/>
    <n v="3"/>
    <n v="4"/>
    <n v="4"/>
    <s v="344"/>
    <x v="0"/>
  </r>
  <r>
    <n v="14745"/>
    <n v="141"/>
    <n v="2571.8100000000022"/>
    <d v="2011-08-19T10:05:00"/>
    <n v="112"/>
    <n v="3"/>
    <n v="2"/>
    <n v="2"/>
    <s v="322"/>
    <x v="0"/>
  </r>
  <r>
    <n v="15221"/>
    <n v="34"/>
    <n v="2465.4499999999998"/>
    <d v="2010-12-08T13:08:00"/>
    <n v="366"/>
    <n v="2"/>
    <n v="1"/>
    <n v="2"/>
    <s v="212"/>
    <x v="2"/>
  </r>
  <r>
    <n v="15008"/>
    <n v="12"/>
    <n v="359.99999999999994"/>
    <d v="2010-08-16T13:09:00"/>
    <n v="480"/>
    <n v="2"/>
    <n v="1"/>
    <n v="1"/>
    <s v="211"/>
    <x v="2"/>
  </r>
  <r>
    <n v="17065"/>
    <n v="12"/>
    <n v="194.7"/>
    <d v="2010-03-12T11:41:00"/>
    <n v="637"/>
    <n v="2"/>
    <n v="1"/>
    <n v="1"/>
    <s v="211"/>
    <x v="2"/>
  </r>
  <r>
    <n v="17228"/>
    <n v="358"/>
    <n v="3177.2400000000043"/>
    <d v="2011-11-24T10:24:00"/>
    <n v="15"/>
    <n v="4"/>
    <n v="4"/>
    <n v="3"/>
    <s v="443"/>
    <x v="3"/>
  </r>
  <r>
    <n v="17588"/>
    <n v="71"/>
    <n v="2939.55"/>
    <d v="2011-08-31T13:37:00"/>
    <n v="100"/>
    <n v="3"/>
    <n v="2"/>
    <n v="3"/>
    <s v="323"/>
    <x v="0"/>
  </r>
  <r>
    <n v="16347"/>
    <n v="354"/>
    <n v="3509.4099999999985"/>
    <d v="2011-11-28T13:14:00"/>
    <n v="11"/>
    <n v="5"/>
    <n v="4"/>
    <n v="3"/>
    <s v="543"/>
    <x v="1"/>
  </r>
  <r>
    <n v="13795"/>
    <n v="29"/>
    <n v="836.29999999999984"/>
    <d v="2010-11-16T17:25:00"/>
    <n v="388"/>
    <n v="2"/>
    <n v="1"/>
    <n v="1"/>
    <s v="211"/>
    <x v="2"/>
  </r>
  <r>
    <n v="14824"/>
    <n v="158"/>
    <n v="4022.9099999999989"/>
    <d v="2011-11-29T14:20:00"/>
    <n v="10"/>
    <n v="5"/>
    <n v="3"/>
    <n v="3"/>
    <s v="533"/>
    <x v="1"/>
  </r>
  <r>
    <n v="12692"/>
    <n v="13"/>
    <n v="110.95"/>
    <d v="2010-03-12T14:02:00"/>
    <n v="637"/>
    <n v="2"/>
    <n v="1"/>
    <n v="1"/>
    <s v="211"/>
    <x v="2"/>
  </r>
  <r>
    <n v="15941"/>
    <n v="6"/>
    <n v="405"/>
    <d v="2010-03-12T14:45:00"/>
    <n v="637"/>
    <n v="2"/>
    <n v="1"/>
    <n v="1"/>
    <s v="211"/>
    <x v="2"/>
  </r>
  <r>
    <n v="13824"/>
    <n v="100"/>
    <n v="3314.7599999999998"/>
    <d v="2011-11-07T12:41:00"/>
    <n v="32"/>
    <n v="4"/>
    <n v="2"/>
    <n v="3"/>
    <s v="423"/>
    <x v="3"/>
  </r>
  <r>
    <n v="13724"/>
    <n v="42"/>
    <n v="213.00999999999993"/>
    <d v="2010-03-12T15:28:00"/>
    <n v="637"/>
    <n v="2"/>
    <n v="1"/>
    <n v="1"/>
    <s v="211"/>
    <x v="2"/>
  </r>
  <r>
    <n v="13573"/>
    <n v="89"/>
    <n v="916.47"/>
    <d v="2011-10-20T14:33:00"/>
    <n v="50"/>
    <n v="4"/>
    <n v="2"/>
    <n v="1"/>
    <s v="421"/>
    <x v="3"/>
  </r>
  <r>
    <n v="16586"/>
    <n v="28"/>
    <n v="1462.7800000000002"/>
    <d v="2011-04-05T09:32:00"/>
    <n v="248"/>
    <n v="3"/>
    <n v="1"/>
    <n v="2"/>
    <s v="312"/>
    <x v="0"/>
  </r>
  <r>
    <n v="15994"/>
    <n v="114"/>
    <n v="1202.1799999999996"/>
    <d v="2011-10-16T12:28:00"/>
    <n v="54"/>
    <n v="3"/>
    <n v="2"/>
    <n v="2"/>
    <s v="322"/>
    <x v="0"/>
  </r>
  <r>
    <n v="13183"/>
    <n v="156"/>
    <n v="7036.180000000003"/>
    <d v="2011-12-02T10:30:00"/>
    <n v="7"/>
    <n v="5"/>
    <n v="2"/>
    <n v="4"/>
    <s v="524"/>
    <x v="1"/>
  </r>
  <r>
    <n v="18149"/>
    <n v="96"/>
    <n v="1624.71"/>
    <d v="2011-10-20T12:04:00"/>
    <n v="50"/>
    <n v="4"/>
    <n v="2"/>
    <n v="2"/>
    <s v="422"/>
    <x v="3"/>
  </r>
  <r>
    <n v="13688"/>
    <n v="5"/>
    <n v="375.5"/>
    <d v="2010-03-14T14:11:00"/>
    <n v="635"/>
    <n v="2"/>
    <n v="1"/>
    <n v="1"/>
    <s v="211"/>
    <x v="2"/>
  </r>
  <r>
    <n v="15665"/>
    <n v="288"/>
    <n v="4015.1200000000008"/>
    <d v="2011-06-24T14:57:00"/>
    <n v="168"/>
    <n v="3"/>
    <n v="3"/>
    <n v="3"/>
    <s v="333"/>
    <x v="0"/>
  </r>
  <r>
    <n v="17849"/>
    <n v="50"/>
    <n v="1063.7600000000002"/>
    <d v="2011-05-05T13:46:00"/>
    <n v="218"/>
    <n v="3"/>
    <n v="1"/>
    <n v="2"/>
    <s v="312"/>
    <x v="0"/>
  </r>
  <r>
    <n v="14857"/>
    <n v="213"/>
    <n v="3651.8510000000001"/>
    <d v="2011-10-11T09:23:00"/>
    <n v="59"/>
    <n v="3"/>
    <n v="3"/>
    <n v="3"/>
    <s v="333"/>
    <x v="0"/>
  </r>
  <r>
    <n v="14645"/>
    <n v="48"/>
    <n v="876.88999999999987"/>
    <d v="2011-07-06T09:15:00"/>
    <n v="156"/>
    <n v="3"/>
    <n v="1"/>
    <n v="1"/>
    <s v="311"/>
    <x v="0"/>
  </r>
  <r>
    <n v="14315"/>
    <n v="133"/>
    <n v="3197.8200000000015"/>
    <d v="2011-10-26T12:06:00"/>
    <n v="44"/>
    <n v="4"/>
    <n v="2"/>
    <n v="3"/>
    <s v="423"/>
    <x v="3"/>
  </r>
  <r>
    <n v="15117"/>
    <n v="131"/>
    <n v="2485.9699999999998"/>
    <d v="2011-11-25T08:12:00"/>
    <n v="14"/>
    <n v="5"/>
    <n v="2"/>
    <n v="2"/>
    <s v="522"/>
    <x v="1"/>
  </r>
  <r>
    <n v="18135"/>
    <n v="37"/>
    <n v="1249.6199999999999"/>
    <d v="2011-11-10T19:32:00"/>
    <n v="29"/>
    <n v="4"/>
    <n v="1"/>
    <n v="2"/>
    <s v="412"/>
    <x v="3"/>
  </r>
  <r>
    <n v="13530"/>
    <n v="18"/>
    <n v="402.98"/>
    <d v="2010-03-15T14:10:00"/>
    <n v="634"/>
    <n v="2"/>
    <n v="1"/>
    <n v="1"/>
    <s v="211"/>
    <x v="2"/>
  </r>
  <r>
    <n v="14534"/>
    <n v="731"/>
    <n v="6271.1099999999897"/>
    <d v="2011-12-07T12:19:00"/>
    <n v="2"/>
    <n v="5"/>
    <n v="4"/>
    <n v="3"/>
    <s v="543"/>
    <x v="1"/>
  </r>
  <r>
    <n v="16242"/>
    <n v="682"/>
    <n v="7474.399999999996"/>
    <d v="2011-12-01T15:12:00"/>
    <n v="8"/>
    <n v="5"/>
    <n v="4"/>
    <n v="4"/>
    <s v="544"/>
    <x v="1"/>
  </r>
  <r>
    <n v="14195"/>
    <n v="16"/>
    <n v="2615.6000000000008"/>
    <d v="2011-05-22T10:29:00"/>
    <n v="201"/>
    <n v="3"/>
    <n v="1"/>
    <n v="2"/>
    <s v="312"/>
    <x v="0"/>
  </r>
  <r>
    <n v="13600"/>
    <n v="41"/>
    <n v="518.42000000000007"/>
    <d v="2011-01-31T15:27:00"/>
    <n v="312"/>
    <n v="3"/>
    <n v="1"/>
    <n v="1"/>
    <s v="311"/>
    <x v="0"/>
  </r>
  <r>
    <n v="15227"/>
    <n v="120"/>
    <n v="2488.4899999999998"/>
    <d v="2011-11-03T11:59:00"/>
    <n v="36"/>
    <n v="4"/>
    <n v="2"/>
    <n v="2"/>
    <s v="422"/>
    <x v="3"/>
  </r>
  <r>
    <n v="15123"/>
    <n v="183"/>
    <n v="4656.1700000000055"/>
    <d v="2011-12-02T13:12:00"/>
    <n v="7"/>
    <n v="5"/>
    <n v="3"/>
    <n v="3"/>
    <s v="533"/>
    <x v="1"/>
  </r>
  <r>
    <n v="12366"/>
    <n v="3"/>
    <n v="500.24"/>
    <d v="2010-03-16T10:28:00"/>
    <n v="633"/>
    <n v="2"/>
    <n v="1"/>
    <n v="1"/>
    <s v="211"/>
    <x v="2"/>
  </r>
  <r>
    <n v="15946"/>
    <n v="26"/>
    <n v="2304.1799999999994"/>
    <d v="2010-07-25T12:18:00"/>
    <n v="502"/>
    <n v="2"/>
    <n v="1"/>
    <n v="2"/>
    <s v="212"/>
    <x v="2"/>
  </r>
  <r>
    <n v="14873"/>
    <n v="49"/>
    <n v="854.13"/>
    <d v="2011-05-13T13:52:00"/>
    <n v="210"/>
    <n v="3"/>
    <n v="1"/>
    <n v="1"/>
    <s v="311"/>
    <x v="0"/>
  </r>
  <r>
    <n v="14604"/>
    <n v="23"/>
    <n v="143.86000000000001"/>
    <d v="2010-03-16T13:00:00"/>
    <n v="633"/>
    <n v="2"/>
    <n v="1"/>
    <n v="1"/>
    <s v="211"/>
    <x v="2"/>
  </r>
  <r>
    <n v="18063"/>
    <n v="3"/>
    <n v="186.60000000000002"/>
    <d v="2010-11-14T10:46:00"/>
    <n v="390"/>
    <n v="2"/>
    <n v="1"/>
    <n v="1"/>
    <s v="211"/>
    <x v="2"/>
  </r>
  <r>
    <n v="14496"/>
    <n v="111"/>
    <n v="2668.2299999999996"/>
    <d v="2011-02-01T09:01:00"/>
    <n v="311"/>
    <n v="3"/>
    <n v="2"/>
    <n v="2"/>
    <s v="322"/>
    <x v="0"/>
  </r>
  <r>
    <n v="12701"/>
    <n v="147"/>
    <n v="2446.4100000000003"/>
    <d v="2011-09-21T10:47:00"/>
    <n v="79"/>
    <n v="3"/>
    <n v="2"/>
    <n v="2"/>
    <s v="322"/>
    <x v="0"/>
  </r>
  <r>
    <n v="17478"/>
    <n v="40"/>
    <n v="1272.8"/>
    <d v="2010-10-27T15:01:00"/>
    <n v="408"/>
    <n v="2"/>
    <n v="1"/>
    <n v="2"/>
    <s v="212"/>
    <x v="2"/>
  </r>
  <r>
    <n v="14872"/>
    <n v="43"/>
    <n v="816.6"/>
    <d v="2010-08-13T12:34:00"/>
    <n v="483"/>
    <n v="2"/>
    <n v="1"/>
    <n v="1"/>
    <s v="211"/>
    <x v="2"/>
  </r>
  <r>
    <n v="17568"/>
    <n v="65"/>
    <n v="382.78999999999979"/>
    <d v="2010-03-16T16:45:00"/>
    <n v="633"/>
    <n v="2"/>
    <n v="2"/>
    <n v="1"/>
    <s v="221"/>
    <x v="2"/>
  </r>
  <r>
    <n v="17479"/>
    <n v="18"/>
    <n v="389.25999999999993"/>
    <d v="2010-03-17T09:26:00"/>
    <n v="632"/>
    <n v="2"/>
    <n v="1"/>
    <n v="1"/>
    <s v="211"/>
    <x v="2"/>
  </r>
  <r>
    <n v="16652"/>
    <n v="275"/>
    <n v="17550.389999999989"/>
    <d v="2011-10-12T09:38:00"/>
    <n v="58"/>
    <n v="3"/>
    <n v="3"/>
    <n v="4"/>
    <s v="334"/>
    <x v="0"/>
  </r>
  <r>
    <n v="13612"/>
    <n v="50"/>
    <n v="818.29"/>
    <d v="2010-03-17T12:14:00"/>
    <n v="632"/>
    <n v="2"/>
    <n v="1"/>
    <n v="1"/>
    <s v="211"/>
    <x v="2"/>
  </r>
  <r>
    <n v="16777"/>
    <n v="146"/>
    <n v="1307.7600000000016"/>
    <d v="2011-09-20T13:41:00"/>
    <n v="80"/>
    <n v="3"/>
    <n v="2"/>
    <n v="2"/>
    <s v="322"/>
    <x v="0"/>
  </r>
  <r>
    <n v="13275"/>
    <n v="50"/>
    <n v="241.65999999999994"/>
    <d v="2010-11-21T12:09:00"/>
    <n v="383"/>
    <n v="2"/>
    <n v="1"/>
    <n v="1"/>
    <s v="211"/>
    <x v="2"/>
  </r>
  <r>
    <n v="18196"/>
    <n v="281"/>
    <n v="1464.3099999999981"/>
    <d v="2011-09-05T16:22:00"/>
    <n v="95"/>
    <n v="3"/>
    <n v="3"/>
    <n v="2"/>
    <s v="332"/>
    <x v="0"/>
  </r>
  <r>
    <n v="17933"/>
    <n v="14"/>
    <n v="114.69"/>
    <d v="2010-03-17T15:11:00"/>
    <n v="632"/>
    <n v="2"/>
    <n v="1"/>
    <n v="1"/>
    <s v="211"/>
    <x v="2"/>
  </r>
  <r>
    <n v="16917"/>
    <n v="51"/>
    <n v="1857.83"/>
    <d v="2011-03-08T11:55:00"/>
    <n v="276"/>
    <n v="3"/>
    <n v="1"/>
    <n v="2"/>
    <s v="312"/>
    <x v="0"/>
  </r>
  <r>
    <n v="13371"/>
    <n v="92"/>
    <n v="2297.6600000000008"/>
    <d v="2010-07-22T17:33:00"/>
    <n v="505"/>
    <n v="2"/>
    <n v="2"/>
    <n v="2"/>
    <s v="222"/>
    <x v="2"/>
  </r>
  <r>
    <n v="16254"/>
    <n v="75"/>
    <n v="985.14000000000021"/>
    <d v="2010-11-26T13:22:00"/>
    <n v="378"/>
    <n v="2"/>
    <n v="2"/>
    <n v="2"/>
    <s v="222"/>
    <x v="2"/>
  </r>
  <r>
    <n v="13406"/>
    <n v="9"/>
    <n v="568.92000000000007"/>
    <d v="2010-10-08T14:44:00"/>
    <n v="427"/>
    <n v="2"/>
    <n v="1"/>
    <n v="1"/>
    <s v="211"/>
    <x v="2"/>
  </r>
  <r>
    <n v="15775"/>
    <n v="9"/>
    <n v="150.5"/>
    <d v="2011-04-08T12:56:00"/>
    <n v="245"/>
    <n v="3"/>
    <n v="1"/>
    <n v="1"/>
    <s v="311"/>
    <x v="0"/>
  </r>
  <r>
    <n v="16336"/>
    <n v="68"/>
    <n v="3517.6900000000005"/>
    <d v="2010-10-15T12:32:00"/>
    <n v="420"/>
    <n v="2"/>
    <n v="2"/>
    <n v="3"/>
    <s v="223"/>
    <x v="2"/>
  </r>
  <r>
    <n v="18131"/>
    <n v="4"/>
    <n v="222.95999999999998"/>
    <d v="2010-03-18T08:48:00"/>
    <n v="631"/>
    <n v="2"/>
    <n v="1"/>
    <n v="1"/>
    <s v="211"/>
    <x v="2"/>
  </r>
  <r>
    <n v="16571"/>
    <n v="255"/>
    <n v="4248.7399999999989"/>
    <d v="2011-11-13T11:46:00"/>
    <n v="26"/>
    <n v="4"/>
    <n v="3"/>
    <n v="3"/>
    <s v="433"/>
    <x v="3"/>
  </r>
  <r>
    <n v="18187"/>
    <n v="48"/>
    <n v="724.89000000000033"/>
    <d v="2010-03-18T09:49:00"/>
    <n v="631"/>
    <n v="2"/>
    <n v="1"/>
    <n v="1"/>
    <s v="211"/>
    <x v="2"/>
  </r>
  <r>
    <n v="14427"/>
    <n v="44"/>
    <n v="1263.5199999999998"/>
    <d v="2011-10-20T14:23:00"/>
    <n v="50"/>
    <n v="4"/>
    <n v="1"/>
    <n v="2"/>
    <s v="412"/>
    <x v="3"/>
  </r>
  <r>
    <n v="16977"/>
    <n v="28"/>
    <n v="496.00000000000006"/>
    <d v="2010-11-09T13:17:00"/>
    <n v="395"/>
    <n v="2"/>
    <n v="1"/>
    <n v="1"/>
    <s v="211"/>
    <x v="2"/>
  </r>
  <r>
    <n v="15819"/>
    <n v="260"/>
    <n v="3934.7900000000004"/>
    <d v="2011-10-21T14:50:00"/>
    <n v="49"/>
    <n v="4"/>
    <n v="3"/>
    <n v="3"/>
    <s v="433"/>
    <x v="3"/>
  </r>
  <r>
    <n v="14651"/>
    <n v="288"/>
    <n v="2034.1200000000015"/>
    <d v="2011-10-03T15:52:00"/>
    <n v="67"/>
    <n v="3"/>
    <n v="3"/>
    <n v="2"/>
    <s v="332"/>
    <x v="0"/>
  </r>
  <r>
    <n v="15918"/>
    <n v="61"/>
    <n v="582.87999999999988"/>
    <d v="2011-06-02T11:42:00"/>
    <n v="190"/>
    <n v="3"/>
    <n v="2"/>
    <n v="1"/>
    <s v="321"/>
    <x v="0"/>
  </r>
  <r>
    <n v="14400"/>
    <n v="73"/>
    <n v="1732.4699999999998"/>
    <d v="2011-07-13T15:50:00"/>
    <n v="149"/>
    <n v="3"/>
    <n v="2"/>
    <n v="2"/>
    <s v="322"/>
    <x v="0"/>
  </r>
  <r>
    <n v="13057"/>
    <n v="41"/>
    <n v="722.09"/>
    <d v="2010-06-27T15:44:00"/>
    <n v="530"/>
    <n v="2"/>
    <n v="1"/>
    <n v="1"/>
    <s v="211"/>
    <x v="2"/>
  </r>
  <r>
    <n v="15461"/>
    <n v="2"/>
    <n v="429.7"/>
    <d v="2010-09-05T12:31:00"/>
    <n v="460"/>
    <n v="2"/>
    <n v="1"/>
    <n v="1"/>
    <s v="211"/>
    <x v="2"/>
  </r>
  <r>
    <n v="16385"/>
    <n v="137"/>
    <n v="1030.6099999999997"/>
    <d v="2011-10-10T13:12:00"/>
    <n v="60"/>
    <n v="3"/>
    <n v="2"/>
    <n v="2"/>
    <s v="322"/>
    <x v="0"/>
  </r>
  <r>
    <n v="13243"/>
    <n v="220"/>
    <n v="1278.0399999999995"/>
    <d v="2011-05-20T13:14:00"/>
    <n v="203"/>
    <n v="3"/>
    <n v="3"/>
    <n v="2"/>
    <s v="332"/>
    <x v="0"/>
  </r>
  <r>
    <n v="15496"/>
    <n v="22"/>
    <n v="146.13999999999999"/>
    <d v="2010-03-18T13:16:00"/>
    <n v="631"/>
    <n v="2"/>
    <n v="1"/>
    <n v="1"/>
    <s v="211"/>
    <x v="2"/>
  </r>
  <r>
    <n v="12615"/>
    <n v="270"/>
    <n v="5740.9800000000005"/>
    <d v="2011-12-07T15:02:00"/>
    <n v="2"/>
    <n v="5"/>
    <n v="3"/>
    <n v="3"/>
    <s v="533"/>
    <x v="1"/>
  </r>
  <r>
    <n v="16303"/>
    <n v="286"/>
    <n v="7928.2699999999977"/>
    <d v="2011-11-14T10:49:00"/>
    <n v="25"/>
    <n v="4"/>
    <n v="3"/>
    <n v="4"/>
    <s v="434"/>
    <x v="3"/>
  </r>
  <r>
    <n v="16108"/>
    <n v="135"/>
    <n v="2235.9200000000014"/>
    <d v="2011-09-16T11:48:00"/>
    <n v="84"/>
    <n v="3"/>
    <n v="2"/>
    <n v="2"/>
    <s v="322"/>
    <x v="0"/>
  </r>
  <r>
    <n v="17349"/>
    <n v="94"/>
    <n v="852.25000000000011"/>
    <d v="2011-06-13T14:29:00"/>
    <n v="179"/>
    <n v="3"/>
    <n v="2"/>
    <n v="1"/>
    <s v="321"/>
    <x v="0"/>
  </r>
  <r>
    <n v="13128"/>
    <n v="1"/>
    <n v="263.5"/>
    <d v="2010-03-18T15:08:00"/>
    <n v="631"/>
    <n v="2"/>
    <n v="1"/>
    <n v="1"/>
    <s v="211"/>
    <x v="2"/>
  </r>
  <r>
    <n v="18247"/>
    <n v="37"/>
    <n v="839.73000000000013"/>
    <d v="2010-10-21T09:49:00"/>
    <n v="414"/>
    <n v="2"/>
    <n v="1"/>
    <n v="1"/>
    <s v="211"/>
    <x v="2"/>
  </r>
  <r>
    <n v="16668"/>
    <n v="53"/>
    <n v="862.42000000000041"/>
    <d v="2011-11-24T17:43:00"/>
    <n v="15"/>
    <n v="4"/>
    <n v="1"/>
    <n v="1"/>
    <s v="411"/>
    <x v="3"/>
  </r>
  <r>
    <n v="16199"/>
    <n v="10"/>
    <n v="942.75"/>
    <d v="2010-11-12T12:55:00"/>
    <n v="392"/>
    <n v="2"/>
    <n v="1"/>
    <n v="1"/>
    <s v="211"/>
    <x v="2"/>
  </r>
  <r>
    <n v="13230"/>
    <n v="1339"/>
    <n v="6360.7799999999925"/>
    <d v="2011-12-05T16:03:00"/>
    <n v="4"/>
    <n v="5"/>
    <n v="4"/>
    <n v="3"/>
    <s v="543"/>
    <x v="1"/>
  </r>
  <r>
    <n v="13150"/>
    <n v="8"/>
    <n v="449.96999999999991"/>
    <d v="2010-08-12T12:59:00"/>
    <n v="484"/>
    <n v="2"/>
    <n v="1"/>
    <n v="1"/>
    <s v="211"/>
    <x v="2"/>
  </r>
  <r>
    <n v="17838"/>
    <n v="308"/>
    <n v="6722.8999999999942"/>
    <d v="2011-11-13T11:20:00"/>
    <n v="26"/>
    <n v="4"/>
    <n v="3"/>
    <n v="3"/>
    <s v="433"/>
    <x v="3"/>
  </r>
  <r>
    <n v="17738"/>
    <n v="230"/>
    <n v="4183.5600000000022"/>
    <d v="2011-11-20T15:05:00"/>
    <n v="19"/>
    <n v="4"/>
    <n v="3"/>
    <n v="3"/>
    <s v="433"/>
    <x v="3"/>
  </r>
  <r>
    <n v="16716"/>
    <n v="8"/>
    <n v="2149.6800000000003"/>
    <d v="2011-03-18T10:03:00"/>
    <n v="266"/>
    <n v="3"/>
    <n v="1"/>
    <n v="2"/>
    <s v="312"/>
    <x v="0"/>
  </r>
  <r>
    <n v="16008"/>
    <n v="254"/>
    <n v="5384.1300000000056"/>
    <d v="2011-11-16T10:32:00"/>
    <n v="23"/>
    <n v="4"/>
    <n v="3"/>
    <n v="3"/>
    <s v="433"/>
    <x v="3"/>
  </r>
  <r>
    <n v="14292"/>
    <n v="193"/>
    <n v="9226.2499999999927"/>
    <d v="2011-12-02T11:50:00"/>
    <n v="7"/>
    <n v="5"/>
    <n v="3"/>
    <n v="4"/>
    <s v="534"/>
    <x v="1"/>
  </r>
  <r>
    <n v="15760"/>
    <n v="2"/>
    <n v="13916.34"/>
    <d v="2010-03-19T11:45:00"/>
    <n v="630"/>
    <n v="2"/>
    <n v="1"/>
    <n v="4"/>
    <s v="214"/>
    <x v="2"/>
  </r>
  <r>
    <n v="14851"/>
    <n v="42"/>
    <n v="829.41000000000008"/>
    <d v="2011-11-16T14:20:00"/>
    <n v="23"/>
    <n v="4"/>
    <n v="1"/>
    <n v="1"/>
    <s v="411"/>
    <x v="3"/>
  </r>
  <r>
    <n v="16508"/>
    <n v="45"/>
    <n v="248.8"/>
    <d v="2010-03-19T13:41:00"/>
    <n v="630"/>
    <n v="2"/>
    <n v="1"/>
    <n v="1"/>
    <s v="211"/>
    <x v="2"/>
  </r>
  <r>
    <n v="17673"/>
    <n v="520"/>
    <n v="4233.5800000000008"/>
    <d v="2011-12-08T12:50:00"/>
    <n v="1"/>
    <n v="5"/>
    <n v="4"/>
    <n v="3"/>
    <s v="543"/>
    <x v="1"/>
  </r>
  <r>
    <n v="12418"/>
    <n v="102"/>
    <n v="2021.2000000000003"/>
    <d v="2011-08-19T11:08:00"/>
    <n v="112"/>
    <n v="3"/>
    <n v="2"/>
    <n v="2"/>
    <s v="322"/>
    <x v="0"/>
  </r>
  <r>
    <n v="14832"/>
    <n v="1"/>
    <n v="322.69"/>
    <d v="2010-03-19T15:14:00"/>
    <n v="630"/>
    <n v="2"/>
    <n v="1"/>
    <n v="1"/>
    <s v="211"/>
    <x v="2"/>
  </r>
  <r>
    <n v="14316"/>
    <n v="31"/>
    <n v="1370.3400000000004"/>
    <d v="2010-10-13T16:31:00"/>
    <n v="422"/>
    <n v="2"/>
    <n v="1"/>
    <n v="2"/>
    <s v="212"/>
    <x v="2"/>
  </r>
  <r>
    <n v="12908"/>
    <n v="5"/>
    <n v="1776"/>
    <d v="2011-06-16T15:39:00"/>
    <n v="176"/>
    <n v="3"/>
    <n v="1"/>
    <n v="2"/>
    <s v="312"/>
    <x v="0"/>
  </r>
  <r>
    <n v="15650"/>
    <n v="36"/>
    <n v="553.87999999999988"/>
    <d v="2010-07-06T10:41:00"/>
    <n v="521"/>
    <n v="2"/>
    <n v="1"/>
    <n v="1"/>
    <s v="211"/>
    <x v="2"/>
  </r>
  <r>
    <n v="18085"/>
    <n v="71"/>
    <n v="1645.7500000000007"/>
    <d v="2011-01-13T15:17:00"/>
    <n v="330"/>
    <n v="3"/>
    <n v="2"/>
    <n v="2"/>
    <s v="322"/>
    <x v="0"/>
  </r>
  <r>
    <n v="17133"/>
    <n v="56"/>
    <n v="14622.330000000007"/>
    <d v="2011-11-24T12:27:00"/>
    <n v="15"/>
    <n v="4"/>
    <n v="2"/>
    <n v="4"/>
    <s v="424"/>
    <x v="3"/>
  </r>
  <r>
    <n v="17472"/>
    <n v="230"/>
    <n v="935.10000000000036"/>
    <d v="2011-06-01T14:57:00"/>
    <n v="191"/>
    <n v="3"/>
    <n v="3"/>
    <n v="1"/>
    <s v="331"/>
    <x v="0"/>
  </r>
  <r>
    <n v="13466"/>
    <n v="55"/>
    <n v="1013.3499999999998"/>
    <d v="2011-06-08T16:39:00"/>
    <n v="184"/>
    <n v="3"/>
    <n v="1"/>
    <n v="2"/>
    <s v="312"/>
    <x v="0"/>
  </r>
  <r>
    <n v="17587"/>
    <n v="43"/>
    <n v="181.66000000000003"/>
    <d v="2010-03-21T14:16:00"/>
    <n v="628"/>
    <n v="2"/>
    <n v="1"/>
    <n v="1"/>
    <s v="211"/>
    <x v="2"/>
  </r>
  <r>
    <n v="17051"/>
    <n v="157"/>
    <n v="714.3900000000001"/>
    <d v="2011-05-29T14:13:00"/>
    <n v="194"/>
    <n v="3"/>
    <n v="2"/>
    <n v="1"/>
    <s v="321"/>
    <x v="0"/>
  </r>
  <r>
    <n v="16039"/>
    <n v="32"/>
    <n v="456.39999999999992"/>
    <d v="2010-10-12T10:44:00"/>
    <n v="423"/>
    <n v="2"/>
    <n v="1"/>
    <n v="1"/>
    <s v="211"/>
    <x v="2"/>
  </r>
  <r>
    <n v="16397"/>
    <n v="11"/>
    <n v="127.88"/>
    <d v="2010-03-21T15:36:00"/>
    <n v="628"/>
    <n v="2"/>
    <n v="1"/>
    <n v="1"/>
    <s v="211"/>
    <x v="2"/>
  </r>
  <r>
    <n v="12796"/>
    <n v="7"/>
    <n v="381"/>
    <d v="2010-03-21T15:49:00"/>
    <n v="628"/>
    <n v="2"/>
    <n v="1"/>
    <n v="1"/>
    <s v="211"/>
    <x v="2"/>
  </r>
  <r>
    <n v="18078"/>
    <n v="77"/>
    <n v="844.60000000000025"/>
    <d v="2011-05-06T14:32:00"/>
    <n v="217"/>
    <n v="3"/>
    <n v="2"/>
    <n v="1"/>
    <s v="321"/>
    <x v="0"/>
  </r>
  <r>
    <n v="12368"/>
    <n v="18"/>
    <n v="917.69999999999993"/>
    <d v="2010-03-21T15:56:00"/>
    <n v="628"/>
    <n v="2"/>
    <n v="1"/>
    <n v="1"/>
    <s v="211"/>
    <x v="2"/>
  </r>
  <r>
    <n v="13451"/>
    <n v="1042"/>
    <n v="7190.9199999999892"/>
    <d v="2011-11-13T15:58:00"/>
    <n v="26"/>
    <n v="4"/>
    <n v="4"/>
    <n v="4"/>
    <s v="444"/>
    <x v="3"/>
  </r>
  <r>
    <n v="12639"/>
    <n v="64"/>
    <n v="1312.37"/>
    <d v="2011-04-15T12:48:00"/>
    <n v="238"/>
    <n v="3"/>
    <n v="2"/>
    <n v="2"/>
    <s v="322"/>
    <x v="0"/>
  </r>
  <r>
    <n v="14928"/>
    <n v="21"/>
    <n v="223.91"/>
    <d v="2010-03-22T09:14:00"/>
    <n v="627"/>
    <n v="2"/>
    <n v="1"/>
    <n v="1"/>
    <s v="211"/>
    <x v="2"/>
  </r>
  <r>
    <n v="17552"/>
    <n v="156"/>
    <n v="3085.2900000000009"/>
    <d v="2011-10-10T17:00:00"/>
    <n v="60"/>
    <n v="3"/>
    <n v="2"/>
    <n v="3"/>
    <s v="323"/>
    <x v="0"/>
  </r>
  <r>
    <n v="16132"/>
    <n v="17"/>
    <n v="664.20000000000016"/>
    <d v="2010-06-13T13:49:00"/>
    <n v="544"/>
    <n v="2"/>
    <n v="1"/>
    <n v="1"/>
    <s v="211"/>
    <x v="2"/>
  </r>
  <r>
    <n v="13151"/>
    <n v="176"/>
    <n v="2580.740000000003"/>
    <d v="2011-02-17T12:29:00"/>
    <n v="295"/>
    <n v="3"/>
    <n v="3"/>
    <n v="2"/>
    <s v="332"/>
    <x v="0"/>
  </r>
  <r>
    <n v="13482"/>
    <n v="20"/>
    <n v="336.09000000000009"/>
    <d v="2011-04-21T17:03:00"/>
    <n v="232"/>
    <n v="3"/>
    <n v="1"/>
    <n v="1"/>
    <s v="311"/>
    <x v="0"/>
  </r>
  <r>
    <n v="14175"/>
    <n v="331"/>
    <n v="7678.8799999999983"/>
    <d v="2011-10-11T11:55:00"/>
    <n v="59"/>
    <n v="3"/>
    <n v="3"/>
    <n v="4"/>
    <s v="334"/>
    <x v="0"/>
  </r>
  <r>
    <n v="14817"/>
    <n v="230"/>
    <n v="3959.8599999999983"/>
    <d v="2011-05-23T13:35:00"/>
    <n v="200"/>
    <n v="3"/>
    <n v="3"/>
    <n v="3"/>
    <s v="333"/>
    <x v="0"/>
  </r>
  <r>
    <n v="13357"/>
    <n v="399"/>
    <n v="3838.3599999999997"/>
    <d v="2011-03-27T13:56:00"/>
    <n v="257"/>
    <n v="3"/>
    <n v="4"/>
    <n v="3"/>
    <s v="343"/>
    <x v="0"/>
  </r>
  <r>
    <n v="14355"/>
    <n v="71"/>
    <n v="1014.4500000000005"/>
    <d v="2010-12-09T12:16:00"/>
    <n v="365"/>
    <n v="2"/>
    <n v="2"/>
    <n v="2"/>
    <s v="222"/>
    <x v="2"/>
  </r>
  <r>
    <n v="14464"/>
    <n v="4"/>
    <n v="110.99999999999999"/>
    <d v="2010-05-20T18:00:00"/>
    <n v="568"/>
    <n v="2"/>
    <n v="1"/>
    <n v="1"/>
    <s v="211"/>
    <x v="2"/>
  </r>
  <r>
    <n v="16441"/>
    <n v="86"/>
    <n v="1034.4299999999998"/>
    <d v="2011-10-03T17:48:00"/>
    <n v="67"/>
    <n v="3"/>
    <n v="2"/>
    <n v="2"/>
    <s v="322"/>
    <x v="0"/>
  </r>
  <r>
    <n v="17640"/>
    <n v="66"/>
    <n v="3168.9400000000005"/>
    <d v="2011-09-14T09:13:00"/>
    <n v="86"/>
    <n v="3"/>
    <n v="2"/>
    <n v="3"/>
    <s v="323"/>
    <x v="0"/>
  </r>
  <r>
    <n v="13706"/>
    <n v="38"/>
    <n v="631.16999999999996"/>
    <d v="2011-02-10T09:21:00"/>
    <n v="302"/>
    <n v="3"/>
    <n v="1"/>
    <n v="1"/>
    <s v="311"/>
    <x v="0"/>
  </r>
  <r>
    <n v="15614"/>
    <n v="81"/>
    <n v="3147.3599999999988"/>
    <d v="2010-09-28T10:46:00"/>
    <n v="437"/>
    <n v="2"/>
    <n v="2"/>
    <n v="3"/>
    <s v="223"/>
    <x v="2"/>
  </r>
  <r>
    <n v="14596"/>
    <n v="57"/>
    <n v="229.46999999999991"/>
    <d v="2010-03-23T12:13:00"/>
    <n v="626"/>
    <n v="2"/>
    <n v="2"/>
    <n v="1"/>
    <s v="221"/>
    <x v="2"/>
  </r>
  <r>
    <n v="15105"/>
    <n v="151"/>
    <n v="3094.9100000000021"/>
    <d v="2011-11-21T16:54:00"/>
    <n v="18"/>
    <n v="4"/>
    <n v="2"/>
    <n v="3"/>
    <s v="423"/>
    <x v="3"/>
  </r>
  <r>
    <n v="16970"/>
    <n v="2"/>
    <n v="71.400000000000006"/>
    <d v="2010-03-23T13:50:00"/>
    <n v="626"/>
    <n v="2"/>
    <n v="1"/>
    <n v="1"/>
    <s v="211"/>
    <x v="2"/>
  </r>
  <r>
    <n v="14166"/>
    <n v="53"/>
    <n v="256.85000000000002"/>
    <d v="2010-07-22T19:42:00"/>
    <n v="505"/>
    <n v="2"/>
    <n v="1"/>
    <n v="1"/>
    <s v="211"/>
    <x v="2"/>
  </r>
  <r>
    <n v="16578"/>
    <n v="9"/>
    <n v="156.6"/>
    <d v="2010-03-23T15:11:00"/>
    <n v="626"/>
    <n v="2"/>
    <n v="1"/>
    <n v="1"/>
    <s v="211"/>
    <x v="2"/>
  </r>
  <r>
    <n v="16615"/>
    <n v="19"/>
    <n v="291.5"/>
    <d v="2010-03-23T15:13:00"/>
    <n v="626"/>
    <n v="2"/>
    <n v="1"/>
    <n v="1"/>
    <s v="211"/>
    <x v="2"/>
  </r>
  <r>
    <n v="12918"/>
    <n v="1"/>
    <n v="10953.5"/>
    <d v="2010-03-23T15:22:00"/>
    <n v="626"/>
    <n v="2"/>
    <n v="1"/>
    <n v="4"/>
    <s v="214"/>
    <x v="2"/>
  </r>
  <r>
    <n v="13445"/>
    <n v="7"/>
    <n v="241.89999999999998"/>
    <d v="2010-03-23T15:34:00"/>
    <n v="626"/>
    <n v="2"/>
    <n v="1"/>
    <n v="1"/>
    <s v="211"/>
    <x v="2"/>
  </r>
  <r>
    <n v="14762"/>
    <n v="30"/>
    <n v="417.56999999999994"/>
    <d v="2011-03-21T08:20:00"/>
    <n v="263"/>
    <n v="3"/>
    <n v="1"/>
    <n v="1"/>
    <s v="311"/>
    <x v="0"/>
  </r>
  <r>
    <n v="14344"/>
    <n v="243"/>
    <n v="3333.6999999999971"/>
    <d v="2011-08-04T13:51:00"/>
    <n v="127"/>
    <n v="3"/>
    <n v="3"/>
    <n v="3"/>
    <s v="333"/>
    <x v="0"/>
  </r>
  <r>
    <n v="15869"/>
    <n v="35"/>
    <n v="323.66000000000003"/>
    <d v="2011-03-07T17:23:00"/>
    <n v="277"/>
    <n v="3"/>
    <n v="1"/>
    <n v="1"/>
    <s v="311"/>
    <x v="0"/>
  </r>
  <r>
    <n v="13896"/>
    <n v="21"/>
    <n v="388.55"/>
    <d v="2010-03-24T08:55:00"/>
    <n v="625"/>
    <n v="2"/>
    <n v="1"/>
    <n v="1"/>
    <s v="211"/>
    <x v="2"/>
  </r>
  <r>
    <n v="18189"/>
    <n v="86"/>
    <n v="1403.7300000000005"/>
    <d v="2011-09-23T12:40:00"/>
    <n v="77"/>
    <n v="3"/>
    <n v="2"/>
    <n v="2"/>
    <s v="322"/>
    <x v="0"/>
  </r>
  <r>
    <n v="13252"/>
    <n v="19"/>
    <n v="399.3"/>
    <d v="2010-11-10T16:00:00"/>
    <n v="394"/>
    <n v="2"/>
    <n v="1"/>
    <n v="1"/>
    <s v="211"/>
    <x v="2"/>
  </r>
  <r>
    <n v="16077"/>
    <n v="8"/>
    <n v="2300.4"/>
    <d v="2010-03-24T10:42:00"/>
    <n v="625"/>
    <n v="2"/>
    <n v="1"/>
    <n v="2"/>
    <s v="212"/>
    <x v="2"/>
  </r>
  <r>
    <n v="13988"/>
    <n v="295"/>
    <n v="4757.8"/>
    <d v="2011-11-20T10:15:00"/>
    <n v="19"/>
    <n v="4"/>
    <n v="3"/>
    <n v="3"/>
    <s v="433"/>
    <x v="3"/>
  </r>
  <r>
    <n v="12742"/>
    <n v="67"/>
    <n v="1201.52"/>
    <d v="2010-03-24T12:43:00"/>
    <n v="625"/>
    <n v="2"/>
    <n v="2"/>
    <n v="2"/>
    <s v="222"/>
    <x v="2"/>
  </r>
  <r>
    <n v="16002"/>
    <n v="42"/>
    <n v="169.21"/>
    <d v="2010-03-24T13:08:00"/>
    <n v="625"/>
    <n v="2"/>
    <n v="1"/>
    <n v="1"/>
    <s v="211"/>
    <x v="2"/>
  </r>
  <r>
    <n v="14729"/>
    <n v="208"/>
    <n v="907.38"/>
    <d v="2010-12-01T12:43:00"/>
    <n v="373"/>
    <n v="2"/>
    <n v="3"/>
    <n v="1"/>
    <s v="231"/>
    <x v="2"/>
  </r>
  <r>
    <n v="15086"/>
    <n v="11"/>
    <n v="218.53000000000003"/>
    <d v="2010-05-24T12:27:00"/>
    <n v="564"/>
    <n v="2"/>
    <n v="1"/>
    <n v="1"/>
    <s v="211"/>
    <x v="2"/>
  </r>
  <r>
    <n v="16444"/>
    <n v="376"/>
    <n v="3656.5799999999981"/>
    <d v="2011-10-24T13:50:00"/>
    <n v="46"/>
    <n v="4"/>
    <n v="4"/>
    <n v="3"/>
    <s v="443"/>
    <x v="3"/>
  </r>
  <r>
    <n v="14026"/>
    <n v="50"/>
    <n v="713.11"/>
    <d v="2010-08-26T10:31:00"/>
    <n v="470"/>
    <n v="2"/>
    <n v="1"/>
    <n v="1"/>
    <s v="211"/>
    <x v="2"/>
  </r>
  <r>
    <n v="15447"/>
    <n v="29"/>
    <n v="492.87999999999994"/>
    <d v="2011-01-13T11:26:00"/>
    <n v="330"/>
    <n v="3"/>
    <n v="1"/>
    <n v="1"/>
    <s v="311"/>
    <x v="0"/>
  </r>
  <r>
    <n v="16741"/>
    <n v="11"/>
    <n v="173.06"/>
    <d v="2010-03-24T15:15:00"/>
    <n v="625"/>
    <n v="2"/>
    <n v="1"/>
    <n v="1"/>
    <s v="211"/>
    <x v="2"/>
  </r>
  <r>
    <n v="17072"/>
    <n v="22"/>
    <n v="282.05"/>
    <d v="2010-03-24T16:33:00"/>
    <n v="625"/>
    <n v="2"/>
    <n v="1"/>
    <n v="1"/>
    <s v="211"/>
    <x v="2"/>
  </r>
  <r>
    <n v="14202"/>
    <n v="29"/>
    <n v="847.76"/>
    <d v="2010-11-23T17:13:00"/>
    <n v="381"/>
    <n v="2"/>
    <n v="1"/>
    <n v="1"/>
    <s v="211"/>
    <x v="2"/>
  </r>
  <r>
    <n v="14947"/>
    <n v="54"/>
    <n v="1049.79"/>
    <d v="2011-09-28T15:48:00"/>
    <n v="72"/>
    <n v="3"/>
    <n v="1"/>
    <n v="2"/>
    <s v="312"/>
    <x v="0"/>
  </r>
  <r>
    <n v="15374"/>
    <n v="10"/>
    <n v="307.32"/>
    <d v="2011-08-03T09:59:00"/>
    <n v="128"/>
    <n v="3"/>
    <n v="1"/>
    <n v="1"/>
    <s v="311"/>
    <x v="0"/>
  </r>
  <r>
    <n v="13849"/>
    <n v="220"/>
    <n v="3469.3000000000006"/>
    <d v="2011-10-19T10:59:00"/>
    <n v="51"/>
    <n v="4"/>
    <n v="3"/>
    <n v="3"/>
    <s v="433"/>
    <x v="3"/>
  </r>
  <r>
    <n v="17001"/>
    <n v="275"/>
    <n v="6640.8000000000011"/>
    <d v="2011-12-09T09:38:00"/>
    <n v="0"/>
    <n v="5"/>
    <n v="3"/>
    <n v="3"/>
    <s v="533"/>
    <x v="1"/>
  </r>
  <r>
    <n v="17353"/>
    <n v="14"/>
    <n v="3242"/>
    <d v="2011-08-02T17:19:00"/>
    <n v="129"/>
    <n v="3"/>
    <n v="1"/>
    <n v="3"/>
    <s v="313"/>
    <x v="0"/>
  </r>
  <r>
    <n v="16090"/>
    <n v="20"/>
    <n v="205.91"/>
    <d v="2010-03-25T13:05:00"/>
    <n v="624"/>
    <n v="2"/>
    <n v="1"/>
    <n v="1"/>
    <s v="211"/>
    <x v="2"/>
  </r>
  <r>
    <n v="13969"/>
    <n v="1106"/>
    <n v="13365.869999999984"/>
    <d v="2011-12-02T15:11:00"/>
    <n v="7"/>
    <n v="5"/>
    <n v="4"/>
    <n v="4"/>
    <s v="544"/>
    <x v="1"/>
  </r>
  <r>
    <n v="17301"/>
    <n v="121"/>
    <n v="330.42999999999995"/>
    <d v="2011-11-18T13:43:00"/>
    <n v="21"/>
    <n v="4"/>
    <n v="2"/>
    <n v="1"/>
    <s v="421"/>
    <x v="3"/>
  </r>
  <r>
    <n v="16943"/>
    <n v="35"/>
    <n v="1299.4899999999998"/>
    <d v="2011-05-12T11:57:00"/>
    <n v="211"/>
    <n v="3"/>
    <n v="1"/>
    <n v="2"/>
    <s v="312"/>
    <x v="0"/>
  </r>
  <r>
    <n v="13900"/>
    <n v="95"/>
    <n v="1610.59"/>
    <d v="2011-06-09T19:26:00"/>
    <n v="183"/>
    <n v="3"/>
    <n v="2"/>
    <n v="2"/>
    <s v="322"/>
    <x v="0"/>
  </r>
  <r>
    <n v="13285"/>
    <n v="231"/>
    <n v="3364.59"/>
    <d v="2011-11-16T13:19:00"/>
    <n v="23"/>
    <n v="4"/>
    <n v="3"/>
    <n v="3"/>
    <s v="433"/>
    <x v="3"/>
  </r>
  <r>
    <n v="12870"/>
    <n v="93"/>
    <n v="1676.9500000000007"/>
    <d v="2010-11-29T13:42:00"/>
    <n v="375"/>
    <n v="2"/>
    <n v="2"/>
    <n v="2"/>
    <s v="222"/>
    <x v="2"/>
  </r>
  <r>
    <n v="15027"/>
    <n v="91"/>
    <n v="3195.6000000000004"/>
    <d v="2011-11-09T10:16:00"/>
    <n v="30"/>
    <n v="4"/>
    <n v="2"/>
    <n v="3"/>
    <s v="423"/>
    <x v="3"/>
  </r>
  <r>
    <n v="16794"/>
    <n v="518"/>
    <n v="2090.9100000000012"/>
    <d v="2011-12-08T17:54:00"/>
    <n v="1"/>
    <n v="5"/>
    <n v="4"/>
    <n v="2"/>
    <s v="542"/>
    <x v="1"/>
  </r>
  <r>
    <n v="17484"/>
    <n v="14"/>
    <n v="209.57"/>
    <d v="2010-05-12T15:41:00"/>
    <n v="576"/>
    <n v="2"/>
    <n v="1"/>
    <n v="1"/>
    <s v="211"/>
    <x v="2"/>
  </r>
  <r>
    <n v="12726"/>
    <n v="179"/>
    <n v="4014.5999999999985"/>
    <d v="2011-11-11T13:35:00"/>
    <n v="28"/>
    <n v="4"/>
    <n v="3"/>
    <n v="3"/>
    <s v="433"/>
    <x v="3"/>
  </r>
  <r>
    <n v="13187"/>
    <n v="64"/>
    <n v="367.00999999999988"/>
    <d v="2011-01-06T18:57:00"/>
    <n v="337"/>
    <n v="3"/>
    <n v="2"/>
    <n v="1"/>
    <s v="321"/>
    <x v="0"/>
  </r>
  <r>
    <n v="13705"/>
    <n v="84"/>
    <n v="2035.3299999999995"/>
    <d v="2011-12-02T12:32:00"/>
    <n v="7"/>
    <n v="5"/>
    <n v="2"/>
    <n v="2"/>
    <s v="522"/>
    <x v="1"/>
  </r>
  <r>
    <n v="14704"/>
    <n v="483"/>
    <n v="1813.5700000000013"/>
    <d v="2011-11-28T12:51:00"/>
    <n v="11"/>
    <n v="5"/>
    <n v="4"/>
    <n v="2"/>
    <s v="542"/>
    <x v="1"/>
  </r>
  <r>
    <n v="12791"/>
    <n v="30"/>
    <n v="1056.1100000000001"/>
    <d v="2010-12-01T11:27:00"/>
    <n v="373"/>
    <n v="2"/>
    <n v="1"/>
    <n v="2"/>
    <s v="212"/>
    <x v="2"/>
  </r>
  <r>
    <n v="15698"/>
    <n v="2"/>
    <n v="46.2"/>
    <d v="2010-03-25T17:38:00"/>
    <n v="624"/>
    <n v="2"/>
    <n v="1"/>
    <n v="1"/>
    <s v="211"/>
    <x v="2"/>
  </r>
  <r>
    <n v="14330"/>
    <n v="13"/>
    <n v="200.63"/>
    <d v="2010-03-26T09:10:00"/>
    <n v="623"/>
    <n v="2"/>
    <n v="1"/>
    <n v="1"/>
    <s v="211"/>
    <x v="2"/>
  </r>
  <r>
    <n v="16286"/>
    <n v="17"/>
    <n v="328.95"/>
    <d v="2010-08-19T14:48:00"/>
    <n v="477"/>
    <n v="2"/>
    <n v="1"/>
    <n v="1"/>
    <s v="211"/>
    <x v="2"/>
  </r>
  <r>
    <n v="14013"/>
    <n v="68"/>
    <n v="1084.57"/>
    <d v="2011-08-21T15:01:00"/>
    <n v="110"/>
    <n v="3"/>
    <n v="2"/>
    <n v="2"/>
    <s v="322"/>
    <x v="0"/>
  </r>
  <r>
    <n v="15789"/>
    <n v="138"/>
    <n v="1962.0099999999989"/>
    <d v="2010-12-16T14:35:00"/>
    <n v="358"/>
    <n v="3"/>
    <n v="2"/>
    <n v="2"/>
    <s v="322"/>
    <x v="0"/>
  </r>
  <r>
    <n v="18188"/>
    <n v="133"/>
    <n v="3280.5900000000011"/>
    <d v="2011-11-24T16:46:00"/>
    <n v="15"/>
    <n v="4"/>
    <n v="2"/>
    <n v="3"/>
    <s v="423"/>
    <x v="3"/>
  </r>
  <r>
    <n v="17582"/>
    <n v="124"/>
    <n v="1450.7000000000007"/>
    <d v="2011-04-17T13:18:00"/>
    <n v="236"/>
    <n v="3"/>
    <n v="2"/>
    <n v="2"/>
    <s v="322"/>
    <x v="0"/>
  </r>
  <r>
    <n v="18166"/>
    <n v="10"/>
    <n v="175.5"/>
    <d v="2010-03-26T12:26:00"/>
    <n v="623"/>
    <n v="2"/>
    <n v="1"/>
    <n v="1"/>
    <s v="211"/>
    <x v="2"/>
  </r>
  <r>
    <n v="18215"/>
    <n v="90"/>
    <n v="2247.4900000000007"/>
    <d v="2011-09-11T16:05:00"/>
    <n v="89"/>
    <n v="3"/>
    <n v="2"/>
    <n v="2"/>
    <s v="322"/>
    <x v="0"/>
  </r>
  <r>
    <n v="16493"/>
    <n v="111"/>
    <n v="2132.0900000000011"/>
    <d v="2011-09-21T11:10:00"/>
    <n v="79"/>
    <n v="3"/>
    <n v="2"/>
    <n v="2"/>
    <s v="322"/>
    <x v="0"/>
  </r>
  <r>
    <n v="16601"/>
    <n v="72"/>
    <n v="684.24999999999989"/>
    <d v="2011-10-30T11:09:00"/>
    <n v="40"/>
    <n v="4"/>
    <n v="2"/>
    <n v="1"/>
    <s v="421"/>
    <x v="3"/>
  </r>
  <r>
    <n v="14537"/>
    <n v="23"/>
    <n v="641.40000000000009"/>
    <d v="2011-10-13T10:54:00"/>
    <n v="57"/>
    <n v="3"/>
    <n v="1"/>
    <n v="1"/>
    <s v="311"/>
    <x v="0"/>
  </r>
  <r>
    <n v="13117"/>
    <n v="188"/>
    <n v="2643.81"/>
    <d v="2011-11-18T12:02:00"/>
    <n v="21"/>
    <n v="4"/>
    <n v="3"/>
    <n v="2"/>
    <s v="432"/>
    <x v="3"/>
  </r>
  <r>
    <n v="14074"/>
    <n v="6"/>
    <n v="219.4"/>
    <d v="2010-03-26T13:55:00"/>
    <n v="623"/>
    <n v="2"/>
    <n v="1"/>
    <n v="1"/>
    <s v="211"/>
    <x v="2"/>
  </r>
  <r>
    <n v="12477"/>
    <n v="564"/>
    <n v="20276.369999999995"/>
    <d v="2011-11-17T09:51:00"/>
    <n v="22"/>
    <n v="4"/>
    <n v="4"/>
    <n v="4"/>
    <s v="444"/>
    <x v="3"/>
  </r>
  <r>
    <n v="14994"/>
    <n v="310"/>
    <n v="960.63000000000102"/>
    <d v="2010-11-22T12:59:00"/>
    <n v="382"/>
    <n v="2"/>
    <n v="3"/>
    <n v="1"/>
    <s v="231"/>
    <x v="2"/>
  </r>
  <r>
    <n v="16807"/>
    <n v="142"/>
    <n v="2123.8799999999997"/>
    <d v="2011-07-20T12:00:00"/>
    <n v="142"/>
    <n v="3"/>
    <n v="2"/>
    <n v="2"/>
    <s v="322"/>
    <x v="0"/>
  </r>
  <r>
    <n v="15249"/>
    <n v="502"/>
    <n v="9266.0000000000018"/>
    <d v="2011-11-08T11:45:00"/>
    <n v="31"/>
    <n v="4"/>
    <n v="4"/>
    <n v="4"/>
    <s v="444"/>
    <x v="3"/>
  </r>
  <r>
    <n v="14253"/>
    <n v="12"/>
    <n v="363.4"/>
    <d v="2010-08-03T14:55:00"/>
    <n v="493"/>
    <n v="2"/>
    <n v="1"/>
    <n v="1"/>
    <s v="211"/>
    <x v="2"/>
  </r>
  <r>
    <n v="16833"/>
    <n v="92"/>
    <n v="2409.0400000000009"/>
    <d v="2011-12-08T14:39:00"/>
    <n v="1"/>
    <n v="5"/>
    <n v="2"/>
    <n v="2"/>
    <s v="522"/>
    <x v="1"/>
  </r>
  <r>
    <n v="15552"/>
    <n v="30"/>
    <n v="252.51999999999995"/>
    <d v="2011-05-06T14:47:00"/>
    <n v="217"/>
    <n v="3"/>
    <n v="1"/>
    <n v="1"/>
    <s v="311"/>
    <x v="0"/>
  </r>
  <r>
    <n v="15848"/>
    <n v="35"/>
    <n v="139.94000000000003"/>
    <d v="2010-03-28T10:54:00"/>
    <n v="621"/>
    <n v="2"/>
    <n v="1"/>
    <n v="1"/>
    <s v="211"/>
    <x v="2"/>
  </r>
  <r>
    <n v="13053"/>
    <n v="17"/>
    <n v="127.65"/>
    <d v="2010-03-28T11:28:00"/>
    <n v="621"/>
    <n v="2"/>
    <n v="1"/>
    <n v="1"/>
    <s v="211"/>
    <x v="2"/>
  </r>
  <r>
    <n v="15289"/>
    <n v="97"/>
    <n v="1593.0900000000001"/>
    <d v="2011-11-10T13:49:00"/>
    <n v="29"/>
    <n v="4"/>
    <n v="2"/>
    <n v="2"/>
    <s v="422"/>
    <x v="3"/>
  </r>
  <r>
    <n v="17827"/>
    <n v="288"/>
    <n v="2388.0500000000011"/>
    <d v="2011-12-04T15:00:00"/>
    <n v="5"/>
    <n v="5"/>
    <n v="3"/>
    <n v="2"/>
    <s v="532"/>
    <x v="1"/>
  </r>
  <r>
    <n v="14378"/>
    <n v="9"/>
    <n v="131.24999999999997"/>
    <d v="2010-03-28T12:22:00"/>
    <n v="621"/>
    <n v="2"/>
    <n v="1"/>
    <n v="1"/>
    <s v="211"/>
    <x v="2"/>
  </r>
  <r>
    <n v="14805"/>
    <n v="132"/>
    <n v="1104.6400000000001"/>
    <d v="2011-11-24T16:20:00"/>
    <n v="15"/>
    <n v="4"/>
    <n v="2"/>
    <n v="2"/>
    <s v="422"/>
    <x v="3"/>
  </r>
  <r>
    <n v="16934"/>
    <n v="143"/>
    <n v="2110.9899999999998"/>
    <d v="2011-10-16T12:40:00"/>
    <n v="54"/>
    <n v="3"/>
    <n v="2"/>
    <n v="2"/>
    <s v="322"/>
    <x v="0"/>
  </r>
  <r>
    <n v="16784"/>
    <n v="160"/>
    <n v="896.53000000000009"/>
    <d v="2011-11-20T12:20:00"/>
    <n v="19"/>
    <n v="4"/>
    <n v="3"/>
    <n v="1"/>
    <s v="431"/>
    <x v="3"/>
  </r>
  <r>
    <n v="12910"/>
    <n v="137"/>
    <n v="5796.5199999999986"/>
    <d v="2011-11-16T14:28:00"/>
    <n v="23"/>
    <n v="4"/>
    <n v="2"/>
    <n v="3"/>
    <s v="423"/>
    <x v="3"/>
  </r>
  <r>
    <n v="15068"/>
    <n v="221"/>
    <n v="1176.8500000000001"/>
    <d v="2011-10-24T14:47:00"/>
    <n v="46"/>
    <n v="4"/>
    <n v="3"/>
    <n v="2"/>
    <s v="432"/>
    <x v="3"/>
  </r>
  <r>
    <n v="17518"/>
    <n v="77"/>
    <n v="329.41999999999996"/>
    <d v="2010-10-10T12:40:00"/>
    <n v="425"/>
    <n v="2"/>
    <n v="2"/>
    <n v="1"/>
    <s v="221"/>
    <x v="2"/>
  </r>
  <r>
    <n v="14101"/>
    <n v="90"/>
    <n v="9961.93"/>
    <d v="2011-09-27T12:28:00"/>
    <n v="73"/>
    <n v="3"/>
    <n v="2"/>
    <n v="4"/>
    <s v="324"/>
    <x v="0"/>
  </r>
  <r>
    <n v="15423"/>
    <n v="14"/>
    <n v="266.89"/>
    <d v="2011-11-01T14:01:00"/>
    <n v="38"/>
    <n v="4"/>
    <n v="1"/>
    <n v="1"/>
    <s v="411"/>
    <x v="3"/>
  </r>
  <r>
    <n v="14572"/>
    <n v="526"/>
    <n v="5615.1799999999921"/>
    <d v="2011-12-06T14:40:00"/>
    <n v="3"/>
    <n v="5"/>
    <n v="4"/>
    <n v="3"/>
    <s v="543"/>
    <x v="1"/>
  </r>
  <r>
    <n v="15570"/>
    <n v="786"/>
    <n v="9311.0399999999936"/>
    <d v="2011-12-02T14:47:00"/>
    <n v="7"/>
    <n v="5"/>
    <n v="4"/>
    <n v="4"/>
    <s v="544"/>
    <x v="1"/>
  </r>
  <r>
    <n v="17068"/>
    <n v="1024"/>
    <n v="9161.0799999999927"/>
    <d v="2011-11-27T13:14:00"/>
    <n v="12"/>
    <n v="5"/>
    <n v="4"/>
    <n v="4"/>
    <s v="544"/>
    <x v="1"/>
  </r>
  <r>
    <n v="13684"/>
    <n v="109"/>
    <n v="596.98000000000025"/>
    <d v="2011-02-27T10:13:00"/>
    <n v="285"/>
    <n v="3"/>
    <n v="2"/>
    <n v="1"/>
    <s v="321"/>
    <x v="0"/>
  </r>
  <r>
    <n v="14078"/>
    <n v="163"/>
    <n v="1692.630000000001"/>
    <d v="2011-08-30T12:16:00"/>
    <n v="101"/>
    <n v="3"/>
    <n v="3"/>
    <n v="2"/>
    <s v="332"/>
    <x v="0"/>
  </r>
  <r>
    <n v="15231"/>
    <n v="14"/>
    <n v="250.25999999999993"/>
    <d v="2010-03-28T15:12:00"/>
    <n v="621"/>
    <n v="2"/>
    <n v="1"/>
    <n v="1"/>
    <s v="211"/>
    <x v="2"/>
  </r>
  <r>
    <n v="16666"/>
    <n v="50"/>
    <n v="225.93999999999997"/>
    <d v="2011-11-20T14:01:00"/>
    <n v="19"/>
    <n v="4"/>
    <n v="1"/>
    <n v="1"/>
    <s v="411"/>
    <x v="3"/>
  </r>
  <r>
    <n v="14583"/>
    <n v="506"/>
    <n v="1781.0300000000016"/>
    <d v="2011-12-04T12:32:00"/>
    <n v="5"/>
    <n v="5"/>
    <n v="4"/>
    <n v="2"/>
    <s v="542"/>
    <x v="1"/>
  </r>
  <r>
    <n v="14809"/>
    <n v="18"/>
    <n v="686.7600000000001"/>
    <d v="2010-03-28T15:44:00"/>
    <n v="621"/>
    <n v="2"/>
    <n v="1"/>
    <n v="1"/>
    <s v="211"/>
    <x v="2"/>
  </r>
  <r>
    <n v="16549"/>
    <n v="3250"/>
    <n v="13182.19000000001"/>
    <d v="2011-11-29T15:06:00"/>
    <n v="10"/>
    <n v="5"/>
    <n v="4"/>
    <n v="4"/>
    <s v="544"/>
    <x v="1"/>
  </r>
  <r>
    <n v="15141"/>
    <n v="80"/>
    <n v="1388.4699999999998"/>
    <d v="2010-09-08T11:33:00"/>
    <n v="457"/>
    <n v="2"/>
    <n v="2"/>
    <n v="2"/>
    <s v="222"/>
    <x v="2"/>
  </r>
  <r>
    <n v="13113"/>
    <n v="393"/>
    <n v="18625.73"/>
    <d v="2011-12-09T12:49:00"/>
    <n v="0"/>
    <n v="5"/>
    <n v="4"/>
    <n v="4"/>
    <s v="544"/>
    <x v="1"/>
  </r>
  <r>
    <n v="15981"/>
    <n v="288"/>
    <n v="9362.7700000000041"/>
    <d v="2011-11-15T08:00:00"/>
    <n v="24"/>
    <n v="4"/>
    <n v="3"/>
    <n v="4"/>
    <s v="434"/>
    <x v="3"/>
  </r>
  <r>
    <n v="16532"/>
    <n v="6"/>
    <n v="8756.64"/>
    <d v="2011-11-22T11:08:00"/>
    <n v="17"/>
    <n v="4"/>
    <n v="1"/>
    <n v="4"/>
    <s v="414"/>
    <x v="3"/>
  </r>
  <r>
    <n v="17994"/>
    <n v="314"/>
    <n v="2313.320000000002"/>
    <d v="2011-08-10T11:41:00"/>
    <n v="121"/>
    <n v="3"/>
    <n v="3"/>
    <n v="2"/>
    <s v="332"/>
    <x v="0"/>
  </r>
  <r>
    <n v="16456"/>
    <n v="415"/>
    <n v="6862.9099999999989"/>
    <d v="2011-09-01T13:50:00"/>
    <n v="99"/>
    <n v="3"/>
    <n v="4"/>
    <n v="4"/>
    <s v="344"/>
    <x v="0"/>
  </r>
  <r>
    <n v="16502"/>
    <n v="43"/>
    <n v="266.49999999999994"/>
    <d v="2010-03-29T13:44:00"/>
    <n v="620"/>
    <n v="2"/>
    <n v="1"/>
    <n v="1"/>
    <s v="211"/>
    <x v="2"/>
  </r>
  <r>
    <n v="17046"/>
    <n v="85"/>
    <n v="1906.0700000000002"/>
    <d v="2011-07-05T14:24:00"/>
    <n v="157"/>
    <n v="3"/>
    <n v="2"/>
    <n v="2"/>
    <s v="322"/>
    <x v="0"/>
  </r>
  <r>
    <n v="12496"/>
    <n v="13"/>
    <n v="54.09"/>
    <d v="2010-03-29T14:06:00"/>
    <n v="620"/>
    <n v="2"/>
    <n v="1"/>
    <n v="1"/>
    <s v="211"/>
    <x v="2"/>
  </r>
  <r>
    <n v="16036"/>
    <n v="140"/>
    <n v="2556.840000000002"/>
    <d v="2011-09-13T14:53:00"/>
    <n v="87"/>
    <n v="3"/>
    <n v="2"/>
    <n v="2"/>
    <s v="322"/>
    <x v="0"/>
  </r>
  <r>
    <n v="16176"/>
    <n v="72"/>
    <n v="2052.6900000000005"/>
    <d v="2010-10-14T13:54:00"/>
    <n v="421"/>
    <n v="2"/>
    <n v="2"/>
    <n v="2"/>
    <s v="222"/>
    <x v="2"/>
  </r>
  <r>
    <n v="13412"/>
    <n v="34"/>
    <n v="487.34999999999997"/>
    <d v="2010-03-29T16:28:00"/>
    <n v="620"/>
    <n v="2"/>
    <n v="1"/>
    <n v="1"/>
    <s v="211"/>
    <x v="2"/>
  </r>
  <r>
    <n v="17664"/>
    <n v="80"/>
    <n v="1166.2300000000005"/>
    <d v="2011-11-21T11:29:00"/>
    <n v="18"/>
    <n v="4"/>
    <n v="2"/>
    <n v="2"/>
    <s v="422"/>
    <x v="3"/>
  </r>
  <r>
    <n v="16570"/>
    <n v="241"/>
    <n v="7434.3100000000022"/>
    <d v="2011-11-24T17:02:00"/>
    <n v="15"/>
    <n v="4"/>
    <n v="3"/>
    <n v="4"/>
    <s v="434"/>
    <x v="3"/>
  </r>
  <r>
    <n v="16455"/>
    <n v="225"/>
    <n v="4384.369999999999"/>
    <d v="2011-10-07T12:17:00"/>
    <n v="63"/>
    <n v="3"/>
    <n v="3"/>
    <n v="3"/>
    <s v="333"/>
    <x v="0"/>
  </r>
  <r>
    <n v="17676"/>
    <n v="164"/>
    <n v="2765.8399999999997"/>
    <d v="2011-12-05T15:16:00"/>
    <n v="4"/>
    <n v="5"/>
    <n v="3"/>
    <n v="2"/>
    <s v="532"/>
    <x v="1"/>
  </r>
  <r>
    <n v="13051"/>
    <n v="4"/>
    <n v="155.80000000000001"/>
    <d v="2010-05-10T09:14:00"/>
    <n v="578"/>
    <n v="2"/>
    <n v="1"/>
    <n v="1"/>
    <s v="211"/>
    <x v="2"/>
  </r>
  <r>
    <n v="12990"/>
    <n v="27"/>
    <n v="955.49999999999989"/>
    <d v="2011-11-08T13:01:00"/>
    <n v="31"/>
    <n v="4"/>
    <n v="1"/>
    <n v="1"/>
    <s v="411"/>
    <x v="3"/>
  </r>
  <r>
    <n v="12861"/>
    <n v="4"/>
    <n v="68.25"/>
    <d v="2010-03-30T11:39:00"/>
    <n v="619"/>
    <n v="2"/>
    <n v="1"/>
    <n v="1"/>
    <s v="211"/>
    <x v="2"/>
  </r>
  <r>
    <n v="14935"/>
    <n v="26"/>
    <n v="2849.83"/>
    <d v="2011-02-15T14:44:00"/>
    <n v="297"/>
    <n v="3"/>
    <n v="1"/>
    <n v="2"/>
    <s v="312"/>
    <x v="0"/>
  </r>
  <r>
    <n v="15029"/>
    <n v="10"/>
    <n v="365.1"/>
    <d v="2010-03-30T12:16:00"/>
    <n v="619"/>
    <n v="2"/>
    <n v="1"/>
    <n v="1"/>
    <s v="211"/>
    <x v="2"/>
  </r>
  <r>
    <n v="15715"/>
    <n v="38"/>
    <n v="658.02"/>
    <d v="2010-06-02T09:56:00"/>
    <n v="555"/>
    <n v="2"/>
    <n v="1"/>
    <n v="1"/>
    <s v="211"/>
    <x v="2"/>
  </r>
  <r>
    <n v="15575"/>
    <n v="3"/>
    <n v="30.1"/>
    <d v="2010-03-30T12:50:00"/>
    <n v="619"/>
    <n v="2"/>
    <n v="1"/>
    <n v="1"/>
    <s v="211"/>
    <x v="2"/>
  </r>
  <r>
    <n v="17586"/>
    <n v="8"/>
    <n v="167.4"/>
    <d v="2010-03-30T13:12:00"/>
    <n v="619"/>
    <n v="2"/>
    <n v="1"/>
    <n v="1"/>
    <s v="211"/>
    <x v="2"/>
  </r>
  <r>
    <n v="17464"/>
    <n v="42"/>
    <n v="1000.9399999999999"/>
    <d v="2011-07-04T13:19:00"/>
    <n v="158"/>
    <n v="3"/>
    <n v="1"/>
    <n v="2"/>
    <s v="312"/>
    <x v="0"/>
  </r>
  <r>
    <n v="17217"/>
    <n v="29"/>
    <n v="217.99999999999997"/>
    <d v="2011-04-19T17:19:00"/>
    <n v="234"/>
    <n v="3"/>
    <n v="1"/>
    <n v="1"/>
    <s v="311"/>
    <x v="0"/>
  </r>
  <r>
    <n v="14235"/>
    <n v="148"/>
    <n v="4717.9900000000007"/>
    <d v="2011-09-25T14:37:00"/>
    <n v="75"/>
    <n v="3"/>
    <n v="2"/>
    <n v="3"/>
    <s v="323"/>
    <x v="0"/>
  </r>
  <r>
    <n v="15122"/>
    <n v="228"/>
    <n v="4497.4700000000012"/>
    <d v="2011-08-17T16:48:00"/>
    <n v="114"/>
    <n v="3"/>
    <n v="3"/>
    <n v="3"/>
    <s v="333"/>
    <x v="0"/>
  </r>
  <r>
    <n v="14492"/>
    <n v="92"/>
    <n v="1921.91"/>
    <d v="2010-10-05T13:21:00"/>
    <n v="430"/>
    <n v="2"/>
    <n v="2"/>
    <n v="2"/>
    <s v="222"/>
    <x v="2"/>
  </r>
  <r>
    <n v="14882"/>
    <n v="68"/>
    <n v="3628.1499999999996"/>
    <d v="2011-11-13T12:47:00"/>
    <n v="26"/>
    <n v="4"/>
    <n v="2"/>
    <n v="3"/>
    <s v="423"/>
    <x v="3"/>
  </r>
  <r>
    <n v="15742"/>
    <n v="41"/>
    <n v="156.86999999999998"/>
    <d v="2010-03-30T15:25:00"/>
    <n v="619"/>
    <n v="2"/>
    <n v="1"/>
    <n v="1"/>
    <s v="211"/>
    <x v="2"/>
  </r>
  <r>
    <n v="13856"/>
    <n v="54"/>
    <n v="1142.0300000000002"/>
    <d v="2011-06-24T10:03:00"/>
    <n v="168"/>
    <n v="3"/>
    <n v="1"/>
    <n v="2"/>
    <s v="312"/>
    <x v="0"/>
  </r>
  <r>
    <n v="16658"/>
    <n v="72"/>
    <n v="814.06999999999994"/>
    <d v="2010-12-06T13:47:00"/>
    <n v="368"/>
    <n v="2"/>
    <n v="2"/>
    <n v="1"/>
    <s v="221"/>
    <x v="2"/>
  </r>
  <r>
    <n v="13676"/>
    <n v="13"/>
    <n v="243.9"/>
    <d v="2010-06-18T17:30:00"/>
    <n v="539"/>
    <n v="2"/>
    <n v="1"/>
    <n v="1"/>
    <s v="211"/>
    <x v="2"/>
  </r>
  <r>
    <n v="17602"/>
    <n v="927"/>
    <n v="7451.1300000000037"/>
    <d v="2011-12-07T13:53:00"/>
    <n v="2"/>
    <n v="5"/>
    <n v="4"/>
    <n v="4"/>
    <s v="544"/>
    <x v="1"/>
  </r>
  <r>
    <n v="18025"/>
    <n v="112"/>
    <n v="1177.7200000000005"/>
    <d v="2010-11-25T12:37:00"/>
    <n v="379"/>
    <n v="2"/>
    <n v="2"/>
    <n v="2"/>
    <s v="222"/>
    <x v="2"/>
  </r>
  <r>
    <n v="15792"/>
    <n v="57"/>
    <n v="933.84000000000015"/>
    <d v="2010-11-05T08:21:00"/>
    <n v="399"/>
    <n v="2"/>
    <n v="2"/>
    <n v="1"/>
    <s v="221"/>
    <x v="2"/>
  </r>
  <r>
    <n v="15216"/>
    <n v="24"/>
    <n v="486.09000000000003"/>
    <d v="2011-09-13T11:41:00"/>
    <n v="87"/>
    <n v="3"/>
    <n v="1"/>
    <n v="1"/>
    <s v="311"/>
    <x v="0"/>
  </r>
  <r>
    <n v="13803"/>
    <n v="78"/>
    <n v="1338.9100000000003"/>
    <d v="2011-03-29T12:57:00"/>
    <n v="255"/>
    <n v="3"/>
    <n v="2"/>
    <n v="2"/>
    <s v="322"/>
    <x v="0"/>
  </r>
  <r>
    <n v="18093"/>
    <n v="61"/>
    <n v="4452.7099999999991"/>
    <d v="2011-09-07T15:43:00"/>
    <n v="93"/>
    <n v="3"/>
    <n v="2"/>
    <n v="3"/>
    <s v="323"/>
    <x v="0"/>
  </r>
  <r>
    <n v="17889"/>
    <n v="122"/>
    <n v="774.87000000000046"/>
    <d v="2011-05-11T16:26:00"/>
    <n v="212"/>
    <n v="3"/>
    <n v="2"/>
    <n v="1"/>
    <s v="321"/>
    <x v="0"/>
  </r>
  <r>
    <n v="14706"/>
    <n v="28"/>
    <n v="390.68999999999994"/>
    <d v="2010-03-31T11:09:00"/>
    <n v="618"/>
    <n v="2"/>
    <n v="1"/>
    <n v="1"/>
    <s v="211"/>
    <x v="2"/>
  </r>
  <r>
    <n v="13179"/>
    <n v="34"/>
    <n v="572.31000000000006"/>
    <d v="2010-03-31T11:40:00"/>
    <n v="618"/>
    <n v="2"/>
    <n v="1"/>
    <n v="1"/>
    <s v="211"/>
    <x v="2"/>
  </r>
  <r>
    <n v="15741"/>
    <n v="12"/>
    <n v="208.62"/>
    <d v="2010-09-07T16:21:00"/>
    <n v="458"/>
    <n v="2"/>
    <n v="1"/>
    <n v="1"/>
    <s v="211"/>
    <x v="2"/>
  </r>
  <r>
    <n v="16133"/>
    <n v="545"/>
    <n v="22992.259999999991"/>
    <d v="2011-12-06T11:24:00"/>
    <n v="3"/>
    <n v="5"/>
    <n v="4"/>
    <n v="4"/>
    <s v="544"/>
    <x v="1"/>
  </r>
  <r>
    <n v="13059"/>
    <n v="202"/>
    <n v="2303.1700000000005"/>
    <d v="2011-04-04T10:40:00"/>
    <n v="249"/>
    <n v="3"/>
    <n v="3"/>
    <n v="2"/>
    <s v="332"/>
    <x v="0"/>
  </r>
  <r>
    <n v="18056"/>
    <n v="30"/>
    <n v="554.59999999999991"/>
    <d v="2011-02-24T14:27:00"/>
    <n v="288"/>
    <n v="3"/>
    <n v="1"/>
    <n v="1"/>
    <s v="311"/>
    <x v="0"/>
  </r>
  <r>
    <n v="17531"/>
    <n v="58"/>
    <n v="1266.8200000000004"/>
    <d v="2011-06-02T19:17:00"/>
    <n v="190"/>
    <n v="3"/>
    <n v="2"/>
    <n v="2"/>
    <s v="322"/>
    <x v="0"/>
  </r>
  <r>
    <n v="16845"/>
    <n v="20"/>
    <n v="253.87999999999997"/>
    <d v="2010-03-31T13:09:00"/>
    <n v="618"/>
    <n v="2"/>
    <n v="1"/>
    <n v="1"/>
    <s v="211"/>
    <x v="2"/>
  </r>
  <r>
    <n v="15796"/>
    <n v="295"/>
    <n v="5175.8299999999963"/>
    <d v="2011-12-08T19:55:00"/>
    <n v="1"/>
    <n v="5"/>
    <n v="3"/>
    <n v="3"/>
    <s v="533"/>
    <x v="1"/>
  </r>
  <r>
    <n v="15454"/>
    <n v="41"/>
    <n v="307.68999999999994"/>
    <d v="2010-12-12T14:21:00"/>
    <n v="362"/>
    <n v="3"/>
    <n v="1"/>
    <n v="1"/>
    <s v="311"/>
    <x v="0"/>
  </r>
  <r>
    <n v="15800"/>
    <n v="244"/>
    <n v="1242.5800000000004"/>
    <d v="2011-08-24T14:23:00"/>
    <n v="107"/>
    <n v="3"/>
    <n v="3"/>
    <n v="2"/>
    <s v="332"/>
    <x v="0"/>
  </r>
  <r>
    <n v="15125"/>
    <n v="240"/>
    <n v="17024.869999999995"/>
    <d v="2011-11-14T13:57:00"/>
    <n v="25"/>
    <n v="4"/>
    <n v="3"/>
    <n v="4"/>
    <s v="434"/>
    <x v="3"/>
  </r>
  <r>
    <n v="16847"/>
    <n v="37"/>
    <n v="614.8900000000001"/>
    <d v="2011-10-27T13:29:00"/>
    <n v="43"/>
    <n v="4"/>
    <n v="1"/>
    <n v="1"/>
    <s v="411"/>
    <x v="3"/>
  </r>
  <r>
    <n v="13219"/>
    <n v="11"/>
    <n v="76.23"/>
    <d v="2010-03-31T14:18:00"/>
    <n v="618"/>
    <n v="2"/>
    <n v="1"/>
    <n v="1"/>
    <s v="211"/>
    <x v="2"/>
  </r>
  <r>
    <n v="13464"/>
    <n v="151"/>
    <n v="3097.6399999999994"/>
    <d v="2011-10-12T15:01:00"/>
    <n v="58"/>
    <n v="3"/>
    <n v="2"/>
    <n v="3"/>
    <s v="323"/>
    <x v="0"/>
  </r>
  <r>
    <n v="13361"/>
    <n v="34"/>
    <n v="1450.5000000000002"/>
    <d v="2010-08-24T14:56:00"/>
    <n v="472"/>
    <n v="2"/>
    <n v="1"/>
    <n v="2"/>
    <s v="212"/>
    <x v="2"/>
  </r>
  <r>
    <n v="14893"/>
    <n v="106"/>
    <n v="1809.6100000000001"/>
    <d v="2011-11-30T12:31:00"/>
    <n v="9"/>
    <n v="5"/>
    <n v="2"/>
    <n v="2"/>
    <s v="522"/>
    <x v="1"/>
  </r>
  <r>
    <n v="12662"/>
    <n v="406"/>
    <n v="6988.0200000000086"/>
    <d v="2011-12-09T11:59:00"/>
    <n v="0"/>
    <n v="5"/>
    <n v="4"/>
    <n v="4"/>
    <s v="544"/>
    <x v="1"/>
  </r>
  <r>
    <n v="15689"/>
    <n v="24"/>
    <n v="521.03000000000009"/>
    <d v="2011-08-12T09:37:00"/>
    <n v="119"/>
    <n v="3"/>
    <n v="1"/>
    <n v="1"/>
    <s v="311"/>
    <x v="0"/>
  </r>
  <r>
    <n v="16377"/>
    <n v="10"/>
    <n v="1308.48"/>
    <d v="2011-03-17T15:41:00"/>
    <n v="267"/>
    <n v="3"/>
    <n v="1"/>
    <n v="2"/>
    <s v="312"/>
    <x v="0"/>
  </r>
  <r>
    <n v="14916"/>
    <n v="134"/>
    <n v="3042.950000000003"/>
    <d v="2011-09-30T09:20:00"/>
    <n v="70"/>
    <n v="3"/>
    <n v="2"/>
    <n v="3"/>
    <s v="323"/>
    <x v="0"/>
  </r>
  <r>
    <n v="13582"/>
    <n v="11"/>
    <n v="241.68"/>
    <d v="2010-11-15T11:34:00"/>
    <n v="389"/>
    <n v="2"/>
    <n v="1"/>
    <n v="1"/>
    <s v="211"/>
    <x v="2"/>
  </r>
  <r>
    <n v="18241"/>
    <n v="159"/>
    <n v="2986.9899999999993"/>
    <d v="2011-11-30T12:10:00"/>
    <n v="9"/>
    <n v="5"/>
    <n v="3"/>
    <n v="3"/>
    <s v="533"/>
    <x v="1"/>
  </r>
  <r>
    <n v="15173"/>
    <n v="86"/>
    <n v="1494.6000000000001"/>
    <d v="2010-11-24T10:21:00"/>
    <n v="380"/>
    <n v="2"/>
    <n v="2"/>
    <n v="2"/>
    <s v="222"/>
    <x v="2"/>
  </r>
  <r>
    <n v="13196"/>
    <n v="188"/>
    <n v="3068.8399999999997"/>
    <d v="2011-11-28T13:54:00"/>
    <n v="11"/>
    <n v="5"/>
    <n v="3"/>
    <n v="3"/>
    <s v="533"/>
    <x v="1"/>
  </r>
  <r>
    <n v="14200"/>
    <n v="21"/>
    <n v="379.20000000000005"/>
    <d v="2010-04-01T13:01:00"/>
    <n v="617"/>
    <n v="2"/>
    <n v="1"/>
    <n v="1"/>
    <s v="211"/>
    <x v="2"/>
  </r>
  <r>
    <n v="16130"/>
    <n v="55"/>
    <n v="987.48"/>
    <d v="2010-10-13T15:14:00"/>
    <n v="422"/>
    <n v="2"/>
    <n v="1"/>
    <n v="2"/>
    <s v="212"/>
    <x v="2"/>
  </r>
  <r>
    <n v="14692"/>
    <n v="163"/>
    <n v="1745.0899999999997"/>
    <d v="2011-07-25T15:08:00"/>
    <n v="137"/>
    <n v="3"/>
    <n v="3"/>
    <n v="2"/>
    <s v="332"/>
    <x v="0"/>
  </r>
  <r>
    <n v="17993"/>
    <n v="64"/>
    <n v="235.18999999999997"/>
    <d v="2010-04-01T14:23:00"/>
    <n v="617"/>
    <n v="2"/>
    <n v="2"/>
    <n v="1"/>
    <s v="221"/>
    <x v="2"/>
  </r>
  <r>
    <n v="13750"/>
    <n v="75"/>
    <n v="3602.1800000000007"/>
    <d v="2011-10-17T12:16:00"/>
    <n v="53"/>
    <n v="3"/>
    <n v="2"/>
    <n v="3"/>
    <s v="323"/>
    <x v="0"/>
  </r>
  <r>
    <n v="14049"/>
    <n v="1081"/>
    <n v="13239.030000000022"/>
    <d v="2011-11-23T12:20:00"/>
    <n v="16"/>
    <n v="4"/>
    <n v="4"/>
    <n v="4"/>
    <s v="444"/>
    <x v="3"/>
  </r>
  <r>
    <n v="16054"/>
    <n v="122"/>
    <n v="2111.8800000000015"/>
    <d v="2011-07-17T13:08:00"/>
    <n v="145"/>
    <n v="3"/>
    <n v="2"/>
    <n v="2"/>
    <s v="322"/>
    <x v="0"/>
  </r>
  <r>
    <n v="17669"/>
    <n v="144"/>
    <n v="6142.3499999999995"/>
    <d v="2011-10-28T08:53:00"/>
    <n v="42"/>
    <n v="4"/>
    <n v="2"/>
    <n v="3"/>
    <s v="423"/>
    <x v="3"/>
  </r>
  <r>
    <n v="14835"/>
    <n v="2"/>
    <n v="297"/>
    <d v="2010-06-29T10:08:00"/>
    <n v="528"/>
    <n v="2"/>
    <n v="1"/>
    <n v="1"/>
    <s v="211"/>
    <x v="2"/>
  </r>
  <r>
    <n v="14694"/>
    <n v="15"/>
    <n v="244.31"/>
    <d v="2010-04-01T19:46:00"/>
    <n v="617"/>
    <n v="2"/>
    <n v="1"/>
    <n v="1"/>
    <s v="211"/>
    <x v="2"/>
  </r>
  <r>
    <n v="14489"/>
    <n v="100"/>
    <n v="1574.93"/>
    <d v="2011-05-16T14:51:00"/>
    <n v="207"/>
    <n v="3"/>
    <n v="2"/>
    <n v="2"/>
    <s v="322"/>
    <x v="0"/>
  </r>
  <r>
    <n v="18173"/>
    <n v="45"/>
    <n v="2696.36"/>
    <d v="2011-09-14T11:26:00"/>
    <n v="86"/>
    <n v="3"/>
    <n v="1"/>
    <n v="2"/>
    <s v="312"/>
    <x v="0"/>
  </r>
  <r>
    <n v="12997"/>
    <n v="107"/>
    <n v="2110.91"/>
    <d v="2011-11-17T15:47:00"/>
    <n v="22"/>
    <n v="4"/>
    <n v="2"/>
    <n v="2"/>
    <s v="422"/>
    <x v="3"/>
  </r>
  <r>
    <n v="15215"/>
    <n v="113"/>
    <n v="2422.4300000000012"/>
    <d v="2011-10-24T11:41:00"/>
    <n v="46"/>
    <n v="4"/>
    <n v="2"/>
    <n v="2"/>
    <s v="422"/>
    <x v="3"/>
  </r>
  <r>
    <n v="15770"/>
    <n v="18"/>
    <n v="321.45000000000005"/>
    <d v="2010-04-06T11:47:00"/>
    <n v="612"/>
    <n v="2"/>
    <n v="1"/>
    <n v="1"/>
    <s v="211"/>
    <x v="2"/>
  </r>
  <r>
    <n v="14035"/>
    <n v="151"/>
    <n v="2856.7199999999989"/>
    <d v="2011-11-11T10:03:00"/>
    <n v="28"/>
    <n v="4"/>
    <n v="2"/>
    <n v="2"/>
    <s v="422"/>
    <x v="3"/>
  </r>
  <r>
    <n v="13939"/>
    <n v="110"/>
    <n v="1560.9600000000003"/>
    <d v="2011-11-16T13:33:00"/>
    <n v="23"/>
    <n v="4"/>
    <n v="2"/>
    <n v="2"/>
    <s v="422"/>
    <x v="3"/>
  </r>
  <r>
    <n v="13710"/>
    <n v="15"/>
    <n v="509.52"/>
    <d v="2011-11-08T08:16:00"/>
    <n v="31"/>
    <n v="4"/>
    <n v="1"/>
    <n v="1"/>
    <s v="411"/>
    <x v="3"/>
  </r>
  <r>
    <n v="16654"/>
    <n v="83"/>
    <n v="1711.47"/>
    <d v="2011-07-21T15:23:00"/>
    <n v="141"/>
    <n v="3"/>
    <n v="2"/>
    <n v="2"/>
    <s v="322"/>
    <x v="0"/>
  </r>
  <r>
    <n v="13071"/>
    <n v="12"/>
    <n v="129.22"/>
    <d v="2010-04-06T13:37:00"/>
    <n v="612"/>
    <n v="2"/>
    <n v="1"/>
    <n v="1"/>
    <s v="211"/>
    <x v="2"/>
  </r>
  <r>
    <n v="14221"/>
    <n v="347"/>
    <n v="6517.4899999999916"/>
    <d v="2011-10-28T13:42:00"/>
    <n v="42"/>
    <n v="4"/>
    <n v="4"/>
    <n v="3"/>
    <s v="443"/>
    <x v="3"/>
  </r>
  <r>
    <n v="14825"/>
    <n v="310"/>
    <n v="4925.0800000000036"/>
    <d v="2011-12-06T11:38:00"/>
    <n v="3"/>
    <n v="5"/>
    <n v="3"/>
    <n v="3"/>
    <s v="533"/>
    <x v="1"/>
  </r>
  <r>
    <n v="14265"/>
    <n v="79"/>
    <n v="1373.3499999999997"/>
    <d v="2011-08-22T13:32:00"/>
    <n v="109"/>
    <n v="3"/>
    <n v="2"/>
    <n v="2"/>
    <s v="322"/>
    <x v="0"/>
  </r>
  <r>
    <n v="13432"/>
    <n v="111"/>
    <n v="439.10000000000008"/>
    <d v="2010-05-17T13:18:00"/>
    <n v="571"/>
    <n v="2"/>
    <n v="2"/>
    <n v="1"/>
    <s v="221"/>
    <x v="2"/>
  </r>
  <r>
    <n v="13207"/>
    <n v="13"/>
    <n v="535.86"/>
    <d v="2011-11-24T14:52:00"/>
    <n v="15"/>
    <n v="4"/>
    <n v="1"/>
    <n v="1"/>
    <s v="411"/>
    <x v="3"/>
  </r>
  <r>
    <n v="17563"/>
    <n v="29"/>
    <n v="392.38"/>
    <d v="2010-05-10T14:54:00"/>
    <n v="578"/>
    <n v="2"/>
    <n v="1"/>
    <n v="1"/>
    <s v="211"/>
    <x v="2"/>
  </r>
  <r>
    <n v="15252"/>
    <n v="118"/>
    <n v="2103.4100000000003"/>
    <d v="2011-11-03T13:30:00"/>
    <n v="36"/>
    <n v="4"/>
    <n v="2"/>
    <n v="2"/>
    <s v="422"/>
    <x v="3"/>
  </r>
  <r>
    <n v="13632"/>
    <n v="221"/>
    <n v="3648.1499999999992"/>
    <d v="2011-11-15T10:51:00"/>
    <n v="24"/>
    <n v="4"/>
    <n v="3"/>
    <n v="3"/>
    <s v="433"/>
    <x v="3"/>
  </r>
  <r>
    <n v="16941"/>
    <n v="2"/>
    <n v="33"/>
    <d v="2010-04-07T11:13:00"/>
    <n v="611"/>
    <n v="2"/>
    <n v="1"/>
    <n v="1"/>
    <s v="211"/>
    <x v="2"/>
  </r>
  <r>
    <n v="14264"/>
    <n v="79"/>
    <n v="1517.3600000000006"/>
    <d v="2011-07-08T10:20:00"/>
    <n v="154"/>
    <n v="3"/>
    <n v="2"/>
    <n v="2"/>
    <s v="322"/>
    <x v="0"/>
  </r>
  <r>
    <n v="12643"/>
    <n v="52"/>
    <n v="8350.4199999999983"/>
    <d v="2011-08-03T12:56:00"/>
    <n v="128"/>
    <n v="3"/>
    <n v="1"/>
    <n v="4"/>
    <s v="314"/>
    <x v="0"/>
  </r>
  <r>
    <n v="15112"/>
    <n v="7"/>
    <n v="209.4"/>
    <d v="2010-04-07T14:17:00"/>
    <n v="611"/>
    <n v="2"/>
    <n v="1"/>
    <n v="1"/>
    <s v="211"/>
    <x v="2"/>
  </r>
  <r>
    <n v="13723"/>
    <n v="59"/>
    <n v="1209.2"/>
    <d v="2011-05-06T17:04:00"/>
    <n v="217"/>
    <n v="3"/>
    <n v="2"/>
    <n v="2"/>
    <s v="322"/>
    <x v="0"/>
  </r>
  <r>
    <n v="15201"/>
    <n v="100"/>
    <n v="1842.95"/>
    <d v="2011-09-13T14:53:00"/>
    <n v="87"/>
    <n v="3"/>
    <n v="2"/>
    <n v="2"/>
    <s v="322"/>
    <x v="0"/>
  </r>
  <r>
    <n v="12821"/>
    <n v="13"/>
    <n v="220.79999999999998"/>
    <d v="2011-05-09T15:51:00"/>
    <n v="214"/>
    <n v="3"/>
    <n v="1"/>
    <n v="1"/>
    <s v="311"/>
    <x v="0"/>
  </r>
  <r>
    <n v="13640"/>
    <n v="4"/>
    <n v="405"/>
    <d v="2010-04-07T15:33:00"/>
    <n v="611"/>
    <n v="2"/>
    <n v="1"/>
    <n v="1"/>
    <s v="211"/>
    <x v="2"/>
  </r>
  <r>
    <n v="16454"/>
    <n v="4"/>
    <n v="30.950000000000003"/>
    <d v="2011-10-26T11:40:00"/>
    <n v="44"/>
    <n v="4"/>
    <n v="1"/>
    <n v="1"/>
    <s v="411"/>
    <x v="3"/>
  </r>
  <r>
    <n v="16369"/>
    <n v="170"/>
    <n v="2664.81"/>
    <d v="2011-11-21T16:25:00"/>
    <n v="18"/>
    <n v="4"/>
    <n v="3"/>
    <n v="2"/>
    <s v="432"/>
    <x v="3"/>
  </r>
  <r>
    <n v="17497"/>
    <n v="7"/>
    <n v="287.25"/>
    <d v="2010-11-14T14:17:00"/>
    <n v="390"/>
    <n v="2"/>
    <n v="1"/>
    <n v="1"/>
    <s v="211"/>
    <x v="2"/>
  </r>
  <r>
    <n v="14758"/>
    <n v="136"/>
    <n v="2864.9700000000016"/>
    <d v="2011-07-18T08:21:00"/>
    <n v="144"/>
    <n v="3"/>
    <n v="2"/>
    <n v="2"/>
    <s v="322"/>
    <x v="0"/>
  </r>
  <r>
    <n v="13852"/>
    <n v="11"/>
    <n v="187.35000000000002"/>
    <d v="2010-04-08T09:06:00"/>
    <n v="610"/>
    <n v="2"/>
    <n v="1"/>
    <n v="1"/>
    <s v="211"/>
    <x v="2"/>
  </r>
  <r>
    <n v="17553"/>
    <n v="6"/>
    <n v="3757.6"/>
    <d v="2011-08-02T10:00:00"/>
    <n v="129"/>
    <n v="3"/>
    <n v="1"/>
    <n v="3"/>
    <s v="313"/>
    <x v="0"/>
  </r>
  <r>
    <n v="14145"/>
    <n v="25"/>
    <n v="7600.0500000000011"/>
    <d v="2011-10-24T12:10:00"/>
    <n v="46"/>
    <n v="4"/>
    <n v="1"/>
    <n v="4"/>
    <s v="414"/>
    <x v="3"/>
  </r>
  <r>
    <n v="14855"/>
    <n v="207"/>
    <n v="6520.300000000002"/>
    <d v="2011-08-12T14:02:00"/>
    <n v="119"/>
    <n v="3"/>
    <n v="3"/>
    <n v="3"/>
    <s v="333"/>
    <x v="0"/>
  </r>
  <r>
    <n v="16053"/>
    <n v="194"/>
    <n v="3634.8400000000038"/>
    <d v="2011-11-07T11:21:00"/>
    <n v="32"/>
    <n v="4"/>
    <n v="3"/>
    <n v="3"/>
    <s v="433"/>
    <x v="3"/>
  </r>
  <r>
    <n v="13712"/>
    <n v="33"/>
    <n v="766.42000000000019"/>
    <d v="2011-04-07T12:33:00"/>
    <n v="246"/>
    <n v="3"/>
    <n v="1"/>
    <n v="1"/>
    <s v="311"/>
    <x v="0"/>
  </r>
  <r>
    <n v="14918"/>
    <n v="141"/>
    <n v="5955.8100000000013"/>
    <d v="2011-08-16T11:50:00"/>
    <n v="115"/>
    <n v="3"/>
    <n v="2"/>
    <n v="3"/>
    <s v="323"/>
    <x v="0"/>
  </r>
  <r>
    <n v="14813"/>
    <n v="177"/>
    <n v="1090.8700000000003"/>
    <d v="2010-12-05T11:57:00"/>
    <n v="369"/>
    <n v="2"/>
    <n v="3"/>
    <n v="2"/>
    <s v="232"/>
    <x v="2"/>
  </r>
  <r>
    <n v="13278"/>
    <n v="108"/>
    <n v="1435.8499999999995"/>
    <d v="2011-10-30T11:49:00"/>
    <n v="40"/>
    <n v="4"/>
    <n v="2"/>
    <n v="2"/>
    <s v="422"/>
    <x v="3"/>
  </r>
  <r>
    <n v="14450"/>
    <n v="76"/>
    <n v="1128.4399999999998"/>
    <d v="2011-06-12T10:46:00"/>
    <n v="180"/>
    <n v="3"/>
    <n v="2"/>
    <n v="2"/>
    <s v="322"/>
    <x v="0"/>
  </r>
  <r>
    <n v="14533"/>
    <n v="89"/>
    <n v="3466.37"/>
    <d v="2011-11-15T12:05:00"/>
    <n v="24"/>
    <n v="4"/>
    <n v="2"/>
    <n v="3"/>
    <s v="423"/>
    <x v="3"/>
  </r>
  <r>
    <n v="15613"/>
    <n v="27"/>
    <n v="433.71999999999991"/>
    <d v="2010-04-08T12:51:00"/>
    <n v="610"/>
    <n v="2"/>
    <n v="1"/>
    <n v="1"/>
    <s v="211"/>
    <x v="2"/>
  </r>
  <r>
    <n v="17746"/>
    <n v="36"/>
    <n v="904.18000000000018"/>
    <d v="2011-04-13T14:31:00"/>
    <n v="240"/>
    <n v="3"/>
    <n v="1"/>
    <n v="1"/>
    <s v="311"/>
    <x v="0"/>
  </r>
  <r>
    <n v="17110"/>
    <n v="51"/>
    <n v="510.69999999999993"/>
    <d v="2011-06-27T12:58:00"/>
    <n v="165"/>
    <n v="3"/>
    <n v="1"/>
    <n v="1"/>
    <s v="311"/>
    <x v="0"/>
  </r>
  <r>
    <n v="17805"/>
    <n v="11"/>
    <n v="927.03"/>
    <d v="2011-09-27T11:49:00"/>
    <n v="73"/>
    <n v="3"/>
    <n v="1"/>
    <n v="1"/>
    <s v="311"/>
    <x v="0"/>
  </r>
  <r>
    <n v="15638"/>
    <n v="25"/>
    <n v="2265.1999999999998"/>
    <d v="2010-11-26T11:52:00"/>
    <n v="378"/>
    <n v="2"/>
    <n v="1"/>
    <n v="2"/>
    <s v="212"/>
    <x v="2"/>
  </r>
  <r>
    <n v="15062"/>
    <n v="159"/>
    <n v="2585.6200000000008"/>
    <d v="2011-09-29T16:51:00"/>
    <n v="71"/>
    <n v="3"/>
    <n v="3"/>
    <n v="2"/>
    <s v="332"/>
    <x v="0"/>
  </r>
  <r>
    <n v="13163"/>
    <n v="2"/>
    <n v="17.649999999999999"/>
    <d v="2010-04-08T16:21:00"/>
    <n v="610"/>
    <n v="2"/>
    <n v="1"/>
    <n v="1"/>
    <s v="211"/>
    <x v="2"/>
  </r>
  <r>
    <n v="15129"/>
    <n v="207"/>
    <n v="6860.1799999999948"/>
    <d v="2011-10-20T14:40:00"/>
    <n v="50"/>
    <n v="4"/>
    <n v="3"/>
    <n v="4"/>
    <s v="434"/>
    <x v="3"/>
  </r>
  <r>
    <n v="13197"/>
    <n v="19"/>
    <n v="373.0100000000001"/>
    <d v="2010-04-09T09:14:00"/>
    <n v="609"/>
    <n v="2"/>
    <n v="1"/>
    <n v="1"/>
    <s v="211"/>
    <x v="2"/>
  </r>
  <r>
    <n v="16040"/>
    <n v="125"/>
    <n v="2416.8999999999992"/>
    <d v="2011-10-05T13:47:00"/>
    <n v="65"/>
    <n v="3"/>
    <n v="2"/>
    <n v="2"/>
    <s v="322"/>
    <x v="0"/>
  </r>
  <r>
    <n v="18246"/>
    <n v="5"/>
    <n v="758.81999999999994"/>
    <d v="2011-11-16T11:49:00"/>
    <n v="23"/>
    <n v="4"/>
    <n v="1"/>
    <n v="1"/>
    <s v="411"/>
    <x v="3"/>
  </r>
  <r>
    <n v="16341"/>
    <n v="158"/>
    <n v="3850.79"/>
    <d v="2011-11-15T09:12:00"/>
    <n v="24"/>
    <n v="4"/>
    <n v="3"/>
    <n v="3"/>
    <s v="433"/>
    <x v="3"/>
  </r>
  <r>
    <n v="16944"/>
    <n v="7"/>
    <n v="101.36"/>
    <d v="2010-04-09T11:03:00"/>
    <n v="609"/>
    <n v="2"/>
    <n v="1"/>
    <n v="1"/>
    <s v="211"/>
    <x v="2"/>
  </r>
  <r>
    <n v="12786"/>
    <n v="18"/>
    <n v="728.49999999999989"/>
    <d v="2010-04-09T12:12:00"/>
    <n v="609"/>
    <n v="2"/>
    <n v="1"/>
    <n v="1"/>
    <s v="211"/>
    <x v="2"/>
  </r>
  <r>
    <n v="13080"/>
    <n v="19"/>
    <n v="280.73"/>
    <d v="2011-06-13T14:59:00"/>
    <n v="179"/>
    <n v="3"/>
    <n v="1"/>
    <n v="1"/>
    <s v="311"/>
    <x v="0"/>
  </r>
  <r>
    <n v="15331"/>
    <n v="44"/>
    <n v="767.90999999999985"/>
    <d v="2010-07-28T09:42:00"/>
    <n v="499"/>
    <n v="2"/>
    <n v="1"/>
    <n v="1"/>
    <s v="211"/>
    <x v="2"/>
  </r>
  <r>
    <n v="17609"/>
    <n v="389"/>
    <n v="1894.3400000000008"/>
    <d v="2011-10-30T12:28:00"/>
    <n v="40"/>
    <n v="4"/>
    <n v="4"/>
    <n v="2"/>
    <s v="442"/>
    <x v="3"/>
  </r>
  <r>
    <n v="16276"/>
    <n v="26"/>
    <n v="2629.3900000000008"/>
    <d v="2011-06-16T09:34:00"/>
    <n v="176"/>
    <n v="3"/>
    <n v="1"/>
    <n v="2"/>
    <s v="312"/>
    <x v="0"/>
  </r>
  <r>
    <n v="14275"/>
    <n v="23"/>
    <n v="1189.3799999999999"/>
    <d v="2010-11-09T09:06:00"/>
    <n v="395"/>
    <n v="2"/>
    <n v="1"/>
    <n v="2"/>
    <s v="212"/>
    <x v="2"/>
  </r>
  <r>
    <n v="16814"/>
    <n v="804"/>
    <n v="12499.71"/>
    <d v="2011-11-25T13:27:00"/>
    <n v="14"/>
    <n v="5"/>
    <n v="4"/>
    <n v="4"/>
    <s v="544"/>
    <x v="1"/>
  </r>
  <r>
    <n v="12481"/>
    <n v="391"/>
    <n v="12361.389999999989"/>
    <d v="2011-11-17T08:29:00"/>
    <n v="22"/>
    <n v="4"/>
    <n v="4"/>
    <n v="4"/>
    <s v="444"/>
    <x v="3"/>
  </r>
  <r>
    <n v="17608"/>
    <n v="169"/>
    <n v="498.52999999999992"/>
    <d v="2011-11-06T13:06:00"/>
    <n v="33"/>
    <n v="4"/>
    <n v="3"/>
    <n v="1"/>
    <s v="431"/>
    <x v="3"/>
  </r>
  <r>
    <n v="13180"/>
    <n v="4"/>
    <n v="86.100000000000009"/>
    <d v="2010-04-11T13:37:00"/>
    <n v="607"/>
    <n v="2"/>
    <n v="1"/>
    <n v="1"/>
    <s v="211"/>
    <x v="2"/>
  </r>
  <r>
    <n v="14011"/>
    <n v="32"/>
    <n v="457.81999999999988"/>
    <d v="2010-08-16T15:31:00"/>
    <n v="480"/>
    <n v="2"/>
    <n v="1"/>
    <n v="1"/>
    <s v="211"/>
    <x v="2"/>
  </r>
  <r>
    <n v="16372"/>
    <n v="333"/>
    <n v="1328.6100000000024"/>
    <d v="2011-11-06T13:08:00"/>
    <n v="33"/>
    <n v="4"/>
    <n v="3"/>
    <n v="2"/>
    <s v="432"/>
    <x v="3"/>
  </r>
  <r>
    <n v="17221"/>
    <n v="126"/>
    <n v="978.51999999999987"/>
    <d v="2011-12-02T13:35:00"/>
    <n v="7"/>
    <n v="5"/>
    <n v="2"/>
    <n v="1"/>
    <s v="521"/>
    <x v="1"/>
  </r>
  <r>
    <n v="15067"/>
    <n v="178"/>
    <n v="3877.8800000000024"/>
    <d v="2011-09-22T13:20:00"/>
    <n v="78"/>
    <n v="3"/>
    <n v="3"/>
    <n v="3"/>
    <s v="333"/>
    <x v="0"/>
  </r>
  <r>
    <n v="14430"/>
    <n v="35"/>
    <n v="1220.9000000000001"/>
    <d v="2010-07-16T11:35:00"/>
    <n v="511"/>
    <n v="2"/>
    <n v="1"/>
    <n v="2"/>
    <s v="212"/>
    <x v="2"/>
  </r>
  <r>
    <n v="12935"/>
    <n v="254"/>
    <n v="4243.8600000000006"/>
    <d v="2011-12-07T17:25:00"/>
    <n v="2"/>
    <n v="5"/>
    <n v="3"/>
    <n v="3"/>
    <s v="533"/>
    <x v="1"/>
  </r>
  <r>
    <n v="15524"/>
    <n v="9"/>
    <n v="591.4"/>
    <d v="2011-11-15T12:09:00"/>
    <n v="24"/>
    <n v="4"/>
    <n v="1"/>
    <n v="1"/>
    <s v="411"/>
    <x v="3"/>
  </r>
  <r>
    <n v="15590"/>
    <n v="87"/>
    <n v="1496.6000000000001"/>
    <d v="2010-11-22T14:49:00"/>
    <n v="382"/>
    <n v="2"/>
    <n v="2"/>
    <n v="2"/>
    <s v="222"/>
    <x v="2"/>
  </r>
  <r>
    <n v="14791"/>
    <n v="19"/>
    <n v="303.63"/>
    <d v="2010-04-12T10:24:00"/>
    <n v="606"/>
    <n v="2"/>
    <n v="1"/>
    <n v="1"/>
    <s v="211"/>
    <x v="2"/>
  </r>
  <r>
    <n v="14114"/>
    <n v="74"/>
    <n v="1364.0900000000008"/>
    <d v="2011-03-11T09:42:00"/>
    <n v="273"/>
    <n v="3"/>
    <n v="2"/>
    <n v="2"/>
    <s v="322"/>
    <x v="0"/>
  </r>
  <r>
    <n v="14930"/>
    <n v="279"/>
    <n v="5246.6299999999992"/>
    <d v="2011-08-23T10:31:00"/>
    <n v="108"/>
    <n v="3"/>
    <n v="3"/>
    <n v="3"/>
    <s v="333"/>
    <x v="0"/>
  </r>
  <r>
    <n v="15546"/>
    <n v="12"/>
    <n v="1079.0999999999999"/>
    <d v="2010-04-12T11:51:00"/>
    <n v="606"/>
    <n v="2"/>
    <n v="1"/>
    <n v="2"/>
    <s v="212"/>
    <x v="2"/>
  </r>
  <r>
    <n v="14844"/>
    <n v="277"/>
    <n v="6702.43"/>
    <d v="2011-10-07T10:41:00"/>
    <n v="63"/>
    <n v="3"/>
    <n v="3"/>
    <n v="3"/>
    <s v="333"/>
    <x v="0"/>
  </r>
  <r>
    <n v="12982"/>
    <n v="178"/>
    <n v="2744.8099999999995"/>
    <d v="2011-04-11T11:51:00"/>
    <n v="242"/>
    <n v="3"/>
    <n v="3"/>
    <n v="2"/>
    <s v="332"/>
    <x v="0"/>
  </r>
  <r>
    <n v="12671"/>
    <n v="45"/>
    <n v="2622.4810000000011"/>
    <d v="2010-04-12T16:30:00"/>
    <n v="606"/>
    <n v="2"/>
    <n v="1"/>
    <n v="2"/>
    <s v="212"/>
    <x v="2"/>
  </r>
  <r>
    <n v="14853"/>
    <n v="31"/>
    <n v="1376.8700000000001"/>
    <d v="2011-11-15T16:56:00"/>
    <n v="24"/>
    <n v="4"/>
    <n v="1"/>
    <n v="2"/>
    <s v="412"/>
    <x v="3"/>
  </r>
  <r>
    <n v="12943"/>
    <n v="25"/>
    <n v="496.49999999999989"/>
    <d v="2010-05-30T13:52:00"/>
    <n v="558"/>
    <n v="2"/>
    <n v="1"/>
    <n v="1"/>
    <s v="211"/>
    <x v="2"/>
  </r>
  <r>
    <n v="15268"/>
    <n v="22"/>
    <n v="961.9"/>
    <d v="2010-08-18T10:33:00"/>
    <n v="478"/>
    <n v="2"/>
    <n v="1"/>
    <n v="1"/>
    <s v="211"/>
    <x v="2"/>
  </r>
  <r>
    <n v="15639"/>
    <n v="69"/>
    <n v="1065.08"/>
    <d v="2011-07-28T14:30:00"/>
    <n v="134"/>
    <n v="3"/>
    <n v="2"/>
    <n v="2"/>
    <s v="322"/>
    <x v="0"/>
  </r>
  <r>
    <n v="12459"/>
    <n v="23"/>
    <n v="454.3599999999999"/>
    <d v="2010-04-13T14:53:00"/>
    <n v="605"/>
    <n v="2"/>
    <n v="1"/>
    <n v="1"/>
    <s v="211"/>
    <x v="2"/>
  </r>
  <r>
    <n v="16809"/>
    <n v="259"/>
    <n v="1727.4299999999992"/>
    <d v="2011-11-16T15:45:00"/>
    <n v="23"/>
    <n v="4"/>
    <n v="3"/>
    <n v="2"/>
    <s v="432"/>
    <x v="3"/>
  </r>
  <r>
    <n v="15982"/>
    <n v="45"/>
    <n v="324.50999999999993"/>
    <d v="2010-04-13T15:47:00"/>
    <n v="605"/>
    <n v="2"/>
    <n v="1"/>
    <n v="1"/>
    <s v="211"/>
    <x v="2"/>
  </r>
  <r>
    <n v="14998"/>
    <n v="127"/>
    <n v="770.73000000000013"/>
    <d v="2011-06-22T17:30:00"/>
    <n v="170"/>
    <n v="3"/>
    <n v="2"/>
    <n v="1"/>
    <s v="321"/>
    <x v="0"/>
  </r>
  <r>
    <n v="17505"/>
    <n v="102"/>
    <n v="2435.48"/>
    <d v="2011-07-01T12:50:00"/>
    <n v="161"/>
    <n v="3"/>
    <n v="2"/>
    <n v="2"/>
    <s v="322"/>
    <x v="0"/>
  </r>
  <r>
    <n v="16259"/>
    <n v="93"/>
    <n v="361.93999999999988"/>
    <d v="2010-10-25T14:27:00"/>
    <n v="410"/>
    <n v="2"/>
    <n v="2"/>
    <n v="1"/>
    <s v="221"/>
    <x v="2"/>
  </r>
  <r>
    <n v="15890"/>
    <n v="10"/>
    <n v="535.65"/>
    <d v="2010-11-10T12:46:00"/>
    <n v="394"/>
    <n v="2"/>
    <n v="1"/>
    <n v="1"/>
    <s v="211"/>
    <x v="2"/>
  </r>
  <r>
    <n v="17594"/>
    <n v="104"/>
    <n v="2497.8800000000024"/>
    <d v="2011-09-15T16:34:00"/>
    <n v="85"/>
    <n v="3"/>
    <n v="2"/>
    <n v="2"/>
    <s v="322"/>
    <x v="0"/>
  </r>
  <r>
    <n v="14624"/>
    <n v="51"/>
    <n v="814.07000000000016"/>
    <d v="2011-10-13T13:44:00"/>
    <n v="57"/>
    <n v="3"/>
    <n v="1"/>
    <n v="1"/>
    <s v="311"/>
    <x v="0"/>
  </r>
  <r>
    <n v="17039"/>
    <n v="44"/>
    <n v="1954.99"/>
    <d v="2010-04-14T12:56:00"/>
    <n v="604"/>
    <n v="2"/>
    <n v="1"/>
    <n v="2"/>
    <s v="212"/>
    <x v="2"/>
  </r>
  <r>
    <n v="16105"/>
    <n v="110"/>
    <n v="2386.1900000000005"/>
    <d v="2011-04-05T10:13:00"/>
    <n v="248"/>
    <n v="3"/>
    <n v="2"/>
    <n v="2"/>
    <s v="322"/>
    <x v="0"/>
  </r>
  <r>
    <n v="16292"/>
    <n v="62"/>
    <n v="1253.76"/>
    <d v="2011-08-10T12:24:00"/>
    <n v="121"/>
    <n v="3"/>
    <n v="2"/>
    <n v="2"/>
    <s v="322"/>
    <x v="0"/>
  </r>
  <r>
    <n v="13878"/>
    <n v="107"/>
    <n v="2473.0600000000009"/>
    <d v="2011-10-16T12:19:00"/>
    <n v="54"/>
    <n v="3"/>
    <n v="2"/>
    <n v="2"/>
    <s v="322"/>
    <x v="0"/>
  </r>
  <r>
    <n v="15572"/>
    <n v="356"/>
    <n v="4068.6700000000019"/>
    <d v="2011-12-05T10:09:00"/>
    <n v="4"/>
    <n v="5"/>
    <n v="4"/>
    <n v="3"/>
    <s v="543"/>
    <x v="1"/>
  </r>
  <r>
    <n v="13388"/>
    <n v="69"/>
    <n v="1185.6500000000001"/>
    <d v="2011-07-31T12:52:00"/>
    <n v="131"/>
    <n v="3"/>
    <n v="2"/>
    <n v="2"/>
    <s v="322"/>
    <x v="0"/>
  </r>
  <r>
    <n v="14569"/>
    <n v="35"/>
    <n v="598.98"/>
    <d v="2011-12-08T14:58:00"/>
    <n v="1"/>
    <n v="5"/>
    <n v="1"/>
    <n v="1"/>
    <s v="511"/>
    <x v="1"/>
  </r>
  <r>
    <n v="14656"/>
    <n v="215"/>
    <n v="814.65000000000066"/>
    <d v="2011-06-23T13:51:00"/>
    <n v="169"/>
    <n v="3"/>
    <n v="3"/>
    <n v="1"/>
    <s v="331"/>
    <x v="0"/>
  </r>
  <r>
    <n v="18174"/>
    <n v="2"/>
    <n v="162.5"/>
    <d v="2011-12-02T16:56:00"/>
    <n v="7"/>
    <n v="5"/>
    <n v="1"/>
    <n v="1"/>
    <s v="511"/>
    <x v="1"/>
  </r>
  <r>
    <n v="13647"/>
    <n v="140"/>
    <n v="3071.6800000000007"/>
    <d v="2011-11-30T12:00:00"/>
    <n v="9"/>
    <n v="5"/>
    <n v="2"/>
    <n v="3"/>
    <s v="523"/>
    <x v="1"/>
  </r>
  <r>
    <n v="18236"/>
    <n v="98"/>
    <n v="1795.3500000000001"/>
    <d v="2011-11-10T08:06:00"/>
    <n v="29"/>
    <n v="4"/>
    <n v="2"/>
    <n v="2"/>
    <s v="422"/>
    <x v="3"/>
  </r>
  <r>
    <n v="17678"/>
    <n v="28"/>
    <n v="599.76000000000022"/>
    <d v="2011-03-21T11:52:00"/>
    <n v="263"/>
    <n v="3"/>
    <n v="1"/>
    <n v="1"/>
    <s v="311"/>
    <x v="0"/>
  </r>
  <r>
    <n v="15814"/>
    <n v="98"/>
    <n v="2634.4400000000005"/>
    <d v="2011-11-23T08:17:00"/>
    <n v="16"/>
    <n v="4"/>
    <n v="2"/>
    <n v="2"/>
    <s v="422"/>
    <x v="3"/>
  </r>
  <r>
    <n v="17709"/>
    <n v="40"/>
    <n v="671.0100000000001"/>
    <d v="2011-06-23T11:55:00"/>
    <n v="169"/>
    <n v="3"/>
    <n v="1"/>
    <n v="1"/>
    <s v="311"/>
    <x v="0"/>
  </r>
  <r>
    <n v="13661"/>
    <n v="17"/>
    <n v="325.24000000000007"/>
    <d v="2010-04-15T14:58:00"/>
    <n v="603"/>
    <n v="2"/>
    <n v="1"/>
    <n v="1"/>
    <s v="211"/>
    <x v="2"/>
  </r>
  <r>
    <n v="16174"/>
    <n v="65"/>
    <n v="2246.7499999999995"/>
    <d v="2011-08-05T13:26:00"/>
    <n v="126"/>
    <n v="3"/>
    <n v="2"/>
    <n v="2"/>
    <s v="322"/>
    <x v="0"/>
  </r>
  <r>
    <n v="15354"/>
    <n v="3"/>
    <n v="284.39999999999998"/>
    <d v="2010-04-15T16:24:00"/>
    <n v="603"/>
    <n v="2"/>
    <n v="1"/>
    <n v="1"/>
    <s v="211"/>
    <x v="2"/>
  </r>
  <r>
    <n v="13015"/>
    <n v="349"/>
    <n v="6586.4199999999983"/>
    <d v="2011-10-17T13:19:00"/>
    <n v="53"/>
    <n v="3"/>
    <n v="4"/>
    <n v="3"/>
    <s v="343"/>
    <x v="0"/>
  </r>
  <r>
    <n v="13414"/>
    <n v="55"/>
    <n v="2494.14"/>
    <d v="2011-07-29T11:45:00"/>
    <n v="133"/>
    <n v="3"/>
    <n v="1"/>
    <n v="2"/>
    <s v="312"/>
    <x v="0"/>
  </r>
  <r>
    <n v="13450"/>
    <n v="147"/>
    <n v="4120.04"/>
    <d v="2011-11-13T11:54:00"/>
    <n v="26"/>
    <n v="4"/>
    <n v="2"/>
    <n v="3"/>
    <s v="423"/>
    <x v="3"/>
  </r>
  <r>
    <n v="13734"/>
    <n v="28"/>
    <n v="6701.6399999999976"/>
    <d v="2010-07-19T12:04:00"/>
    <n v="508"/>
    <n v="2"/>
    <n v="1"/>
    <n v="3"/>
    <s v="213"/>
    <x v="2"/>
  </r>
  <r>
    <n v="18262"/>
    <n v="42"/>
    <n v="577.54"/>
    <d v="2011-07-22T16:04:00"/>
    <n v="140"/>
    <n v="3"/>
    <n v="1"/>
    <n v="1"/>
    <s v="311"/>
    <x v="0"/>
  </r>
  <r>
    <n v="12778"/>
    <n v="114"/>
    <n v="1775.6800000000012"/>
    <d v="2011-11-20T11:30:00"/>
    <n v="19"/>
    <n v="4"/>
    <n v="2"/>
    <n v="2"/>
    <s v="422"/>
    <x v="3"/>
  </r>
  <r>
    <n v="12395"/>
    <n v="254"/>
    <n v="5067.2699999999968"/>
    <d v="2011-11-20T15:21:00"/>
    <n v="19"/>
    <n v="4"/>
    <n v="3"/>
    <n v="3"/>
    <s v="433"/>
    <x v="3"/>
  </r>
  <r>
    <n v="12969"/>
    <n v="5"/>
    <n v="122.45"/>
    <d v="2010-04-16T10:50:00"/>
    <n v="602"/>
    <n v="2"/>
    <n v="1"/>
    <n v="1"/>
    <s v="211"/>
    <x v="2"/>
  </r>
  <r>
    <n v="15979"/>
    <n v="22"/>
    <n v="329.21999999999997"/>
    <d v="2010-04-16T11:35:00"/>
    <n v="602"/>
    <n v="2"/>
    <n v="1"/>
    <n v="1"/>
    <s v="211"/>
    <x v="2"/>
  </r>
  <r>
    <n v="17626"/>
    <n v="18"/>
    <n v="254"/>
    <d v="2010-04-16T12:15:00"/>
    <n v="602"/>
    <n v="2"/>
    <n v="1"/>
    <n v="1"/>
    <s v="211"/>
    <x v="2"/>
  </r>
  <r>
    <n v="14988"/>
    <n v="244"/>
    <n v="2066.6000000000004"/>
    <d v="2011-05-12T12:05:00"/>
    <n v="211"/>
    <n v="3"/>
    <n v="3"/>
    <n v="2"/>
    <s v="332"/>
    <x v="0"/>
  </r>
  <r>
    <n v="14907"/>
    <n v="296"/>
    <n v="6165.7899999999945"/>
    <d v="2011-12-06T14:14:00"/>
    <n v="3"/>
    <n v="5"/>
    <n v="3"/>
    <n v="3"/>
    <s v="533"/>
    <x v="1"/>
  </r>
  <r>
    <n v="16094"/>
    <n v="196"/>
    <n v="3695.5599999999995"/>
    <d v="2011-11-28T12:45:00"/>
    <n v="11"/>
    <n v="5"/>
    <n v="3"/>
    <n v="3"/>
    <s v="533"/>
    <x v="1"/>
  </r>
  <r>
    <n v="17842"/>
    <n v="18"/>
    <n v="430.69000000000005"/>
    <d v="2010-04-16T14:23:00"/>
    <n v="602"/>
    <n v="2"/>
    <n v="1"/>
    <n v="1"/>
    <s v="211"/>
    <x v="2"/>
  </r>
  <r>
    <n v="14623"/>
    <n v="292"/>
    <n v="2059.58"/>
    <d v="2011-11-07T13:56:00"/>
    <n v="32"/>
    <n v="4"/>
    <n v="3"/>
    <n v="2"/>
    <s v="432"/>
    <x v="3"/>
  </r>
  <r>
    <n v="13262"/>
    <n v="50"/>
    <n v="573.44999999999982"/>
    <d v="2011-03-21T15:06:00"/>
    <n v="263"/>
    <n v="3"/>
    <n v="1"/>
    <n v="1"/>
    <s v="311"/>
    <x v="0"/>
  </r>
  <r>
    <n v="17346"/>
    <n v="1009"/>
    <n v="5322.9999999999936"/>
    <d v="2011-12-06T12:18:00"/>
    <n v="3"/>
    <n v="5"/>
    <n v="4"/>
    <n v="3"/>
    <s v="543"/>
    <x v="1"/>
  </r>
  <r>
    <n v="14395"/>
    <n v="817"/>
    <n v="8208.0099999999984"/>
    <d v="2011-12-07T14:34:00"/>
    <n v="2"/>
    <n v="5"/>
    <n v="4"/>
    <n v="4"/>
    <s v="544"/>
    <x v="1"/>
  </r>
  <r>
    <n v="17256"/>
    <n v="31"/>
    <n v="498.92999999999989"/>
    <d v="2011-08-24T13:30:00"/>
    <n v="107"/>
    <n v="3"/>
    <n v="1"/>
    <n v="1"/>
    <s v="311"/>
    <x v="0"/>
  </r>
  <r>
    <n v="15972"/>
    <n v="145"/>
    <n v="1810.2700000000013"/>
    <d v="2010-09-09T13:20:00"/>
    <n v="456"/>
    <n v="2"/>
    <n v="2"/>
    <n v="2"/>
    <s v="222"/>
    <x v="2"/>
  </r>
  <r>
    <n v="17041"/>
    <n v="129"/>
    <n v="1686.2800000000007"/>
    <d v="2011-11-13T11:21:00"/>
    <n v="26"/>
    <n v="4"/>
    <n v="2"/>
    <n v="2"/>
    <s v="422"/>
    <x v="3"/>
  </r>
  <r>
    <n v="16921"/>
    <n v="95"/>
    <n v="446.6699999999999"/>
    <d v="2011-10-09T16:22:00"/>
    <n v="61"/>
    <n v="3"/>
    <n v="2"/>
    <n v="1"/>
    <s v="321"/>
    <x v="0"/>
  </r>
  <r>
    <n v="13286"/>
    <n v="49"/>
    <n v="734.91000000000008"/>
    <d v="2010-04-18T15:35:00"/>
    <n v="600"/>
    <n v="2"/>
    <n v="1"/>
    <n v="1"/>
    <s v="211"/>
    <x v="2"/>
  </r>
  <r>
    <n v="14506"/>
    <n v="472"/>
    <n v="3290.6699999999964"/>
    <d v="2011-11-22T13:02:00"/>
    <n v="17"/>
    <n v="4"/>
    <n v="4"/>
    <n v="3"/>
    <s v="443"/>
    <x v="3"/>
  </r>
  <r>
    <n v="15410"/>
    <n v="162"/>
    <n v="4685.7200000000039"/>
    <d v="2011-09-16T14:47:00"/>
    <n v="84"/>
    <n v="3"/>
    <n v="3"/>
    <n v="3"/>
    <s v="333"/>
    <x v="0"/>
  </r>
  <r>
    <n v="17540"/>
    <n v="64"/>
    <n v="1590.6000000000001"/>
    <d v="2011-11-15T11:56:00"/>
    <n v="24"/>
    <n v="4"/>
    <n v="2"/>
    <n v="2"/>
    <s v="422"/>
    <x v="3"/>
  </r>
  <r>
    <n v="14845"/>
    <n v="1"/>
    <n v="150"/>
    <d v="2010-04-19T10:19:00"/>
    <n v="599"/>
    <n v="2"/>
    <n v="1"/>
    <n v="1"/>
    <s v="211"/>
    <x v="2"/>
  </r>
  <r>
    <n v="17474"/>
    <n v="6"/>
    <n v="1047"/>
    <d v="2010-04-19T10:43:00"/>
    <n v="599"/>
    <n v="2"/>
    <n v="1"/>
    <n v="2"/>
    <s v="212"/>
    <x v="2"/>
  </r>
  <r>
    <n v="13145"/>
    <n v="10"/>
    <n v="1423.52"/>
    <d v="2011-10-31T12:45:00"/>
    <n v="39"/>
    <n v="4"/>
    <n v="1"/>
    <n v="2"/>
    <s v="412"/>
    <x v="3"/>
  </r>
  <r>
    <n v="15273"/>
    <n v="1"/>
    <n v="228.96"/>
    <d v="2010-04-19T11:31:00"/>
    <n v="599"/>
    <n v="2"/>
    <n v="1"/>
    <n v="1"/>
    <s v="211"/>
    <x v="2"/>
  </r>
  <r>
    <n v="13115"/>
    <n v="314"/>
    <n v="5494.6999999999953"/>
    <d v="2011-11-28T12:38:00"/>
    <n v="11"/>
    <n v="5"/>
    <n v="3"/>
    <n v="3"/>
    <s v="533"/>
    <x v="1"/>
  </r>
  <r>
    <n v="15451"/>
    <n v="63"/>
    <n v="233.20999999999998"/>
    <d v="2010-10-01T13:40:00"/>
    <n v="434"/>
    <n v="2"/>
    <n v="2"/>
    <n v="1"/>
    <s v="221"/>
    <x v="2"/>
  </r>
  <r>
    <n v="18095"/>
    <n v="48"/>
    <n v="2303.0899999999997"/>
    <d v="2011-01-31T12:50:00"/>
    <n v="312"/>
    <n v="3"/>
    <n v="1"/>
    <n v="2"/>
    <s v="312"/>
    <x v="0"/>
  </r>
  <r>
    <n v="12516"/>
    <n v="74"/>
    <n v="2648.62"/>
    <d v="2011-09-23T09:13:00"/>
    <n v="77"/>
    <n v="3"/>
    <n v="2"/>
    <n v="2"/>
    <s v="322"/>
    <x v="0"/>
  </r>
  <r>
    <n v="14372"/>
    <n v="38"/>
    <n v="860.08000000000038"/>
    <d v="2010-09-22T16:17:00"/>
    <n v="443"/>
    <n v="2"/>
    <n v="1"/>
    <n v="1"/>
    <s v="211"/>
    <x v="2"/>
  </r>
  <r>
    <n v="16548"/>
    <n v="6"/>
    <n v="30.150000000000002"/>
    <d v="2010-04-19T16:15:00"/>
    <n v="599"/>
    <n v="2"/>
    <n v="1"/>
    <n v="1"/>
    <s v="211"/>
    <x v="2"/>
  </r>
  <r>
    <n v="12780"/>
    <n v="20"/>
    <n v="337.39999999999986"/>
    <d v="2010-04-20T09:40:00"/>
    <n v="598"/>
    <n v="2"/>
    <n v="1"/>
    <n v="1"/>
    <s v="211"/>
    <x v="2"/>
  </r>
  <r>
    <n v="14926"/>
    <n v="3"/>
    <n v="359.4"/>
    <d v="2010-11-23T07:13:00"/>
    <n v="381"/>
    <n v="2"/>
    <n v="1"/>
    <n v="1"/>
    <s v="211"/>
    <x v="2"/>
  </r>
  <r>
    <n v="14611"/>
    <n v="38"/>
    <n v="604.33000000000015"/>
    <d v="2010-09-22T09:19:00"/>
    <n v="443"/>
    <n v="2"/>
    <n v="1"/>
    <n v="1"/>
    <s v="211"/>
    <x v="2"/>
  </r>
  <r>
    <n v="15970"/>
    <n v="24"/>
    <n v="1017.3199999999996"/>
    <d v="2011-02-09T12:08:00"/>
    <n v="303"/>
    <n v="3"/>
    <n v="1"/>
    <n v="2"/>
    <s v="312"/>
    <x v="0"/>
  </r>
  <r>
    <n v="16864"/>
    <n v="17"/>
    <n v="409.24999999999994"/>
    <d v="2010-10-01T16:16:00"/>
    <n v="434"/>
    <n v="2"/>
    <n v="1"/>
    <n v="1"/>
    <s v="211"/>
    <x v="2"/>
  </r>
  <r>
    <n v="14812"/>
    <n v="37"/>
    <n v="185.80000000000004"/>
    <d v="2010-04-20T12:13:00"/>
    <n v="598"/>
    <n v="2"/>
    <n v="1"/>
    <n v="1"/>
    <s v="211"/>
    <x v="2"/>
  </r>
  <r>
    <n v="12983"/>
    <n v="30"/>
    <n v="490.08"/>
    <d v="2010-04-20T12:58:00"/>
    <n v="598"/>
    <n v="2"/>
    <n v="1"/>
    <n v="1"/>
    <s v="211"/>
    <x v="2"/>
  </r>
  <r>
    <n v="17622"/>
    <n v="38"/>
    <n v="1130.2099999999998"/>
    <d v="2010-04-21T12:36:00"/>
    <n v="597"/>
    <n v="2"/>
    <n v="1"/>
    <n v="2"/>
    <s v="212"/>
    <x v="2"/>
  </r>
  <r>
    <n v="17185"/>
    <n v="44"/>
    <n v="229.45999999999995"/>
    <d v="2010-04-27T12:15:00"/>
    <n v="591"/>
    <n v="2"/>
    <n v="1"/>
    <n v="1"/>
    <s v="211"/>
    <x v="2"/>
  </r>
  <r>
    <n v="15886"/>
    <n v="62"/>
    <n v="1052.8700000000001"/>
    <d v="2011-10-10T14:25:00"/>
    <n v="60"/>
    <n v="3"/>
    <n v="2"/>
    <n v="2"/>
    <s v="322"/>
    <x v="0"/>
  </r>
  <r>
    <n v="18062"/>
    <n v="54"/>
    <n v="1632.67"/>
    <d v="2011-06-19T14:47:00"/>
    <n v="173"/>
    <n v="3"/>
    <n v="1"/>
    <n v="2"/>
    <s v="312"/>
    <x v="0"/>
  </r>
  <r>
    <n v="16256"/>
    <n v="29"/>
    <n v="1629.37"/>
    <d v="2011-03-18T12:18:00"/>
    <n v="266"/>
    <n v="3"/>
    <n v="1"/>
    <n v="2"/>
    <s v="312"/>
    <x v="0"/>
  </r>
  <r>
    <n v="16472"/>
    <n v="39"/>
    <n v="789.59999999999968"/>
    <d v="2010-10-01T13:56:00"/>
    <n v="434"/>
    <n v="2"/>
    <n v="1"/>
    <n v="1"/>
    <s v="211"/>
    <x v="2"/>
  </r>
  <r>
    <n v="16231"/>
    <n v="101"/>
    <n v="1078.22"/>
    <d v="2010-11-25T15:00:00"/>
    <n v="379"/>
    <n v="2"/>
    <n v="2"/>
    <n v="2"/>
    <s v="222"/>
    <x v="2"/>
  </r>
  <r>
    <n v="12588"/>
    <n v="46"/>
    <n v="958.78"/>
    <d v="2011-10-31T15:01:00"/>
    <n v="39"/>
    <n v="4"/>
    <n v="1"/>
    <n v="1"/>
    <s v="411"/>
    <x v="3"/>
  </r>
  <r>
    <n v="15455"/>
    <n v="2"/>
    <n v="38.25"/>
    <d v="2010-04-21T12:43:00"/>
    <n v="597"/>
    <n v="2"/>
    <n v="1"/>
    <n v="1"/>
    <s v="211"/>
    <x v="2"/>
  </r>
  <r>
    <n v="13461"/>
    <n v="62"/>
    <n v="4160.0000000000009"/>
    <d v="2011-11-01T09:01:00"/>
    <n v="38"/>
    <n v="4"/>
    <n v="2"/>
    <n v="3"/>
    <s v="423"/>
    <x v="3"/>
  </r>
  <r>
    <n v="13963"/>
    <n v="172"/>
    <n v="3011.87"/>
    <d v="2011-02-04T14:43:00"/>
    <n v="308"/>
    <n v="3"/>
    <n v="3"/>
    <n v="3"/>
    <s v="333"/>
    <x v="0"/>
  </r>
  <r>
    <n v="13308"/>
    <n v="71"/>
    <n v="1670.3700000000001"/>
    <d v="2011-11-17T09:31:00"/>
    <n v="22"/>
    <n v="4"/>
    <n v="2"/>
    <n v="2"/>
    <s v="422"/>
    <x v="3"/>
  </r>
  <r>
    <n v="14917"/>
    <n v="29"/>
    <n v="1123.75"/>
    <d v="2010-04-22T11:28:00"/>
    <n v="596"/>
    <n v="2"/>
    <n v="1"/>
    <n v="2"/>
    <s v="212"/>
    <x v="2"/>
  </r>
  <r>
    <n v="12504"/>
    <n v="20"/>
    <n v="779.05000000000018"/>
    <d v="2011-11-21T16:02:00"/>
    <n v="18"/>
    <n v="4"/>
    <n v="1"/>
    <n v="1"/>
    <s v="411"/>
    <x v="3"/>
  </r>
  <r>
    <n v="13625"/>
    <n v="21"/>
    <n v="301.26"/>
    <d v="2010-04-22T10:50:00"/>
    <n v="596"/>
    <n v="2"/>
    <n v="1"/>
    <n v="1"/>
    <s v="211"/>
    <x v="2"/>
  </r>
  <r>
    <n v="12625"/>
    <n v="183"/>
    <n v="5164.8799999999992"/>
    <d v="2011-05-12T09:54:00"/>
    <n v="211"/>
    <n v="3"/>
    <n v="3"/>
    <n v="3"/>
    <s v="333"/>
    <x v="0"/>
  </r>
  <r>
    <n v="13346"/>
    <n v="6"/>
    <n v="299.40000000000003"/>
    <d v="2010-09-03T11:41:00"/>
    <n v="462"/>
    <n v="2"/>
    <n v="1"/>
    <n v="1"/>
    <s v="211"/>
    <x v="2"/>
  </r>
  <r>
    <n v="16743"/>
    <n v="375"/>
    <n v="4253.2599999999939"/>
    <d v="2011-11-10T13:13:00"/>
    <n v="29"/>
    <n v="4"/>
    <n v="4"/>
    <n v="3"/>
    <s v="443"/>
    <x v="3"/>
  </r>
  <r>
    <n v="15651"/>
    <n v="60"/>
    <n v="1259.0599999999997"/>
    <d v="2011-11-03T08:41:00"/>
    <n v="36"/>
    <n v="4"/>
    <n v="2"/>
    <n v="2"/>
    <s v="422"/>
    <x v="3"/>
  </r>
  <r>
    <n v="16279"/>
    <n v="349"/>
    <n v="5705.0800000000027"/>
    <d v="2011-11-18T15:00:00"/>
    <n v="21"/>
    <n v="4"/>
    <n v="4"/>
    <n v="3"/>
    <s v="443"/>
    <x v="3"/>
  </r>
  <r>
    <n v="14655"/>
    <n v="103"/>
    <n v="3878.5099999999993"/>
    <d v="2011-12-01T16:28:00"/>
    <n v="8"/>
    <n v="5"/>
    <n v="2"/>
    <n v="3"/>
    <s v="523"/>
    <x v="1"/>
  </r>
  <r>
    <n v="17729"/>
    <n v="23"/>
    <n v="438.65000000000009"/>
    <d v="2010-04-22T15:03:00"/>
    <n v="596"/>
    <n v="2"/>
    <n v="1"/>
    <n v="1"/>
    <s v="211"/>
    <x v="2"/>
  </r>
  <r>
    <n v="14182"/>
    <n v="50"/>
    <n v="678.7700000000001"/>
    <d v="2010-09-22T11:45:00"/>
    <n v="443"/>
    <n v="2"/>
    <n v="1"/>
    <n v="1"/>
    <s v="211"/>
    <x v="2"/>
  </r>
  <r>
    <n v="17240"/>
    <n v="7"/>
    <n v="130.6"/>
    <d v="2010-04-22T15:44:00"/>
    <n v="596"/>
    <n v="2"/>
    <n v="1"/>
    <n v="1"/>
    <s v="211"/>
    <x v="2"/>
  </r>
  <r>
    <n v="14788"/>
    <n v="58"/>
    <n v="1156.3200000000002"/>
    <d v="2011-12-02T17:06:00"/>
    <n v="7"/>
    <n v="5"/>
    <n v="2"/>
    <n v="2"/>
    <s v="522"/>
    <x v="1"/>
  </r>
  <r>
    <n v="17057"/>
    <n v="50"/>
    <n v="294.74"/>
    <d v="2010-04-22T19:21:00"/>
    <n v="596"/>
    <n v="2"/>
    <n v="1"/>
    <n v="1"/>
    <s v="211"/>
    <x v="2"/>
  </r>
  <r>
    <n v="12672"/>
    <n v="22"/>
    <n v="437.05"/>
    <d v="2011-01-14T09:20:00"/>
    <n v="329"/>
    <n v="3"/>
    <n v="1"/>
    <n v="1"/>
    <s v="311"/>
    <x v="0"/>
  </r>
  <r>
    <n v="15474"/>
    <n v="20"/>
    <n v="163.10000000000002"/>
    <d v="2010-04-23T11:14:00"/>
    <n v="595"/>
    <n v="2"/>
    <n v="1"/>
    <n v="1"/>
    <s v="211"/>
    <x v="2"/>
  </r>
  <r>
    <n v="17181"/>
    <n v="30"/>
    <n v="465.36999999999989"/>
    <d v="2011-10-13T14:48:00"/>
    <n v="57"/>
    <n v="3"/>
    <n v="1"/>
    <n v="1"/>
    <s v="311"/>
    <x v="0"/>
  </r>
  <r>
    <n v="16028"/>
    <n v="5"/>
    <n v="82.2"/>
    <d v="2010-04-23T11:45:00"/>
    <n v="595"/>
    <n v="2"/>
    <n v="1"/>
    <n v="1"/>
    <s v="211"/>
    <x v="2"/>
  </r>
  <r>
    <n v="15548"/>
    <n v="23"/>
    <n v="158.08999999999997"/>
    <d v="2010-04-23T12:20:00"/>
    <n v="595"/>
    <n v="2"/>
    <n v="1"/>
    <n v="1"/>
    <s v="211"/>
    <x v="2"/>
  </r>
  <r>
    <n v="13656"/>
    <n v="87"/>
    <n v="1078.8499999999999"/>
    <d v="2011-06-28T10:31:00"/>
    <n v="164"/>
    <n v="3"/>
    <n v="2"/>
    <n v="2"/>
    <s v="322"/>
    <x v="0"/>
  </r>
  <r>
    <n v="15042"/>
    <n v="9"/>
    <n v="315.45"/>
    <d v="2011-05-24T16:25:00"/>
    <n v="199"/>
    <n v="3"/>
    <n v="1"/>
    <n v="1"/>
    <s v="311"/>
    <x v="0"/>
  </r>
  <r>
    <n v="15245"/>
    <n v="148"/>
    <n v="4610.84"/>
    <d v="2011-07-28T18:56:00"/>
    <n v="134"/>
    <n v="3"/>
    <n v="2"/>
    <n v="3"/>
    <s v="323"/>
    <x v="0"/>
  </r>
  <r>
    <n v="16538"/>
    <n v="43"/>
    <n v="399.61999999999995"/>
    <d v="2010-06-16T16:59:00"/>
    <n v="541"/>
    <n v="2"/>
    <n v="1"/>
    <n v="1"/>
    <s v="211"/>
    <x v="2"/>
  </r>
  <r>
    <n v="16868"/>
    <n v="54"/>
    <n v="393.38999999999987"/>
    <d v="2010-11-10T13:17:00"/>
    <n v="394"/>
    <n v="2"/>
    <n v="1"/>
    <n v="1"/>
    <s v="211"/>
    <x v="2"/>
  </r>
  <r>
    <n v="15600"/>
    <n v="71"/>
    <n v="1199.3100000000002"/>
    <d v="2010-10-07T14:30:00"/>
    <n v="428"/>
    <n v="2"/>
    <n v="2"/>
    <n v="2"/>
    <s v="222"/>
    <x v="2"/>
  </r>
  <r>
    <n v="12844"/>
    <n v="103"/>
    <n v="648.60000000000014"/>
    <d v="2011-11-10T13:31:00"/>
    <n v="29"/>
    <n v="4"/>
    <n v="2"/>
    <n v="1"/>
    <s v="421"/>
    <x v="3"/>
  </r>
  <r>
    <n v="16068"/>
    <n v="39"/>
    <n v="122.93000000000004"/>
    <d v="2010-04-25T11:52:00"/>
    <n v="593"/>
    <n v="2"/>
    <n v="1"/>
    <n v="1"/>
    <s v="211"/>
    <x v="2"/>
  </r>
  <r>
    <n v="13863"/>
    <n v="70"/>
    <n v="1239.5500000000002"/>
    <d v="2011-04-06T10:20:00"/>
    <n v="247"/>
    <n v="3"/>
    <n v="2"/>
    <n v="2"/>
    <s v="322"/>
    <x v="0"/>
  </r>
  <r>
    <n v="13760"/>
    <n v="119"/>
    <n v="1363.6399999999999"/>
    <d v="2011-10-16T16:13:00"/>
    <n v="54"/>
    <n v="3"/>
    <n v="2"/>
    <n v="2"/>
    <s v="322"/>
    <x v="0"/>
  </r>
  <r>
    <n v="18091"/>
    <n v="25"/>
    <n v="360.85"/>
    <d v="2010-04-25T13:18:00"/>
    <n v="593"/>
    <n v="2"/>
    <n v="1"/>
    <n v="1"/>
    <s v="211"/>
    <x v="2"/>
  </r>
  <r>
    <n v="13609"/>
    <n v="7"/>
    <n v="167.35000000000002"/>
    <d v="2010-04-25T13:26:00"/>
    <n v="593"/>
    <n v="2"/>
    <n v="1"/>
    <n v="1"/>
    <s v="211"/>
    <x v="2"/>
  </r>
  <r>
    <n v="14677"/>
    <n v="14"/>
    <n v="184.90999999999997"/>
    <d v="2010-04-26T09:48:00"/>
    <n v="592"/>
    <n v="2"/>
    <n v="1"/>
    <n v="1"/>
    <s v="211"/>
    <x v="2"/>
  </r>
  <r>
    <n v="12838"/>
    <n v="423"/>
    <n v="3398.4799999999996"/>
    <d v="2011-11-06T12:20:00"/>
    <n v="33"/>
    <n v="4"/>
    <n v="4"/>
    <n v="3"/>
    <s v="443"/>
    <x v="3"/>
  </r>
  <r>
    <n v="17093"/>
    <n v="13"/>
    <n v="235.88"/>
    <d v="2010-04-26T10:22:00"/>
    <n v="592"/>
    <n v="2"/>
    <n v="1"/>
    <n v="1"/>
    <s v="211"/>
    <x v="2"/>
  </r>
  <r>
    <n v="14743"/>
    <n v="3"/>
    <n v="50.48"/>
    <d v="2010-04-26T10:26:00"/>
    <n v="592"/>
    <n v="2"/>
    <n v="1"/>
    <n v="1"/>
    <s v="211"/>
    <x v="2"/>
  </r>
  <r>
    <n v="14773"/>
    <n v="10"/>
    <n v="140.55000000000001"/>
    <d v="2010-04-26T10:29:00"/>
    <n v="592"/>
    <n v="2"/>
    <n v="1"/>
    <n v="1"/>
    <s v="211"/>
    <x v="2"/>
  </r>
  <r>
    <n v="12925"/>
    <n v="50"/>
    <n v="729.3299999999997"/>
    <d v="2011-12-05T11:11:00"/>
    <n v="4"/>
    <n v="5"/>
    <n v="1"/>
    <n v="1"/>
    <s v="511"/>
    <x v="1"/>
  </r>
  <r>
    <n v="15717"/>
    <n v="24"/>
    <n v="607.00000000000011"/>
    <d v="2011-04-19T13:21:00"/>
    <n v="234"/>
    <n v="3"/>
    <n v="1"/>
    <n v="1"/>
    <s v="311"/>
    <x v="0"/>
  </r>
  <r>
    <n v="14999"/>
    <n v="9"/>
    <n v="129.47999999999999"/>
    <d v="2010-04-26T10:47:00"/>
    <n v="592"/>
    <n v="2"/>
    <n v="1"/>
    <n v="1"/>
    <s v="211"/>
    <x v="2"/>
  </r>
  <r>
    <n v="14665"/>
    <n v="132"/>
    <n v="2749.6499999999996"/>
    <d v="2011-10-10T09:14:00"/>
    <n v="60"/>
    <n v="3"/>
    <n v="2"/>
    <n v="2"/>
    <s v="322"/>
    <x v="0"/>
  </r>
  <r>
    <n v="14021"/>
    <n v="90"/>
    <n v="1716.5800000000004"/>
    <d v="2011-07-07T15:46:00"/>
    <n v="155"/>
    <n v="3"/>
    <n v="2"/>
    <n v="2"/>
    <s v="322"/>
    <x v="0"/>
  </r>
  <r>
    <n v="17715"/>
    <n v="2"/>
    <n v="489.59999999999997"/>
    <d v="2011-05-23T12:32:00"/>
    <n v="200"/>
    <n v="3"/>
    <n v="1"/>
    <n v="1"/>
    <s v="311"/>
    <x v="0"/>
  </r>
  <r>
    <n v="15384"/>
    <n v="118"/>
    <n v="2027.7900000000002"/>
    <d v="2011-06-23T10:57:00"/>
    <n v="169"/>
    <n v="3"/>
    <n v="2"/>
    <n v="2"/>
    <s v="322"/>
    <x v="0"/>
  </r>
  <r>
    <n v="14563"/>
    <n v="115"/>
    <n v="679.4400000000004"/>
    <d v="2010-07-18T12:01:00"/>
    <n v="509"/>
    <n v="2"/>
    <n v="2"/>
    <n v="1"/>
    <s v="221"/>
    <x v="2"/>
  </r>
  <r>
    <n v="15111"/>
    <n v="151"/>
    <n v="2730.8700000000008"/>
    <d v="2011-11-10T16:58:00"/>
    <n v="29"/>
    <n v="4"/>
    <n v="2"/>
    <n v="2"/>
    <s v="422"/>
    <x v="3"/>
  </r>
  <r>
    <n v="13307"/>
    <n v="15"/>
    <n v="273.33999999999997"/>
    <d v="2011-08-11T17:14:00"/>
    <n v="120"/>
    <n v="3"/>
    <n v="1"/>
    <n v="1"/>
    <s v="311"/>
    <x v="0"/>
  </r>
  <r>
    <n v="14552"/>
    <n v="157"/>
    <n v="511.27999999999946"/>
    <d v="2011-07-11T12:49:00"/>
    <n v="151"/>
    <n v="3"/>
    <n v="2"/>
    <n v="1"/>
    <s v="321"/>
    <x v="0"/>
  </r>
  <r>
    <n v="16623"/>
    <n v="51"/>
    <n v="1015.2400000000001"/>
    <d v="2011-04-08T10:09:00"/>
    <n v="245"/>
    <n v="3"/>
    <n v="1"/>
    <n v="2"/>
    <s v="312"/>
    <x v="0"/>
  </r>
  <r>
    <n v="17959"/>
    <n v="2"/>
    <n v="140.75"/>
    <d v="2010-04-26T14:12:00"/>
    <n v="592"/>
    <n v="2"/>
    <n v="1"/>
    <n v="1"/>
    <s v="211"/>
    <x v="2"/>
  </r>
  <r>
    <n v="13012"/>
    <n v="154"/>
    <n v="2972.83"/>
    <d v="2011-11-30T13:05:00"/>
    <n v="9"/>
    <n v="5"/>
    <n v="2"/>
    <n v="3"/>
    <s v="523"/>
    <x v="1"/>
  </r>
  <r>
    <n v="13655"/>
    <n v="119"/>
    <n v="2280.5100000000011"/>
    <d v="2011-08-17T14:25:00"/>
    <n v="114"/>
    <n v="3"/>
    <n v="2"/>
    <n v="2"/>
    <s v="322"/>
    <x v="0"/>
  </r>
  <r>
    <n v="13064"/>
    <n v="94"/>
    <n v="1680.7400000000009"/>
    <d v="2011-11-27T12:31:00"/>
    <n v="12"/>
    <n v="5"/>
    <n v="2"/>
    <n v="2"/>
    <s v="522"/>
    <x v="1"/>
  </r>
  <r>
    <n v="16088"/>
    <n v="6"/>
    <n v="1437.43"/>
    <d v="2010-05-13T10:16:00"/>
    <n v="575"/>
    <n v="2"/>
    <n v="1"/>
    <n v="2"/>
    <s v="212"/>
    <x v="2"/>
  </r>
  <r>
    <n v="16543"/>
    <n v="18"/>
    <n v="292.20999999999998"/>
    <d v="2010-04-27T11:38:00"/>
    <n v="591"/>
    <n v="2"/>
    <n v="1"/>
    <n v="1"/>
    <s v="211"/>
    <x v="2"/>
  </r>
  <r>
    <n v="16117"/>
    <n v="89"/>
    <n v="654.39999999999975"/>
    <d v="2011-06-03T11:42:00"/>
    <n v="189"/>
    <n v="3"/>
    <n v="2"/>
    <n v="1"/>
    <s v="321"/>
    <x v="0"/>
  </r>
  <r>
    <n v="15402"/>
    <n v="131"/>
    <n v="1830.5400000000016"/>
    <d v="2011-07-14T12:17:00"/>
    <n v="148"/>
    <n v="3"/>
    <n v="2"/>
    <n v="2"/>
    <s v="322"/>
    <x v="0"/>
  </r>
  <r>
    <n v="17991"/>
    <n v="40"/>
    <n v="320.54999999999995"/>
    <d v="2011-04-28T15:58:00"/>
    <n v="225"/>
    <n v="3"/>
    <n v="1"/>
    <n v="1"/>
    <s v="311"/>
    <x v="0"/>
  </r>
  <r>
    <n v="16354"/>
    <n v="142"/>
    <n v="1129.51"/>
    <d v="2011-10-07T14:28:00"/>
    <n v="63"/>
    <n v="3"/>
    <n v="2"/>
    <n v="2"/>
    <s v="322"/>
    <x v="0"/>
  </r>
  <r>
    <n v="12849"/>
    <n v="148"/>
    <n v="3090.5600000000004"/>
    <d v="2011-11-08T13:41:00"/>
    <n v="31"/>
    <n v="4"/>
    <n v="2"/>
    <n v="3"/>
    <s v="423"/>
    <x v="3"/>
  </r>
  <r>
    <n v="12392"/>
    <n v="7"/>
    <n v="234.75000000000003"/>
    <d v="2010-04-27T14:04:00"/>
    <n v="591"/>
    <n v="2"/>
    <n v="1"/>
    <n v="1"/>
    <s v="211"/>
    <x v="2"/>
  </r>
  <r>
    <n v="16408"/>
    <n v="45"/>
    <n v="231.93000000000004"/>
    <d v="2010-04-27T14:08:00"/>
    <n v="591"/>
    <n v="2"/>
    <n v="1"/>
    <n v="1"/>
    <s v="211"/>
    <x v="2"/>
  </r>
  <r>
    <n v="16267"/>
    <n v="7"/>
    <n v="186.65999999999997"/>
    <d v="2010-04-27T14:10:00"/>
    <n v="591"/>
    <n v="2"/>
    <n v="1"/>
    <n v="1"/>
    <s v="211"/>
    <x v="2"/>
  </r>
  <r>
    <n v="12744"/>
    <n v="339"/>
    <n v="25317.059999999976"/>
    <d v="2011-10-19T11:18:00"/>
    <n v="51"/>
    <n v="4"/>
    <n v="3"/>
    <n v="4"/>
    <s v="434"/>
    <x v="3"/>
  </r>
  <r>
    <n v="16138"/>
    <n v="37"/>
    <n v="910.3499999999998"/>
    <d v="2010-11-26T12:13:00"/>
    <n v="378"/>
    <n v="2"/>
    <n v="1"/>
    <n v="1"/>
    <s v="211"/>
    <x v="2"/>
  </r>
  <r>
    <n v="14237"/>
    <n v="35"/>
    <n v="632.1400000000001"/>
    <d v="2010-12-01T13:20:00"/>
    <n v="373"/>
    <n v="2"/>
    <n v="1"/>
    <n v="1"/>
    <s v="211"/>
    <x v="2"/>
  </r>
  <r>
    <n v="14978"/>
    <n v="293"/>
    <n v="3142.1399999999985"/>
    <d v="2011-09-28T13:07:00"/>
    <n v="72"/>
    <n v="3"/>
    <n v="3"/>
    <n v="3"/>
    <s v="333"/>
    <x v="0"/>
  </r>
  <r>
    <n v="17635"/>
    <n v="74"/>
    <n v="1265.58"/>
    <d v="2010-10-11T15:12:00"/>
    <n v="424"/>
    <n v="2"/>
    <n v="2"/>
    <n v="2"/>
    <s v="222"/>
    <x v="2"/>
  </r>
  <r>
    <n v="17491"/>
    <n v="182"/>
    <n v="5981.0700000000052"/>
    <d v="2011-12-08T16:18:00"/>
    <n v="1"/>
    <n v="5"/>
    <n v="3"/>
    <n v="3"/>
    <s v="533"/>
    <x v="1"/>
  </r>
  <r>
    <n v="13539"/>
    <n v="86"/>
    <n v="1569.3600000000006"/>
    <d v="2011-09-15T10:18:00"/>
    <n v="85"/>
    <n v="3"/>
    <n v="2"/>
    <n v="2"/>
    <s v="322"/>
    <x v="0"/>
  </r>
  <r>
    <n v="13775"/>
    <n v="63"/>
    <n v="1049.6600000000001"/>
    <d v="2010-04-28T12:15:00"/>
    <n v="590"/>
    <n v="2"/>
    <n v="2"/>
    <n v="2"/>
    <s v="222"/>
    <x v="2"/>
  </r>
  <r>
    <n v="18273"/>
    <n v="4"/>
    <n v="357"/>
    <d v="2011-12-07T13:16:00"/>
    <n v="2"/>
    <n v="5"/>
    <n v="1"/>
    <n v="1"/>
    <s v="511"/>
    <x v="1"/>
  </r>
  <r>
    <n v="18049"/>
    <n v="95"/>
    <n v="556.52000000000021"/>
    <d v="2010-09-28T14:26:00"/>
    <n v="437"/>
    <n v="2"/>
    <n v="2"/>
    <n v="1"/>
    <s v="221"/>
    <x v="2"/>
  </r>
  <r>
    <n v="14724"/>
    <n v="43"/>
    <n v="345.25"/>
    <d v="2010-04-28T13:26:00"/>
    <n v="590"/>
    <n v="2"/>
    <n v="1"/>
    <n v="1"/>
    <s v="211"/>
    <x v="2"/>
  </r>
  <r>
    <n v="12876"/>
    <n v="170"/>
    <n v="4081.7900000000004"/>
    <d v="2011-10-13T12:26:00"/>
    <n v="57"/>
    <n v="3"/>
    <n v="3"/>
    <n v="3"/>
    <s v="333"/>
    <x v="0"/>
  </r>
  <r>
    <n v="16384"/>
    <n v="81"/>
    <n v="1358.9500000000005"/>
    <d v="2011-09-11T11:19:00"/>
    <n v="89"/>
    <n v="3"/>
    <n v="2"/>
    <n v="2"/>
    <s v="322"/>
    <x v="0"/>
  </r>
  <r>
    <n v="12717"/>
    <n v="71"/>
    <n v="1308.9100000000003"/>
    <d v="2011-07-11T14:47:00"/>
    <n v="151"/>
    <n v="3"/>
    <n v="2"/>
    <n v="2"/>
    <s v="322"/>
    <x v="0"/>
  </r>
  <r>
    <n v="17605"/>
    <n v="13"/>
    <n v="160.75"/>
    <d v="2010-04-28T14:45:00"/>
    <n v="590"/>
    <n v="2"/>
    <n v="1"/>
    <n v="1"/>
    <s v="211"/>
    <x v="2"/>
  </r>
  <r>
    <n v="14389"/>
    <n v="87"/>
    <n v="1898.0099999999993"/>
    <d v="2011-10-05T15:17:00"/>
    <n v="65"/>
    <n v="3"/>
    <n v="2"/>
    <n v="2"/>
    <s v="322"/>
    <x v="0"/>
  </r>
  <r>
    <n v="16648"/>
    <n v="37"/>
    <n v="672.8"/>
    <d v="2011-10-28T08:58:00"/>
    <n v="42"/>
    <n v="4"/>
    <n v="1"/>
    <n v="1"/>
    <s v="411"/>
    <x v="3"/>
  </r>
  <r>
    <n v="15445"/>
    <n v="14"/>
    <n v="284.5"/>
    <d v="2011-03-20T15:06:00"/>
    <n v="264"/>
    <n v="3"/>
    <n v="1"/>
    <n v="1"/>
    <s v="311"/>
    <x v="0"/>
  </r>
  <r>
    <n v="15101"/>
    <n v="58"/>
    <n v="1477.94"/>
    <d v="2011-12-01T10:18:00"/>
    <n v="8"/>
    <n v="5"/>
    <n v="2"/>
    <n v="2"/>
    <s v="522"/>
    <x v="1"/>
  </r>
  <r>
    <n v="13238"/>
    <n v="47"/>
    <n v="1006.6299999999993"/>
    <d v="2011-11-22T15:37:00"/>
    <n v="17"/>
    <n v="4"/>
    <n v="1"/>
    <n v="2"/>
    <s v="412"/>
    <x v="3"/>
  </r>
  <r>
    <n v="12698"/>
    <n v="16"/>
    <n v="339.75000000000006"/>
    <d v="2010-04-28T15:51:00"/>
    <n v="590"/>
    <n v="2"/>
    <n v="1"/>
    <n v="1"/>
    <s v="211"/>
    <x v="2"/>
  </r>
  <r>
    <n v="16767"/>
    <n v="324"/>
    <n v="8073.7999999999975"/>
    <d v="2011-11-09T09:42:00"/>
    <n v="30"/>
    <n v="4"/>
    <n v="3"/>
    <n v="4"/>
    <s v="434"/>
    <x v="3"/>
  </r>
  <r>
    <n v="13041"/>
    <n v="35"/>
    <n v="799.13"/>
    <d v="2010-09-15T11:44:00"/>
    <n v="450"/>
    <n v="2"/>
    <n v="1"/>
    <n v="1"/>
    <s v="211"/>
    <x v="2"/>
  </r>
  <r>
    <n v="17886"/>
    <n v="175"/>
    <n v="1608.38"/>
    <d v="2011-11-08T10:09:00"/>
    <n v="31"/>
    <n v="4"/>
    <n v="3"/>
    <n v="2"/>
    <s v="432"/>
    <x v="3"/>
  </r>
  <r>
    <n v="17730"/>
    <n v="314"/>
    <n v="7773.7999999999938"/>
    <d v="2011-12-06T15:43:00"/>
    <n v="3"/>
    <n v="5"/>
    <n v="3"/>
    <n v="4"/>
    <s v="534"/>
    <x v="1"/>
  </r>
  <r>
    <n v="18111"/>
    <n v="27"/>
    <n v="405.84999999999991"/>
    <d v="2010-04-29T12:58:00"/>
    <n v="589"/>
    <n v="2"/>
    <n v="1"/>
    <n v="1"/>
    <s v="211"/>
    <x v="2"/>
  </r>
  <r>
    <n v="12349"/>
    <n v="175"/>
    <n v="4428.6900000000023"/>
    <d v="2011-11-21T09:51:00"/>
    <n v="18"/>
    <n v="4"/>
    <n v="3"/>
    <n v="3"/>
    <s v="433"/>
    <x v="3"/>
  </r>
  <r>
    <n v="17771"/>
    <n v="69"/>
    <n v="387.40999999999991"/>
    <d v="2011-10-14T11:43:00"/>
    <n v="56"/>
    <n v="3"/>
    <n v="2"/>
    <n v="1"/>
    <s v="321"/>
    <x v="0"/>
  </r>
  <r>
    <n v="15954"/>
    <n v="20"/>
    <n v="190.74999999999994"/>
    <d v="2010-04-29T13:35:00"/>
    <n v="589"/>
    <n v="2"/>
    <n v="1"/>
    <n v="1"/>
    <s v="211"/>
    <x v="2"/>
  </r>
  <r>
    <n v="16332"/>
    <n v="199"/>
    <n v="2010.4100000000017"/>
    <d v="2011-11-11T14:22:00"/>
    <n v="28"/>
    <n v="4"/>
    <n v="3"/>
    <n v="2"/>
    <s v="432"/>
    <x v="3"/>
  </r>
  <r>
    <n v="12863"/>
    <n v="48"/>
    <n v="2792.55"/>
    <d v="2011-10-18T14:15:00"/>
    <n v="52"/>
    <n v="3"/>
    <n v="1"/>
    <n v="2"/>
    <s v="312"/>
    <x v="0"/>
  </r>
  <r>
    <n v="16607"/>
    <n v="298"/>
    <n v="5706.8699999999963"/>
    <d v="2011-11-22T10:24:00"/>
    <n v="17"/>
    <n v="4"/>
    <n v="3"/>
    <n v="3"/>
    <s v="433"/>
    <x v="3"/>
  </r>
  <r>
    <n v="15180"/>
    <n v="58"/>
    <n v="904.43000000000018"/>
    <d v="2010-12-07T14:57:00"/>
    <n v="367"/>
    <n v="2"/>
    <n v="2"/>
    <n v="1"/>
    <s v="221"/>
    <x v="2"/>
  </r>
  <r>
    <n v="18141"/>
    <n v="42"/>
    <n v="882.46999999999991"/>
    <d v="2010-11-03T11:44:00"/>
    <n v="401"/>
    <n v="2"/>
    <n v="1"/>
    <n v="1"/>
    <s v="211"/>
    <x v="2"/>
  </r>
  <r>
    <n v="12377"/>
    <n v="152"/>
    <n v="3426.3199999999979"/>
    <d v="2011-01-28T15:45:00"/>
    <n v="315"/>
    <n v="3"/>
    <n v="2"/>
    <n v="3"/>
    <s v="323"/>
    <x v="0"/>
  </r>
  <r>
    <n v="17463"/>
    <n v="324"/>
    <n v="2557.9099999999976"/>
    <d v="2011-11-23T13:40:00"/>
    <n v="16"/>
    <n v="4"/>
    <n v="3"/>
    <n v="2"/>
    <s v="432"/>
    <x v="3"/>
  </r>
  <r>
    <n v="15709"/>
    <n v="27"/>
    <n v="327.85"/>
    <d v="2011-03-01T10:38:00"/>
    <n v="283"/>
    <n v="3"/>
    <n v="1"/>
    <n v="1"/>
    <s v="311"/>
    <x v="0"/>
  </r>
  <r>
    <n v="16827"/>
    <n v="12"/>
    <n v="392.13000000000005"/>
    <d v="2010-11-11T14:04:00"/>
    <n v="393"/>
    <n v="2"/>
    <n v="1"/>
    <n v="1"/>
    <s v="211"/>
    <x v="2"/>
  </r>
  <r>
    <n v="12915"/>
    <n v="73"/>
    <n v="1174.7500000000005"/>
    <d v="2011-07-14T11:34:00"/>
    <n v="148"/>
    <n v="3"/>
    <n v="2"/>
    <n v="2"/>
    <s v="322"/>
    <x v="0"/>
  </r>
  <r>
    <n v="17021"/>
    <n v="48"/>
    <n v="1182.22"/>
    <d v="2010-09-23T20:01:00"/>
    <n v="442"/>
    <n v="2"/>
    <n v="1"/>
    <n v="2"/>
    <s v="212"/>
    <x v="2"/>
  </r>
  <r>
    <n v="14650"/>
    <n v="4"/>
    <n v="62.5"/>
    <d v="2010-04-29T20:27:00"/>
    <n v="589"/>
    <n v="2"/>
    <n v="1"/>
    <n v="1"/>
    <s v="211"/>
    <x v="2"/>
  </r>
  <r>
    <n v="12806"/>
    <n v="67"/>
    <n v="2878.9599999999991"/>
    <d v="2010-09-30T13:34:00"/>
    <n v="435"/>
    <n v="2"/>
    <n v="2"/>
    <n v="2"/>
    <s v="222"/>
    <x v="2"/>
  </r>
  <r>
    <n v="17005"/>
    <n v="20"/>
    <n v="742.3599999999999"/>
    <d v="2010-08-26T10:57:00"/>
    <n v="470"/>
    <n v="2"/>
    <n v="1"/>
    <n v="1"/>
    <s v="211"/>
    <x v="2"/>
  </r>
  <r>
    <n v="15818"/>
    <n v="11"/>
    <n v="340.5"/>
    <d v="2010-04-30T12:58:00"/>
    <n v="588"/>
    <n v="2"/>
    <n v="1"/>
    <n v="1"/>
    <s v="211"/>
    <x v="2"/>
  </r>
  <r>
    <n v="14201"/>
    <n v="55"/>
    <n v="1193.5399999999997"/>
    <d v="2011-10-10T13:27:00"/>
    <n v="60"/>
    <n v="3"/>
    <n v="1"/>
    <n v="2"/>
    <s v="312"/>
    <x v="0"/>
  </r>
  <r>
    <n v="16374"/>
    <n v="358"/>
    <n v="1771.4500000000021"/>
    <d v="2011-10-04T15:21:00"/>
    <n v="66"/>
    <n v="3"/>
    <n v="4"/>
    <n v="2"/>
    <s v="342"/>
    <x v="0"/>
  </r>
  <r>
    <n v="12374"/>
    <n v="83"/>
    <n v="2989.2200000000007"/>
    <d v="2011-11-14T15:37:00"/>
    <n v="25"/>
    <n v="4"/>
    <n v="2"/>
    <n v="3"/>
    <s v="423"/>
    <x v="3"/>
  </r>
  <r>
    <n v="14683"/>
    <n v="21"/>
    <n v="146.56000000000003"/>
    <d v="2010-04-30T17:18:00"/>
    <n v="588"/>
    <n v="2"/>
    <n v="1"/>
    <n v="1"/>
    <s v="211"/>
    <x v="2"/>
  </r>
  <r>
    <n v="15253"/>
    <n v="116"/>
    <n v="2055.0900000000011"/>
    <d v="2011-11-23T16:22:00"/>
    <n v="16"/>
    <n v="4"/>
    <n v="2"/>
    <n v="2"/>
    <s v="422"/>
    <x v="3"/>
  </r>
  <r>
    <n v="15418"/>
    <n v="69"/>
    <n v="452.32"/>
    <d v="2010-10-10T13:38:00"/>
    <n v="425"/>
    <n v="2"/>
    <n v="2"/>
    <n v="1"/>
    <s v="221"/>
    <x v="2"/>
  </r>
  <r>
    <n v="16651"/>
    <n v="6"/>
    <n v="136.19999999999999"/>
    <d v="2010-05-02T11:46:00"/>
    <n v="586"/>
    <n v="2"/>
    <n v="1"/>
    <n v="1"/>
    <s v="211"/>
    <x v="2"/>
  </r>
  <r>
    <n v="17565"/>
    <n v="30"/>
    <n v="131.83000000000001"/>
    <d v="2010-05-02T11:54:00"/>
    <n v="586"/>
    <n v="2"/>
    <n v="1"/>
    <n v="1"/>
    <s v="211"/>
    <x v="2"/>
  </r>
  <r>
    <n v="15373"/>
    <n v="201"/>
    <n v="3421.3899999999985"/>
    <d v="2011-12-01T15:05:00"/>
    <n v="8"/>
    <n v="5"/>
    <n v="3"/>
    <n v="3"/>
    <s v="533"/>
    <x v="1"/>
  </r>
  <r>
    <n v="15229"/>
    <n v="9"/>
    <n v="160.5"/>
    <d v="2010-05-02T13:50:00"/>
    <n v="586"/>
    <n v="2"/>
    <n v="1"/>
    <n v="1"/>
    <s v="211"/>
    <x v="2"/>
  </r>
  <r>
    <n v="15426"/>
    <n v="534"/>
    <n v="2615.3900000000003"/>
    <d v="2011-11-20T15:36:00"/>
    <n v="19"/>
    <n v="4"/>
    <n v="4"/>
    <n v="2"/>
    <s v="442"/>
    <x v="3"/>
  </r>
  <r>
    <n v="13465"/>
    <n v="34"/>
    <n v="931.11999999999989"/>
    <d v="2010-09-19T15:13:00"/>
    <n v="446"/>
    <n v="2"/>
    <n v="1"/>
    <n v="1"/>
    <s v="211"/>
    <x v="2"/>
  </r>
  <r>
    <n v="17555"/>
    <n v="272"/>
    <n v="1057.7399999999996"/>
    <d v="2011-11-20T12:22:00"/>
    <n v="19"/>
    <n v="4"/>
    <n v="3"/>
    <n v="2"/>
    <s v="432"/>
    <x v="3"/>
  </r>
  <r>
    <n v="12507"/>
    <n v="50"/>
    <n v="1844.0600000000002"/>
    <d v="2011-07-28T17:09:00"/>
    <n v="134"/>
    <n v="3"/>
    <n v="1"/>
    <n v="2"/>
    <s v="312"/>
    <x v="0"/>
  </r>
  <r>
    <n v="16317"/>
    <n v="117"/>
    <n v="2192.5100000000007"/>
    <d v="2011-08-12T12:46:00"/>
    <n v="119"/>
    <n v="3"/>
    <n v="2"/>
    <n v="2"/>
    <s v="322"/>
    <x v="0"/>
  </r>
  <r>
    <n v="15183"/>
    <n v="38"/>
    <n v="639.92999999999995"/>
    <d v="2010-06-10T10:43:00"/>
    <n v="547"/>
    <n v="2"/>
    <n v="1"/>
    <n v="1"/>
    <s v="211"/>
    <x v="2"/>
  </r>
  <r>
    <n v="13143"/>
    <n v="23"/>
    <n v="405.1"/>
    <d v="2010-05-04T12:22:00"/>
    <n v="584"/>
    <n v="2"/>
    <n v="1"/>
    <n v="1"/>
    <s v="211"/>
    <x v="2"/>
  </r>
  <r>
    <n v="16145"/>
    <n v="396"/>
    <n v="6805.4399999999987"/>
    <d v="2011-12-01T10:33:00"/>
    <n v="8"/>
    <n v="5"/>
    <n v="4"/>
    <n v="3"/>
    <s v="543"/>
    <x v="1"/>
  </r>
  <r>
    <n v="12725"/>
    <n v="130"/>
    <n v="2694.56"/>
    <d v="2010-12-03T15:45:00"/>
    <n v="371"/>
    <n v="2"/>
    <n v="2"/>
    <n v="2"/>
    <s v="222"/>
    <x v="2"/>
  </r>
  <r>
    <n v="12503"/>
    <n v="2"/>
    <n v="1126"/>
    <d v="2010-05-04T13:59:00"/>
    <n v="584"/>
    <n v="2"/>
    <n v="1"/>
    <n v="2"/>
    <s v="212"/>
    <x v="2"/>
  </r>
  <r>
    <n v="18163"/>
    <n v="33"/>
    <n v="728.84"/>
    <d v="2010-05-04T14:51:00"/>
    <n v="584"/>
    <n v="2"/>
    <n v="1"/>
    <n v="1"/>
    <s v="211"/>
    <x v="2"/>
  </r>
  <r>
    <n v="14962"/>
    <n v="14"/>
    <n v="366.90999999999997"/>
    <d v="2011-03-14T09:42:00"/>
    <n v="270"/>
    <n v="3"/>
    <n v="1"/>
    <n v="1"/>
    <s v="311"/>
    <x v="0"/>
  </r>
  <r>
    <n v="15391"/>
    <n v="12"/>
    <n v="289.87"/>
    <d v="2010-05-04T15:04:00"/>
    <n v="584"/>
    <n v="2"/>
    <n v="1"/>
    <n v="1"/>
    <s v="211"/>
    <x v="2"/>
  </r>
  <r>
    <n v="16526"/>
    <n v="35"/>
    <n v="717.20999999999992"/>
    <d v="2011-06-21T12:02:00"/>
    <n v="171"/>
    <n v="3"/>
    <n v="1"/>
    <n v="1"/>
    <s v="311"/>
    <x v="0"/>
  </r>
  <r>
    <n v="15396"/>
    <n v="16"/>
    <n v="796.37999999999988"/>
    <d v="2011-08-19T10:56:00"/>
    <n v="112"/>
    <n v="3"/>
    <n v="1"/>
    <n v="1"/>
    <s v="311"/>
    <x v="0"/>
  </r>
  <r>
    <n v="16135"/>
    <n v="39"/>
    <n v="819.45000000000016"/>
    <d v="2011-03-22T12:30:00"/>
    <n v="262"/>
    <n v="3"/>
    <n v="1"/>
    <n v="1"/>
    <s v="311"/>
    <x v="0"/>
  </r>
  <r>
    <n v="14025"/>
    <n v="100"/>
    <n v="4057.900000000001"/>
    <d v="2010-09-01T10:11:00"/>
    <n v="464"/>
    <n v="2"/>
    <n v="2"/>
    <n v="3"/>
    <s v="223"/>
    <x v="2"/>
  </r>
  <r>
    <n v="17759"/>
    <n v="138"/>
    <n v="1276.9100000000008"/>
    <d v="2011-11-22T16:02:00"/>
    <n v="17"/>
    <n v="4"/>
    <n v="2"/>
    <n v="2"/>
    <s v="422"/>
    <x v="3"/>
  </r>
  <r>
    <n v="14437"/>
    <n v="48"/>
    <n v="958.84000000000026"/>
    <d v="2010-12-09T09:27:00"/>
    <n v="365"/>
    <n v="2"/>
    <n v="1"/>
    <n v="1"/>
    <s v="211"/>
    <x v="2"/>
  </r>
  <r>
    <n v="14936"/>
    <n v="527"/>
    <n v="12410.809999999956"/>
    <d v="2011-11-06T10:30:00"/>
    <n v="33"/>
    <n v="4"/>
    <n v="4"/>
    <n v="4"/>
    <s v="444"/>
    <x v="3"/>
  </r>
  <r>
    <n v="15488"/>
    <n v="11"/>
    <n v="431.92"/>
    <d v="2011-09-08T10:11:00"/>
    <n v="92"/>
    <n v="3"/>
    <n v="1"/>
    <n v="1"/>
    <s v="311"/>
    <x v="0"/>
  </r>
  <r>
    <n v="13512"/>
    <n v="39"/>
    <n v="713.3900000000001"/>
    <d v="2011-03-24T10:03:00"/>
    <n v="260"/>
    <n v="3"/>
    <n v="1"/>
    <n v="1"/>
    <s v="311"/>
    <x v="0"/>
  </r>
  <r>
    <n v="18028"/>
    <n v="4"/>
    <n v="192.05"/>
    <d v="2010-05-05T13:28:00"/>
    <n v="583"/>
    <n v="2"/>
    <n v="1"/>
    <n v="1"/>
    <s v="211"/>
    <x v="2"/>
  </r>
  <r>
    <n v="15868"/>
    <n v="4"/>
    <n v="94.53"/>
    <d v="2010-05-05T14:11:00"/>
    <n v="583"/>
    <n v="2"/>
    <n v="1"/>
    <n v="1"/>
    <s v="211"/>
    <x v="2"/>
  </r>
  <r>
    <n v="15097"/>
    <n v="66"/>
    <n v="908.35000000000036"/>
    <d v="2011-12-05T14:03:00"/>
    <n v="4"/>
    <n v="5"/>
    <n v="2"/>
    <n v="1"/>
    <s v="521"/>
    <x v="1"/>
  </r>
  <r>
    <n v="15381"/>
    <n v="24"/>
    <n v="1890.57"/>
    <d v="2011-05-10T11:55:00"/>
    <n v="213"/>
    <n v="3"/>
    <n v="1"/>
    <n v="2"/>
    <s v="312"/>
    <x v="0"/>
  </r>
  <r>
    <n v="15704"/>
    <n v="207"/>
    <n v="3817.9600000000019"/>
    <d v="2011-07-22T13:35:00"/>
    <n v="140"/>
    <n v="3"/>
    <n v="3"/>
    <n v="3"/>
    <s v="333"/>
    <x v="0"/>
  </r>
  <r>
    <n v="17597"/>
    <n v="128"/>
    <n v="3484.0899999999983"/>
    <d v="2011-05-10T11:54:00"/>
    <n v="213"/>
    <n v="3"/>
    <n v="2"/>
    <n v="3"/>
    <s v="323"/>
    <x v="0"/>
  </r>
  <r>
    <n v="12958"/>
    <n v="57"/>
    <n v="539.4899999999999"/>
    <d v="2010-11-04T16:16:00"/>
    <n v="400"/>
    <n v="2"/>
    <n v="2"/>
    <n v="1"/>
    <s v="221"/>
    <x v="2"/>
  </r>
  <r>
    <n v="13713"/>
    <n v="82"/>
    <n v="743.26"/>
    <d v="2010-10-27T16:18:00"/>
    <n v="408"/>
    <n v="2"/>
    <n v="2"/>
    <n v="1"/>
    <s v="221"/>
    <x v="2"/>
  </r>
  <r>
    <n v="13400"/>
    <n v="23"/>
    <n v="310.83000000000004"/>
    <d v="2010-05-06T09:00:00"/>
    <n v="582"/>
    <n v="2"/>
    <n v="1"/>
    <n v="1"/>
    <s v="211"/>
    <x v="2"/>
  </r>
  <r>
    <n v="16844"/>
    <n v="32"/>
    <n v="614.34"/>
    <d v="2010-05-26T10:29:00"/>
    <n v="562"/>
    <n v="2"/>
    <n v="1"/>
    <n v="1"/>
    <s v="211"/>
    <x v="2"/>
  </r>
  <r>
    <n v="12388"/>
    <n v="146"/>
    <n v="3901.110000000001"/>
    <d v="2011-11-24T12:30:00"/>
    <n v="15"/>
    <n v="4"/>
    <n v="2"/>
    <n v="3"/>
    <s v="423"/>
    <x v="3"/>
  </r>
  <r>
    <n v="13102"/>
    <n v="492"/>
    <n v="11696.919999999969"/>
    <d v="2011-12-08T12:52:00"/>
    <n v="1"/>
    <n v="5"/>
    <n v="4"/>
    <n v="4"/>
    <s v="544"/>
    <x v="1"/>
  </r>
  <r>
    <n v="17199"/>
    <n v="9"/>
    <n v="145.12"/>
    <d v="2010-05-06T13:53:00"/>
    <n v="582"/>
    <n v="2"/>
    <n v="1"/>
    <n v="1"/>
    <s v="211"/>
    <x v="2"/>
  </r>
  <r>
    <n v="14272"/>
    <n v="64"/>
    <n v="920.80999999999983"/>
    <d v="2011-09-27T10:08:00"/>
    <n v="73"/>
    <n v="3"/>
    <n v="2"/>
    <n v="1"/>
    <s v="321"/>
    <x v="0"/>
  </r>
  <r>
    <n v="13024"/>
    <n v="31"/>
    <n v="555.86999999999989"/>
    <d v="2010-08-26T09:42:00"/>
    <n v="470"/>
    <n v="2"/>
    <n v="1"/>
    <n v="1"/>
    <s v="211"/>
    <x v="2"/>
  </r>
  <r>
    <n v="13891"/>
    <n v="100"/>
    <n v="863.56000000000006"/>
    <d v="2010-11-26T15:57:00"/>
    <n v="378"/>
    <n v="2"/>
    <n v="2"/>
    <n v="1"/>
    <s v="221"/>
    <x v="2"/>
  </r>
  <r>
    <n v="16890"/>
    <n v="19"/>
    <n v="285.40999999999997"/>
    <d v="2010-08-20T11:23:00"/>
    <n v="476"/>
    <n v="2"/>
    <n v="1"/>
    <n v="1"/>
    <s v="211"/>
    <x v="2"/>
  </r>
  <r>
    <n v="13974"/>
    <n v="43"/>
    <n v="677.72000000000037"/>
    <d v="2011-10-21T14:41:00"/>
    <n v="49"/>
    <n v="4"/>
    <n v="1"/>
    <n v="1"/>
    <s v="411"/>
    <x v="3"/>
  </r>
  <r>
    <n v="17225"/>
    <n v="5"/>
    <n v="131.15"/>
    <d v="2010-05-07T11:38:00"/>
    <n v="581"/>
    <n v="2"/>
    <n v="1"/>
    <n v="1"/>
    <s v="211"/>
    <x v="2"/>
  </r>
  <r>
    <n v="17798"/>
    <n v="49"/>
    <n v="183.08999999999997"/>
    <d v="2010-05-07T11:42:00"/>
    <n v="581"/>
    <n v="2"/>
    <n v="1"/>
    <n v="1"/>
    <s v="211"/>
    <x v="2"/>
  </r>
  <r>
    <n v="13830"/>
    <n v="11"/>
    <n v="156.85"/>
    <d v="2010-05-07T12:24:00"/>
    <n v="581"/>
    <n v="2"/>
    <n v="1"/>
    <n v="1"/>
    <s v="211"/>
    <x v="2"/>
  </r>
  <r>
    <n v="14814"/>
    <n v="32"/>
    <n v="160.46"/>
    <d v="2010-05-07T14:10:00"/>
    <n v="581"/>
    <n v="2"/>
    <n v="1"/>
    <n v="1"/>
    <s v="211"/>
    <x v="2"/>
  </r>
  <r>
    <n v="18254"/>
    <n v="16"/>
    <n v="267.89999999999998"/>
    <d v="2010-05-07T14:37:00"/>
    <n v="581"/>
    <n v="2"/>
    <n v="1"/>
    <n v="1"/>
    <s v="211"/>
    <x v="2"/>
  </r>
  <r>
    <n v="17031"/>
    <n v="50"/>
    <n v="2773.8500000000008"/>
    <d v="2011-11-28T10:23:00"/>
    <n v="11"/>
    <n v="5"/>
    <n v="1"/>
    <n v="2"/>
    <s v="512"/>
    <x v="1"/>
  </r>
  <r>
    <n v="17808"/>
    <n v="33"/>
    <n v="262.64000000000004"/>
    <d v="2010-06-09T10:44:00"/>
    <n v="548"/>
    <n v="2"/>
    <n v="1"/>
    <n v="1"/>
    <s v="211"/>
    <x v="2"/>
  </r>
  <r>
    <n v="16632"/>
    <n v="27"/>
    <n v="406.4"/>
    <d v="2010-08-11T11:39:00"/>
    <n v="485"/>
    <n v="2"/>
    <n v="1"/>
    <n v="1"/>
    <s v="211"/>
    <x v="2"/>
  </r>
  <r>
    <n v="13007"/>
    <n v="11"/>
    <n v="175.25"/>
    <d v="2010-05-09T10:38:00"/>
    <n v="579"/>
    <n v="2"/>
    <n v="1"/>
    <n v="1"/>
    <s v="211"/>
    <x v="2"/>
  </r>
  <r>
    <n v="13838"/>
    <n v="472"/>
    <n v="1966.0900000000081"/>
    <d v="2011-12-04T11:00:00"/>
    <n v="5"/>
    <n v="5"/>
    <n v="4"/>
    <n v="2"/>
    <s v="542"/>
    <x v="1"/>
  </r>
  <r>
    <n v="14474"/>
    <n v="132"/>
    <n v="1278.0800000000002"/>
    <d v="2011-10-24T13:26:00"/>
    <n v="46"/>
    <n v="4"/>
    <n v="2"/>
    <n v="2"/>
    <s v="422"/>
    <x v="3"/>
  </r>
  <r>
    <n v="17926"/>
    <n v="44"/>
    <n v="1035.4900000000002"/>
    <d v="2011-07-29T14:39:00"/>
    <n v="133"/>
    <n v="3"/>
    <n v="1"/>
    <n v="2"/>
    <s v="312"/>
    <x v="0"/>
  </r>
  <r>
    <n v="14678"/>
    <n v="24"/>
    <n v="403.39"/>
    <d v="2010-05-09T14:32:00"/>
    <n v="579"/>
    <n v="2"/>
    <n v="1"/>
    <n v="1"/>
    <s v="211"/>
    <x v="2"/>
  </r>
  <r>
    <n v="13425"/>
    <n v="178"/>
    <n v="3403.6299999999997"/>
    <d v="2011-08-23T17:13:00"/>
    <n v="108"/>
    <n v="3"/>
    <n v="3"/>
    <n v="3"/>
    <s v="333"/>
    <x v="0"/>
  </r>
  <r>
    <n v="17292"/>
    <n v="15"/>
    <n v="271.75000000000006"/>
    <d v="2010-08-24T17:14:00"/>
    <n v="472"/>
    <n v="2"/>
    <n v="1"/>
    <n v="1"/>
    <s v="211"/>
    <x v="2"/>
  </r>
  <r>
    <n v="14129"/>
    <n v="109"/>
    <n v="2591.3400000000011"/>
    <d v="2011-12-08T11:02:00"/>
    <n v="1"/>
    <n v="5"/>
    <n v="2"/>
    <n v="2"/>
    <s v="522"/>
    <x v="1"/>
  </r>
  <r>
    <n v="17135"/>
    <n v="160"/>
    <n v="1954.1599999999999"/>
    <d v="2011-11-23T16:48:00"/>
    <n v="16"/>
    <n v="4"/>
    <n v="3"/>
    <n v="2"/>
    <s v="432"/>
    <x v="3"/>
  </r>
  <r>
    <n v="16092"/>
    <n v="90"/>
    <n v="1587.9400000000007"/>
    <d v="2011-08-17T10:46:00"/>
    <n v="114"/>
    <n v="3"/>
    <n v="2"/>
    <n v="2"/>
    <s v="322"/>
    <x v="0"/>
  </r>
  <r>
    <n v="15661"/>
    <n v="44"/>
    <n v="1215.95"/>
    <d v="2011-01-26T13:56:00"/>
    <n v="317"/>
    <n v="3"/>
    <n v="1"/>
    <n v="2"/>
    <s v="312"/>
    <x v="0"/>
  </r>
  <r>
    <n v="17720"/>
    <n v="133"/>
    <n v="2768.9099999999994"/>
    <d v="2011-11-13T15:04:00"/>
    <n v="26"/>
    <n v="4"/>
    <n v="2"/>
    <n v="2"/>
    <s v="422"/>
    <x v="3"/>
  </r>
  <r>
    <n v="17003"/>
    <n v="112"/>
    <n v="830.15999999999985"/>
    <d v="2010-11-02T13:15:00"/>
    <n v="402"/>
    <n v="2"/>
    <n v="2"/>
    <n v="1"/>
    <s v="221"/>
    <x v="2"/>
  </r>
  <r>
    <n v="14941"/>
    <n v="7"/>
    <n v="182.09999999999997"/>
    <d v="2010-05-10T11:30:00"/>
    <n v="578"/>
    <n v="2"/>
    <n v="1"/>
    <n v="1"/>
    <s v="211"/>
    <x v="2"/>
  </r>
  <r>
    <n v="14361"/>
    <n v="14"/>
    <n v="214.71000000000004"/>
    <d v="2010-05-10T12:29:00"/>
    <n v="578"/>
    <n v="2"/>
    <n v="1"/>
    <n v="1"/>
    <s v="211"/>
    <x v="2"/>
  </r>
  <r>
    <n v="17169"/>
    <n v="75"/>
    <n v="1156.73"/>
    <d v="2011-10-13T10:25:00"/>
    <n v="57"/>
    <n v="3"/>
    <n v="2"/>
    <n v="2"/>
    <s v="322"/>
    <x v="0"/>
  </r>
  <r>
    <n v="17482"/>
    <n v="54"/>
    <n v="778.18999999999994"/>
    <d v="2010-08-09T15:33:00"/>
    <n v="487"/>
    <n v="2"/>
    <n v="1"/>
    <n v="1"/>
    <s v="211"/>
    <x v="2"/>
  </r>
  <r>
    <n v="17579"/>
    <n v="94"/>
    <n v="753.28000000000031"/>
    <d v="2011-12-05T12:28:00"/>
    <n v="4"/>
    <n v="5"/>
    <n v="2"/>
    <n v="1"/>
    <s v="521"/>
    <x v="1"/>
  </r>
  <r>
    <n v="14588"/>
    <n v="16"/>
    <n v="135.39000000000001"/>
    <d v="2010-05-10T15:08:00"/>
    <n v="578"/>
    <n v="2"/>
    <n v="1"/>
    <n v="1"/>
    <s v="211"/>
    <x v="2"/>
  </r>
  <r>
    <n v="16614"/>
    <n v="49"/>
    <n v="1179.7899999999997"/>
    <d v="2011-06-10T11:36:00"/>
    <n v="182"/>
    <n v="3"/>
    <n v="1"/>
    <n v="2"/>
    <s v="312"/>
    <x v="0"/>
  </r>
  <r>
    <n v="17077"/>
    <n v="1"/>
    <n v="306"/>
    <d v="2010-05-10T16:36:00"/>
    <n v="578"/>
    <n v="2"/>
    <n v="1"/>
    <n v="1"/>
    <s v="211"/>
    <x v="2"/>
  </r>
  <r>
    <n v="12675"/>
    <n v="113"/>
    <n v="958.50000000000023"/>
    <d v="2010-06-04T09:49:00"/>
    <n v="553"/>
    <n v="2"/>
    <n v="2"/>
    <n v="1"/>
    <s v="221"/>
    <x v="2"/>
  </r>
  <r>
    <n v="16323"/>
    <n v="4"/>
    <n v="353.66"/>
    <d v="2011-05-27T14:48:00"/>
    <n v="196"/>
    <n v="3"/>
    <n v="1"/>
    <n v="1"/>
    <s v="311"/>
    <x v="0"/>
  </r>
  <r>
    <n v="16737"/>
    <n v="2"/>
    <n v="835.19999999999993"/>
    <d v="2011-10-17T13:03:00"/>
    <n v="53"/>
    <n v="3"/>
    <n v="1"/>
    <n v="1"/>
    <s v="311"/>
    <x v="0"/>
  </r>
  <r>
    <n v="12582"/>
    <n v="103"/>
    <n v="1980.4"/>
    <d v="2011-04-15T08:45:00"/>
    <n v="238"/>
    <n v="3"/>
    <n v="2"/>
    <n v="2"/>
    <s v="322"/>
    <x v="0"/>
  </r>
  <r>
    <n v="17545"/>
    <n v="278"/>
    <n v="1448.5400000000006"/>
    <d v="2011-10-27T14:04:00"/>
    <n v="43"/>
    <n v="4"/>
    <n v="3"/>
    <n v="2"/>
    <s v="432"/>
    <x v="3"/>
  </r>
  <r>
    <n v="12599"/>
    <n v="133"/>
    <n v="2296.7199999999993"/>
    <d v="2011-11-10T13:34:00"/>
    <n v="29"/>
    <n v="4"/>
    <n v="2"/>
    <n v="2"/>
    <s v="422"/>
    <x v="3"/>
  </r>
  <r>
    <n v="18281"/>
    <n v="17"/>
    <n v="201.14"/>
    <d v="2011-06-12T10:53:00"/>
    <n v="180"/>
    <n v="3"/>
    <n v="1"/>
    <n v="1"/>
    <s v="311"/>
    <x v="0"/>
  </r>
  <r>
    <n v="13695"/>
    <n v="96"/>
    <n v="2770.7299999999987"/>
    <d v="2011-11-08T14:26:00"/>
    <n v="31"/>
    <n v="4"/>
    <n v="2"/>
    <n v="2"/>
    <s v="422"/>
    <x v="3"/>
  </r>
  <r>
    <n v="13943"/>
    <n v="15"/>
    <n v="246.54000000000002"/>
    <d v="2010-05-11T11:30:00"/>
    <n v="577"/>
    <n v="2"/>
    <n v="1"/>
    <n v="1"/>
    <s v="211"/>
    <x v="2"/>
  </r>
  <r>
    <n v="17321"/>
    <n v="295"/>
    <n v="1741.1800000000012"/>
    <d v="2011-12-01T13:41:00"/>
    <n v="8"/>
    <n v="5"/>
    <n v="3"/>
    <n v="2"/>
    <s v="532"/>
    <x v="1"/>
  </r>
  <r>
    <n v="15034"/>
    <n v="764"/>
    <n v="8313.399999999976"/>
    <d v="2011-11-24T12:11:00"/>
    <n v="15"/>
    <n v="4"/>
    <n v="4"/>
    <n v="4"/>
    <s v="444"/>
    <x v="3"/>
  </r>
  <r>
    <n v="13222"/>
    <n v="1"/>
    <n v="88.5"/>
    <d v="2010-05-11T13:54:00"/>
    <n v="577"/>
    <n v="2"/>
    <n v="1"/>
    <n v="1"/>
    <s v="211"/>
    <x v="2"/>
  </r>
  <r>
    <n v="13296"/>
    <n v="53"/>
    <n v="792.50999999999988"/>
    <d v="2011-07-25T13:46:00"/>
    <n v="137"/>
    <n v="3"/>
    <n v="1"/>
    <n v="1"/>
    <s v="311"/>
    <x v="0"/>
  </r>
  <r>
    <n v="16307"/>
    <n v="75"/>
    <n v="1194.9200000000003"/>
    <d v="2010-10-06T14:31:00"/>
    <n v="429"/>
    <n v="2"/>
    <n v="2"/>
    <n v="2"/>
    <s v="222"/>
    <x v="2"/>
  </r>
  <r>
    <n v="13103"/>
    <n v="33"/>
    <n v="709.64"/>
    <d v="2011-10-31T09:38:00"/>
    <n v="39"/>
    <n v="4"/>
    <n v="1"/>
    <n v="1"/>
    <s v="411"/>
    <x v="3"/>
  </r>
  <r>
    <n v="14014"/>
    <n v="76"/>
    <n v="1948.2100000000007"/>
    <d v="2011-09-23T13:18:00"/>
    <n v="77"/>
    <n v="3"/>
    <n v="2"/>
    <n v="2"/>
    <s v="322"/>
    <x v="0"/>
  </r>
  <r>
    <n v="13295"/>
    <n v="67"/>
    <n v="1101.9700000000005"/>
    <d v="2010-12-15T11:21:00"/>
    <n v="359"/>
    <n v="3"/>
    <n v="2"/>
    <n v="2"/>
    <s v="322"/>
    <x v="0"/>
  </r>
  <r>
    <n v="14391"/>
    <n v="14"/>
    <n v="135.60000000000002"/>
    <d v="2010-05-12T09:42:00"/>
    <n v="576"/>
    <n v="2"/>
    <n v="1"/>
    <n v="1"/>
    <s v="211"/>
    <x v="2"/>
  </r>
  <r>
    <n v="17705"/>
    <n v="120"/>
    <n v="2083.8999999999992"/>
    <d v="2011-12-06T13:45:00"/>
    <n v="3"/>
    <n v="5"/>
    <n v="2"/>
    <n v="2"/>
    <s v="522"/>
    <x v="1"/>
  </r>
  <r>
    <n v="14707"/>
    <n v="2"/>
    <n v="139.19999999999999"/>
    <d v="2010-09-30T11:37:00"/>
    <n v="435"/>
    <n v="2"/>
    <n v="1"/>
    <n v="1"/>
    <s v="211"/>
    <x v="2"/>
  </r>
  <r>
    <n v="12580"/>
    <n v="58"/>
    <n v="1052.9000000000001"/>
    <d v="2011-04-07T10:24:00"/>
    <n v="246"/>
    <n v="3"/>
    <n v="2"/>
    <n v="2"/>
    <s v="322"/>
    <x v="0"/>
  </r>
  <r>
    <n v="15012"/>
    <n v="255"/>
    <n v="860.6200000000008"/>
    <d v="2011-10-17T12:22:00"/>
    <n v="53"/>
    <n v="3"/>
    <n v="3"/>
    <n v="1"/>
    <s v="331"/>
    <x v="0"/>
  </r>
  <r>
    <n v="16898"/>
    <n v="293"/>
    <n v="1016.3700000000005"/>
    <d v="2011-11-13T15:44:00"/>
    <n v="26"/>
    <n v="4"/>
    <n v="3"/>
    <n v="2"/>
    <s v="432"/>
    <x v="3"/>
  </r>
  <r>
    <n v="17016"/>
    <n v="41"/>
    <n v="552.4"/>
    <d v="2010-05-12T12:32:00"/>
    <n v="576"/>
    <n v="2"/>
    <n v="1"/>
    <n v="1"/>
    <s v="211"/>
    <x v="2"/>
  </r>
  <r>
    <n v="17845"/>
    <n v="48"/>
    <n v="598.18999999999994"/>
    <d v="2010-06-02T15:20:00"/>
    <n v="555"/>
    <n v="2"/>
    <n v="1"/>
    <n v="1"/>
    <s v="211"/>
    <x v="2"/>
  </r>
  <r>
    <n v="13998"/>
    <n v="31"/>
    <n v="566.69999999999993"/>
    <d v="2010-09-19T10:20:00"/>
    <n v="446"/>
    <n v="2"/>
    <n v="1"/>
    <n v="1"/>
    <s v="211"/>
    <x v="2"/>
  </r>
  <r>
    <n v="12494"/>
    <n v="111"/>
    <n v="1872.8700000000008"/>
    <d v="2011-11-24T09:34:00"/>
    <n v="15"/>
    <n v="4"/>
    <n v="2"/>
    <n v="2"/>
    <s v="422"/>
    <x v="3"/>
  </r>
  <r>
    <n v="16993"/>
    <n v="28"/>
    <n v="1950.95"/>
    <d v="2010-09-02T12:16:00"/>
    <n v="463"/>
    <n v="2"/>
    <n v="1"/>
    <n v="2"/>
    <s v="212"/>
    <x v="2"/>
  </r>
  <r>
    <n v="15405"/>
    <n v="30"/>
    <n v="659.83999999999992"/>
    <d v="2011-06-03T14:44:00"/>
    <n v="189"/>
    <n v="3"/>
    <n v="1"/>
    <n v="1"/>
    <s v="311"/>
    <x v="0"/>
  </r>
  <r>
    <n v="17897"/>
    <n v="346"/>
    <n v="2584.9999999999986"/>
    <d v="2011-06-20T11:23:00"/>
    <n v="172"/>
    <n v="3"/>
    <n v="4"/>
    <n v="2"/>
    <s v="342"/>
    <x v="0"/>
  </r>
  <r>
    <n v="15470"/>
    <n v="4"/>
    <n v="63.419999999999995"/>
    <d v="2010-05-13T09:35:00"/>
    <n v="575"/>
    <n v="2"/>
    <n v="1"/>
    <n v="1"/>
    <s v="211"/>
    <x v="2"/>
  </r>
  <r>
    <n v="15199"/>
    <n v="51"/>
    <n v="3122.4"/>
    <d v="2011-10-11T15:12:00"/>
    <n v="59"/>
    <n v="3"/>
    <n v="1"/>
    <n v="3"/>
    <s v="313"/>
    <x v="0"/>
  </r>
  <r>
    <n v="14039"/>
    <n v="10"/>
    <n v="267.28000000000003"/>
    <d v="2011-11-06T13:48:00"/>
    <n v="33"/>
    <n v="4"/>
    <n v="1"/>
    <n v="1"/>
    <s v="411"/>
    <x v="3"/>
  </r>
  <r>
    <n v="13892"/>
    <n v="36"/>
    <n v="1267.6499999999999"/>
    <d v="2011-11-13T11:50:00"/>
    <n v="26"/>
    <n v="4"/>
    <n v="1"/>
    <n v="2"/>
    <s v="412"/>
    <x v="3"/>
  </r>
  <r>
    <n v="13220"/>
    <n v="53"/>
    <n v="1336.09"/>
    <d v="2011-09-22T13:38:00"/>
    <n v="78"/>
    <n v="3"/>
    <n v="1"/>
    <n v="2"/>
    <s v="312"/>
    <x v="0"/>
  </r>
  <r>
    <n v="18197"/>
    <n v="9"/>
    <n v="230.1"/>
    <d v="2010-05-13T10:46:00"/>
    <n v="575"/>
    <n v="2"/>
    <n v="1"/>
    <n v="1"/>
    <s v="211"/>
    <x v="2"/>
  </r>
  <r>
    <n v="13888"/>
    <n v="184"/>
    <n v="2169.0500000000015"/>
    <d v="2011-08-12T10:13:00"/>
    <n v="119"/>
    <n v="3"/>
    <n v="3"/>
    <n v="2"/>
    <s v="332"/>
    <x v="0"/>
  </r>
  <r>
    <n v="15597"/>
    <n v="37"/>
    <n v="563.37000000000012"/>
    <d v="2011-11-04T13:26:00"/>
    <n v="35"/>
    <n v="4"/>
    <n v="1"/>
    <n v="1"/>
    <s v="411"/>
    <x v="3"/>
  </r>
  <r>
    <n v="16906"/>
    <n v="225"/>
    <n v="1448.8000000000011"/>
    <d v="2011-09-19T11:49:00"/>
    <n v="81"/>
    <n v="3"/>
    <n v="3"/>
    <n v="2"/>
    <s v="332"/>
    <x v="0"/>
  </r>
  <r>
    <n v="15210"/>
    <n v="67"/>
    <n v="1176.1900000000003"/>
    <d v="2011-04-28T16:11:00"/>
    <n v="225"/>
    <n v="3"/>
    <n v="2"/>
    <n v="2"/>
    <s v="322"/>
    <x v="0"/>
  </r>
  <r>
    <n v="12894"/>
    <n v="21"/>
    <n v="157.35"/>
    <d v="2010-05-13T14:47:00"/>
    <n v="575"/>
    <n v="2"/>
    <n v="1"/>
    <n v="1"/>
    <s v="211"/>
    <x v="2"/>
  </r>
  <r>
    <n v="12923"/>
    <n v="62"/>
    <n v="789.86999999999978"/>
    <d v="2011-10-06T16:20:00"/>
    <n v="64"/>
    <n v="3"/>
    <n v="2"/>
    <n v="1"/>
    <s v="321"/>
    <x v="0"/>
  </r>
  <r>
    <n v="15478"/>
    <n v="71"/>
    <n v="2024.9799999999998"/>
    <d v="2011-10-30T14:19:00"/>
    <n v="40"/>
    <n v="4"/>
    <n v="2"/>
    <n v="2"/>
    <s v="422"/>
    <x v="3"/>
  </r>
  <r>
    <n v="12880"/>
    <n v="36"/>
    <n v="640.12999999999977"/>
    <d v="2010-11-23T10:50:00"/>
    <n v="381"/>
    <n v="2"/>
    <n v="1"/>
    <n v="1"/>
    <s v="211"/>
    <x v="2"/>
  </r>
  <r>
    <n v="16115"/>
    <n v="428"/>
    <n v="2575.1399999999967"/>
    <d v="2011-11-30T11:32:00"/>
    <n v="9"/>
    <n v="5"/>
    <n v="4"/>
    <n v="2"/>
    <s v="542"/>
    <x v="1"/>
  </r>
  <r>
    <n v="16836"/>
    <n v="42"/>
    <n v="782.36999999999989"/>
    <d v="2011-10-31T10:05:00"/>
    <n v="39"/>
    <n v="4"/>
    <n v="1"/>
    <n v="1"/>
    <s v="411"/>
    <x v="3"/>
  </r>
  <r>
    <n v="15723"/>
    <n v="129"/>
    <n v="947.65000000000043"/>
    <d v="2010-12-10T11:12:00"/>
    <n v="364"/>
    <n v="3"/>
    <n v="2"/>
    <n v="1"/>
    <s v="321"/>
    <x v="0"/>
  </r>
  <r>
    <n v="16588"/>
    <n v="71"/>
    <n v="1361.2800000000007"/>
    <d v="2010-11-18T17:56:00"/>
    <n v="386"/>
    <n v="2"/>
    <n v="2"/>
    <n v="2"/>
    <s v="222"/>
    <x v="2"/>
  </r>
  <r>
    <n v="14296"/>
    <n v="27"/>
    <n v="456.4"/>
    <d v="2010-10-14T14:14:00"/>
    <n v="421"/>
    <n v="2"/>
    <n v="1"/>
    <n v="1"/>
    <s v="211"/>
    <x v="2"/>
  </r>
  <r>
    <n v="13300"/>
    <n v="55"/>
    <n v="1285.51"/>
    <d v="2011-06-23T13:09:00"/>
    <n v="169"/>
    <n v="3"/>
    <n v="1"/>
    <n v="2"/>
    <s v="312"/>
    <x v="0"/>
  </r>
  <r>
    <n v="16922"/>
    <n v="122"/>
    <n v="611.08000000000084"/>
    <d v="2010-05-16T11:24:00"/>
    <n v="572"/>
    <n v="2"/>
    <n v="2"/>
    <n v="1"/>
    <s v="221"/>
    <x v="2"/>
  </r>
  <r>
    <n v="18258"/>
    <n v="50"/>
    <n v="2059.67"/>
    <d v="2010-09-01T14:20:00"/>
    <n v="464"/>
    <n v="2"/>
    <n v="1"/>
    <n v="2"/>
    <s v="212"/>
    <x v="2"/>
  </r>
  <r>
    <n v="17123"/>
    <n v="43"/>
    <n v="977.17000000000019"/>
    <d v="2011-07-01T10:47:00"/>
    <n v="161"/>
    <n v="3"/>
    <n v="1"/>
    <n v="1"/>
    <s v="311"/>
    <x v="0"/>
  </r>
  <r>
    <n v="16507"/>
    <n v="43"/>
    <n v="152.76"/>
    <d v="2010-05-16T12:56:00"/>
    <n v="572"/>
    <n v="2"/>
    <n v="1"/>
    <n v="1"/>
    <s v="211"/>
    <x v="2"/>
  </r>
  <r>
    <n v="14982"/>
    <n v="39"/>
    <n v="237.78"/>
    <d v="2010-05-16T15:52:00"/>
    <n v="572"/>
    <n v="2"/>
    <n v="1"/>
    <n v="1"/>
    <s v="211"/>
    <x v="2"/>
  </r>
  <r>
    <n v="18287"/>
    <n v="155"/>
    <n v="4182.9899999999989"/>
    <d v="2011-10-28T09:29:00"/>
    <n v="42"/>
    <n v="4"/>
    <n v="2"/>
    <n v="3"/>
    <s v="423"/>
    <x v="3"/>
  </r>
  <r>
    <n v="18157"/>
    <n v="26"/>
    <n v="215.35"/>
    <d v="2010-05-17T14:09:00"/>
    <n v="571"/>
    <n v="2"/>
    <n v="1"/>
    <n v="1"/>
    <s v="211"/>
    <x v="2"/>
  </r>
  <r>
    <n v="16932"/>
    <n v="144"/>
    <n v="440.70999999999981"/>
    <d v="2011-10-17T14:12:00"/>
    <n v="53"/>
    <n v="3"/>
    <n v="2"/>
    <n v="1"/>
    <s v="321"/>
    <x v="0"/>
  </r>
  <r>
    <n v="15280"/>
    <n v="61"/>
    <n v="406.21999999999991"/>
    <d v="2011-06-20T17:14:00"/>
    <n v="172"/>
    <n v="3"/>
    <n v="2"/>
    <n v="1"/>
    <s v="321"/>
    <x v="0"/>
  </r>
  <r>
    <n v="13857"/>
    <n v="128"/>
    <n v="1001.0099999999999"/>
    <d v="2010-11-11T12:54:00"/>
    <n v="393"/>
    <n v="2"/>
    <n v="2"/>
    <n v="2"/>
    <s v="222"/>
    <x v="2"/>
  </r>
  <r>
    <n v="13719"/>
    <n v="251"/>
    <n v="2815.2500000000009"/>
    <d v="2011-11-24T15:26:00"/>
    <n v="15"/>
    <n v="4"/>
    <n v="3"/>
    <n v="2"/>
    <s v="432"/>
    <x v="3"/>
  </r>
  <r>
    <n v="14017"/>
    <n v="14"/>
    <n v="229.75000000000003"/>
    <d v="2010-05-17T14:52:00"/>
    <n v="571"/>
    <n v="2"/>
    <n v="1"/>
    <n v="1"/>
    <s v="211"/>
    <x v="2"/>
  </r>
  <r>
    <n v="17928"/>
    <n v="27"/>
    <n v="341.24"/>
    <d v="2011-10-25T13:52:00"/>
    <n v="45"/>
    <n v="4"/>
    <n v="1"/>
    <n v="1"/>
    <s v="411"/>
    <x v="3"/>
  </r>
  <r>
    <n v="13605"/>
    <n v="53"/>
    <n v="522.66999999999996"/>
    <d v="2010-11-17T17:16:00"/>
    <n v="387"/>
    <n v="2"/>
    <n v="1"/>
    <n v="1"/>
    <s v="211"/>
    <x v="2"/>
  </r>
  <r>
    <n v="14304"/>
    <n v="88"/>
    <n v="1725.01"/>
    <d v="2011-05-01T11:50:00"/>
    <n v="222"/>
    <n v="3"/>
    <n v="2"/>
    <n v="2"/>
    <s v="322"/>
    <x v="0"/>
  </r>
  <r>
    <n v="16884"/>
    <n v="75"/>
    <n v="1073.9200000000003"/>
    <d v="2011-11-02T11:52:00"/>
    <n v="37"/>
    <n v="4"/>
    <n v="2"/>
    <n v="2"/>
    <s v="422"/>
    <x v="3"/>
  </r>
  <r>
    <n v="15071"/>
    <n v="54"/>
    <n v="1455.56"/>
    <d v="2011-09-07T11:43:00"/>
    <n v="93"/>
    <n v="3"/>
    <n v="1"/>
    <n v="2"/>
    <s v="312"/>
    <x v="0"/>
  </r>
  <r>
    <n v="13501"/>
    <n v="114"/>
    <n v="2885.1100000000015"/>
    <d v="2011-02-24T18:59:00"/>
    <n v="288"/>
    <n v="3"/>
    <n v="2"/>
    <n v="2"/>
    <s v="322"/>
    <x v="0"/>
  </r>
  <r>
    <n v="14744"/>
    <n v="121"/>
    <n v="3885.08"/>
    <d v="2011-11-23T12:51:00"/>
    <n v="16"/>
    <n v="4"/>
    <n v="2"/>
    <n v="3"/>
    <s v="423"/>
    <x v="3"/>
  </r>
  <r>
    <n v="13541"/>
    <n v="10"/>
    <n v="785.25"/>
    <d v="2010-10-08T16:37:00"/>
    <n v="427"/>
    <n v="2"/>
    <n v="1"/>
    <n v="1"/>
    <s v="211"/>
    <x v="2"/>
  </r>
  <r>
    <n v="15282"/>
    <n v="27"/>
    <n v="348.59000000000003"/>
    <d v="2010-05-18T16:27:00"/>
    <n v="570"/>
    <n v="2"/>
    <n v="1"/>
    <n v="1"/>
    <s v="211"/>
    <x v="2"/>
  </r>
  <r>
    <n v="16835"/>
    <n v="87"/>
    <n v="1538.4100000000003"/>
    <d v="2011-08-03T13:50:00"/>
    <n v="128"/>
    <n v="3"/>
    <n v="2"/>
    <n v="2"/>
    <s v="322"/>
    <x v="0"/>
  </r>
  <r>
    <n v="14325"/>
    <n v="18"/>
    <n v="245.47999999999993"/>
    <d v="2010-05-19T09:20:00"/>
    <n v="569"/>
    <n v="2"/>
    <n v="1"/>
    <n v="1"/>
    <s v="211"/>
    <x v="2"/>
  </r>
  <r>
    <n v="17413"/>
    <n v="10"/>
    <n v="560.1400000000001"/>
    <d v="2010-10-31T12:33:00"/>
    <n v="404"/>
    <n v="2"/>
    <n v="1"/>
    <n v="1"/>
    <s v="211"/>
    <x v="2"/>
  </r>
  <r>
    <n v="17382"/>
    <n v="18"/>
    <n v="902.28000000000009"/>
    <d v="2011-10-05T13:05:00"/>
    <n v="65"/>
    <n v="3"/>
    <n v="1"/>
    <n v="1"/>
    <s v="311"/>
    <x v="0"/>
  </r>
  <r>
    <n v="15636"/>
    <n v="57"/>
    <n v="1444.5800000000006"/>
    <d v="2011-09-11T11:17:00"/>
    <n v="89"/>
    <n v="3"/>
    <n v="2"/>
    <n v="2"/>
    <s v="322"/>
    <x v="0"/>
  </r>
  <r>
    <n v="14283"/>
    <n v="41"/>
    <n v="628.44000000000017"/>
    <d v="2010-09-02T14:46:00"/>
    <n v="463"/>
    <n v="2"/>
    <n v="1"/>
    <n v="1"/>
    <s v="211"/>
    <x v="2"/>
  </r>
  <r>
    <n v="17490"/>
    <n v="116"/>
    <n v="2750.5000000000005"/>
    <d v="2011-12-09T09:08:00"/>
    <n v="0"/>
    <n v="5"/>
    <n v="2"/>
    <n v="2"/>
    <s v="522"/>
    <x v="1"/>
  </r>
  <r>
    <n v="16059"/>
    <n v="422"/>
    <n v="3217.7699999999982"/>
    <d v="2011-10-05T09:56:00"/>
    <n v="65"/>
    <n v="3"/>
    <n v="4"/>
    <n v="3"/>
    <s v="343"/>
    <x v="0"/>
  </r>
  <r>
    <n v="14598"/>
    <n v="90"/>
    <n v="384.03999999999996"/>
    <d v="2011-10-26T13:19:00"/>
    <n v="44"/>
    <n v="4"/>
    <n v="2"/>
    <n v="1"/>
    <s v="421"/>
    <x v="3"/>
  </r>
  <r>
    <n v="14220"/>
    <n v="38"/>
    <n v="1514.9999999999998"/>
    <d v="2011-04-06T13:23:00"/>
    <n v="247"/>
    <n v="3"/>
    <n v="1"/>
    <n v="2"/>
    <s v="312"/>
    <x v="0"/>
  </r>
  <r>
    <n v="16915"/>
    <n v="74"/>
    <n v="1543.180000000001"/>
    <d v="2011-11-30T16:39:00"/>
    <n v="9"/>
    <n v="5"/>
    <n v="2"/>
    <n v="2"/>
    <s v="522"/>
    <x v="1"/>
  </r>
  <r>
    <n v="16564"/>
    <n v="5"/>
    <n v="87.799999999999983"/>
    <d v="2010-05-19T14:41:00"/>
    <n v="569"/>
    <n v="2"/>
    <n v="1"/>
    <n v="1"/>
    <s v="211"/>
    <x v="2"/>
  </r>
  <r>
    <n v="12837"/>
    <n v="92"/>
    <n v="688.41"/>
    <d v="2011-06-19T16:07:00"/>
    <n v="173"/>
    <n v="3"/>
    <n v="2"/>
    <n v="1"/>
    <s v="321"/>
    <x v="0"/>
  </r>
  <r>
    <n v="16664"/>
    <n v="8"/>
    <n v="109.19999999999999"/>
    <d v="2010-05-19T17:11:00"/>
    <n v="569"/>
    <n v="2"/>
    <n v="1"/>
    <n v="1"/>
    <s v="211"/>
    <x v="2"/>
  </r>
  <r>
    <n v="14334"/>
    <n v="258"/>
    <n v="4318.4800000000014"/>
    <d v="2011-11-23T10:01:00"/>
    <n v="16"/>
    <n v="4"/>
    <n v="3"/>
    <n v="3"/>
    <s v="433"/>
    <x v="3"/>
  </r>
  <r>
    <n v="15777"/>
    <n v="39"/>
    <n v="1762.61"/>
    <d v="2011-04-12T16:43:00"/>
    <n v="241"/>
    <n v="3"/>
    <n v="1"/>
    <n v="2"/>
    <s v="312"/>
    <x v="0"/>
  </r>
  <r>
    <n v="15401"/>
    <n v="14"/>
    <n v="216.94999999999996"/>
    <d v="2010-09-13T13:42:00"/>
    <n v="452"/>
    <n v="2"/>
    <n v="1"/>
    <n v="1"/>
    <s v="211"/>
    <x v="2"/>
  </r>
  <r>
    <n v="17758"/>
    <n v="536"/>
    <n v="5012.5300000000016"/>
    <d v="2011-11-20T14:45:00"/>
    <n v="19"/>
    <n v="4"/>
    <n v="4"/>
    <n v="3"/>
    <s v="443"/>
    <x v="3"/>
  </r>
  <r>
    <n v="15025"/>
    <n v="146"/>
    <n v="1013.0900000000007"/>
    <d v="2011-11-06T15:20:00"/>
    <n v="33"/>
    <n v="4"/>
    <n v="2"/>
    <n v="2"/>
    <s v="422"/>
    <x v="3"/>
  </r>
  <r>
    <n v="14850"/>
    <n v="201"/>
    <n v="1794.0100000000014"/>
    <d v="2011-02-01T11:21:00"/>
    <n v="311"/>
    <n v="3"/>
    <n v="3"/>
    <n v="2"/>
    <s v="332"/>
    <x v="0"/>
  </r>
  <r>
    <n v="15559"/>
    <n v="62"/>
    <n v="1109.3999999999996"/>
    <d v="2010-05-20T14:06:00"/>
    <n v="568"/>
    <n v="2"/>
    <n v="2"/>
    <n v="2"/>
    <s v="222"/>
    <x v="2"/>
  </r>
  <r>
    <n v="13213"/>
    <n v="204"/>
    <n v="3851.5199999999995"/>
    <d v="2011-10-14T11:42:00"/>
    <n v="56"/>
    <n v="3"/>
    <n v="3"/>
    <n v="3"/>
    <s v="333"/>
    <x v="0"/>
  </r>
  <r>
    <n v="16604"/>
    <n v="12"/>
    <n v="432.45"/>
    <d v="2010-05-26T09:10:00"/>
    <n v="562"/>
    <n v="2"/>
    <n v="1"/>
    <n v="1"/>
    <s v="211"/>
    <x v="2"/>
  </r>
  <r>
    <n v="15826"/>
    <n v="119"/>
    <n v="2598.2800000000002"/>
    <d v="2011-10-14T16:05:00"/>
    <n v="56"/>
    <n v="3"/>
    <n v="2"/>
    <n v="2"/>
    <s v="322"/>
    <x v="0"/>
  </r>
  <r>
    <n v="14513"/>
    <n v="19"/>
    <n v="788.01"/>
    <d v="2011-08-31T11:25:00"/>
    <n v="100"/>
    <n v="3"/>
    <n v="1"/>
    <n v="1"/>
    <s v="311"/>
    <x v="0"/>
  </r>
  <r>
    <n v="14671"/>
    <n v="55"/>
    <n v="1127.45"/>
    <d v="2010-06-08T13:39:00"/>
    <n v="549"/>
    <n v="2"/>
    <n v="1"/>
    <n v="2"/>
    <s v="212"/>
    <x v="2"/>
  </r>
  <r>
    <n v="14311"/>
    <n v="31"/>
    <n v="516.45000000000005"/>
    <d v="2011-04-11T10:14:00"/>
    <n v="242"/>
    <n v="3"/>
    <n v="1"/>
    <n v="1"/>
    <s v="311"/>
    <x v="0"/>
  </r>
  <r>
    <n v="12355"/>
    <n v="35"/>
    <n v="947.61"/>
    <d v="2011-05-09T13:49:00"/>
    <n v="214"/>
    <n v="3"/>
    <n v="1"/>
    <n v="1"/>
    <s v="311"/>
    <x v="0"/>
  </r>
  <r>
    <n v="18011"/>
    <n v="93"/>
    <n v="527.02999999999986"/>
    <d v="2010-12-01T17:35:00"/>
    <n v="373"/>
    <n v="2"/>
    <n v="2"/>
    <n v="1"/>
    <s v="221"/>
    <x v="2"/>
  </r>
  <r>
    <n v="14409"/>
    <n v="106"/>
    <n v="3756.0900000000024"/>
    <d v="2011-09-29T18:18:00"/>
    <n v="71"/>
    <n v="3"/>
    <n v="2"/>
    <n v="3"/>
    <s v="323"/>
    <x v="0"/>
  </r>
  <r>
    <n v="17898"/>
    <n v="50"/>
    <n v="299.18000000000012"/>
    <d v="2011-09-15T14:56:00"/>
    <n v="85"/>
    <n v="3"/>
    <n v="1"/>
    <n v="1"/>
    <s v="311"/>
    <x v="0"/>
  </r>
  <r>
    <n v="16889"/>
    <n v="218"/>
    <n v="2530.9"/>
    <d v="2011-05-29T11:05:00"/>
    <n v="194"/>
    <n v="3"/>
    <n v="3"/>
    <n v="2"/>
    <s v="332"/>
    <x v="0"/>
  </r>
  <r>
    <n v="16121"/>
    <n v="359"/>
    <n v="1477.0900000000006"/>
    <d v="2011-10-13T12:59:00"/>
    <n v="57"/>
    <n v="3"/>
    <n v="4"/>
    <n v="2"/>
    <s v="342"/>
    <x v="0"/>
  </r>
  <r>
    <n v="12974"/>
    <n v="32"/>
    <n v="408.95"/>
    <d v="2011-05-26T09:33:00"/>
    <n v="197"/>
    <n v="3"/>
    <n v="1"/>
    <n v="1"/>
    <s v="311"/>
    <x v="0"/>
  </r>
  <r>
    <n v="16290"/>
    <n v="131"/>
    <n v="2069.3000000000011"/>
    <d v="2010-09-01T11:52:00"/>
    <n v="464"/>
    <n v="2"/>
    <n v="2"/>
    <n v="2"/>
    <s v="222"/>
    <x v="2"/>
  </r>
  <r>
    <n v="18208"/>
    <n v="17"/>
    <n v="360.08"/>
    <d v="2010-05-23T11:54:00"/>
    <n v="565"/>
    <n v="2"/>
    <n v="1"/>
    <n v="1"/>
    <s v="211"/>
    <x v="2"/>
  </r>
  <r>
    <n v="14010"/>
    <n v="24"/>
    <n v="445.14999999999992"/>
    <d v="2010-05-23T13:00:00"/>
    <n v="565"/>
    <n v="2"/>
    <n v="1"/>
    <n v="1"/>
    <s v="211"/>
    <x v="2"/>
  </r>
  <r>
    <n v="17785"/>
    <n v="51"/>
    <n v="403.38000000000011"/>
    <d v="2011-10-17T13:43:00"/>
    <n v="53"/>
    <n v="3"/>
    <n v="1"/>
    <n v="1"/>
    <s v="311"/>
    <x v="0"/>
  </r>
  <r>
    <n v="13778"/>
    <n v="44"/>
    <n v="1124.49"/>
    <d v="2011-08-28T15:25:00"/>
    <n v="103"/>
    <n v="3"/>
    <n v="1"/>
    <n v="2"/>
    <s v="312"/>
    <x v="0"/>
  </r>
  <r>
    <n v="17278"/>
    <n v="17"/>
    <n v="271.24000000000007"/>
    <d v="2011-04-12T13:10:00"/>
    <n v="241"/>
    <n v="3"/>
    <n v="1"/>
    <n v="1"/>
    <s v="311"/>
    <x v="0"/>
  </r>
  <r>
    <n v="12409"/>
    <n v="264"/>
    <n v="23419.289999999997"/>
    <d v="2011-09-22T10:38:00"/>
    <n v="78"/>
    <n v="3"/>
    <n v="3"/>
    <n v="4"/>
    <s v="334"/>
    <x v="0"/>
  </r>
  <r>
    <n v="14920"/>
    <n v="97"/>
    <n v="1607.170000000001"/>
    <d v="2011-05-11T10:32:00"/>
    <n v="212"/>
    <n v="3"/>
    <n v="2"/>
    <n v="2"/>
    <s v="322"/>
    <x v="0"/>
  </r>
  <r>
    <n v="18060"/>
    <n v="75"/>
    <n v="1185.4600000000005"/>
    <d v="2010-10-27T16:41:00"/>
    <n v="408"/>
    <n v="2"/>
    <n v="2"/>
    <n v="2"/>
    <s v="222"/>
    <x v="2"/>
  </r>
  <r>
    <n v="12632"/>
    <n v="35"/>
    <n v="804.87999999999988"/>
    <d v="2010-07-07T09:39:00"/>
    <n v="520"/>
    <n v="2"/>
    <n v="1"/>
    <n v="1"/>
    <s v="211"/>
    <x v="2"/>
  </r>
  <r>
    <n v="16831"/>
    <n v="6"/>
    <n v="91.8"/>
    <d v="2010-05-24T09:08:00"/>
    <n v="564"/>
    <n v="2"/>
    <n v="1"/>
    <n v="1"/>
    <s v="211"/>
    <x v="2"/>
  </r>
  <r>
    <n v="14394"/>
    <n v="6"/>
    <n v="93.8"/>
    <d v="2010-05-24T10:43:00"/>
    <n v="564"/>
    <n v="2"/>
    <n v="1"/>
    <n v="1"/>
    <s v="211"/>
    <x v="2"/>
  </r>
  <r>
    <n v="16974"/>
    <n v="8"/>
    <n v="365.5"/>
    <d v="2010-07-05T10:18:00"/>
    <n v="522"/>
    <n v="2"/>
    <n v="1"/>
    <n v="1"/>
    <s v="211"/>
    <x v="2"/>
  </r>
  <r>
    <n v="13402"/>
    <n v="96"/>
    <n v="1535.13"/>
    <d v="2011-08-04T15:51:00"/>
    <n v="127"/>
    <n v="3"/>
    <n v="2"/>
    <n v="2"/>
    <s v="322"/>
    <x v="0"/>
  </r>
  <r>
    <n v="16185"/>
    <n v="40"/>
    <n v="644.72"/>
    <d v="2011-11-23T09:41:00"/>
    <n v="16"/>
    <n v="4"/>
    <n v="1"/>
    <n v="1"/>
    <s v="411"/>
    <x v="3"/>
  </r>
  <r>
    <n v="18052"/>
    <n v="16"/>
    <n v="10877.18"/>
    <d v="2010-05-24T11:11:00"/>
    <n v="564"/>
    <n v="2"/>
    <n v="1"/>
    <n v="4"/>
    <s v="214"/>
    <x v="2"/>
  </r>
  <r>
    <n v="14168"/>
    <n v="15"/>
    <n v="370.45"/>
    <d v="2010-10-15T10:49:00"/>
    <n v="420"/>
    <n v="2"/>
    <n v="1"/>
    <n v="1"/>
    <s v="211"/>
    <x v="2"/>
  </r>
  <r>
    <n v="14847"/>
    <n v="62"/>
    <n v="1348.9499999999998"/>
    <d v="2011-07-14T10:52:00"/>
    <n v="148"/>
    <n v="3"/>
    <n v="2"/>
    <n v="2"/>
    <s v="322"/>
    <x v="0"/>
  </r>
  <r>
    <n v="16229"/>
    <n v="176"/>
    <n v="2867.8600000000033"/>
    <d v="2011-09-13T17:16:00"/>
    <n v="87"/>
    <n v="3"/>
    <n v="3"/>
    <n v="2"/>
    <s v="332"/>
    <x v="0"/>
  </r>
  <r>
    <n v="15681"/>
    <n v="88"/>
    <n v="2989.7000000000012"/>
    <d v="2011-11-14T16:30:00"/>
    <n v="25"/>
    <n v="4"/>
    <n v="2"/>
    <n v="3"/>
    <s v="423"/>
    <x v="3"/>
  </r>
  <r>
    <n v="17205"/>
    <n v="35"/>
    <n v="999.35000000000014"/>
    <d v="2011-10-17T12:46:00"/>
    <n v="53"/>
    <n v="3"/>
    <n v="1"/>
    <n v="2"/>
    <s v="312"/>
    <x v="0"/>
  </r>
  <r>
    <n v="16075"/>
    <n v="41"/>
    <n v="736.93"/>
    <d v="2010-07-25T11:31:00"/>
    <n v="502"/>
    <n v="2"/>
    <n v="1"/>
    <n v="1"/>
    <s v="211"/>
    <x v="2"/>
  </r>
  <r>
    <n v="12773"/>
    <n v="6"/>
    <n v="124.25"/>
    <d v="2010-05-24T17:30:00"/>
    <n v="564"/>
    <n v="2"/>
    <n v="1"/>
    <n v="1"/>
    <s v="211"/>
    <x v="2"/>
  </r>
  <r>
    <n v="18000"/>
    <n v="6"/>
    <n v="124.25"/>
    <d v="2010-05-24T17:34:00"/>
    <n v="564"/>
    <n v="2"/>
    <n v="1"/>
    <n v="1"/>
    <s v="211"/>
    <x v="2"/>
  </r>
  <r>
    <n v="12802"/>
    <n v="138"/>
    <n v="2416.4200000000005"/>
    <d v="2011-06-06T09:36:00"/>
    <n v="186"/>
    <n v="3"/>
    <n v="2"/>
    <n v="2"/>
    <s v="322"/>
    <x v="0"/>
  </r>
  <r>
    <n v="13324"/>
    <n v="132"/>
    <n v="10513.47"/>
    <d v="2011-11-03T16:28:00"/>
    <n v="36"/>
    <n v="4"/>
    <n v="2"/>
    <n v="4"/>
    <s v="424"/>
    <x v="3"/>
  </r>
  <r>
    <n v="16175"/>
    <n v="98"/>
    <n v="1836.4400000000005"/>
    <d v="2011-09-06T14:32:00"/>
    <n v="94"/>
    <n v="3"/>
    <n v="2"/>
    <n v="2"/>
    <s v="322"/>
    <x v="0"/>
  </r>
  <r>
    <n v="13989"/>
    <n v="86"/>
    <n v="2026.0599999999995"/>
    <d v="2011-10-05T09:47:00"/>
    <n v="65"/>
    <n v="3"/>
    <n v="2"/>
    <n v="2"/>
    <s v="322"/>
    <x v="0"/>
  </r>
  <r>
    <n v="14993"/>
    <n v="10"/>
    <n v="36.129999999999995"/>
    <d v="2010-05-25T12:47:00"/>
    <n v="563"/>
    <n v="2"/>
    <n v="1"/>
    <n v="1"/>
    <s v="211"/>
    <x v="2"/>
  </r>
  <r>
    <n v="15217"/>
    <n v="28"/>
    <n v="426.24000000000012"/>
    <d v="2010-05-25T13:51:00"/>
    <n v="563"/>
    <n v="2"/>
    <n v="1"/>
    <n v="1"/>
    <s v="211"/>
    <x v="2"/>
  </r>
  <r>
    <n v="16328"/>
    <n v="16"/>
    <n v="310.83"/>
    <d v="2010-05-25T14:02:00"/>
    <n v="563"/>
    <n v="2"/>
    <n v="1"/>
    <n v="1"/>
    <s v="211"/>
    <x v="2"/>
  </r>
  <r>
    <n v="17862"/>
    <n v="102"/>
    <n v="1279.0900000000008"/>
    <d v="2011-01-20T12:23:00"/>
    <n v="323"/>
    <n v="3"/>
    <n v="2"/>
    <n v="2"/>
    <s v="322"/>
    <x v="0"/>
  </r>
  <r>
    <n v="17694"/>
    <n v="81"/>
    <n v="1695.97"/>
    <d v="2011-07-21T12:00:00"/>
    <n v="141"/>
    <n v="3"/>
    <n v="2"/>
    <n v="2"/>
    <s v="322"/>
    <x v="0"/>
  </r>
  <r>
    <n v="12656"/>
    <n v="247"/>
    <n v="6407.8300000000027"/>
    <d v="2011-11-22T13:42:00"/>
    <n v="17"/>
    <n v="4"/>
    <n v="3"/>
    <n v="3"/>
    <s v="433"/>
    <x v="3"/>
  </r>
  <r>
    <n v="17327"/>
    <n v="4"/>
    <n v="152.35"/>
    <d v="2010-10-26T09:54:00"/>
    <n v="409"/>
    <n v="2"/>
    <n v="1"/>
    <n v="1"/>
    <s v="211"/>
    <x v="2"/>
  </r>
  <r>
    <n v="17179"/>
    <n v="158"/>
    <n v="1507.26"/>
    <d v="2011-06-14T16:48:00"/>
    <n v="178"/>
    <n v="3"/>
    <n v="3"/>
    <n v="2"/>
    <s v="332"/>
    <x v="0"/>
  </r>
  <r>
    <n v="15900"/>
    <n v="130"/>
    <n v="900.39999999999986"/>
    <d v="2011-11-16T12:19:00"/>
    <n v="23"/>
    <n v="4"/>
    <n v="2"/>
    <n v="1"/>
    <s v="421"/>
    <x v="3"/>
  </r>
  <r>
    <n v="17074"/>
    <n v="4"/>
    <n v="203.05"/>
    <d v="2010-05-26T12:04:00"/>
    <n v="562"/>
    <n v="2"/>
    <n v="1"/>
    <n v="1"/>
    <s v="211"/>
    <x v="2"/>
  </r>
  <r>
    <n v="14181"/>
    <n v="54"/>
    <n v="310.55000000000007"/>
    <d v="2010-10-25T08:27:00"/>
    <n v="410"/>
    <n v="2"/>
    <n v="1"/>
    <n v="1"/>
    <s v="211"/>
    <x v="2"/>
  </r>
  <r>
    <n v="16715"/>
    <n v="28"/>
    <n v="625.5200000000001"/>
    <d v="2011-09-22T18:15:00"/>
    <n v="78"/>
    <n v="3"/>
    <n v="1"/>
    <n v="1"/>
    <s v="311"/>
    <x v="0"/>
  </r>
  <r>
    <n v="16153"/>
    <n v="226"/>
    <n v="5133.489999999998"/>
    <d v="2011-10-21T10:50:00"/>
    <n v="49"/>
    <n v="4"/>
    <n v="3"/>
    <n v="3"/>
    <s v="433"/>
    <x v="3"/>
  </r>
  <r>
    <n v="16046"/>
    <n v="22"/>
    <n v="235.78"/>
    <d v="2010-05-26T13:18:00"/>
    <n v="562"/>
    <n v="2"/>
    <n v="1"/>
    <n v="1"/>
    <s v="211"/>
    <x v="2"/>
  </r>
  <r>
    <n v="14938"/>
    <n v="71"/>
    <n v="2322.4300000000003"/>
    <d v="2010-05-26T13:38:00"/>
    <n v="562"/>
    <n v="2"/>
    <n v="2"/>
    <n v="2"/>
    <s v="222"/>
    <x v="2"/>
  </r>
  <r>
    <n v="12378"/>
    <n v="301"/>
    <n v="5416.32"/>
    <d v="2011-08-02T10:34:00"/>
    <n v="129"/>
    <n v="3"/>
    <n v="3"/>
    <n v="3"/>
    <s v="333"/>
    <x v="0"/>
  </r>
  <r>
    <n v="13880"/>
    <n v="229"/>
    <n v="4391.66"/>
    <d v="2011-11-18T13:44:00"/>
    <n v="21"/>
    <n v="4"/>
    <n v="3"/>
    <n v="3"/>
    <s v="433"/>
    <x v="3"/>
  </r>
  <r>
    <n v="16458"/>
    <n v="383"/>
    <n v="5715.3400000000129"/>
    <d v="2011-12-07T09:34:00"/>
    <n v="2"/>
    <n v="5"/>
    <n v="4"/>
    <n v="3"/>
    <s v="543"/>
    <x v="1"/>
  </r>
  <r>
    <n v="13920"/>
    <n v="86"/>
    <n v="1774.6800000000005"/>
    <d v="2010-10-04T12:37:00"/>
    <n v="431"/>
    <n v="2"/>
    <n v="2"/>
    <n v="2"/>
    <s v="222"/>
    <x v="2"/>
  </r>
  <r>
    <n v="13169"/>
    <n v="18"/>
    <n v="840.08"/>
    <d v="2011-10-07T12:11:00"/>
    <n v="63"/>
    <n v="3"/>
    <n v="1"/>
    <n v="1"/>
    <s v="311"/>
    <x v="0"/>
  </r>
  <r>
    <n v="17499"/>
    <n v="71"/>
    <n v="1341.3899999999994"/>
    <d v="2011-02-23T09:14:00"/>
    <n v="289"/>
    <n v="3"/>
    <n v="2"/>
    <n v="2"/>
    <s v="322"/>
    <x v="0"/>
  </r>
  <r>
    <n v="15340"/>
    <n v="7"/>
    <n v="105.50000000000001"/>
    <d v="2010-05-27T10:27:00"/>
    <n v="561"/>
    <n v="2"/>
    <n v="1"/>
    <n v="1"/>
    <s v="211"/>
    <x v="2"/>
  </r>
  <r>
    <n v="16234"/>
    <n v="15"/>
    <n v="333.18"/>
    <d v="2010-08-20T14:33:00"/>
    <n v="476"/>
    <n v="2"/>
    <n v="1"/>
    <n v="1"/>
    <s v="211"/>
    <x v="2"/>
  </r>
  <r>
    <n v="16392"/>
    <n v="149"/>
    <n v="763.05000000000018"/>
    <d v="2011-03-15T12:11:00"/>
    <n v="269"/>
    <n v="3"/>
    <n v="2"/>
    <n v="1"/>
    <s v="321"/>
    <x v="0"/>
  </r>
  <r>
    <n v="16391"/>
    <n v="331"/>
    <n v="1103.6100000000013"/>
    <d v="2010-11-04T12:27:00"/>
    <n v="400"/>
    <n v="2"/>
    <n v="3"/>
    <n v="2"/>
    <s v="232"/>
    <x v="2"/>
  </r>
  <r>
    <n v="15256"/>
    <n v="10"/>
    <n v="170.39999999999998"/>
    <d v="2011-07-14T11:47:00"/>
    <n v="148"/>
    <n v="3"/>
    <n v="1"/>
    <n v="1"/>
    <s v="311"/>
    <x v="0"/>
  </r>
  <r>
    <n v="17699"/>
    <n v="19"/>
    <n v="441.99999999999989"/>
    <d v="2010-08-20T09:39:00"/>
    <n v="476"/>
    <n v="2"/>
    <n v="1"/>
    <n v="1"/>
    <s v="211"/>
    <x v="2"/>
  </r>
  <r>
    <n v="16695"/>
    <n v="36"/>
    <n v="193.14999999999992"/>
    <d v="2010-05-27T12:36:00"/>
    <n v="561"/>
    <n v="2"/>
    <n v="1"/>
    <n v="1"/>
    <s v="211"/>
    <x v="2"/>
  </r>
  <r>
    <n v="14069"/>
    <n v="42"/>
    <n v="230.06000000000006"/>
    <d v="2010-07-13T12:12:00"/>
    <n v="514"/>
    <n v="2"/>
    <n v="1"/>
    <n v="1"/>
    <s v="211"/>
    <x v="2"/>
  </r>
  <r>
    <n v="16101"/>
    <n v="192"/>
    <n v="3229.1600000000021"/>
    <d v="2011-09-30T10:18:00"/>
    <n v="70"/>
    <n v="3"/>
    <n v="3"/>
    <n v="3"/>
    <s v="333"/>
    <x v="0"/>
  </r>
  <r>
    <n v="14876"/>
    <n v="13"/>
    <n v="256.70000000000005"/>
    <d v="2010-07-06T14:57:00"/>
    <n v="521"/>
    <n v="2"/>
    <n v="1"/>
    <n v="1"/>
    <s v="211"/>
    <x v="2"/>
  </r>
  <r>
    <n v="16691"/>
    <n v="11"/>
    <n v="178.83"/>
    <d v="2010-10-17T15:03:00"/>
    <n v="418"/>
    <n v="2"/>
    <n v="1"/>
    <n v="1"/>
    <s v="211"/>
    <x v="2"/>
  </r>
  <r>
    <n v="15985"/>
    <n v="104"/>
    <n v="2715.2799999999988"/>
    <d v="2011-08-08T16:31:00"/>
    <n v="123"/>
    <n v="3"/>
    <n v="2"/>
    <n v="2"/>
    <s v="322"/>
    <x v="0"/>
  </r>
  <r>
    <n v="16218"/>
    <n v="164"/>
    <n v="4439.9700000000021"/>
    <d v="2011-11-10T09:59:00"/>
    <n v="29"/>
    <n v="4"/>
    <n v="3"/>
    <n v="3"/>
    <s v="433"/>
    <x v="3"/>
  </r>
  <r>
    <n v="15400"/>
    <n v="27"/>
    <n v="1302.3000000000002"/>
    <d v="2011-09-08T13:57:00"/>
    <n v="92"/>
    <n v="3"/>
    <n v="1"/>
    <n v="2"/>
    <s v="312"/>
    <x v="0"/>
  </r>
  <r>
    <n v="15254"/>
    <n v="67"/>
    <n v="1088.3499999999999"/>
    <d v="2011-08-04T15:04:00"/>
    <n v="127"/>
    <n v="3"/>
    <n v="2"/>
    <n v="2"/>
    <s v="322"/>
    <x v="0"/>
  </r>
  <r>
    <n v="13602"/>
    <n v="58"/>
    <n v="1025.17"/>
    <d v="2011-10-06T11:47:00"/>
    <n v="64"/>
    <n v="3"/>
    <n v="2"/>
    <n v="2"/>
    <s v="322"/>
    <x v="0"/>
  </r>
  <r>
    <n v="17741"/>
    <n v="6"/>
    <n v="101.1"/>
    <d v="2010-10-29T11:59:00"/>
    <n v="406"/>
    <n v="2"/>
    <n v="1"/>
    <n v="1"/>
    <s v="211"/>
    <x v="2"/>
  </r>
  <r>
    <n v="17822"/>
    <n v="176"/>
    <n v="2188.5"/>
    <d v="2010-10-15T13:47:00"/>
    <n v="420"/>
    <n v="2"/>
    <n v="3"/>
    <n v="2"/>
    <s v="232"/>
    <x v="2"/>
  </r>
  <r>
    <n v="12619"/>
    <n v="100"/>
    <n v="3781.3800000000006"/>
    <d v="2011-11-23T14:52:00"/>
    <n v="16"/>
    <n v="4"/>
    <n v="2"/>
    <n v="3"/>
    <s v="423"/>
    <x v="3"/>
  </r>
  <r>
    <n v="17583"/>
    <n v="7"/>
    <n v="135.94999999999999"/>
    <d v="2010-05-28T14:24:00"/>
    <n v="560"/>
    <n v="2"/>
    <n v="1"/>
    <n v="1"/>
    <s v="211"/>
    <x v="2"/>
  </r>
  <r>
    <n v="16035"/>
    <n v="21"/>
    <n v="217.73"/>
    <d v="2010-05-28T15:09:00"/>
    <n v="560"/>
    <n v="2"/>
    <n v="1"/>
    <n v="1"/>
    <s v="211"/>
    <x v="2"/>
  </r>
  <r>
    <n v="12499"/>
    <n v="27"/>
    <n v="393.71999999999997"/>
    <d v="2010-05-28T15:12:00"/>
    <n v="560"/>
    <n v="2"/>
    <n v="1"/>
    <n v="1"/>
    <s v="211"/>
    <x v="2"/>
  </r>
  <r>
    <n v="18044"/>
    <n v="200"/>
    <n v="3505.6099999999992"/>
    <d v="2011-12-05T14:26:00"/>
    <n v="4"/>
    <n v="5"/>
    <n v="3"/>
    <n v="3"/>
    <s v="533"/>
    <x v="1"/>
  </r>
  <r>
    <n v="14104"/>
    <n v="143"/>
    <n v="771.57999999999959"/>
    <d v="2011-07-08T12:50:00"/>
    <n v="154"/>
    <n v="3"/>
    <n v="2"/>
    <n v="1"/>
    <s v="321"/>
    <x v="0"/>
  </r>
  <r>
    <n v="17617"/>
    <n v="19"/>
    <n v="395.32999999999993"/>
    <d v="2010-05-30T12:48:00"/>
    <n v="558"/>
    <n v="2"/>
    <n v="1"/>
    <n v="1"/>
    <s v="211"/>
    <x v="2"/>
  </r>
  <r>
    <n v="15938"/>
    <n v="39"/>
    <n v="734.81"/>
    <d v="2011-08-19T12:56:00"/>
    <n v="112"/>
    <n v="3"/>
    <n v="1"/>
    <n v="1"/>
    <s v="311"/>
    <x v="0"/>
  </r>
  <r>
    <n v="16518"/>
    <n v="68"/>
    <n v="959.36999999999978"/>
    <d v="2011-10-09T15:04:00"/>
    <n v="61"/>
    <n v="3"/>
    <n v="2"/>
    <n v="1"/>
    <s v="321"/>
    <x v="0"/>
  </r>
  <r>
    <n v="15135"/>
    <n v="20"/>
    <n v="305.68"/>
    <d v="2011-04-14T19:16:00"/>
    <n v="239"/>
    <n v="3"/>
    <n v="1"/>
    <n v="1"/>
    <s v="311"/>
    <x v="0"/>
  </r>
  <r>
    <n v="15980"/>
    <n v="117"/>
    <n v="6593.6800000000021"/>
    <d v="2011-09-12T09:41:00"/>
    <n v="88"/>
    <n v="3"/>
    <n v="2"/>
    <n v="3"/>
    <s v="323"/>
    <x v="0"/>
  </r>
  <r>
    <n v="15670"/>
    <n v="19"/>
    <n v="325.20000000000005"/>
    <d v="2011-02-16T10:50:00"/>
    <n v="296"/>
    <n v="3"/>
    <n v="1"/>
    <n v="1"/>
    <s v="311"/>
    <x v="0"/>
  </r>
  <r>
    <n v="18038"/>
    <n v="32"/>
    <n v="149.41000000000005"/>
    <d v="2010-06-01T15:59:00"/>
    <n v="556"/>
    <n v="2"/>
    <n v="1"/>
    <n v="1"/>
    <s v="211"/>
    <x v="2"/>
  </r>
  <r>
    <n v="17745"/>
    <n v="28"/>
    <n v="600.34"/>
    <d v="2010-08-19T12:30:00"/>
    <n v="477"/>
    <n v="2"/>
    <n v="1"/>
    <n v="1"/>
    <s v="211"/>
    <x v="2"/>
  </r>
  <r>
    <n v="13472"/>
    <n v="28"/>
    <n v="592.24"/>
    <d v="2010-09-02T09:41:00"/>
    <n v="463"/>
    <n v="2"/>
    <n v="1"/>
    <n v="1"/>
    <s v="211"/>
    <x v="2"/>
  </r>
  <r>
    <n v="15246"/>
    <n v="51"/>
    <n v="780.40000000000009"/>
    <d v="2011-04-15T14:45:00"/>
    <n v="238"/>
    <n v="3"/>
    <n v="1"/>
    <n v="1"/>
    <s v="311"/>
    <x v="0"/>
  </r>
  <r>
    <n v="15887"/>
    <n v="37"/>
    <n v="1027.1500000000001"/>
    <d v="2010-10-29T08:36:00"/>
    <n v="406"/>
    <n v="2"/>
    <n v="1"/>
    <n v="2"/>
    <s v="212"/>
    <x v="2"/>
  </r>
  <r>
    <n v="15714"/>
    <n v="49"/>
    <n v="784.81000000000006"/>
    <d v="2011-11-28T11:26:00"/>
    <n v="11"/>
    <n v="5"/>
    <n v="1"/>
    <n v="1"/>
    <s v="511"/>
    <x v="1"/>
  </r>
  <r>
    <n v="16565"/>
    <n v="11"/>
    <n v="773.05"/>
    <d v="2010-12-10T15:21:00"/>
    <n v="364"/>
    <n v="3"/>
    <n v="1"/>
    <n v="1"/>
    <s v="311"/>
    <x v="0"/>
  </r>
  <r>
    <n v="16401"/>
    <n v="363"/>
    <n v="6849.1499999999978"/>
    <d v="2011-12-08T18:15:00"/>
    <n v="1"/>
    <n v="5"/>
    <n v="4"/>
    <n v="4"/>
    <s v="544"/>
    <x v="1"/>
  </r>
  <r>
    <n v="15305"/>
    <n v="5"/>
    <n v="93.6"/>
    <d v="2010-06-02T13:50:00"/>
    <n v="555"/>
    <n v="2"/>
    <n v="1"/>
    <n v="1"/>
    <s v="211"/>
    <x v="2"/>
  </r>
  <r>
    <n v="17096"/>
    <n v="217"/>
    <n v="3759.1800000000007"/>
    <d v="2011-11-24T15:01:00"/>
    <n v="15"/>
    <n v="4"/>
    <n v="3"/>
    <n v="3"/>
    <s v="433"/>
    <x v="3"/>
  </r>
  <r>
    <n v="14033"/>
    <n v="1"/>
    <n v="109.44"/>
    <d v="2010-06-02T15:10:00"/>
    <n v="555"/>
    <n v="2"/>
    <n v="1"/>
    <n v="1"/>
    <s v="211"/>
    <x v="2"/>
  </r>
  <r>
    <n v="16896"/>
    <n v="18"/>
    <n v="103.95000000000002"/>
    <d v="2010-06-02T15:40:00"/>
    <n v="555"/>
    <n v="2"/>
    <n v="1"/>
    <n v="1"/>
    <s v="211"/>
    <x v="2"/>
  </r>
  <r>
    <n v="14859"/>
    <n v="66"/>
    <n v="1705.6399999999994"/>
    <d v="2011-11-27T11:18:00"/>
    <n v="12"/>
    <n v="5"/>
    <n v="2"/>
    <n v="2"/>
    <s v="522"/>
    <x v="1"/>
  </r>
  <r>
    <n v="15502"/>
    <n v="361"/>
    <n v="13993.469999999998"/>
    <d v="2011-11-24T12:48:00"/>
    <n v="15"/>
    <n v="4"/>
    <n v="4"/>
    <n v="4"/>
    <s v="444"/>
    <x v="3"/>
  </r>
  <r>
    <n v="12874"/>
    <n v="48"/>
    <n v="948.41999999999985"/>
    <d v="2010-11-19T15:23:00"/>
    <n v="385"/>
    <n v="2"/>
    <n v="1"/>
    <n v="1"/>
    <s v="211"/>
    <x v="2"/>
  </r>
  <r>
    <n v="17216"/>
    <n v="14"/>
    <n v="65.050000000000011"/>
    <d v="2010-06-03T13:03:00"/>
    <n v="554"/>
    <n v="2"/>
    <n v="1"/>
    <n v="1"/>
    <s v="211"/>
    <x v="2"/>
  </r>
  <r>
    <n v="13031"/>
    <n v="435"/>
    <n v="3419.2699999999973"/>
    <d v="2010-10-28T15:34:00"/>
    <n v="407"/>
    <n v="2"/>
    <n v="4"/>
    <n v="3"/>
    <s v="243"/>
    <x v="2"/>
  </r>
  <r>
    <n v="17683"/>
    <n v="46"/>
    <n v="819.01"/>
    <d v="2010-11-19T10:11:00"/>
    <n v="385"/>
    <n v="2"/>
    <n v="1"/>
    <n v="1"/>
    <s v="211"/>
    <x v="2"/>
  </r>
  <r>
    <n v="18214"/>
    <n v="58"/>
    <n v="1780.3399999999997"/>
    <d v="2010-06-27T11:21:00"/>
    <n v="530"/>
    <n v="2"/>
    <n v="2"/>
    <n v="2"/>
    <s v="222"/>
    <x v="2"/>
  </r>
  <r>
    <n v="15731"/>
    <n v="8"/>
    <n v="125.3"/>
    <d v="2010-06-04T10:10:00"/>
    <n v="553"/>
    <n v="2"/>
    <n v="1"/>
    <n v="1"/>
    <s v="211"/>
    <x v="2"/>
  </r>
  <r>
    <n v="14486"/>
    <n v="6"/>
    <n v="175.5"/>
    <d v="2010-07-16T09:42:00"/>
    <n v="511"/>
    <n v="2"/>
    <n v="1"/>
    <n v="1"/>
    <s v="211"/>
    <x v="2"/>
  </r>
  <r>
    <n v="14436"/>
    <n v="11"/>
    <n v="271.70000000000005"/>
    <d v="2011-09-02T10:13:00"/>
    <n v="98"/>
    <n v="3"/>
    <n v="1"/>
    <n v="1"/>
    <s v="311"/>
    <x v="0"/>
  </r>
  <r>
    <n v="14902"/>
    <n v="59"/>
    <n v="1035.6200000000003"/>
    <d v="2011-11-14T10:34:00"/>
    <n v="25"/>
    <n v="4"/>
    <n v="2"/>
    <n v="2"/>
    <s v="422"/>
    <x v="3"/>
  </r>
  <r>
    <n v="18206"/>
    <n v="19"/>
    <n v="314.65999999999997"/>
    <d v="2010-06-04T13:47:00"/>
    <n v="553"/>
    <n v="2"/>
    <n v="1"/>
    <n v="1"/>
    <s v="211"/>
    <x v="2"/>
  </r>
  <r>
    <n v="17235"/>
    <n v="99"/>
    <n v="1904.8799999999999"/>
    <d v="2011-11-14T15:51:00"/>
    <n v="25"/>
    <n v="4"/>
    <n v="2"/>
    <n v="2"/>
    <s v="422"/>
    <x v="3"/>
  </r>
  <r>
    <n v="14687"/>
    <n v="40"/>
    <n v="1402.06"/>
    <d v="2011-08-25T11:59:00"/>
    <n v="106"/>
    <n v="3"/>
    <n v="1"/>
    <n v="2"/>
    <s v="312"/>
    <x v="0"/>
  </r>
  <r>
    <n v="14766"/>
    <n v="340"/>
    <n v="6556.1299999999965"/>
    <d v="2011-12-01T16:05:00"/>
    <n v="8"/>
    <n v="5"/>
    <n v="3"/>
    <n v="3"/>
    <s v="533"/>
    <x v="1"/>
  </r>
  <r>
    <n v="18234"/>
    <n v="30"/>
    <n v="179.6"/>
    <d v="2010-06-06T11:22:00"/>
    <n v="551"/>
    <n v="2"/>
    <n v="1"/>
    <n v="1"/>
    <s v="211"/>
    <x v="2"/>
  </r>
  <r>
    <n v="16356"/>
    <n v="59"/>
    <n v="415.86999999999995"/>
    <d v="2011-05-26T11:51:00"/>
    <n v="197"/>
    <n v="3"/>
    <n v="2"/>
    <n v="1"/>
    <s v="321"/>
    <x v="0"/>
  </r>
  <r>
    <n v="12911"/>
    <n v="248"/>
    <n v="1680.4700000000003"/>
    <d v="2010-06-06T12:13:00"/>
    <n v="551"/>
    <n v="2"/>
    <n v="3"/>
    <n v="2"/>
    <s v="232"/>
    <x v="2"/>
  </r>
  <r>
    <n v="18112"/>
    <n v="63"/>
    <n v="775.95999999999992"/>
    <d v="2011-11-27T14:43:00"/>
    <n v="12"/>
    <n v="5"/>
    <n v="2"/>
    <n v="1"/>
    <s v="521"/>
    <x v="1"/>
  </r>
  <r>
    <n v="13109"/>
    <n v="70"/>
    <n v="1134.0300000000002"/>
    <d v="2011-10-11T10:16:00"/>
    <n v="59"/>
    <n v="3"/>
    <n v="2"/>
    <n v="2"/>
    <s v="322"/>
    <x v="0"/>
  </r>
  <r>
    <n v="14208"/>
    <n v="35"/>
    <n v="567.04999999999995"/>
    <d v="2011-09-06T12:48:00"/>
    <n v="94"/>
    <n v="3"/>
    <n v="1"/>
    <n v="1"/>
    <s v="311"/>
    <x v="0"/>
  </r>
  <r>
    <n v="17915"/>
    <n v="35"/>
    <n v="242.12999999999997"/>
    <d v="2010-06-06T13:22:00"/>
    <n v="551"/>
    <n v="2"/>
    <n v="1"/>
    <n v="1"/>
    <s v="211"/>
    <x v="2"/>
  </r>
  <r>
    <n v="16340"/>
    <n v="377"/>
    <n v="1526.060000000002"/>
    <d v="2011-08-24T14:53:00"/>
    <n v="107"/>
    <n v="3"/>
    <n v="4"/>
    <n v="2"/>
    <s v="342"/>
    <x v="0"/>
  </r>
  <r>
    <n v="13614"/>
    <n v="271"/>
    <n v="2359.190000000001"/>
    <d v="2011-11-15T14:47:00"/>
    <n v="24"/>
    <n v="4"/>
    <n v="3"/>
    <n v="2"/>
    <s v="432"/>
    <x v="3"/>
  </r>
  <r>
    <n v="18137"/>
    <n v="29"/>
    <n v="145.99000000000004"/>
    <d v="2010-06-06T14:18:00"/>
    <n v="551"/>
    <n v="2"/>
    <n v="1"/>
    <n v="1"/>
    <s v="211"/>
    <x v="2"/>
  </r>
  <r>
    <n v="15976"/>
    <n v="398"/>
    <n v="1746.6400000000017"/>
    <d v="2011-06-27T13:00:00"/>
    <n v="165"/>
    <n v="3"/>
    <n v="4"/>
    <n v="2"/>
    <s v="342"/>
    <x v="0"/>
  </r>
  <r>
    <n v="14128"/>
    <n v="65"/>
    <n v="924.21000000000038"/>
    <d v="2011-10-10T12:00:00"/>
    <n v="60"/>
    <n v="3"/>
    <n v="2"/>
    <n v="1"/>
    <s v="321"/>
    <x v="0"/>
  </r>
  <r>
    <n v="13056"/>
    <n v="19"/>
    <n v="209.48000000000002"/>
    <d v="2010-06-06T14:10:00"/>
    <n v="551"/>
    <n v="2"/>
    <n v="1"/>
    <n v="1"/>
    <s v="211"/>
    <x v="2"/>
  </r>
  <r>
    <n v="14247"/>
    <n v="117"/>
    <n v="772.66000000000031"/>
    <d v="2011-03-06T15:21:00"/>
    <n v="278"/>
    <n v="3"/>
    <n v="2"/>
    <n v="1"/>
    <s v="321"/>
    <x v="0"/>
  </r>
  <r>
    <n v="14734"/>
    <n v="63"/>
    <n v="1056.4199999999998"/>
    <d v="2010-10-10T12:04:00"/>
    <n v="425"/>
    <n v="2"/>
    <n v="2"/>
    <n v="2"/>
    <s v="222"/>
    <x v="2"/>
  </r>
  <r>
    <n v="17009"/>
    <n v="11"/>
    <n v="242.05999999999997"/>
    <d v="2010-06-06T16:01:00"/>
    <n v="551"/>
    <n v="2"/>
    <n v="1"/>
    <n v="1"/>
    <s v="211"/>
    <x v="2"/>
  </r>
  <r>
    <n v="14309"/>
    <n v="189"/>
    <n v="3780.8100000000022"/>
    <d v="2011-12-01T13:33:00"/>
    <n v="8"/>
    <n v="5"/>
    <n v="3"/>
    <n v="3"/>
    <s v="533"/>
    <x v="1"/>
  </r>
  <r>
    <n v="15958"/>
    <n v="74"/>
    <n v="492.98999999999984"/>
    <d v="2011-09-26T13:41:00"/>
    <n v="74"/>
    <n v="3"/>
    <n v="2"/>
    <n v="1"/>
    <s v="321"/>
    <x v="0"/>
  </r>
  <r>
    <n v="17987"/>
    <n v="178"/>
    <n v="1003.6400000000006"/>
    <d v="2011-06-07T14:22:00"/>
    <n v="185"/>
    <n v="3"/>
    <n v="3"/>
    <n v="2"/>
    <s v="332"/>
    <x v="0"/>
  </r>
  <r>
    <n v="14028"/>
    <n v="9"/>
    <n v="10396.5"/>
    <d v="2010-06-07T13:33:00"/>
    <n v="550"/>
    <n v="2"/>
    <n v="1"/>
    <n v="4"/>
    <s v="214"/>
    <x v="2"/>
  </r>
  <r>
    <n v="15471"/>
    <n v="162"/>
    <n v="1316.5599999999995"/>
    <d v="2011-12-07T14:12:00"/>
    <n v="2"/>
    <n v="5"/>
    <n v="3"/>
    <n v="2"/>
    <s v="532"/>
    <x v="1"/>
  </r>
  <r>
    <n v="14515"/>
    <n v="176"/>
    <n v="3749.2599999999989"/>
    <d v="2011-11-22T11:37:00"/>
    <n v="17"/>
    <n v="4"/>
    <n v="3"/>
    <n v="3"/>
    <s v="433"/>
    <x v="3"/>
  </r>
  <r>
    <n v="16382"/>
    <n v="44"/>
    <n v="353.09999999999997"/>
    <d v="2010-10-27T16:23:00"/>
    <n v="408"/>
    <n v="2"/>
    <n v="1"/>
    <n v="1"/>
    <s v="211"/>
    <x v="2"/>
  </r>
  <r>
    <n v="13699"/>
    <n v="37"/>
    <n v="764.14999999999964"/>
    <d v="2011-07-07T16:51:00"/>
    <n v="155"/>
    <n v="3"/>
    <n v="1"/>
    <n v="1"/>
    <s v="311"/>
    <x v="0"/>
  </r>
  <r>
    <n v="17515"/>
    <n v="180"/>
    <n v="1617.4600000000019"/>
    <d v="2011-11-08T14:04:00"/>
    <n v="31"/>
    <n v="4"/>
    <n v="3"/>
    <n v="2"/>
    <s v="432"/>
    <x v="3"/>
  </r>
  <r>
    <n v="14786"/>
    <n v="7"/>
    <n v="90.960000000000008"/>
    <d v="2010-06-07T13:42:00"/>
    <n v="550"/>
    <n v="2"/>
    <n v="1"/>
    <n v="1"/>
    <s v="211"/>
    <x v="2"/>
  </r>
  <r>
    <n v="16232"/>
    <n v="105"/>
    <n v="2712.9700000000007"/>
    <d v="2011-10-27T12:16:00"/>
    <n v="43"/>
    <n v="4"/>
    <n v="2"/>
    <n v="2"/>
    <s v="422"/>
    <x v="3"/>
  </r>
  <r>
    <n v="18100"/>
    <n v="30"/>
    <n v="451.56"/>
    <d v="2010-06-07T14:19:00"/>
    <n v="550"/>
    <n v="2"/>
    <n v="1"/>
    <n v="1"/>
    <s v="211"/>
    <x v="2"/>
  </r>
  <r>
    <n v="15872"/>
    <n v="215"/>
    <n v="795.68000000000006"/>
    <d v="2011-11-25T11:55:00"/>
    <n v="14"/>
    <n v="5"/>
    <n v="3"/>
    <n v="1"/>
    <s v="531"/>
    <x v="1"/>
  </r>
  <r>
    <n v="12829"/>
    <n v="19"/>
    <n v="385.30000000000007"/>
    <d v="2011-01-07T11:13:00"/>
    <n v="336"/>
    <n v="3"/>
    <n v="1"/>
    <n v="1"/>
    <s v="311"/>
    <x v="0"/>
  </r>
  <r>
    <n v="15551"/>
    <n v="151"/>
    <n v="1710.0800000000011"/>
    <d v="2011-11-03T12:37:00"/>
    <n v="36"/>
    <n v="4"/>
    <n v="2"/>
    <n v="2"/>
    <s v="422"/>
    <x v="3"/>
  </r>
  <r>
    <n v="17040"/>
    <n v="16"/>
    <n v="463.24999999999989"/>
    <d v="2011-07-25T10:19:00"/>
    <n v="137"/>
    <n v="3"/>
    <n v="1"/>
    <n v="1"/>
    <s v="311"/>
    <x v="0"/>
  </r>
  <r>
    <n v="17101"/>
    <n v="73"/>
    <n v="2507.0500000000002"/>
    <d v="2011-11-29T13:57:00"/>
    <n v="10"/>
    <n v="5"/>
    <n v="2"/>
    <n v="2"/>
    <s v="522"/>
    <x v="1"/>
  </r>
  <r>
    <n v="15720"/>
    <n v="155"/>
    <n v="741.92000000000019"/>
    <d v="2011-11-15T14:48:00"/>
    <n v="24"/>
    <n v="4"/>
    <n v="2"/>
    <n v="1"/>
    <s v="421"/>
    <x v="3"/>
  </r>
  <r>
    <n v="14498"/>
    <n v="371"/>
    <n v="3911.2699999999995"/>
    <d v="2011-10-28T12:09:00"/>
    <n v="42"/>
    <n v="4"/>
    <n v="4"/>
    <n v="3"/>
    <s v="443"/>
    <x v="3"/>
  </r>
  <r>
    <n v="17784"/>
    <n v="23"/>
    <n v="112.85999999999997"/>
    <d v="2010-06-07T16:08:00"/>
    <n v="550"/>
    <n v="2"/>
    <n v="1"/>
    <n v="1"/>
    <s v="211"/>
    <x v="2"/>
  </r>
  <r>
    <n v="13997"/>
    <n v="46"/>
    <n v="382.31"/>
    <d v="2010-07-08T18:06:00"/>
    <n v="519"/>
    <n v="2"/>
    <n v="1"/>
    <n v="1"/>
    <s v="211"/>
    <x v="2"/>
  </r>
  <r>
    <n v="12928"/>
    <n v="179"/>
    <n v="4304.8900000000021"/>
    <d v="2011-11-04T14:24:00"/>
    <n v="35"/>
    <n v="4"/>
    <n v="3"/>
    <n v="3"/>
    <s v="433"/>
    <x v="3"/>
  </r>
  <r>
    <n v="16048"/>
    <n v="44"/>
    <n v="1075.2299999999998"/>
    <d v="2010-12-01T15:28:00"/>
    <n v="373"/>
    <n v="2"/>
    <n v="1"/>
    <n v="2"/>
    <s v="212"/>
    <x v="2"/>
  </r>
  <r>
    <n v="17543"/>
    <n v="13"/>
    <n v="120.04999999999998"/>
    <d v="2010-06-08T12:41:00"/>
    <n v="549"/>
    <n v="2"/>
    <n v="1"/>
    <n v="1"/>
    <s v="211"/>
    <x v="2"/>
  </r>
  <r>
    <n v="18103"/>
    <n v="10"/>
    <n v="105.8"/>
    <d v="2010-06-08T13:36:00"/>
    <n v="549"/>
    <n v="2"/>
    <n v="1"/>
    <n v="1"/>
    <s v="211"/>
    <x v="2"/>
  </r>
  <r>
    <n v="17440"/>
    <n v="6"/>
    <n v="323.58"/>
    <d v="2011-07-06T11:54:00"/>
    <n v="156"/>
    <n v="3"/>
    <n v="1"/>
    <n v="1"/>
    <s v="311"/>
    <x v="0"/>
  </r>
  <r>
    <n v="15532"/>
    <n v="627"/>
    <n v="3771.8999999999946"/>
    <d v="2011-11-14T14:51:00"/>
    <n v="25"/>
    <n v="4"/>
    <n v="4"/>
    <n v="3"/>
    <s v="443"/>
    <x v="3"/>
  </r>
  <r>
    <n v="14308"/>
    <n v="2"/>
    <n v="1147.02"/>
    <d v="2010-06-08T16:48:00"/>
    <n v="549"/>
    <n v="2"/>
    <n v="1"/>
    <n v="2"/>
    <s v="212"/>
    <x v="2"/>
  </r>
  <r>
    <n v="16072"/>
    <n v="556"/>
    <n v="4328.8899999999994"/>
    <d v="2011-02-24T14:32:00"/>
    <n v="288"/>
    <n v="3"/>
    <n v="4"/>
    <n v="3"/>
    <s v="343"/>
    <x v="0"/>
  </r>
  <r>
    <n v="17713"/>
    <n v="76"/>
    <n v="1198.0900000000001"/>
    <d v="2010-11-22T16:50:00"/>
    <n v="382"/>
    <n v="2"/>
    <n v="2"/>
    <n v="2"/>
    <s v="222"/>
    <x v="2"/>
  </r>
  <r>
    <n v="14616"/>
    <n v="5"/>
    <n v="527.78"/>
    <d v="2011-04-11T09:54:00"/>
    <n v="242"/>
    <n v="3"/>
    <n v="1"/>
    <n v="1"/>
    <s v="311"/>
    <x v="0"/>
  </r>
  <r>
    <n v="17417"/>
    <n v="16"/>
    <n v="164.18"/>
    <d v="2010-06-09T10:00:00"/>
    <n v="548"/>
    <n v="2"/>
    <n v="1"/>
    <n v="1"/>
    <s v="211"/>
    <x v="2"/>
  </r>
  <r>
    <n v="13502"/>
    <n v="33"/>
    <n v="780.50000000000011"/>
    <d v="2011-11-23T10:39:00"/>
    <n v="16"/>
    <n v="4"/>
    <n v="1"/>
    <n v="1"/>
    <s v="411"/>
    <x v="3"/>
  </r>
  <r>
    <n v="14260"/>
    <n v="51"/>
    <n v="824.28"/>
    <d v="2010-08-25T14:55:00"/>
    <n v="471"/>
    <n v="2"/>
    <n v="1"/>
    <n v="1"/>
    <s v="211"/>
    <x v="2"/>
  </r>
  <r>
    <n v="15352"/>
    <n v="37"/>
    <n v="114.94999999999999"/>
    <d v="2010-06-09T11:28:00"/>
    <n v="548"/>
    <n v="2"/>
    <n v="1"/>
    <n v="1"/>
    <s v="211"/>
    <x v="2"/>
  </r>
  <r>
    <n v="17282"/>
    <n v="217"/>
    <n v="2339.6600000000008"/>
    <d v="2011-08-01T14:29:00"/>
    <n v="130"/>
    <n v="3"/>
    <n v="3"/>
    <n v="2"/>
    <s v="332"/>
    <x v="0"/>
  </r>
  <r>
    <n v="17381"/>
    <n v="174"/>
    <n v="40002.369999999974"/>
    <d v="2011-12-01T11:59:00"/>
    <n v="8"/>
    <n v="5"/>
    <n v="3"/>
    <n v="4"/>
    <s v="534"/>
    <x v="1"/>
  </r>
  <r>
    <n v="16453"/>
    <n v="15"/>
    <n v="251.70999999999995"/>
    <d v="2010-06-27T12:46:00"/>
    <n v="530"/>
    <n v="2"/>
    <n v="1"/>
    <n v="1"/>
    <s v="211"/>
    <x v="2"/>
  </r>
  <r>
    <n v="14230"/>
    <n v="33"/>
    <n v="979.80000000000018"/>
    <d v="2010-09-30T09:07:00"/>
    <n v="435"/>
    <n v="2"/>
    <n v="1"/>
    <n v="1"/>
    <s v="211"/>
    <x v="2"/>
  </r>
  <r>
    <n v="14615"/>
    <n v="48"/>
    <n v="951.76000000000022"/>
    <d v="2010-11-10T13:36:00"/>
    <n v="394"/>
    <n v="2"/>
    <n v="1"/>
    <n v="1"/>
    <s v="211"/>
    <x v="2"/>
  </r>
  <r>
    <n v="17971"/>
    <n v="21"/>
    <n v="161.94000000000005"/>
    <d v="2010-06-09T14:04:00"/>
    <n v="548"/>
    <n v="2"/>
    <n v="1"/>
    <n v="1"/>
    <s v="211"/>
    <x v="2"/>
  </r>
  <r>
    <n v="14180"/>
    <n v="301"/>
    <n v="6319.2499999999927"/>
    <d v="2011-11-29T10:56:00"/>
    <n v="10"/>
    <n v="5"/>
    <n v="3"/>
    <n v="3"/>
    <s v="533"/>
    <x v="1"/>
  </r>
  <r>
    <n v="12424"/>
    <n v="92"/>
    <n v="3340.03"/>
    <d v="2011-06-30T12:06:00"/>
    <n v="162"/>
    <n v="3"/>
    <n v="2"/>
    <n v="3"/>
    <s v="323"/>
    <x v="0"/>
  </r>
  <r>
    <n v="12634"/>
    <n v="20"/>
    <n v="490"/>
    <d v="2010-06-22T10:05:00"/>
    <n v="535"/>
    <n v="2"/>
    <n v="1"/>
    <n v="1"/>
    <s v="211"/>
    <x v="2"/>
  </r>
  <r>
    <n v="17204"/>
    <n v="177"/>
    <n v="5504.6900000000005"/>
    <d v="2011-06-17T14:46:00"/>
    <n v="175"/>
    <n v="3"/>
    <n v="3"/>
    <n v="3"/>
    <s v="333"/>
    <x v="0"/>
  </r>
  <r>
    <n v="13065"/>
    <n v="76"/>
    <n v="1260.910000000001"/>
    <d v="2010-12-01T16:52:00"/>
    <n v="373"/>
    <n v="2"/>
    <n v="2"/>
    <n v="2"/>
    <s v="222"/>
    <x v="2"/>
  </r>
  <r>
    <n v="17869"/>
    <n v="98"/>
    <n v="1036.1600000000003"/>
    <d v="2011-08-24T16:16:00"/>
    <n v="107"/>
    <n v="3"/>
    <n v="2"/>
    <n v="2"/>
    <s v="322"/>
    <x v="0"/>
  </r>
  <r>
    <n v="15757"/>
    <n v="193"/>
    <n v="2940.3599999999983"/>
    <d v="2011-10-05T12:14:00"/>
    <n v="65"/>
    <n v="3"/>
    <n v="3"/>
    <n v="3"/>
    <s v="333"/>
    <x v="0"/>
  </r>
  <r>
    <n v="15734"/>
    <n v="43"/>
    <n v="2263.2999999999997"/>
    <d v="2011-08-17T10:50:00"/>
    <n v="114"/>
    <n v="3"/>
    <n v="1"/>
    <n v="2"/>
    <s v="312"/>
    <x v="0"/>
  </r>
  <r>
    <n v="15207"/>
    <n v="24"/>
    <n v="683.92"/>
    <d v="2010-10-19T13:29:00"/>
    <n v="416"/>
    <n v="2"/>
    <n v="1"/>
    <n v="1"/>
    <s v="211"/>
    <x v="2"/>
  </r>
  <r>
    <n v="16679"/>
    <n v="21"/>
    <n v="793.06000000000006"/>
    <d v="2010-12-08T13:51:00"/>
    <n v="366"/>
    <n v="2"/>
    <n v="1"/>
    <n v="1"/>
    <s v="211"/>
    <x v="2"/>
  </r>
  <r>
    <n v="13438"/>
    <n v="1"/>
    <n v="46.5"/>
    <d v="2010-06-10T18:46:00"/>
    <n v="547"/>
    <n v="2"/>
    <n v="1"/>
    <n v="1"/>
    <s v="211"/>
    <x v="2"/>
  </r>
  <r>
    <n v="14618"/>
    <n v="51"/>
    <n v="1342.32"/>
    <d v="2011-11-30T13:45:00"/>
    <n v="9"/>
    <n v="5"/>
    <n v="1"/>
    <n v="2"/>
    <s v="512"/>
    <x v="1"/>
  </r>
  <r>
    <n v="15102"/>
    <n v="27"/>
    <n v="554.66999999999996"/>
    <d v="2010-06-27T12:16:00"/>
    <n v="530"/>
    <n v="2"/>
    <n v="1"/>
    <n v="1"/>
    <s v="211"/>
    <x v="2"/>
  </r>
  <r>
    <n v="17996"/>
    <n v="67"/>
    <n v="482.33"/>
    <d v="2010-11-25T11:00:00"/>
    <n v="379"/>
    <n v="2"/>
    <n v="2"/>
    <n v="1"/>
    <s v="221"/>
    <x v="2"/>
  </r>
  <r>
    <n v="17691"/>
    <n v="52"/>
    <n v="780.05000000000007"/>
    <d v="2010-12-16T17:20:00"/>
    <n v="358"/>
    <n v="3"/>
    <n v="1"/>
    <n v="1"/>
    <s v="311"/>
    <x v="0"/>
  </r>
  <r>
    <n v="16209"/>
    <n v="67"/>
    <n v="4146.7800000000007"/>
    <d v="2011-09-12T11:58:00"/>
    <n v="88"/>
    <n v="3"/>
    <n v="2"/>
    <n v="3"/>
    <s v="323"/>
    <x v="0"/>
  </r>
  <r>
    <n v="16499"/>
    <n v="144"/>
    <n v="2578.34"/>
    <d v="2010-12-14T13:31:00"/>
    <n v="360"/>
    <n v="3"/>
    <n v="2"/>
    <n v="2"/>
    <s v="322"/>
    <x v="0"/>
  </r>
  <r>
    <n v="17902"/>
    <n v="24"/>
    <n v="216.4"/>
    <d v="2010-06-11T12:25:00"/>
    <n v="546"/>
    <n v="2"/>
    <n v="1"/>
    <n v="1"/>
    <s v="211"/>
    <x v="2"/>
  </r>
  <r>
    <n v="14228"/>
    <n v="38"/>
    <n v="745.5"/>
    <d v="2010-09-28T09:45:00"/>
    <n v="437"/>
    <n v="2"/>
    <n v="1"/>
    <n v="1"/>
    <s v="211"/>
    <x v="2"/>
  </r>
  <r>
    <n v="13794"/>
    <n v="9"/>
    <n v="126.03000000000002"/>
    <d v="2010-06-11T12:30:00"/>
    <n v="546"/>
    <n v="2"/>
    <n v="1"/>
    <n v="1"/>
    <s v="211"/>
    <x v="2"/>
  </r>
  <r>
    <n v="16547"/>
    <n v="27"/>
    <n v="111.71000000000001"/>
    <d v="2010-06-11T13:02:00"/>
    <n v="546"/>
    <n v="2"/>
    <n v="1"/>
    <n v="1"/>
    <s v="211"/>
    <x v="2"/>
  </r>
  <r>
    <n v="14727"/>
    <n v="47"/>
    <n v="467.93"/>
    <d v="2011-03-10T14:45:00"/>
    <n v="274"/>
    <n v="3"/>
    <n v="1"/>
    <n v="1"/>
    <s v="311"/>
    <x v="0"/>
  </r>
  <r>
    <n v="13337"/>
    <n v="87"/>
    <n v="1575.26"/>
    <d v="2010-06-11T13:27:00"/>
    <n v="546"/>
    <n v="2"/>
    <n v="2"/>
    <n v="2"/>
    <s v="222"/>
    <x v="2"/>
  </r>
  <r>
    <n v="12429"/>
    <n v="173"/>
    <n v="7485.9099999999962"/>
    <d v="2011-11-30T17:22:00"/>
    <n v="9"/>
    <n v="5"/>
    <n v="3"/>
    <n v="4"/>
    <s v="534"/>
    <x v="1"/>
  </r>
  <r>
    <n v="18022"/>
    <n v="496"/>
    <n v="1651.7899999999995"/>
    <d v="2011-11-04T12:45:00"/>
    <n v="35"/>
    <n v="4"/>
    <n v="4"/>
    <n v="2"/>
    <s v="442"/>
    <x v="3"/>
  </r>
  <r>
    <n v="17749"/>
    <n v="57"/>
    <n v="1026.18"/>
    <d v="2011-06-14T15:45:00"/>
    <n v="178"/>
    <n v="3"/>
    <n v="2"/>
    <n v="2"/>
    <s v="322"/>
    <x v="0"/>
  </r>
  <r>
    <n v="13601"/>
    <n v="195"/>
    <n v="1185.1399999999999"/>
    <d v="2011-10-25T17:31:00"/>
    <n v="45"/>
    <n v="4"/>
    <n v="3"/>
    <n v="2"/>
    <s v="432"/>
    <x v="3"/>
  </r>
  <r>
    <n v="14255"/>
    <n v="1"/>
    <n v="1000.63"/>
    <d v="2010-06-11T15:54:00"/>
    <n v="546"/>
    <n v="2"/>
    <n v="1"/>
    <n v="2"/>
    <s v="212"/>
    <x v="2"/>
  </r>
  <r>
    <n v="13745"/>
    <n v="56"/>
    <n v="777.36000000000024"/>
    <d v="2011-06-30T16:43:00"/>
    <n v="162"/>
    <n v="3"/>
    <n v="2"/>
    <n v="1"/>
    <s v="321"/>
    <x v="0"/>
  </r>
  <r>
    <n v="16021"/>
    <n v="145"/>
    <n v="532.24999999999989"/>
    <d v="2010-11-09T14:48:00"/>
    <n v="395"/>
    <n v="2"/>
    <n v="2"/>
    <n v="1"/>
    <s v="221"/>
    <x v="2"/>
  </r>
  <r>
    <n v="13545"/>
    <n v="57"/>
    <n v="374.63999999999987"/>
    <d v="2010-11-14T11:27:00"/>
    <n v="390"/>
    <n v="2"/>
    <n v="2"/>
    <n v="1"/>
    <s v="221"/>
    <x v="2"/>
  </r>
  <r>
    <n v="17790"/>
    <n v="304"/>
    <n v="2783.610000000001"/>
    <d v="2011-11-13T11:30:00"/>
    <n v="26"/>
    <n v="4"/>
    <n v="3"/>
    <n v="2"/>
    <s v="432"/>
    <x v="3"/>
  </r>
  <r>
    <n v="14224"/>
    <n v="238"/>
    <n v="1897.9000000000019"/>
    <d v="2011-08-21T13:24:00"/>
    <n v="110"/>
    <n v="3"/>
    <n v="3"/>
    <n v="2"/>
    <s v="332"/>
    <x v="0"/>
  </r>
  <r>
    <n v="17923"/>
    <n v="3"/>
    <n v="497"/>
    <d v="2011-03-02T15:15:00"/>
    <n v="282"/>
    <n v="3"/>
    <n v="1"/>
    <n v="1"/>
    <s v="311"/>
    <x v="0"/>
  </r>
  <r>
    <n v="14581"/>
    <n v="65"/>
    <n v="433.8"/>
    <d v="2011-11-23T12:39:00"/>
    <n v="16"/>
    <n v="4"/>
    <n v="2"/>
    <n v="1"/>
    <s v="421"/>
    <x v="3"/>
  </r>
  <r>
    <n v="16647"/>
    <n v="33"/>
    <n v="541.9"/>
    <d v="2011-06-23T11:47:00"/>
    <n v="169"/>
    <n v="3"/>
    <n v="1"/>
    <n v="1"/>
    <s v="311"/>
    <x v="0"/>
  </r>
  <r>
    <n v="16622"/>
    <n v="12"/>
    <n v="225.39999999999998"/>
    <d v="2010-06-14T10:44:00"/>
    <n v="543"/>
    <n v="2"/>
    <n v="1"/>
    <n v="1"/>
    <s v="211"/>
    <x v="2"/>
  </r>
  <r>
    <n v="13383"/>
    <n v="1"/>
    <n v="305.28000000000003"/>
    <d v="2010-06-14T11:45:00"/>
    <n v="543"/>
    <n v="2"/>
    <n v="1"/>
    <n v="1"/>
    <s v="211"/>
    <x v="2"/>
  </r>
  <r>
    <n v="13559"/>
    <n v="2"/>
    <n v="990"/>
    <d v="2010-07-15T09:52:00"/>
    <n v="512"/>
    <n v="2"/>
    <n v="1"/>
    <n v="2"/>
    <s v="212"/>
    <x v="2"/>
  </r>
  <r>
    <n v="16625"/>
    <n v="99"/>
    <n v="1654.03"/>
    <d v="2011-03-10T12:50:00"/>
    <n v="274"/>
    <n v="3"/>
    <n v="2"/>
    <n v="2"/>
    <s v="322"/>
    <x v="0"/>
  </r>
  <r>
    <n v="12897"/>
    <n v="14"/>
    <n v="514.25"/>
    <d v="2011-05-19T12:13:00"/>
    <n v="204"/>
    <n v="3"/>
    <n v="1"/>
    <n v="1"/>
    <s v="311"/>
    <x v="0"/>
  </r>
  <r>
    <n v="15150"/>
    <n v="575"/>
    <n v="9001.0799999999872"/>
    <d v="2011-11-22T12:52:00"/>
    <n v="17"/>
    <n v="4"/>
    <n v="4"/>
    <n v="4"/>
    <s v="444"/>
    <x v="3"/>
  </r>
  <r>
    <n v="18020"/>
    <n v="12"/>
    <n v="190.48000000000002"/>
    <d v="2010-06-14T12:31:00"/>
    <n v="543"/>
    <n v="2"/>
    <n v="1"/>
    <n v="1"/>
    <s v="211"/>
    <x v="2"/>
  </r>
  <r>
    <n v="15901"/>
    <n v="171"/>
    <n v="703.2199999999998"/>
    <d v="2011-11-23T12:43:00"/>
    <n v="16"/>
    <n v="4"/>
    <n v="3"/>
    <n v="1"/>
    <s v="431"/>
    <x v="3"/>
  </r>
  <r>
    <n v="15016"/>
    <n v="108"/>
    <n v="630.29999999999984"/>
    <d v="2011-06-20T12:06:00"/>
    <n v="172"/>
    <n v="3"/>
    <n v="2"/>
    <n v="1"/>
    <s v="321"/>
    <x v="0"/>
  </r>
  <r>
    <n v="16007"/>
    <n v="666"/>
    <n v="3075.1399999999962"/>
    <d v="2011-10-23T11:05:00"/>
    <n v="47"/>
    <n v="4"/>
    <n v="4"/>
    <n v="3"/>
    <s v="443"/>
    <x v="3"/>
  </r>
  <r>
    <n v="15361"/>
    <n v="10"/>
    <n v="689.07"/>
    <d v="2010-12-13T09:52:00"/>
    <n v="361"/>
    <n v="3"/>
    <n v="1"/>
    <n v="1"/>
    <s v="311"/>
    <x v="0"/>
  </r>
  <r>
    <n v="15817"/>
    <n v="152"/>
    <n v="2766.3999999999992"/>
    <d v="2010-10-15T11:07:00"/>
    <n v="420"/>
    <n v="2"/>
    <n v="2"/>
    <n v="2"/>
    <s v="222"/>
    <x v="2"/>
  </r>
  <r>
    <n v="12637"/>
    <n v="635"/>
    <n v="8340.3100000000086"/>
    <d v="2011-10-03T13:46:00"/>
    <n v="67"/>
    <n v="3"/>
    <n v="4"/>
    <n v="4"/>
    <s v="344"/>
    <x v="0"/>
  </r>
  <r>
    <n v="13069"/>
    <n v="1116"/>
    <n v="9683.1299999999883"/>
    <d v="2011-12-09T08:39:00"/>
    <n v="0"/>
    <n v="5"/>
    <n v="4"/>
    <n v="4"/>
    <s v="544"/>
    <x v="1"/>
  </r>
  <r>
    <n v="16500"/>
    <n v="34"/>
    <n v="843.91"/>
    <d v="2011-12-05T12:04:00"/>
    <n v="4"/>
    <n v="5"/>
    <n v="1"/>
    <n v="1"/>
    <s v="511"/>
    <x v="1"/>
  </r>
  <r>
    <n v="15905"/>
    <n v="22"/>
    <n v="114.69000000000003"/>
    <d v="2010-06-14T16:00:00"/>
    <n v="543"/>
    <n v="2"/>
    <n v="1"/>
    <n v="1"/>
    <s v="211"/>
    <x v="2"/>
  </r>
  <r>
    <n v="17922"/>
    <n v="8"/>
    <n v="170.4"/>
    <d v="2010-06-14T16:32:00"/>
    <n v="543"/>
    <n v="2"/>
    <n v="1"/>
    <n v="1"/>
    <s v="211"/>
    <x v="2"/>
  </r>
  <r>
    <n v="14139"/>
    <n v="69"/>
    <n v="1086.8000000000002"/>
    <d v="2011-10-24T13:34:00"/>
    <n v="46"/>
    <n v="4"/>
    <n v="2"/>
    <n v="2"/>
    <s v="422"/>
    <x v="3"/>
  </r>
  <r>
    <n v="16205"/>
    <n v="200"/>
    <n v="1830.6100000000029"/>
    <d v="2011-11-09T09:32:00"/>
    <n v="30"/>
    <n v="4"/>
    <n v="3"/>
    <n v="2"/>
    <s v="432"/>
    <x v="3"/>
  </r>
  <r>
    <n v="13297"/>
    <n v="123"/>
    <n v="4368.6200000000017"/>
    <d v="2011-12-02T09:32:00"/>
    <n v="7"/>
    <n v="5"/>
    <n v="2"/>
    <n v="3"/>
    <s v="523"/>
    <x v="1"/>
  </r>
  <r>
    <n v="17571"/>
    <n v="353"/>
    <n v="1703.7500000000011"/>
    <d v="2011-10-20T15:57:00"/>
    <n v="50"/>
    <n v="4"/>
    <n v="4"/>
    <n v="2"/>
    <s v="442"/>
    <x v="3"/>
  </r>
  <r>
    <n v="15816"/>
    <n v="11"/>
    <n v="144.15"/>
    <d v="2010-06-15T13:36:00"/>
    <n v="542"/>
    <n v="2"/>
    <n v="1"/>
    <n v="1"/>
    <s v="211"/>
    <x v="2"/>
  </r>
  <r>
    <n v="13168"/>
    <n v="180"/>
    <n v="1875.3100000000006"/>
    <d v="2011-11-03T12:56:00"/>
    <n v="36"/>
    <n v="4"/>
    <n v="3"/>
    <n v="2"/>
    <s v="432"/>
    <x v="3"/>
  </r>
  <r>
    <n v="15625"/>
    <n v="171"/>
    <n v="3236.4"/>
    <d v="2011-08-28T10:21:00"/>
    <n v="103"/>
    <n v="3"/>
    <n v="3"/>
    <n v="3"/>
    <s v="333"/>
    <x v="0"/>
  </r>
  <r>
    <n v="15926"/>
    <n v="7"/>
    <n v="134.44"/>
    <d v="2010-06-15T15:23:00"/>
    <n v="542"/>
    <n v="2"/>
    <n v="1"/>
    <n v="1"/>
    <s v="211"/>
    <x v="2"/>
  </r>
  <r>
    <n v="14634"/>
    <n v="109"/>
    <n v="2124.4600000000005"/>
    <d v="2010-09-28T10:40:00"/>
    <n v="437"/>
    <n v="2"/>
    <n v="2"/>
    <n v="2"/>
    <s v="222"/>
    <x v="2"/>
  </r>
  <r>
    <n v="18042"/>
    <n v="16"/>
    <n v="281.14999999999998"/>
    <d v="2011-10-17T11:49:00"/>
    <n v="53"/>
    <n v="3"/>
    <n v="1"/>
    <n v="1"/>
    <s v="311"/>
    <x v="0"/>
  </r>
  <r>
    <n v="15040"/>
    <n v="1"/>
    <n v="7.49"/>
    <d v="2010-06-16T11:40:00"/>
    <n v="541"/>
    <n v="2"/>
    <n v="1"/>
    <n v="1"/>
    <s v="211"/>
    <x v="2"/>
  </r>
  <r>
    <n v="17952"/>
    <n v="104"/>
    <n v="819.6099999999999"/>
    <d v="2010-11-26T13:54:00"/>
    <n v="378"/>
    <n v="2"/>
    <n v="2"/>
    <n v="1"/>
    <s v="221"/>
    <x v="2"/>
  </r>
  <r>
    <n v="13567"/>
    <n v="203"/>
    <n v="1083.6900000000003"/>
    <d v="2010-10-07T12:51:00"/>
    <n v="428"/>
    <n v="2"/>
    <n v="3"/>
    <n v="2"/>
    <s v="232"/>
    <x v="2"/>
  </r>
  <r>
    <n v="13586"/>
    <n v="21"/>
    <n v="131.52999999999997"/>
    <d v="2010-06-16T13:47:00"/>
    <n v="541"/>
    <n v="2"/>
    <n v="1"/>
    <n v="1"/>
    <s v="211"/>
    <x v="2"/>
  </r>
  <r>
    <n v="14374"/>
    <n v="7"/>
    <n v="108"/>
    <d v="2010-06-16T14:25:00"/>
    <n v="541"/>
    <n v="2"/>
    <n v="1"/>
    <n v="1"/>
    <s v="211"/>
    <x v="2"/>
  </r>
  <r>
    <n v="15432"/>
    <n v="16"/>
    <n v="320.76"/>
    <d v="2011-11-16T16:30:00"/>
    <n v="23"/>
    <n v="4"/>
    <n v="1"/>
    <n v="1"/>
    <s v="411"/>
    <x v="3"/>
  </r>
  <r>
    <n v="14375"/>
    <n v="216"/>
    <n v="1132.9900000000005"/>
    <d v="2011-06-07T13:44:00"/>
    <n v="185"/>
    <n v="3"/>
    <n v="3"/>
    <n v="2"/>
    <s v="332"/>
    <x v="0"/>
  </r>
  <r>
    <n v="14619"/>
    <n v="60"/>
    <n v="1291.2400000000002"/>
    <d v="2011-04-08T07:37:00"/>
    <n v="245"/>
    <n v="3"/>
    <n v="2"/>
    <n v="2"/>
    <s v="322"/>
    <x v="0"/>
  </r>
  <r>
    <n v="14075"/>
    <n v="81"/>
    <n v="1734.8700000000003"/>
    <d v="2011-12-05T08:38:00"/>
    <n v="4"/>
    <n v="5"/>
    <n v="2"/>
    <n v="2"/>
    <s v="522"/>
    <x v="1"/>
  </r>
  <r>
    <n v="17401"/>
    <n v="12"/>
    <n v="114.84999999999998"/>
    <d v="2010-06-16T16:54:00"/>
    <n v="541"/>
    <n v="2"/>
    <n v="1"/>
    <n v="1"/>
    <s v="211"/>
    <x v="2"/>
  </r>
  <r>
    <n v="13112"/>
    <n v="2"/>
    <n v="20.6"/>
    <d v="2010-06-16T17:03:00"/>
    <n v="541"/>
    <n v="2"/>
    <n v="1"/>
    <n v="1"/>
    <s v="211"/>
    <x v="2"/>
  </r>
  <r>
    <n v="16492"/>
    <n v="23"/>
    <n v="385.56"/>
    <d v="2010-06-17T08:20:00"/>
    <n v="540"/>
    <n v="2"/>
    <n v="1"/>
    <n v="1"/>
    <s v="211"/>
    <x v="2"/>
  </r>
  <r>
    <n v="13919"/>
    <n v="77"/>
    <n v="1360.6800000000003"/>
    <d v="2011-10-11T14:24:00"/>
    <n v="59"/>
    <n v="3"/>
    <n v="2"/>
    <n v="2"/>
    <s v="322"/>
    <x v="0"/>
  </r>
  <r>
    <n v="16134"/>
    <n v="116"/>
    <n v="2145.34"/>
    <d v="2011-11-18T10:05:00"/>
    <n v="21"/>
    <n v="4"/>
    <n v="2"/>
    <n v="2"/>
    <s v="422"/>
    <x v="3"/>
  </r>
  <r>
    <n v="17098"/>
    <n v="18"/>
    <n v="591.06999999999994"/>
    <d v="2010-11-23T12:13:00"/>
    <n v="381"/>
    <n v="2"/>
    <n v="1"/>
    <n v="1"/>
    <s v="211"/>
    <x v="2"/>
  </r>
  <r>
    <n v="12746"/>
    <n v="17"/>
    <n v="254.54999999999998"/>
    <d v="2010-06-17T10:41:00"/>
    <n v="540"/>
    <n v="2"/>
    <n v="1"/>
    <n v="1"/>
    <s v="211"/>
    <x v="2"/>
  </r>
  <r>
    <n v="17692"/>
    <n v="162"/>
    <n v="2975.8000000000011"/>
    <d v="2011-08-04T14:01:00"/>
    <n v="127"/>
    <n v="3"/>
    <n v="3"/>
    <n v="3"/>
    <s v="333"/>
    <x v="0"/>
  </r>
  <r>
    <n v="16515"/>
    <n v="240"/>
    <n v="3216.3000000000006"/>
    <d v="2011-10-18T13:10:00"/>
    <n v="52"/>
    <n v="3"/>
    <n v="3"/>
    <n v="3"/>
    <s v="333"/>
    <x v="0"/>
  </r>
  <r>
    <n v="13608"/>
    <n v="36"/>
    <n v="236.20000000000007"/>
    <d v="2010-06-17T12:28:00"/>
    <n v="540"/>
    <n v="2"/>
    <n v="1"/>
    <n v="1"/>
    <s v="211"/>
    <x v="2"/>
  </r>
  <r>
    <n v="14508"/>
    <n v="188"/>
    <n v="874.9400000000004"/>
    <d v="2011-11-17T19:48:00"/>
    <n v="22"/>
    <n v="4"/>
    <n v="3"/>
    <n v="1"/>
    <s v="431"/>
    <x v="3"/>
  </r>
  <r>
    <n v="16925"/>
    <n v="18"/>
    <n v="125.65"/>
    <d v="2010-06-17T15:03:00"/>
    <n v="540"/>
    <n v="2"/>
    <n v="1"/>
    <n v="1"/>
    <s v="211"/>
    <x v="2"/>
  </r>
  <r>
    <n v="17953"/>
    <n v="21"/>
    <n v="160.82000000000002"/>
    <d v="2010-06-17T15:08:00"/>
    <n v="540"/>
    <n v="2"/>
    <n v="1"/>
    <n v="1"/>
    <s v="211"/>
    <x v="2"/>
  </r>
  <r>
    <n v="15718"/>
    <n v="18"/>
    <n v="293.78999999999996"/>
    <d v="2010-06-17T16:20:00"/>
    <n v="540"/>
    <n v="2"/>
    <n v="1"/>
    <n v="1"/>
    <s v="211"/>
    <x v="2"/>
  </r>
  <r>
    <n v="17341"/>
    <n v="407"/>
    <n v="1889.8300000000027"/>
    <d v="2011-07-06T12:33:00"/>
    <n v="156"/>
    <n v="3"/>
    <n v="4"/>
    <n v="2"/>
    <s v="342"/>
    <x v="0"/>
  </r>
  <r>
    <n v="13277"/>
    <n v="23"/>
    <n v="523.29999999999995"/>
    <d v="2011-11-24T09:21:00"/>
    <n v="15"/>
    <n v="4"/>
    <n v="1"/>
    <n v="1"/>
    <s v="411"/>
    <x v="3"/>
  </r>
  <r>
    <n v="16155"/>
    <n v="48"/>
    <n v="796.9000000000002"/>
    <d v="2010-11-23T12:03:00"/>
    <n v="381"/>
    <n v="2"/>
    <n v="1"/>
    <n v="1"/>
    <s v="211"/>
    <x v="2"/>
  </r>
  <r>
    <n v="14919"/>
    <n v="13"/>
    <n v="359.34999999999997"/>
    <d v="2010-06-18T13:06:00"/>
    <n v="539"/>
    <n v="2"/>
    <n v="1"/>
    <n v="1"/>
    <s v="211"/>
    <x v="2"/>
  </r>
  <r>
    <n v="12412"/>
    <n v="127"/>
    <n v="2596.9300000000012"/>
    <d v="2011-09-26T10:16:00"/>
    <n v="74"/>
    <n v="3"/>
    <n v="2"/>
    <n v="2"/>
    <s v="322"/>
    <x v="0"/>
  </r>
  <r>
    <n v="14840"/>
    <n v="22"/>
    <n v="362.71"/>
    <d v="2011-03-17T12:00:00"/>
    <n v="267"/>
    <n v="3"/>
    <n v="1"/>
    <n v="1"/>
    <s v="311"/>
    <x v="0"/>
  </r>
  <r>
    <n v="16486"/>
    <n v="7"/>
    <n v="134.36000000000001"/>
    <d v="2010-06-20T12:16:00"/>
    <n v="537"/>
    <n v="2"/>
    <n v="1"/>
    <n v="1"/>
    <s v="211"/>
    <x v="2"/>
  </r>
  <r>
    <n v="18128"/>
    <n v="45"/>
    <n v="420.03999999999991"/>
    <d v="2010-06-20T13:19:00"/>
    <n v="537"/>
    <n v="2"/>
    <n v="1"/>
    <n v="1"/>
    <s v="211"/>
    <x v="2"/>
  </r>
  <r>
    <n v="15247"/>
    <n v="17"/>
    <n v="976.06"/>
    <d v="2011-08-09T12:52:00"/>
    <n v="122"/>
    <n v="3"/>
    <n v="1"/>
    <n v="1"/>
    <s v="311"/>
    <x v="0"/>
  </r>
  <r>
    <n v="16739"/>
    <n v="38"/>
    <n v="786.42999999999984"/>
    <d v="2011-06-16T09:17:00"/>
    <n v="176"/>
    <n v="3"/>
    <n v="1"/>
    <n v="1"/>
    <s v="311"/>
    <x v="0"/>
  </r>
  <r>
    <n v="15786"/>
    <n v="466"/>
    <n v="8514.8199999999924"/>
    <d v="2011-10-24T14:13:00"/>
    <n v="46"/>
    <n v="4"/>
    <n v="4"/>
    <n v="4"/>
    <s v="444"/>
    <x v="3"/>
  </r>
  <r>
    <n v="12469"/>
    <n v="76"/>
    <n v="3070.5399999999981"/>
    <d v="2010-07-05T12:40:00"/>
    <n v="522"/>
    <n v="2"/>
    <n v="2"/>
    <n v="3"/>
    <s v="223"/>
    <x v="2"/>
  </r>
  <r>
    <n v="14338"/>
    <n v="50"/>
    <n v="928.0999999999998"/>
    <d v="2011-07-01T14:08:00"/>
    <n v="161"/>
    <n v="3"/>
    <n v="1"/>
    <n v="1"/>
    <s v="311"/>
    <x v="0"/>
  </r>
  <r>
    <n v="13707"/>
    <n v="155"/>
    <n v="3365.8599999999965"/>
    <d v="2011-03-17T18:03:00"/>
    <n v="267"/>
    <n v="3"/>
    <n v="2"/>
    <n v="3"/>
    <s v="323"/>
    <x v="0"/>
  </r>
  <r>
    <n v="16815"/>
    <n v="74"/>
    <n v="410.97000000000008"/>
    <d v="2010-09-12T10:59:00"/>
    <n v="453"/>
    <n v="2"/>
    <n v="2"/>
    <n v="1"/>
    <s v="221"/>
    <x v="2"/>
  </r>
  <r>
    <n v="16062"/>
    <n v="185"/>
    <n v="2863.45"/>
    <d v="2011-11-30T12:15:00"/>
    <n v="9"/>
    <n v="5"/>
    <n v="3"/>
    <n v="2"/>
    <s v="532"/>
    <x v="1"/>
  </r>
  <r>
    <n v="16315"/>
    <n v="23"/>
    <n v="402.71000000000004"/>
    <d v="2011-01-13T11:57:00"/>
    <n v="330"/>
    <n v="3"/>
    <n v="1"/>
    <n v="1"/>
    <s v="311"/>
    <x v="0"/>
  </r>
  <r>
    <n v="16503"/>
    <n v="213"/>
    <n v="3614.3399999999979"/>
    <d v="2011-08-25T11:46:00"/>
    <n v="106"/>
    <n v="3"/>
    <n v="3"/>
    <n v="3"/>
    <s v="333"/>
    <x v="0"/>
  </r>
  <r>
    <n v="17192"/>
    <n v="21"/>
    <n v="77.83"/>
    <d v="2010-06-21T16:07:00"/>
    <n v="536"/>
    <n v="2"/>
    <n v="1"/>
    <n v="1"/>
    <s v="211"/>
    <x v="2"/>
  </r>
  <r>
    <n v="15081"/>
    <n v="109"/>
    <n v="1965.7200000000009"/>
    <d v="2011-11-17T17:08:00"/>
    <n v="22"/>
    <n v="4"/>
    <n v="2"/>
    <n v="2"/>
    <s v="422"/>
    <x v="3"/>
  </r>
  <r>
    <n v="12774"/>
    <n v="6"/>
    <n v="98.7"/>
    <d v="2010-06-22T10:38:00"/>
    <n v="535"/>
    <n v="2"/>
    <n v="1"/>
    <n v="1"/>
    <s v="211"/>
    <x v="2"/>
  </r>
  <r>
    <n v="16227"/>
    <n v="34"/>
    <n v="1027.2200000000003"/>
    <d v="2011-04-28T13:33:00"/>
    <n v="225"/>
    <n v="3"/>
    <n v="1"/>
    <n v="2"/>
    <s v="312"/>
    <x v="0"/>
  </r>
  <r>
    <n v="12724"/>
    <n v="129"/>
    <n v="2317.5200000000004"/>
    <d v="2011-12-04T16:02:00"/>
    <n v="5"/>
    <n v="5"/>
    <n v="2"/>
    <n v="2"/>
    <s v="522"/>
    <x v="1"/>
  </r>
  <r>
    <n v="16894"/>
    <n v="191"/>
    <n v="1324.0600000000015"/>
    <d v="2010-07-25T15:43:00"/>
    <n v="502"/>
    <n v="2"/>
    <n v="3"/>
    <n v="2"/>
    <s v="232"/>
    <x v="2"/>
  </r>
  <r>
    <n v="15809"/>
    <n v="58"/>
    <n v="1274.4400000000007"/>
    <d v="2011-11-03T16:40:00"/>
    <n v="36"/>
    <n v="4"/>
    <n v="2"/>
    <n v="2"/>
    <s v="422"/>
    <x v="3"/>
  </r>
  <r>
    <n v="14874"/>
    <n v="6"/>
    <n v="116.18"/>
    <d v="2010-06-22T14:58:00"/>
    <n v="535"/>
    <n v="2"/>
    <n v="1"/>
    <n v="1"/>
    <s v="211"/>
    <x v="2"/>
  </r>
  <r>
    <n v="14793"/>
    <n v="39"/>
    <n v="625.9"/>
    <d v="2011-11-18T14:50:00"/>
    <n v="21"/>
    <n v="4"/>
    <n v="1"/>
    <n v="1"/>
    <s v="411"/>
    <x v="3"/>
  </r>
  <r>
    <n v="16680"/>
    <n v="29"/>
    <n v="821.44999999999993"/>
    <d v="2011-10-27T17:35:00"/>
    <n v="43"/>
    <n v="4"/>
    <n v="1"/>
    <n v="1"/>
    <s v="411"/>
    <x v="3"/>
  </r>
  <r>
    <n v="17422"/>
    <n v="205"/>
    <n v="3594.7600000000007"/>
    <d v="2011-11-23T13:27:00"/>
    <n v="16"/>
    <n v="4"/>
    <n v="3"/>
    <n v="3"/>
    <s v="433"/>
    <x v="3"/>
  </r>
  <r>
    <n v="12792"/>
    <n v="47"/>
    <n v="827.00999999999976"/>
    <d v="2011-03-28T11:36:00"/>
    <n v="256"/>
    <n v="3"/>
    <n v="1"/>
    <n v="1"/>
    <s v="311"/>
    <x v="0"/>
  </r>
  <r>
    <n v="17380"/>
    <n v="10"/>
    <n v="645"/>
    <d v="2010-10-01T16:42:00"/>
    <n v="434"/>
    <n v="2"/>
    <n v="1"/>
    <n v="1"/>
    <s v="211"/>
    <x v="2"/>
  </r>
  <r>
    <n v="14725"/>
    <n v="105"/>
    <n v="1315.2399999999996"/>
    <d v="2011-11-15T12:42:00"/>
    <n v="24"/>
    <n v="4"/>
    <n v="2"/>
    <n v="2"/>
    <s v="422"/>
    <x v="3"/>
  </r>
  <r>
    <n v="17310"/>
    <n v="2"/>
    <n v="1025.0999999999999"/>
    <d v="2010-11-17T16:00:00"/>
    <n v="387"/>
    <n v="2"/>
    <n v="1"/>
    <n v="2"/>
    <s v="212"/>
    <x v="2"/>
  </r>
  <r>
    <n v="13942"/>
    <n v="1"/>
    <n v="320"/>
    <d v="2010-06-23T12:35:00"/>
    <n v="534"/>
    <n v="2"/>
    <n v="1"/>
    <n v="1"/>
    <s v="211"/>
    <x v="2"/>
  </r>
  <r>
    <n v="12379"/>
    <n v="81"/>
    <n v="1620.22"/>
    <d v="2011-09-19T10:09:00"/>
    <n v="81"/>
    <n v="3"/>
    <n v="2"/>
    <n v="2"/>
    <s v="322"/>
    <x v="0"/>
  </r>
  <r>
    <n v="16825"/>
    <n v="64"/>
    <n v="1826.89"/>
    <d v="2011-11-01T11:51:00"/>
    <n v="38"/>
    <n v="4"/>
    <n v="2"/>
    <n v="2"/>
    <s v="422"/>
    <x v="3"/>
  </r>
  <r>
    <n v="16180"/>
    <n v="327"/>
    <n v="16249.869999999997"/>
    <d v="2011-08-31T16:28:00"/>
    <n v="100"/>
    <n v="3"/>
    <n v="3"/>
    <n v="4"/>
    <s v="334"/>
    <x v="0"/>
  </r>
  <r>
    <n v="14509"/>
    <n v="25"/>
    <n v="110.94999999999997"/>
    <d v="2010-06-23T13:21:00"/>
    <n v="534"/>
    <n v="2"/>
    <n v="1"/>
    <n v="1"/>
    <s v="211"/>
    <x v="2"/>
  </r>
  <r>
    <n v="15248"/>
    <n v="106"/>
    <n v="1893.9299999999996"/>
    <d v="2010-10-24T13:09:00"/>
    <n v="411"/>
    <n v="2"/>
    <n v="2"/>
    <n v="2"/>
    <s v="222"/>
    <x v="2"/>
  </r>
  <r>
    <n v="15991"/>
    <n v="6"/>
    <n v="150.55000000000001"/>
    <d v="2010-06-23T15:50:00"/>
    <n v="534"/>
    <n v="2"/>
    <n v="1"/>
    <n v="1"/>
    <s v="211"/>
    <x v="2"/>
  </r>
  <r>
    <n v="17304"/>
    <n v="5"/>
    <n v="111.50000000000001"/>
    <d v="2010-06-23T16:23:00"/>
    <n v="534"/>
    <n v="2"/>
    <n v="1"/>
    <n v="1"/>
    <s v="211"/>
    <x v="2"/>
  </r>
  <r>
    <n v="15913"/>
    <n v="1"/>
    <n v="6.3000000000000007"/>
    <d v="2010-06-23T16:31:00"/>
    <n v="534"/>
    <n v="2"/>
    <n v="1"/>
    <n v="1"/>
    <s v="211"/>
    <x v="2"/>
  </r>
  <r>
    <n v="17686"/>
    <n v="429"/>
    <n v="8296.8100000000086"/>
    <d v="2011-12-02T15:39:00"/>
    <n v="7"/>
    <n v="5"/>
    <n v="4"/>
    <n v="4"/>
    <s v="544"/>
    <x v="1"/>
  </r>
  <r>
    <n v="12705"/>
    <n v="599"/>
    <n v="11762.099999999982"/>
    <d v="2011-11-24T13:17:00"/>
    <n v="15"/>
    <n v="4"/>
    <n v="4"/>
    <n v="4"/>
    <s v="444"/>
    <x v="3"/>
  </r>
  <r>
    <n v="14566"/>
    <n v="16"/>
    <n v="4092"/>
    <d v="2011-08-21T11:05:00"/>
    <n v="110"/>
    <n v="3"/>
    <n v="1"/>
    <n v="3"/>
    <s v="313"/>
    <x v="0"/>
  </r>
  <r>
    <n v="16683"/>
    <n v="18"/>
    <n v="320.25"/>
    <d v="2010-06-24T10:36:00"/>
    <n v="533"/>
    <n v="2"/>
    <n v="1"/>
    <n v="1"/>
    <s v="211"/>
    <x v="2"/>
  </r>
  <r>
    <n v="15043"/>
    <n v="52"/>
    <n v="2873.7999999999997"/>
    <d v="2011-11-08T14:26:00"/>
    <n v="31"/>
    <n v="4"/>
    <n v="1"/>
    <n v="2"/>
    <s v="412"/>
    <x v="3"/>
  </r>
  <r>
    <n v="12741"/>
    <n v="16"/>
    <n v="406.07000000000005"/>
    <d v="2010-06-28T14:36:00"/>
    <n v="529"/>
    <n v="2"/>
    <n v="1"/>
    <n v="1"/>
    <s v="211"/>
    <x v="2"/>
  </r>
  <r>
    <n v="17099"/>
    <n v="40"/>
    <n v="582.17000000000007"/>
    <d v="2010-06-24T16:25:00"/>
    <n v="533"/>
    <n v="2"/>
    <n v="1"/>
    <n v="1"/>
    <s v="211"/>
    <x v="2"/>
  </r>
  <r>
    <n v="15629"/>
    <n v="77"/>
    <n v="2240.900000000001"/>
    <d v="2010-09-15T13:46:00"/>
    <n v="450"/>
    <n v="2"/>
    <n v="2"/>
    <n v="2"/>
    <s v="222"/>
    <x v="2"/>
  </r>
  <r>
    <n v="14326"/>
    <n v="57"/>
    <n v="940.98000000000013"/>
    <d v="2011-04-11T15:04:00"/>
    <n v="242"/>
    <n v="3"/>
    <n v="2"/>
    <n v="1"/>
    <s v="321"/>
    <x v="0"/>
  </r>
  <r>
    <n v="16961"/>
    <n v="52"/>
    <n v="794.56"/>
    <d v="2011-08-15T13:46:00"/>
    <n v="116"/>
    <n v="3"/>
    <n v="1"/>
    <n v="1"/>
    <s v="311"/>
    <x v="0"/>
  </r>
  <r>
    <n v="15824"/>
    <n v="26"/>
    <n v="890.93999999999971"/>
    <d v="2010-09-12T13:20:00"/>
    <n v="453"/>
    <n v="2"/>
    <n v="1"/>
    <n v="1"/>
    <s v="211"/>
    <x v="2"/>
  </r>
  <r>
    <n v="16539"/>
    <n v="152"/>
    <n v="3732.01"/>
    <d v="2011-12-07T08:41:00"/>
    <n v="2"/>
    <n v="5"/>
    <n v="2"/>
    <n v="3"/>
    <s v="523"/>
    <x v="1"/>
  </r>
  <r>
    <n v="15779"/>
    <n v="8"/>
    <n v="124.08"/>
    <d v="2010-09-02T16:40:00"/>
    <n v="463"/>
    <n v="2"/>
    <n v="1"/>
    <n v="1"/>
    <s v="211"/>
    <x v="2"/>
  </r>
  <r>
    <n v="14058"/>
    <n v="24"/>
    <n v="469.18999999999994"/>
    <d v="2010-09-03T09:31:00"/>
    <n v="462"/>
    <n v="2"/>
    <n v="1"/>
    <n v="1"/>
    <s v="211"/>
    <x v="2"/>
  </r>
  <r>
    <n v="13861"/>
    <n v="21"/>
    <n v="273.26"/>
    <d v="2010-10-06T14:20:00"/>
    <n v="429"/>
    <n v="2"/>
    <n v="1"/>
    <n v="1"/>
    <s v="211"/>
    <x v="2"/>
  </r>
  <r>
    <n v="14199"/>
    <n v="18"/>
    <n v="1091.7000000000003"/>
    <d v="2011-05-05T13:44:00"/>
    <n v="218"/>
    <n v="3"/>
    <n v="1"/>
    <n v="2"/>
    <s v="312"/>
    <x v="0"/>
  </r>
  <r>
    <n v="17194"/>
    <n v="61"/>
    <n v="812.50000000000011"/>
    <d v="2011-03-11T12:05:00"/>
    <n v="273"/>
    <n v="3"/>
    <n v="2"/>
    <n v="1"/>
    <s v="321"/>
    <x v="0"/>
  </r>
  <r>
    <n v="16529"/>
    <n v="129"/>
    <n v="2012.0000000000002"/>
    <d v="2011-06-02T17:23:00"/>
    <n v="190"/>
    <n v="3"/>
    <n v="2"/>
    <n v="2"/>
    <s v="322"/>
    <x v="0"/>
  </r>
  <r>
    <n v="15264"/>
    <n v="55"/>
    <n v="848.4"/>
    <d v="2011-10-06T13:49:00"/>
    <n v="64"/>
    <n v="3"/>
    <n v="1"/>
    <n v="1"/>
    <s v="311"/>
    <x v="0"/>
  </r>
  <r>
    <n v="17812"/>
    <n v="233"/>
    <n v="1165.8900000000012"/>
    <d v="2011-11-27T11:47:00"/>
    <n v="12"/>
    <n v="5"/>
    <n v="3"/>
    <n v="2"/>
    <s v="532"/>
    <x v="1"/>
  </r>
  <r>
    <n v="16733"/>
    <n v="12"/>
    <n v="259.68000000000006"/>
    <d v="2010-06-28T10:12:00"/>
    <n v="529"/>
    <n v="2"/>
    <n v="1"/>
    <n v="1"/>
    <s v="211"/>
    <x v="2"/>
  </r>
  <r>
    <n v="17437"/>
    <n v="53"/>
    <n v="373.1699999999999"/>
    <d v="2010-06-28T11:11:00"/>
    <n v="529"/>
    <n v="2"/>
    <n v="1"/>
    <n v="1"/>
    <s v="211"/>
    <x v="2"/>
  </r>
  <r>
    <n v="16012"/>
    <n v="241"/>
    <n v="2989.7899999999995"/>
    <d v="2011-11-04T13:25:00"/>
    <n v="35"/>
    <n v="4"/>
    <n v="3"/>
    <n v="3"/>
    <s v="433"/>
    <x v="3"/>
  </r>
  <r>
    <n v="13129"/>
    <n v="11"/>
    <n v="233.25"/>
    <d v="2010-09-13T13:47:00"/>
    <n v="452"/>
    <n v="2"/>
    <n v="1"/>
    <n v="1"/>
    <s v="211"/>
    <x v="2"/>
  </r>
  <r>
    <n v="17578"/>
    <n v="65"/>
    <n v="1047.3300000000004"/>
    <d v="2011-05-05T18:38:00"/>
    <n v="218"/>
    <n v="3"/>
    <n v="2"/>
    <n v="2"/>
    <s v="322"/>
    <x v="0"/>
  </r>
  <r>
    <n v="13123"/>
    <n v="45"/>
    <n v="506.74999999999994"/>
    <d v="2010-08-24T10:18:00"/>
    <n v="472"/>
    <n v="2"/>
    <n v="1"/>
    <n v="1"/>
    <s v="211"/>
    <x v="2"/>
  </r>
  <r>
    <n v="12451"/>
    <n v="511"/>
    <n v="12669.87999999999"/>
    <d v="2011-11-29T08:40:00"/>
    <n v="10"/>
    <n v="5"/>
    <n v="4"/>
    <n v="4"/>
    <s v="544"/>
    <x v="1"/>
  </r>
  <r>
    <n v="12784"/>
    <n v="131"/>
    <n v="1804.7500000000009"/>
    <d v="2011-11-30T15:38:00"/>
    <n v="9"/>
    <n v="5"/>
    <n v="2"/>
    <n v="2"/>
    <s v="522"/>
    <x v="1"/>
  </r>
  <r>
    <n v="17326"/>
    <n v="89"/>
    <n v="321.94999999999993"/>
    <d v="2010-10-27T15:38:00"/>
    <n v="408"/>
    <n v="2"/>
    <n v="2"/>
    <n v="1"/>
    <s v="221"/>
    <x v="2"/>
  </r>
  <r>
    <n v="12485"/>
    <n v="34"/>
    <n v="708.09999999999991"/>
    <d v="2010-06-28T15:22:00"/>
    <n v="529"/>
    <n v="2"/>
    <n v="1"/>
    <n v="1"/>
    <s v="211"/>
    <x v="2"/>
  </r>
  <r>
    <n v="14020"/>
    <n v="72"/>
    <n v="1249.01"/>
    <d v="2011-11-23T09:22:00"/>
    <n v="16"/>
    <n v="4"/>
    <n v="2"/>
    <n v="2"/>
    <s v="422"/>
    <x v="3"/>
  </r>
  <r>
    <n v="13859"/>
    <n v="36"/>
    <n v="515.86"/>
    <d v="2011-01-17T16:14:00"/>
    <n v="326"/>
    <n v="3"/>
    <n v="1"/>
    <n v="1"/>
    <s v="311"/>
    <x v="0"/>
  </r>
  <r>
    <n v="12527"/>
    <n v="32"/>
    <n v="735.5100000000001"/>
    <d v="2011-09-19T11:55:00"/>
    <n v="81"/>
    <n v="3"/>
    <n v="1"/>
    <n v="1"/>
    <s v="311"/>
    <x v="0"/>
  </r>
  <r>
    <n v="12799"/>
    <n v="15"/>
    <n v="219.35000000000002"/>
    <d v="2010-06-28T15:57:00"/>
    <n v="529"/>
    <n v="2"/>
    <n v="1"/>
    <n v="1"/>
    <s v="211"/>
    <x v="2"/>
  </r>
  <r>
    <n v="13023"/>
    <n v="76"/>
    <n v="1449.0300000000002"/>
    <d v="2011-10-06T16:27:00"/>
    <n v="64"/>
    <n v="3"/>
    <n v="2"/>
    <n v="2"/>
    <s v="322"/>
    <x v="0"/>
  </r>
  <r>
    <n v="13299"/>
    <n v="62"/>
    <n v="1218.7000000000005"/>
    <d v="2011-03-16T12:55:00"/>
    <n v="268"/>
    <n v="3"/>
    <n v="2"/>
    <n v="2"/>
    <s v="322"/>
    <x v="0"/>
  </r>
  <r>
    <n v="14774"/>
    <n v="13"/>
    <n v="241.45"/>
    <d v="2010-06-29T12:26:00"/>
    <n v="528"/>
    <n v="2"/>
    <n v="1"/>
    <n v="1"/>
    <s v="211"/>
    <x v="2"/>
  </r>
  <r>
    <n v="12788"/>
    <n v="26"/>
    <n v="444.90000000000003"/>
    <d v="2010-09-02T14:21:00"/>
    <n v="463"/>
    <n v="2"/>
    <n v="1"/>
    <n v="1"/>
    <s v="211"/>
    <x v="2"/>
  </r>
  <r>
    <n v="12529"/>
    <n v="21"/>
    <n v="316.47999999999996"/>
    <d v="2010-06-29T13:10:00"/>
    <n v="528"/>
    <n v="2"/>
    <n v="1"/>
    <n v="1"/>
    <s v="211"/>
    <x v="2"/>
  </r>
  <r>
    <n v="13620"/>
    <n v="5"/>
    <n v="112.34000000000002"/>
    <d v="2010-06-29T15:02:00"/>
    <n v="528"/>
    <n v="2"/>
    <n v="1"/>
    <n v="1"/>
    <s v="211"/>
    <x v="2"/>
  </r>
  <r>
    <n v="15430"/>
    <n v="36"/>
    <n v="954.74999999999989"/>
    <d v="2010-08-29T10:42:00"/>
    <n v="467"/>
    <n v="2"/>
    <n v="1"/>
    <n v="1"/>
    <s v="211"/>
    <x v="2"/>
  </r>
  <r>
    <n v="12415"/>
    <n v="928"/>
    <n v="144458.36999999968"/>
    <d v="2011-11-15T14:22:00"/>
    <n v="24"/>
    <n v="4"/>
    <n v="4"/>
    <n v="4"/>
    <s v="444"/>
    <x v="3"/>
  </r>
  <r>
    <n v="15842"/>
    <n v="25"/>
    <n v="548.80000000000007"/>
    <d v="2010-11-11T14:08:00"/>
    <n v="393"/>
    <n v="2"/>
    <n v="1"/>
    <n v="1"/>
    <s v="211"/>
    <x v="2"/>
  </r>
  <r>
    <n v="13752"/>
    <n v="95"/>
    <n v="1590.7300000000005"/>
    <d v="2011-08-07T14:16:00"/>
    <n v="124"/>
    <n v="3"/>
    <n v="2"/>
    <n v="2"/>
    <s v="322"/>
    <x v="0"/>
  </r>
  <r>
    <n v="13739"/>
    <n v="6"/>
    <n v="292.2"/>
    <d v="2011-11-21T13:35:00"/>
    <n v="18"/>
    <n v="4"/>
    <n v="1"/>
    <n v="1"/>
    <s v="411"/>
    <x v="3"/>
  </r>
  <r>
    <n v="14398"/>
    <n v="53"/>
    <n v="707.78999999999985"/>
    <d v="2010-11-03T13:46:00"/>
    <n v="401"/>
    <n v="2"/>
    <n v="1"/>
    <n v="1"/>
    <s v="211"/>
    <x v="2"/>
  </r>
  <r>
    <n v="17666"/>
    <n v="44"/>
    <n v="2047.8000000000002"/>
    <d v="2011-12-06T09:06:00"/>
    <n v="3"/>
    <n v="5"/>
    <n v="1"/>
    <n v="2"/>
    <s v="512"/>
    <x v="1"/>
  </r>
  <r>
    <n v="18053"/>
    <n v="32"/>
    <n v="571.06999999999994"/>
    <d v="2011-09-30T09:05:00"/>
    <n v="70"/>
    <n v="3"/>
    <n v="1"/>
    <n v="1"/>
    <s v="311"/>
    <x v="0"/>
  </r>
  <r>
    <n v="14217"/>
    <n v="181"/>
    <n v="3416.8900000000003"/>
    <d v="2011-12-08T11:53:00"/>
    <n v="1"/>
    <n v="5"/>
    <n v="3"/>
    <n v="3"/>
    <s v="533"/>
    <x v="1"/>
  </r>
  <r>
    <n v="15486"/>
    <n v="1"/>
    <n v="102"/>
    <d v="2010-06-30T13:15:00"/>
    <n v="527"/>
    <n v="2"/>
    <n v="1"/>
    <n v="1"/>
    <s v="211"/>
    <x v="2"/>
  </r>
  <r>
    <n v="17748"/>
    <n v="17"/>
    <n v="358.15000000000003"/>
    <d v="2010-06-30T13:49:00"/>
    <n v="527"/>
    <n v="2"/>
    <n v="1"/>
    <n v="1"/>
    <s v="211"/>
    <x v="2"/>
  </r>
  <r>
    <n v="13814"/>
    <n v="79"/>
    <n v="2257.3200000000006"/>
    <d v="2011-09-08T13:48:00"/>
    <n v="92"/>
    <n v="3"/>
    <n v="2"/>
    <n v="2"/>
    <s v="322"/>
    <x v="0"/>
  </r>
  <r>
    <n v="13649"/>
    <n v="126"/>
    <n v="1678.8800000000008"/>
    <d v="2011-03-28T11:51:00"/>
    <n v="256"/>
    <n v="3"/>
    <n v="2"/>
    <n v="2"/>
    <s v="322"/>
    <x v="0"/>
  </r>
  <r>
    <n v="12575"/>
    <n v="38"/>
    <n v="622.81999999999994"/>
    <d v="2010-09-08T13:09:00"/>
    <n v="457"/>
    <n v="2"/>
    <n v="1"/>
    <n v="1"/>
    <s v="211"/>
    <x v="2"/>
  </r>
  <r>
    <n v="12653"/>
    <n v="86"/>
    <n v="4160.83"/>
    <d v="2011-07-14T10:41:00"/>
    <n v="148"/>
    <n v="3"/>
    <n v="2"/>
    <n v="3"/>
    <s v="323"/>
    <x v="0"/>
  </r>
  <r>
    <n v="15852"/>
    <n v="33"/>
    <n v="257.26"/>
    <d v="2011-06-06T11:22:00"/>
    <n v="186"/>
    <n v="3"/>
    <n v="1"/>
    <n v="1"/>
    <s v="311"/>
    <x v="0"/>
  </r>
  <r>
    <n v="17239"/>
    <n v="32"/>
    <n v="1189.45"/>
    <d v="2011-01-31T09:41:00"/>
    <n v="312"/>
    <n v="3"/>
    <n v="1"/>
    <n v="2"/>
    <s v="312"/>
    <x v="0"/>
  </r>
  <r>
    <n v="15888"/>
    <n v="39"/>
    <n v="429.16"/>
    <d v="2011-09-20T12:30:00"/>
    <n v="80"/>
    <n v="3"/>
    <n v="1"/>
    <n v="1"/>
    <s v="311"/>
    <x v="0"/>
  </r>
  <r>
    <n v="18109"/>
    <n v="672"/>
    <n v="9893.9600000000028"/>
    <d v="2011-12-08T11:36:00"/>
    <n v="1"/>
    <n v="5"/>
    <n v="4"/>
    <n v="4"/>
    <s v="544"/>
    <x v="1"/>
  </r>
  <r>
    <n v="17651"/>
    <n v="332"/>
    <n v="5703.5200000000041"/>
    <d v="2011-11-28T10:29:00"/>
    <n v="11"/>
    <n v="5"/>
    <n v="3"/>
    <n v="3"/>
    <s v="533"/>
    <x v="1"/>
  </r>
  <r>
    <n v="13302"/>
    <n v="3"/>
    <n v="159.19999999999999"/>
    <d v="2011-07-07T17:56:00"/>
    <n v="155"/>
    <n v="3"/>
    <n v="1"/>
    <n v="1"/>
    <s v="311"/>
    <x v="0"/>
  </r>
  <r>
    <n v="15851"/>
    <n v="8"/>
    <n v="109.72999999999999"/>
    <d v="2010-07-01T12:34:00"/>
    <n v="526"/>
    <n v="2"/>
    <n v="1"/>
    <n v="1"/>
    <s v="211"/>
    <x v="2"/>
  </r>
  <r>
    <n v="16926"/>
    <n v="114"/>
    <n v="1421.3500000000006"/>
    <d v="2010-12-03T13:42:00"/>
    <n v="371"/>
    <n v="2"/>
    <n v="2"/>
    <n v="2"/>
    <s v="222"/>
    <x v="2"/>
  </r>
  <r>
    <n v="12576"/>
    <n v="142"/>
    <n v="2142.7200000000003"/>
    <d v="2011-11-04T10:11:00"/>
    <n v="35"/>
    <n v="4"/>
    <n v="2"/>
    <n v="2"/>
    <s v="422"/>
    <x v="3"/>
  </r>
  <r>
    <n v="13292"/>
    <n v="59"/>
    <n v="994.51"/>
    <d v="2011-11-01T10:04:00"/>
    <n v="38"/>
    <n v="4"/>
    <n v="2"/>
    <n v="2"/>
    <s v="422"/>
    <x v="3"/>
  </r>
  <r>
    <n v="13439"/>
    <n v="167"/>
    <n v="986.6099999999999"/>
    <d v="2011-03-29T14:20:00"/>
    <n v="255"/>
    <n v="3"/>
    <n v="3"/>
    <n v="2"/>
    <s v="332"/>
    <x v="0"/>
  </r>
  <r>
    <n v="17187"/>
    <n v="23"/>
    <n v="467.70999999999992"/>
    <d v="2011-04-27T12:39:00"/>
    <n v="226"/>
    <n v="3"/>
    <n v="1"/>
    <n v="1"/>
    <s v="311"/>
    <x v="0"/>
  </r>
  <r>
    <n v="18217"/>
    <n v="40"/>
    <n v="945.04000000000019"/>
    <d v="2011-11-10T13:18:00"/>
    <n v="29"/>
    <n v="4"/>
    <n v="1"/>
    <n v="1"/>
    <s v="411"/>
    <x v="3"/>
  </r>
  <r>
    <n v="17080"/>
    <n v="33"/>
    <n v="957.53"/>
    <d v="2011-11-17T12:59:00"/>
    <n v="22"/>
    <n v="4"/>
    <n v="1"/>
    <n v="1"/>
    <s v="411"/>
    <x v="3"/>
  </r>
  <r>
    <n v="16907"/>
    <n v="255"/>
    <n v="1707.9000000000035"/>
    <d v="2011-11-10T18:04:00"/>
    <n v="29"/>
    <n v="4"/>
    <n v="3"/>
    <n v="2"/>
    <s v="432"/>
    <x v="3"/>
  </r>
  <r>
    <n v="14693"/>
    <n v="75"/>
    <n v="1165.3600000000001"/>
    <d v="2011-03-20T12:50:00"/>
    <n v="264"/>
    <n v="3"/>
    <n v="2"/>
    <n v="2"/>
    <s v="322"/>
    <x v="0"/>
  </r>
  <r>
    <n v="18230"/>
    <n v="140"/>
    <n v="4291.0599999999986"/>
    <d v="2011-11-30T13:22:00"/>
    <n v="9"/>
    <n v="5"/>
    <n v="2"/>
    <n v="3"/>
    <s v="523"/>
    <x v="1"/>
  </r>
  <r>
    <n v="12633"/>
    <n v="306"/>
    <n v="5678.1600000000026"/>
    <d v="2011-10-12T11:40:00"/>
    <n v="58"/>
    <n v="3"/>
    <n v="3"/>
    <n v="3"/>
    <s v="333"/>
    <x v="0"/>
  </r>
  <r>
    <n v="14699"/>
    <n v="50"/>
    <n v="702.5999999999998"/>
    <d v="2011-05-09T14:54:00"/>
    <n v="214"/>
    <n v="3"/>
    <n v="1"/>
    <n v="1"/>
    <s v="311"/>
    <x v="0"/>
  </r>
  <r>
    <n v="14963"/>
    <n v="493"/>
    <n v="3164.4800000000009"/>
    <d v="2011-11-30T12:16:00"/>
    <n v="9"/>
    <n v="5"/>
    <n v="4"/>
    <n v="3"/>
    <s v="543"/>
    <x v="1"/>
  </r>
  <r>
    <n v="13246"/>
    <n v="379"/>
    <n v="3387.4299999999985"/>
    <d v="2011-11-21T16:50:00"/>
    <n v="18"/>
    <n v="4"/>
    <n v="4"/>
    <n v="3"/>
    <s v="443"/>
    <x v="3"/>
  </r>
  <r>
    <n v="14366"/>
    <n v="1"/>
    <n v="136"/>
    <d v="2010-07-02T17:23:00"/>
    <n v="525"/>
    <n v="2"/>
    <n v="1"/>
    <n v="1"/>
    <s v="211"/>
    <x v="2"/>
  </r>
  <r>
    <n v="13125"/>
    <n v="21"/>
    <n v="158.57"/>
    <d v="2010-07-04T11:58:00"/>
    <n v="523"/>
    <n v="2"/>
    <n v="1"/>
    <n v="1"/>
    <s v="211"/>
    <x v="2"/>
  </r>
  <r>
    <n v="14647"/>
    <n v="51"/>
    <n v="519.97"/>
    <d v="2011-05-22T13:40:00"/>
    <n v="201"/>
    <n v="3"/>
    <n v="1"/>
    <n v="1"/>
    <s v="311"/>
    <x v="0"/>
  </r>
  <r>
    <n v="16032"/>
    <n v="212"/>
    <n v="1970.4500000000003"/>
    <d v="2010-09-09T18:00:00"/>
    <n v="456"/>
    <n v="2"/>
    <n v="3"/>
    <n v="2"/>
    <s v="232"/>
    <x v="2"/>
  </r>
  <r>
    <n v="13029"/>
    <n v="17"/>
    <n v="1927.2999999999997"/>
    <d v="2011-11-09T09:13:00"/>
    <n v="30"/>
    <n v="4"/>
    <n v="1"/>
    <n v="2"/>
    <s v="412"/>
    <x v="3"/>
  </r>
  <r>
    <n v="17376"/>
    <n v="55"/>
    <n v="453.64000000000004"/>
    <d v="2011-09-30T12:36:00"/>
    <n v="70"/>
    <n v="3"/>
    <n v="1"/>
    <n v="1"/>
    <s v="311"/>
    <x v="0"/>
  </r>
  <r>
    <n v="15627"/>
    <n v="24"/>
    <n v="566.89999999999986"/>
    <d v="2010-09-08T14:14:00"/>
    <n v="457"/>
    <n v="2"/>
    <n v="1"/>
    <n v="1"/>
    <s v="211"/>
    <x v="2"/>
  </r>
  <r>
    <n v="15678"/>
    <n v="97"/>
    <n v="1893.8899999999994"/>
    <d v="2011-10-18T09:25:00"/>
    <n v="52"/>
    <n v="3"/>
    <n v="2"/>
    <n v="2"/>
    <s v="322"/>
    <x v="0"/>
  </r>
  <r>
    <n v="16110"/>
    <n v="449"/>
    <n v="1819.2700000000007"/>
    <d v="2011-10-25T14:35:00"/>
    <n v="45"/>
    <n v="4"/>
    <n v="4"/>
    <n v="2"/>
    <s v="442"/>
    <x v="3"/>
  </r>
  <r>
    <n v="15969"/>
    <n v="35"/>
    <n v="1127.0500000000002"/>
    <d v="2011-12-07T11:06:00"/>
    <n v="2"/>
    <n v="5"/>
    <n v="1"/>
    <n v="2"/>
    <s v="512"/>
    <x v="1"/>
  </r>
  <r>
    <n v="12953"/>
    <n v="48"/>
    <n v="828.80999999999983"/>
    <d v="2011-11-30T09:24:00"/>
    <n v="9"/>
    <n v="5"/>
    <n v="1"/>
    <n v="1"/>
    <s v="511"/>
    <x v="1"/>
  </r>
  <r>
    <n v="12693"/>
    <n v="79"/>
    <n v="1703.02"/>
    <d v="2011-08-04T17:51:00"/>
    <n v="127"/>
    <n v="3"/>
    <n v="2"/>
    <n v="2"/>
    <s v="322"/>
    <x v="0"/>
  </r>
  <r>
    <n v="15076"/>
    <n v="80"/>
    <n v="1447.7399999999996"/>
    <d v="2011-06-20T08:23:00"/>
    <n v="172"/>
    <n v="3"/>
    <n v="2"/>
    <n v="2"/>
    <s v="322"/>
    <x v="0"/>
  </r>
  <r>
    <n v="14900"/>
    <n v="1"/>
    <n v="13.919999999999998"/>
    <d v="2010-07-05T15:09:00"/>
    <n v="522"/>
    <n v="2"/>
    <n v="1"/>
    <n v="1"/>
    <s v="211"/>
    <x v="2"/>
  </r>
  <r>
    <n v="16576"/>
    <n v="33"/>
    <n v="540.87"/>
    <d v="2010-10-15T13:37:00"/>
    <n v="420"/>
    <n v="2"/>
    <n v="1"/>
    <n v="1"/>
    <s v="211"/>
    <x v="2"/>
  </r>
  <r>
    <n v="17901"/>
    <n v="22"/>
    <n v="260.07999999999993"/>
    <d v="2011-11-10T17:29:00"/>
    <n v="29"/>
    <n v="4"/>
    <n v="1"/>
    <n v="1"/>
    <s v="411"/>
    <x v="3"/>
  </r>
  <r>
    <n v="12403"/>
    <n v="9"/>
    <n v="1019.36"/>
    <d v="2011-10-21T10:51:00"/>
    <n v="49"/>
    <n v="4"/>
    <n v="1"/>
    <n v="2"/>
    <s v="412"/>
    <x v="3"/>
  </r>
  <r>
    <n v="12730"/>
    <n v="47"/>
    <n v="829.25000000000011"/>
    <d v="2010-07-06T12:19:00"/>
    <n v="521"/>
    <n v="2"/>
    <n v="1"/>
    <n v="1"/>
    <s v="211"/>
    <x v="2"/>
  </r>
  <r>
    <n v="14452"/>
    <n v="132"/>
    <n v="665.58999999999969"/>
    <d v="2011-11-29T12:06:00"/>
    <n v="10"/>
    <n v="5"/>
    <n v="2"/>
    <n v="1"/>
    <s v="521"/>
    <x v="1"/>
  </r>
  <r>
    <n v="12749"/>
    <n v="338"/>
    <n v="6897.3600000000015"/>
    <d v="2011-12-06T09:56:00"/>
    <n v="3"/>
    <n v="5"/>
    <n v="3"/>
    <n v="4"/>
    <s v="534"/>
    <x v="1"/>
  </r>
  <r>
    <n v="13909"/>
    <n v="39"/>
    <n v="286.59999999999997"/>
    <d v="2010-10-12T17:22:00"/>
    <n v="423"/>
    <n v="2"/>
    <n v="1"/>
    <n v="1"/>
    <s v="211"/>
    <x v="2"/>
  </r>
  <r>
    <n v="16443"/>
    <n v="1"/>
    <n v="162.24"/>
    <d v="2010-07-07T11:57:00"/>
    <n v="520"/>
    <n v="2"/>
    <n v="1"/>
    <n v="1"/>
    <s v="211"/>
    <x v="2"/>
  </r>
  <r>
    <n v="15133"/>
    <n v="49"/>
    <n v="1806.9"/>
    <d v="2011-08-04T10:44:00"/>
    <n v="127"/>
    <n v="3"/>
    <n v="1"/>
    <n v="2"/>
    <s v="312"/>
    <x v="0"/>
  </r>
  <r>
    <n v="17129"/>
    <n v="2"/>
    <n v="31.85"/>
    <d v="2010-07-07T13:46:00"/>
    <n v="520"/>
    <n v="2"/>
    <n v="1"/>
    <n v="1"/>
    <s v="211"/>
    <x v="2"/>
  </r>
  <r>
    <n v="13534"/>
    <n v="392"/>
    <n v="7720.9000000000224"/>
    <d v="2011-12-07T14:52:00"/>
    <n v="2"/>
    <n v="5"/>
    <n v="4"/>
    <n v="4"/>
    <s v="544"/>
    <x v="1"/>
  </r>
  <r>
    <n v="16649"/>
    <n v="20"/>
    <n v="306.57999999999993"/>
    <d v="2010-07-07T15:41:00"/>
    <n v="520"/>
    <n v="2"/>
    <n v="1"/>
    <n v="1"/>
    <s v="211"/>
    <x v="2"/>
  </r>
  <r>
    <n v="15056"/>
    <n v="7"/>
    <n v="133.44999999999999"/>
    <d v="2010-07-07T15:58:00"/>
    <n v="520"/>
    <n v="2"/>
    <n v="1"/>
    <n v="1"/>
    <s v="211"/>
    <x v="2"/>
  </r>
  <r>
    <n v="13677"/>
    <n v="107"/>
    <n v="556.19000000000017"/>
    <d v="2010-10-31T11:32:00"/>
    <n v="404"/>
    <n v="2"/>
    <n v="2"/>
    <n v="1"/>
    <s v="221"/>
    <x v="2"/>
  </r>
  <r>
    <n v="15127"/>
    <n v="28"/>
    <n v="711.50000000000011"/>
    <d v="2011-10-05T10:30:00"/>
    <n v="65"/>
    <n v="3"/>
    <n v="1"/>
    <n v="1"/>
    <s v="311"/>
    <x v="0"/>
  </r>
  <r>
    <n v="12782"/>
    <n v="227"/>
    <n v="4618.239999999998"/>
    <d v="2011-12-05T09:16:00"/>
    <n v="4"/>
    <n v="5"/>
    <n v="3"/>
    <n v="3"/>
    <s v="533"/>
    <x v="1"/>
  </r>
  <r>
    <n v="12592"/>
    <n v="81"/>
    <n v="2582.6600000000003"/>
    <d v="2011-09-08T15:04:00"/>
    <n v="92"/>
    <n v="3"/>
    <n v="2"/>
    <n v="2"/>
    <s v="322"/>
    <x v="0"/>
  </r>
  <r>
    <n v="16650"/>
    <n v="98"/>
    <n v="1916.11"/>
    <d v="2011-09-29T09:51:00"/>
    <n v="71"/>
    <n v="3"/>
    <n v="2"/>
    <n v="2"/>
    <s v="322"/>
    <x v="0"/>
  </r>
  <r>
    <n v="12963"/>
    <n v="190"/>
    <n v="3601.5900000000029"/>
    <d v="2011-12-01T12:55:00"/>
    <n v="8"/>
    <n v="5"/>
    <n v="3"/>
    <n v="3"/>
    <s v="533"/>
    <x v="1"/>
  </r>
  <r>
    <n v="18279"/>
    <n v="13"/>
    <n v="231.33999999999997"/>
    <d v="2010-07-08T14:48:00"/>
    <n v="519"/>
    <n v="2"/>
    <n v="1"/>
    <n v="1"/>
    <s v="211"/>
    <x v="2"/>
  </r>
  <r>
    <n v="12841"/>
    <n v="702"/>
    <n v="7540.6799999999866"/>
    <d v="2011-12-05T11:13:00"/>
    <n v="4"/>
    <n v="5"/>
    <n v="4"/>
    <n v="4"/>
    <s v="544"/>
    <x v="1"/>
  </r>
  <r>
    <n v="13399"/>
    <n v="15"/>
    <n v="275.39999999999998"/>
    <d v="2010-09-01T13:59:00"/>
    <n v="464"/>
    <n v="2"/>
    <n v="1"/>
    <n v="1"/>
    <s v="211"/>
    <x v="2"/>
  </r>
  <r>
    <n v="17492"/>
    <n v="39"/>
    <n v="1122.42"/>
    <d v="2011-04-05T15:21:00"/>
    <n v="248"/>
    <n v="3"/>
    <n v="1"/>
    <n v="2"/>
    <s v="312"/>
    <x v="0"/>
  </r>
  <r>
    <n v="14580"/>
    <n v="1"/>
    <n v="14.850000000000001"/>
    <d v="2010-07-09T15:20:00"/>
    <n v="518"/>
    <n v="2"/>
    <n v="1"/>
    <n v="1"/>
    <s v="211"/>
    <x v="2"/>
  </r>
  <r>
    <n v="15283"/>
    <n v="9"/>
    <n v="148.33000000000001"/>
    <d v="2010-11-14T14:54:00"/>
    <n v="390"/>
    <n v="2"/>
    <n v="1"/>
    <n v="1"/>
    <s v="211"/>
    <x v="2"/>
  </r>
  <r>
    <n v="16049"/>
    <n v="501"/>
    <n v="1899.6800000000023"/>
    <d v="2011-10-30T13:19:00"/>
    <n v="40"/>
    <n v="4"/>
    <n v="4"/>
    <n v="2"/>
    <s v="442"/>
    <x v="3"/>
  </r>
  <r>
    <n v="14516"/>
    <n v="37"/>
    <n v="163.91999999999996"/>
    <d v="2010-07-11T14:07:00"/>
    <n v="516"/>
    <n v="2"/>
    <n v="1"/>
    <n v="1"/>
    <s v="211"/>
    <x v="2"/>
  </r>
  <r>
    <n v="13779"/>
    <n v="27"/>
    <n v="161.12999999999997"/>
    <d v="2010-07-12T11:24:00"/>
    <n v="515"/>
    <n v="2"/>
    <n v="1"/>
    <n v="1"/>
    <s v="211"/>
    <x v="2"/>
  </r>
  <r>
    <n v="18238"/>
    <n v="14"/>
    <n v="270.92000000000007"/>
    <d v="2010-07-12T12:51:00"/>
    <n v="515"/>
    <n v="2"/>
    <n v="1"/>
    <n v="1"/>
    <s v="211"/>
    <x v="2"/>
  </r>
  <r>
    <n v="17143"/>
    <n v="121"/>
    <n v="924.11000000000024"/>
    <d v="2010-10-18T15:27:00"/>
    <n v="417"/>
    <n v="2"/>
    <n v="2"/>
    <n v="1"/>
    <s v="221"/>
    <x v="2"/>
  </r>
  <r>
    <n v="14248"/>
    <n v="47"/>
    <n v="1032.9499999999998"/>
    <d v="2011-01-25T14:45:00"/>
    <n v="318"/>
    <n v="3"/>
    <n v="1"/>
    <n v="2"/>
    <s v="312"/>
    <x v="0"/>
  </r>
  <r>
    <n v="16469"/>
    <n v="205"/>
    <n v="828.91000000000065"/>
    <d v="2011-11-16T12:25:00"/>
    <n v="23"/>
    <n v="4"/>
    <n v="3"/>
    <n v="1"/>
    <s v="431"/>
    <x v="3"/>
  </r>
  <r>
    <n v="13428"/>
    <n v="144"/>
    <n v="499.97999999999985"/>
    <d v="2011-11-29T14:20:00"/>
    <n v="10"/>
    <n v="5"/>
    <n v="2"/>
    <n v="1"/>
    <s v="521"/>
    <x v="1"/>
  </r>
  <r>
    <n v="16435"/>
    <n v="126"/>
    <n v="1011.5700000000005"/>
    <d v="2010-07-15T18:22:00"/>
    <n v="512"/>
    <n v="2"/>
    <n v="2"/>
    <n v="2"/>
    <s v="222"/>
    <x v="2"/>
  </r>
  <r>
    <n v="17408"/>
    <n v="8"/>
    <n v="316.09000000000003"/>
    <d v="2011-06-29T12:53:00"/>
    <n v="163"/>
    <n v="3"/>
    <n v="1"/>
    <n v="1"/>
    <s v="311"/>
    <x v="0"/>
  </r>
  <r>
    <n v="14610"/>
    <n v="10"/>
    <n v="24.350000000000005"/>
    <d v="2010-11-09T10:58:00"/>
    <n v="395"/>
    <n v="2"/>
    <n v="1"/>
    <n v="1"/>
    <s v="211"/>
    <x v="2"/>
  </r>
  <r>
    <n v="17714"/>
    <n v="81"/>
    <n v="1410.18"/>
    <d v="2011-01-23T10:32:00"/>
    <n v="320"/>
    <n v="3"/>
    <n v="2"/>
    <n v="2"/>
    <s v="322"/>
    <x v="0"/>
  </r>
  <r>
    <n v="18123"/>
    <n v="59"/>
    <n v="684.58999999999992"/>
    <d v="2011-11-15T14:23:00"/>
    <n v="24"/>
    <n v="4"/>
    <n v="2"/>
    <n v="1"/>
    <s v="421"/>
    <x v="3"/>
  </r>
  <r>
    <n v="17034"/>
    <n v="59"/>
    <n v="1283.9199999999996"/>
    <d v="2011-11-23T15:14:00"/>
    <n v="16"/>
    <n v="4"/>
    <n v="2"/>
    <n v="2"/>
    <s v="422"/>
    <x v="3"/>
  </r>
  <r>
    <n v="15332"/>
    <n v="189"/>
    <n v="6553.7400000000016"/>
    <d v="2010-12-08T14:43:00"/>
    <n v="366"/>
    <n v="2"/>
    <n v="3"/>
    <n v="3"/>
    <s v="233"/>
    <x v="2"/>
  </r>
  <r>
    <n v="18096"/>
    <n v="438"/>
    <n v="1805.2800000000032"/>
    <d v="2011-11-28T12:44:00"/>
    <n v="11"/>
    <n v="5"/>
    <n v="4"/>
    <n v="2"/>
    <s v="542"/>
    <x v="1"/>
  </r>
  <r>
    <n v="16172"/>
    <n v="113"/>
    <n v="1884.5500000000009"/>
    <d v="2011-09-05T13:22:00"/>
    <n v="95"/>
    <n v="3"/>
    <n v="2"/>
    <n v="2"/>
    <s v="322"/>
    <x v="0"/>
  </r>
  <r>
    <n v="14007"/>
    <n v="5"/>
    <n v="79.48"/>
    <d v="2010-07-15T09:06:00"/>
    <n v="512"/>
    <n v="2"/>
    <n v="1"/>
    <n v="1"/>
    <s v="211"/>
    <x v="2"/>
  </r>
  <r>
    <n v="15530"/>
    <n v="143"/>
    <n v="1813.7199999999996"/>
    <d v="2011-11-18T12:25:00"/>
    <n v="21"/>
    <n v="4"/>
    <n v="2"/>
    <n v="2"/>
    <s v="422"/>
    <x v="3"/>
  </r>
  <r>
    <n v="17559"/>
    <n v="12"/>
    <n v="167.62"/>
    <d v="2010-07-15T12:02:00"/>
    <n v="512"/>
    <n v="2"/>
    <n v="1"/>
    <n v="1"/>
    <s v="211"/>
    <x v="2"/>
  </r>
  <r>
    <n v="17783"/>
    <n v="92"/>
    <n v="379.90999999999985"/>
    <d v="2011-09-28T16:07:00"/>
    <n v="72"/>
    <n v="3"/>
    <n v="2"/>
    <n v="1"/>
    <s v="321"/>
    <x v="0"/>
  </r>
  <r>
    <n v="13255"/>
    <n v="32"/>
    <n v="904.45999999999992"/>
    <d v="2011-11-30T13:14:00"/>
    <n v="9"/>
    <n v="5"/>
    <n v="1"/>
    <n v="1"/>
    <s v="511"/>
    <x v="1"/>
  </r>
  <r>
    <n v="14084"/>
    <n v="7"/>
    <n v="150.5"/>
    <d v="2010-07-15T14:36:00"/>
    <n v="512"/>
    <n v="2"/>
    <n v="1"/>
    <n v="1"/>
    <s v="211"/>
    <x v="2"/>
  </r>
  <r>
    <n v="16251"/>
    <n v="20"/>
    <n v="128.31"/>
    <d v="2010-07-15T14:55:00"/>
    <n v="512"/>
    <n v="2"/>
    <n v="1"/>
    <n v="1"/>
    <s v="211"/>
    <x v="2"/>
  </r>
  <r>
    <n v="17968"/>
    <n v="220"/>
    <n v="888.04000000000065"/>
    <d v="2010-12-01T12:23:00"/>
    <n v="373"/>
    <n v="2"/>
    <n v="3"/>
    <n v="1"/>
    <s v="231"/>
    <x v="2"/>
  </r>
  <r>
    <n v="18021"/>
    <n v="33"/>
    <n v="227.05999999999997"/>
    <d v="2010-07-18T10:52:00"/>
    <n v="509"/>
    <n v="2"/>
    <n v="1"/>
    <n v="1"/>
    <s v="211"/>
    <x v="2"/>
  </r>
  <r>
    <n v="15908"/>
    <n v="41"/>
    <n v="764.56999999999994"/>
    <d v="2010-08-06T11:56:00"/>
    <n v="490"/>
    <n v="2"/>
    <n v="1"/>
    <n v="1"/>
    <s v="211"/>
    <x v="2"/>
  </r>
  <r>
    <n v="17921"/>
    <n v="368"/>
    <n v="2423.5000000000018"/>
    <d v="2011-10-06T18:56:00"/>
    <n v="64"/>
    <n v="3"/>
    <n v="4"/>
    <n v="2"/>
    <s v="342"/>
    <x v="0"/>
  </r>
  <r>
    <n v="15452"/>
    <n v="202"/>
    <n v="1799.1100000000004"/>
    <d v="2011-11-10T12:13:00"/>
    <n v="29"/>
    <n v="4"/>
    <n v="3"/>
    <n v="2"/>
    <s v="432"/>
    <x v="3"/>
  </r>
  <r>
    <n v="13959"/>
    <n v="163"/>
    <n v="1076.18"/>
    <d v="2011-09-21T15:06:00"/>
    <n v="79"/>
    <n v="3"/>
    <n v="3"/>
    <n v="2"/>
    <s v="332"/>
    <x v="0"/>
  </r>
  <r>
    <n v="17680"/>
    <n v="20"/>
    <n v="497.45"/>
    <d v="2011-11-16T12:42:00"/>
    <n v="23"/>
    <n v="4"/>
    <n v="1"/>
    <n v="1"/>
    <s v="411"/>
    <x v="3"/>
  </r>
  <r>
    <n v="12977"/>
    <n v="59"/>
    <n v="517.62999999999988"/>
    <d v="2011-07-06T16:40:00"/>
    <n v="156"/>
    <n v="3"/>
    <n v="2"/>
    <n v="1"/>
    <s v="321"/>
    <x v="0"/>
  </r>
  <r>
    <n v="16128"/>
    <n v="182"/>
    <n v="3801.0500000000011"/>
    <d v="2011-11-22T11:14:00"/>
    <n v="17"/>
    <n v="4"/>
    <n v="3"/>
    <n v="3"/>
    <s v="433"/>
    <x v="3"/>
  </r>
  <r>
    <n v="17541"/>
    <n v="33"/>
    <n v="124.46000000000005"/>
    <d v="2010-07-18T11:36:00"/>
    <n v="509"/>
    <n v="2"/>
    <n v="1"/>
    <n v="1"/>
    <s v="211"/>
    <x v="2"/>
  </r>
  <r>
    <n v="17261"/>
    <n v="46"/>
    <n v="230.43999999999991"/>
    <d v="2010-07-18T11:49:00"/>
    <n v="509"/>
    <n v="2"/>
    <n v="1"/>
    <n v="1"/>
    <s v="211"/>
    <x v="2"/>
  </r>
  <r>
    <n v="14553"/>
    <n v="300"/>
    <n v="1841.5400000000002"/>
    <d v="2011-11-20T13:20:00"/>
    <n v="19"/>
    <n v="4"/>
    <n v="3"/>
    <n v="2"/>
    <s v="432"/>
    <x v="3"/>
  </r>
  <r>
    <n v="15151"/>
    <n v="57"/>
    <n v="2085.61"/>
    <d v="2010-10-12T16:37:00"/>
    <n v="423"/>
    <n v="2"/>
    <n v="2"/>
    <n v="2"/>
    <s v="222"/>
    <x v="2"/>
  </r>
  <r>
    <n v="17339"/>
    <n v="14"/>
    <n v="362.36000000000007"/>
    <d v="2011-09-06T13:29:00"/>
    <n v="94"/>
    <n v="3"/>
    <n v="1"/>
    <n v="1"/>
    <s v="311"/>
    <x v="0"/>
  </r>
  <r>
    <n v="15189"/>
    <n v="241"/>
    <n v="17524.379999999997"/>
    <d v="2011-12-08T13:22:00"/>
    <n v="1"/>
    <n v="5"/>
    <n v="3"/>
    <n v="4"/>
    <s v="534"/>
    <x v="1"/>
  </r>
  <r>
    <n v="16496"/>
    <n v="138"/>
    <n v="2330.7700000000013"/>
    <d v="2011-12-01T10:31:00"/>
    <n v="8"/>
    <n v="5"/>
    <n v="2"/>
    <n v="2"/>
    <s v="522"/>
    <x v="1"/>
  </r>
  <r>
    <n v="14674"/>
    <n v="14"/>
    <n v="173.66000000000003"/>
    <d v="2010-07-18T14:25:00"/>
    <n v="509"/>
    <n v="2"/>
    <n v="1"/>
    <n v="1"/>
    <s v="211"/>
    <x v="2"/>
  </r>
  <r>
    <n v="16089"/>
    <n v="50"/>
    <n v="271.44"/>
    <d v="2010-11-18T13:51:00"/>
    <n v="386"/>
    <n v="2"/>
    <n v="1"/>
    <n v="1"/>
    <s v="211"/>
    <x v="2"/>
  </r>
  <r>
    <n v="14599"/>
    <n v="82"/>
    <n v="474.53999999999991"/>
    <d v="2010-11-14T14:49:00"/>
    <n v="390"/>
    <n v="2"/>
    <n v="2"/>
    <n v="1"/>
    <s v="221"/>
    <x v="2"/>
  </r>
  <r>
    <n v="12696"/>
    <n v="49"/>
    <n v="851.91000000000008"/>
    <d v="2010-10-01T10:43:00"/>
    <n v="434"/>
    <n v="2"/>
    <n v="1"/>
    <n v="1"/>
    <s v="211"/>
    <x v="2"/>
  </r>
  <r>
    <n v="16861"/>
    <n v="49"/>
    <n v="946.59"/>
    <d v="2011-10-11T09:05:00"/>
    <n v="59"/>
    <n v="3"/>
    <n v="1"/>
    <n v="1"/>
    <s v="311"/>
    <x v="0"/>
  </r>
  <r>
    <n v="15788"/>
    <n v="14"/>
    <n v="221.83000000000004"/>
    <d v="2010-07-19T12:48:00"/>
    <n v="508"/>
    <n v="2"/>
    <n v="1"/>
    <n v="1"/>
    <s v="211"/>
    <x v="2"/>
  </r>
  <r>
    <n v="17395"/>
    <n v="3"/>
    <n v="97.5"/>
    <d v="2010-07-19T15:34:00"/>
    <n v="508"/>
    <n v="2"/>
    <n v="1"/>
    <n v="1"/>
    <s v="211"/>
    <x v="2"/>
  </r>
  <r>
    <n v="17090"/>
    <n v="92"/>
    <n v="3149.4800000000005"/>
    <d v="2011-12-05T13:44:00"/>
    <n v="4"/>
    <n v="5"/>
    <n v="2"/>
    <n v="3"/>
    <s v="523"/>
    <x v="1"/>
  </r>
  <r>
    <n v="17470"/>
    <n v="166"/>
    <n v="2804.8699999999972"/>
    <d v="2011-10-26T12:42:00"/>
    <n v="44"/>
    <n v="4"/>
    <n v="3"/>
    <n v="2"/>
    <s v="432"/>
    <x v="3"/>
  </r>
  <r>
    <n v="12864"/>
    <n v="7"/>
    <n v="299.57"/>
    <d v="2011-07-24T13:03:00"/>
    <n v="138"/>
    <n v="3"/>
    <n v="1"/>
    <n v="1"/>
    <s v="311"/>
    <x v="0"/>
  </r>
  <r>
    <n v="14922"/>
    <n v="50"/>
    <n v="843.74000000000035"/>
    <d v="2010-11-11T11:14:00"/>
    <n v="393"/>
    <n v="2"/>
    <n v="1"/>
    <n v="1"/>
    <s v="211"/>
    <x v="2"/>
  </r>
  <r>
    <n v="13509"/>
    <n v="49"/>
    <n v="1114.72"/>
    <d v="2011-12-01T10:10:00"/>
    <n v="8"/>
    <n v="5"/>
    <n v="1"/>
    <n v="2"/>
    <s v="512"/>
    <x v="1"/>
  </r>
  <r>
    <n v="16129"/>
    <n v="96"/>
    <n v="1396.0500000000006"/>
    <d v="2010-10-28T14:29:00"/>
    <n v="407"/>
    <n v="2"/>
    <n v="2"/>
    <n v="2"/>
    <s v="222"/>
    <x v="2"/>
  </r>
  <r>
    <n v="15617"/>
    <n v="42"/>
    <n v="828.55000000000018"/>
    <d v="2010-11-08T16:07:00"/>
    <n v="396"/>
    <n v="2"/>
    <n v="1"/>
    <n v="1"/>
    <s v="211"/>
    <x v="2"/>
  </r>
  <r>
    <n v="12480"/>
    <n v="242"/>
    <n v="5464.8500000000013"/>
    <d v="2011-11-11T14:52:00"/>
    <n v="28"/>
    <n v="4"/>
    <n v="3"/>
    <n v="3"/>
    <s v="433"/>
    <x v="3"/>
  </r>
  <r>
    <n v="14797"/>
    <n v="16"/>
    <n v="300.31"/>
    <d v="2010-07-20T14:07:00"/>
    <n v="507"/>
    <n v="2"/>
    <n v="1"/>
    <n v="1"/>
    <s v="211"/>
    <x v="2"/>
  </r>
  <r>
    <n v="12720"/>
    <n v="509"/>
    <n v="8260.6699999999946"/>
    <d v="2011-12-07T08:03:00"/>
    <n v="2"/>
    <n v="5"/>
    <n v="4"/>
    <n v="4"/>
    <s v="544"/>
    <x v="1"/>
  </r>
  <r>
    <n v="13913"/>
    <n v="3"/>
    <n v="42.22"/>
    <d v="2010-07-21T10:11:00"/>
    <n v="506"/>
    <n v="2"/>
    <n v="1"/>
    <n v="1"/>
    <s v="211"/>
    <x v="2"/>
  </r>
  <r>
    <n v="13444"/>
    <n v="58"/>
    <n v="631.67999999999995"/>
    <d v="2010-11-30T13:02:00"/>
    <n v="374"/>
    <n v="2"/>
    <n v="2"/>
    <n v="1"/>
    <s v="221"/>
    <x v="2"/>
  </r>
  <r>
    <n v="18074"/>
    <n v="56"/>
    <n v="1509.04"/>
    <d v="2010-12-01T09:53:00"/>
    <n v="373"/>
    <n v="2"/>
    <n v="2"/>
    <n v="2"/>
    <s v="222"/>
    <x v="2"/>
  </r>
  <r>
    <n v="14858"/>
    <n v="11"/>
    <n v="180.75"/>
    <d v="2010-07-22T10:51:00"/>
    <n v="505"/>
    <n v="2"/>
    <n v="1"/>
    <n v="1"/>
    <s v="211"/>
    <x v="2"/>
  </r>
  <r>
    <n v="16975"/>
    <n v="45"/>
    <n v="926.12000000000023"/>
    <d v="2010-10-12T17:53:00"/>
    <n v="423"/>
    <n v="2"/>
    <n v="1"/>
    <n v="1"/>
    <s v="211"/>
    <x v="2"/>
  </r>
  <r>
    <n v="17643"/>
    <n v="39"/>
    <n v="541.24999999999989"/>
    <d v="2010-12-01T14:38:00"/>
    <n v="373"/>
    <n v="2"/>
    <n v="1"/>
    <n v="1"/>
    <s v="211"/>
    <x v="2"/>
  </r>
  <r>
    <n v="16555"/>
    <n v="66"/>
    <n v="1915.6799999999998"/>
    <d v="2011-11-04T14:31:00"/>
    <n v="35"/>
    <n v="4"/>
    <n v="2"/>
    <n v="2"/>
    <s v="422"/>
    <x v="3"/>
  </r>
  <r>
    <n v="12421"/>
    <n v="65"/>
    <n v="1098.5999999999999"/>
    <d v="2011-11-24T09:07:00"/>
    <n v="15"/>
    <n v="4"/>
    <n v="2"/>
    <n v="2"/>
    <s v="422"/>
    <x v="3"/>
  </r>
  <r>
    <n v="16165"/>
    <n v="1"/>
    <n v="79.900000000000006"/>
    <d v="2010-07-22T14:17:00"/>
    <n v="505"/>
    <n v="2"/>
    <n v="1"/>
    <n v="1"/>
    <s v="211"/>
    <x v="2"/>
  </r>
  <r>
    <n v="17918"/>
    <n v="40"/>
    <n v="396.3900000000001"/>
    <d v="2010-07-27T11:51:00"/>
    <n v="500"/>
    <n v="2"/>
    <n v="1"/>
    <n v="1"/>
    <s v="211"/>
    <x v="2"/>
  </r>
  <r>
    <n v="14236"/>
    <n v="50"/>
    <n v="1744.6400000000008"/>
    <d v="2011-09-20T09:13:00"/>
    <n v="80"/>
    <n v="3"/>
    <n v="1"/>
    <n v="2"/>
    <s v="312"/>
    <x v="0"/>
  </r>
  <r>
    <n v="17177"/>
    <n v="29"/>
    <n v="119.50000000000003"/>
    <d v="2010-07-22T14:53:00"/>
    <n v="505"/>
    <n v="2"/>
    <n v="1"/>
    <n v="1"/>
    <s v="211"/>
    <x v="2"/>
  </r>
  <r>
    <n v="13788"/>
    <n v="1"/>
    <n v="3.75"/>
    <d v="2010-07-22T15:50:00"/>
    <n v="505"/>
    <n v="2"/>
    <n v="1"/>
    <n v="1"/>
    <s v="211"/>
    <x v="2"/>
  </r>
  <r>
    <n v="18026"/>
    <n v="17"/>
    <n v="2074.0699999999997"/>
    <d v="2010-07-27T10:37:00"/>
    <n v="500"/>
    <n v="2"/>
    <n v="1"/>
    <n v="2"/>
    <s v="212"/>
    <x v="2"/>
  </r>
  <r>
    <n v="12595"/>
    <n v="19"/>
    <n v="299.02000000000004"/>
    <d v="2010-07-23T09:10:00"/>
    <n v="504"/>
    <n v="2"/>
    <n v="1"/>
    <n v="1"/>
    <s v="211"/>
    <x v="2"/>
  </r>
  <r>
    <n v="16203"/>
    <n v="77"/>
    <n v="1114.54"/>
    <d v="2011-10-12T12:31:00"/>
    <n v="58"/>
    <n v="3"/>
    <n v="2"/>
    <n v="2"/>
    <s v="322"/>
    <x v="0"/>
  </r>
  <r>
    <n v="13665"/>
    <n v="106"/>
    <n v="1711.6600000000003"/>
    <d v="2010-11-18T13:06:00"/>
    <n v="386"/>
    <n v="2"/>
    <n v="2"/>
    <n v="2"/>
    <s v="222"/>
    <x v="2"/>
  </r>
  <r>
    <n v="14312"/>
    <n v="180"/>
    <n v="3090.2900000000009"/>
    <d v="2011-10-24T09:46:00"/>
    <n v="46"/>
    <n v="4"/>
    <n v="3"/>
    <n v="3"/>
    <s v="433"/>
    <x v="3"/>
  </r>
  <r>
    <n v="18132"/>
    <n v="66"/>
    <n v="226.89999999999998"/>
    <d v="2010-07-23T16:54:00"/>
    <n v="504"/>
    <n v="2"/>
    <n v="2"/>
    <n v="1"/>
    <s v="221"/>
    <x v="2"/>
  </r>
  <r>
    <n v="18244"/>
    <n v="19"/>
    <n v="568.64"/>
    <d v="2010-10-05T11:15:00"/>
    <n v="430"/>
    <n v="2"/>
    <n v="1"/>
    <n v="1"/>
    <s v="211"/>
    <x v="2"/>
  </r>
  <r>
    <n v="17112"/>
    <n v="50"/>
    <n v="205.17"/>
    <d v="2010-07-25T11:14:00"/>
    <n v="502"/>
    <n v="2"/>
    <n v="1"/>
    <n v="1"/>
    <s v="211"/>
    <x v="2"/>
  </r>
  <r>
    <n v="12866"/>
    <n v="63"/>
    <n v="1227.3499999999999"/>
    <d v="2011-03-01T14:11:00"/>
    <n v="283"/>
    <n v="3"/>
    <n v="2"/>
    <n v="2"/>
    <s v="322"/>
    <x v="0"/>
  </r>
  <r>
    <n v="15431"/>
    <n v="2"/>
    <n v="153.24"/>
    <d v="2010-07-25T12:44:00"/>
    <n v="502"/>
    <n v="2"/>
    <n v="1"/>
    <n v="1"/>
    <s v="211"/>
    <x v="2"/>
  </r>
  <r>
    <n v="12410"/>
    <n v="40"/>
    <n v="1013.7099999999999"/>
    <d v="2011-02-04T10:39:00"/>
    <n v="308"/>
    <n v="3"/>
    <n v="1"/>
    <n v="2"/>
    <s v="312"/>
    <x v="0"/>
  </r>
  <r>
    <n v="13239"/>
    <n v="94"/>
    <n v="1594.6900000000007"/>
    <d v="2011-03-23T10:25:00"/>
    <n v="261"/>
    <n v="3"/>
    <n v="2"/>
    <n v="2"/>
    <s v="322"/>
    <x v="0"/>
  </r>
  <r>
    <n v="13250"/>
    <n v="20"/>
    <n v="256.04000000000002"/>
    <d v="2010-09-05T11:33:00"/>
    <n v="460"/>
    <n v="2"/>
    <n v="1"/>
    <n v="1"/>
    <s v="211"/>
    <x v="2"/>
  </r>
  <r>
    <n v="12889"/>
    <n v="25"/>
    <n v="385.46000000000009"/>
    <d v="2010-11-23T16:08:00"/>
    <n v="381"/>
    <n v="2"/>
    <n v="1"/>
    <n v="1"/>
    <s v="211"/>
    <x v="2"/>
  </r>
  <r>
    <n v="13137"/>
    <n v="1441"/>
    <n v="7712.699999999968"/>
    <d v="2011-11-29T12:09:00"/>
    <n v="10"/>
    <n v="5"/>
    <n v="4"/>
    <n v="4"/>
    <s v="544"/>
    <x v="1"/>
  </r>
  <r>
    <n v="15378"/>
    <n v="12"/>
    <n v="246.5"/>
    <d v="2010-09-03T11:30:00"/>
    <n v="462"/>
    <n v="2"/>
    <n v="1"/>
    <n v="1"/>
    <s v="211"/>
    <x v="2"/>
  </r>
  <r>
    <n v="12476"/>
    <n v="516"/>
    <n v="14115.409999999982"/>
    <d v="2011-11-24T12:40:00"/>
    <n v="15"/>
    <n v="4"/>
    <n v="4"/>
    <n v="4"/>
    <s v="444"/>
    <x v="3"/>
  </r>
  <r>
    <n v="15080"/>
    <n v="31"/>
    <n v="546.25000000000011"/>
    <d v="2010-10-08T11:52:00"/>
    <n v="427"/>
    <n v="2"/>
    <n v="1"/>
    <n v="1"/>
    <s v="211"/>
    <x v="2"/>
  </r>
  <r>
    <n v="17494"/>
    <n v="3"/>
    <n v="54.699999999999996"/>
    <d v="2010-07-26T10:06:00"/>
    <n v="501"/>
    <n v="2"/>
    <n v="1"/>
    <n v="1"/>
    <s v="211"/>
    <x v="2"/>
  </r>
  <r>
    <n v="14435"/>
    <n v="3"/>
    <n v="90.42"/>
    <d v="2010-07-26T12:33:00"/>
    <n v="501"/>
    <n v="2"/>
    <n v="1"/>
    <n v="1"/>
    <s v="211"/>
    <x v="2"/>
  </r>
  <r>
    <n v="17224"/>
    <n v="8"/>
    <n v="100.86000000000001"/>
    <d v="2010-07-26T13:30:00"/>
    <n v="501"/>
    <n v="2"/>
    <n v="1"/>
    <n v="1"/>
    <s v="211"/>
    <x v="2"/>
  </r>
  <r>
    <n v="15142"/>
    <n v="142"/>
    <n v="2619.9199999999996"/>
    <d v="2011-10-24T12:51:00"/>
    <n v="46"/>
    <n v="4"/>
    <n v="2"/>
    <n v="2"/>
    <s v="422"/>
    <x v="3"/>
  </r>
  <r>
    <n v="12801"/>
    <n v="50"/>
    <n v="1071.82"/>
    <d v="2010-07-27T09:38:00"/>
    <n v="500"/>
    <n v="2"/>
    <n v="1"/>
    <n v="2"/>
    <s v="212"/>
    <x v="2"/>
  </r>
  <r>
    <n v="14384"/>
    <n v="3"/>
    <n v="58.5"/>
    <d v="2010-07-27T09:53:00"/>
    <n v="500"/>
    <n v="2"/>
    <n v="1"/>
    <n v="1"/>
    <s v="211"/>
    <x v="2"/>
  </r>
  <r>
    <n v="16219"/>
    <n v="1"/>
    <n v="40.799999999999997"/>
    <d v="2010-07-27T11:44:00"/>
    <n v="500"/>
    <n v="2"/>
    <n v="1"/>
    <n v="1"/>
    <s v="211"/>
    <x v="2"/>
  </r>
  <r>
    <n v="15873"/>
    <n v="6"/>
    <n v="313.91999999999996"/>
    <d v="2010-07-28T12:41:00"/>
    <n v="499"/>
    <n v="2"/>
    <n v="1"/>
    <n v="1"/>
    <s v="211"/>
    <x v="2"/>
  </r>
  <r>
    <n v="13384"/>
    <n v="264"/>
    <n v="6680.8299999999981"/>
    <d v="2011-11-09T11:04:00"/>
    <n v="30"/>
    <n v="4"/>
    <n v="3"/>
    <n v="3"/>
    <s v="433"/>
    <x v="3"/>
  </r>
  <r>
    <n v="13161"/>
    <n v="34"/>
    <n v="478.88"/>
    <d v="2011-01-30T14:03:00"/>
    <n v="313"/>
    <n v="3"/>
    <n v="1"/>
    <n v="1"/>
    <s v="311"/>
    <x v="0"/>
  </r>
  <r>
    <n v="15284"/>
    <n v="1"/>
    <n v="24.75"/>
    <d v="2010-07-27T13:25:00"/>
    <n v="500"/>
    <n v="2"/>
    <n v="1"/>
    <n v="1"/>
    <s v="211"/>
    <x v="2"/>
  </r>
  <r>
    <n v="12804"/>
    <n v="67"/>
    <n v="327.02"/>
    <d v="2010-08-31T11:58:00"/>
    <n v="465"/>
    <n v="2"/>
    <n v="2"/>
    <n v="1"/>
    <s v="221"/>
    <x v="2"/>
  </r>
  <r>
    <n v="12547"/>
    <n v="21"/>
    <n v="383.57999999999993"/>
    <d v="2011-05-26T12:38:00"/>
    <n v="197"/>
    <n v="3"/>
    <n v="1"/>
    <n v="1"/>
    <s v="311"/>
    <x v="0"/>
  </r>
  <r>
    <n v="13435"/>
    <n v="152"/>
    <n v="4475.2299999999996"/>
    <d v="2011-12-04T14:45:00"/>
    <n v="5"/>
    <n v="5"/>
    <n v="2"/>
    <n v="3"/>
    <s v="523"/>
    <x v="1"/>
  </r>
  <r>
    <n v="17122"/>
    <n v="30"/>
    <n v="570.5"/>
    <d v="2011-08-12T14:33:00"/>
    <n v="119"/>
    <n v="3"/>
    <n v="1"/>
    <n v="1"/>
    <s v="311"/>
    <x v="0"/>
  </r>
  <r>
    <n v="15228"/>
    <n v="234"/>
    <n v="5580.27"/>
    <d v="2011-10-04T13:56:00"/>
    <n v="66"/>
    <n v="3"/>
    <n v="3"/>
    <n v="3"/>
    <s v="333"/>
    <x v="0"/>
  </r>
  <r>
    <n v="14463"/>
    <n v="8"/>
    <n v="786.56999999999994"/>
    <d v="2011-09-02T15:20:00"/>
    <n v="98"/>
    <n v="3"/>
    <n v="1"/>
    <n v="1"/>
    <s v="311"/>
    <x v="0"/>
  </r>
  <r>
    <n v="15596"/>
    <n v="176"/>
    <n v="3130.0400000000009"/>
    <d v="2011-08-31T10:55:00"/>
    <n v="100"/>
    <n v="3"/>
    <n v="3"/>
    <n v="3"/>
    <s v="333"/>
    <x v="0"/>
  </r>
  <r>
    <n v="18207"/>
    <n v="31"/>
    <n v="544.46999999999991"/>
    <d v="2010-07-28T14:26:00"/>
    <n v="499"/>
    <n v="2"/>
    <n v="1"/>
    <n v="1"/>
    <s v="211"/>
    <x v="2"/>
  </r>
  <r>
    <n v="13796"/>
    <n v="22"/>
    <n v="289.7"/>
    <d v="2010-07-28T14:45:00"/>
    <n v="499"/>
    <n v="2"/>
    <n v="1"/>
    <n v="1"/>
    <s v="211"/>
    <x v="2"/>
  </r>
  <r>
    <n v="16278"/>
    <n v="55"/>
    <n v="1117.8400000000001"/>
    <d v="2011-08-31T17:12:00"/>
    <n v="100"/>
    <n v="3"/>
    <n v="1"/>
    <n v="2"/>
    <s v="312"/>
    <x v="0"/>
  </r>
  <r>
    <n v="16937"/>
    <n v="51"/>
    <n v="202.10000000000002"/>
    <d v="2010-07-28T17:56:00"/>
    <n v="499"/>
    <n v="2"/>
    <n v="1"/>
    <n v="1"/>
    <s v="211"/>
    <x v="2"/>
  </r>
  <r>
    <n v="18264"/>
    <n v="36"/>
    <n v="603.25"/>
    <d v="2010-07-29T10:02:00"/>
    <n v="498"/>
    <n v="2"/>
    <n v="1"/>
    <n v="1"/>
    <s v="211"/>
    <x v="2"/>
  </r>
  <r>
    <n v="14833"/>
    <n v="7"/>
    <n v="94.8"/>
    <d v="2010-07-29T10:06:00"/>
    <n v="498"/>
    <n v="2"/>
    <n v="1"/>
    <n v="1"/>
    <s v="211"/>
    <x v="2"/>
  </r>
  <r>
    <n v="14901"/>
    <n v="167"/>
    <n v="2289.6500000000005"/>
    <d v="2011-11-28T17:09:00"/>
    <n v="11"/>
    <n v="5"/>
    <n v="3"/>
    <n v="2"/>
    <s v="532"/>
    <x v="1"/>
  </r>
  <r>
    <n v="18075"/>
    <n v="323"/>
    <n v="5783.2900000000009"/>
    <d v="2011-11-16T15:21:00"/>
    <n v="23"/>
    <n v="4"/>
    <n v="3"/>
    <n v="3"/>
    <s v="433"/>
    <x v="3"/>
  </r>
  <r>
    <n v="12737"/>
    <n v="2"/>
    <n v="3710.5"/>
    <d v="2010-07-29T12:29:00"/>
    <n v="498"/>
    <n v="2"/>
    <n v="1"/>
    <n v="3"/>
    <s v="213"/>
    <x v="2"/>
  </r>
  <r>
    <n v="17168"/>
    <n v="21"/>
    <n v="400.2"/>
    <d v="2010-07-29T12:33:00"/>
    <n v="498"/>
    <n v="2"/>
    <n v="1"/>
    <n v="1"/>
    <s v="211"/>
    <x v="2"/>
  </r>
  <r>
    <n v="16045"/>
    <n v="148"/>
    <n v="3434.9299999999989"/>
    <d v="2011-08-12T12:41:00"/>
    <n v="119"/>
    <n v="3"/>
    <n v="2"/>
    <n v="3"/>
    <s v="323"/>
    <x v="0"/>
  </r>
  <r>
    <n v="12408"/>
    <n v="159"/>
    <n v="4340.7700000000023"/>
    <d v="2011-11-07T12:27:00"/>
    <n v="32"/>
    <n v="4"/>
    <n v="3"/>
    <n v="3"/>
    <s v="433"/>
    <x v="3"/>
  </r>
  <r>
    <n v="15021"/>
    <n v="718"/>
    <n v="2783.8300000000013"/>
    <d v="2011-12-01T11:53:00"/>
    <n v="8"/>
    <n v="5"/>
    <n v="4"/>
    <n v="2"/>
    <s v="542"/>
    <x v="1"/>
  </r>
  <r>
    <n v="14346"/>
    <n v="146"/>
    <n v="2315.7499999999991"/>
    <d v="2011-08-11T09:47:00"/>
    <n v="120"/>
    <n v="3"/>
    <n v="2"/>
    <n v="2"/>
    <s v="322"/>
    <x v="0"/>
  </r>
  <r>
    <n v="16428"/>
    <n v="136"/>
    <n v="660.28"/>
    <d v="2010-10-22T12:22:00"/>
    <n v="413"/>
    <n v="2"/>
    <n v="2"/>
    <n v="1"/>
    <s v="221"/>
    <x v="2"/>
  </r>
  <r>
    <n v="17109"/>
    <n v="140"/>
    <n v="1295.4600000000005"/>
    <d v="2011-11-10T16:59:00"/>
    <n v="29"/>
    <n v="4"/>
    <n v="2"/>
    <n v="2"/>
    <s v="422"/>
    <x v="3"/>
  </r>
  <r>
    <n v="17735"/>
    <n v="896"/>
    <n v="17244.929999999957"/>
    <d v="2011-12-07T16:47:00"/>
    <n v="2"/>
    <n v="5"/>
    <n v="4"/>
    <n v="4"/>
    <s v="544"/>
    <x v="1"/>
  </r>
  <r>
    <n v="15459"/>
    <n v="7"/>
    <n v="202.83"/>
    <d v="2010-10-18T15:25:00"/>
    <n v="417"/>
    <n v="2"/>
    <n v="1"/>
    <n v="1"/>
    <s v="211"/>
    <x v="2"/>
  </r>
  <r>
    <n v="14455"/>
    <n v="79"/>
    <n v="628.20999999999947"/>
    <d v="2010-10-03T15:48:00"/>
    <n v="432"/>
    <n v="2"/>
    <n v="2"/>
    <n v="1"/>
    <s v="221"/>
    <x v="2"/>
  </r>
  <r>
    <n v="13766"/>
    <n v="17"/>
    <n v="190.34999999999997"/>
    <d v="2010-08-01T14:25:00"/>
    <n v="495"/>
    <n v="2"/>
    <n v="1"/>
    <n v="1"/>
    <s v="211"/>
    <x v="2"/>
  </r>
  <r>
    <n v="13474"/>
    <n v="130"/>
    <n v="663.79000000000042"/>
    <d v="2011-04-17T13:53:00"/>
    <n v="236"/>
    <n v="3"/>
    <n v="2"/>
    <n v="1"/>
    <s v="321"/>
    <x v="0"/>
  </r>
  <r>
    <n v="12862"/>
    <n v="133"/>
    <n v="1008.3200000000004"/>
    <d v="2010-10-10T11:47:00"/>
    <n v="425"/>
    <n v="2"/>
    <n v="2"/>
    <n v="2"/>
    <s v="222"/>
    <x v="2"/>
  </r>
  <r>
    <n v="13617"/>
    <n v="107"/>
    <n v="1278.7500000000005"/>
    <d v="2011-10-30T13:50:00"/>
    <n v="40"/>
    <n v="4"/>
    <n v="2"/>
    <n v="2"/>
    <s v="422"/>
    <x v="3"/>
  </r>
  <r>
    <n v="15666"/>
    <n v="67"/>
    <n v="632.94000000000005"/>
    <d v="2010-08-24T16:14:00"/>
    <n v="472"/>
    <n v="2"/>
    <n v="2"/>
    <n v="1"/>
    <s v="221"/>
    <x v="2"/>
  </r>
  <r>
    <n v="15200"/>
    <n v="30"/>
    <n v="549.04999999999984"/>
    <d v="2010-08-02T09:38:00"/>
    <n v="494"/>
    <n v="2"/>
    <n v="1"/>
    <n v="1"/>
    <s v="211"/>
    <x v="2"/>
  </r>
  <r>
    <n v="18277"/>
    <n v="64"/>
    <n v="1180.0499999999997"/>
    <d v="2011-10-12T15:22:00"/>
    <n v="58"/>
    <n v="3"/>
    <n v="2"/>
    <n v="2"/>
    <s v="322"/>
    <x v="0"/>
  </r>
  <r>
    <n v="13090"/>
    <n v="283"/>
    <n v="14103.089999999998"/>
    <d v="2011-12-01T12:39:00"/>
    <n v="8"/>
    <n v="5"/>
    <n v="3"/>
    <n v="4"/>
    <s v="534"/>
    <x v="1"/>
  </r>
  <r>
    <n v="12907"/>
    <n v="25"/>
    <n v="508.90999999999991"/>
    <d v="2010-11-09T12:08:00"/>
    <n v="395"/>
    <n v="2"/>
    <n v="1"/>
    <n v="1"/>
    <s v="211"/>
    <x v="2"/>
  </r>
  <r>
    <n v="16060"/>
    <n v="24"/>
    <n v="541.94999999999993"/>
    <d v="2010-11-04T12:10:00"/>
    <n v="400"/>
    <n v="2"/>
    <n v="1"/>
    <n v="1"/>
    <s v="211"/>
    <x v="2"/>
  </r>
  <r>
    <n v="16440"/>
    <n v="307"/>
    <n v="3856.9699999999984"/>
    <d v="2011-12-02T12:02:00"/>
    <n v="7"/>
    <n v="5"/>
    <n v="3"/>
    <n v="3"/>
    <s v="533"/>
    <x v="1"/>
  </r>
  <r>
    <n v="14001"/>
    <n v="112"/>
    <n v="4530.09"/>
    <d v="2011-10-25T10:31:00"/>
    <n v="45"/>
    <n v="4"/>
    <n v="2"/>
    <n v="3"/>
    <s v="423"/>
    <x v="3"/>
  </r>
  <r>
    <n v="18048"/>
    <n v="61"/>
    <n v="401.7299999999999"/>
    <d v="2011-05-20T14:58:00"/>
    <n v="203"/>
    <n v="3"/>
    <n v="2"/>
    <n v="1"/>
    <s v="321"/>
    <x v="0"/>
  </r>
  <r>
    <n v="17665"/>
    <n v="19"/>
    <n v="563.1"/>
    <d v="2010-08-03T13:12:00"/>
    <n v="493"/>
    <n v="2"/>
    <n v="1"/>
    <n v="1"/>
    <s v="211"/>
    <x v="2"/>
  </r>
  <r>
    <n v="16880"/>
    <n v="187"/>
    <n v="1840.8600000000008"/>
    <d v="2011-11-09T11:33:00"/>
    <n v="30"/>
    <n v="4"/>
    <n v="3"/>
    <n v="2"/>
    <s v="432"/>
    <x v="3"/>
  </r>
  <r>
    <n v="16316"/>
    <n v="297"/>
    <n v="5744.9100000000008"/>
    <d v="2011-10-06T13:48:00"/>
    <n v="64"/>
    <n v="3"/>
    <n v="3"/>
    <n v="3"/>
    <s v="333"/>
    <x v="0"/>
  </r>
  <r>
    <n v="14219"/>
    <n v="43"/>
    <n v="633.83000000000004"/>
    <d v="2011-12-05T16:23:00"/>
    <n v="4"/>
    <n v="5"/>
    <n v="1"/>
    <n v="1"/>
    <s v="511"/>
    <x v="1"/>
  </r>
  <r>
    <n v="15363"/>
    <n v="51"/>
    <n v="1004.1100000000002"/>
    <d v="2010-12-02T12:28:00"/>
    <n v="372"/>
    <n v="2"/>
    <n v="1"/>
    <n v="2"/>
    <s v="212"/>
    <x v="2"/>
  </r>
  <r>
    <n v="16417"/>
    <n v="1"/>
    <n v="35.700000000000003"/>
    <d v="2010-08-04T09:08:00"/>
    <n v="492"/>
    <n v="2"/>
    <n v="1"/>
    <n v="1"/>
    <s v="211"/>
    <x v="2"/>
  </r>
  <r>
    <n v="15387"/>
    <n v="20"/>
    <n v="468.64999999999981"/>
    <d v="2010-08-04T16:05:00"/>
    <n v="492"/>
    <n v="2"/>
    <n v="1"/>
    <n v="1"/>
    <s v="211"/>
    <x v="2"/>
  </r>
  <r>
    <n v="16334"/>
    <n v="58"/>
    <n v="277.48000000000013"/>
    <d v="2010-08-04T16:38:00"/>
    <n v="492"/>
    <n v="2"/>
    <n v="2"/>
    <n v="1"/>
    <s v="221"/>
    <x v="2"/>
  </r>
  <r>
    <n v="15587"/>
    <n v="14"/>
    <n v="1522.0799999999997"/>
    <d v="2011-10-20T13:37:00"/>
    <n v="50"/>
    <n v="4"/>
    <n v="1"/>
    <n v="2"/>
    <s v="412"/>
    <x v="3"/>
  </r>
  <r>
    <n v="13084"/>
    <n v="2"/>
    <n v="122.39999999999999"/>
    <d v="2010-08-05T08:49:00"/>
    <n v="491"/>
    <n v="2"/>
    <n v="1"/>
    <n v="1"/>
    <s v="211"/>
    <x v="2"/>
  </r>
  <r>
    <n v="13155"/>
    <n v="164"/>
    <n v="1750.1800000000007"/>
    <d v="2011-11-06T15:41:00"/>
    <n v="33"/>
    <n v="4"/>
    <n v="3"/>
    <n v="2"/>
    <s v="432"/>
    <x v="3"/>
  </r>
  <r>
    <n v="17156"/>
    <n v="39"/>
    <n v="591.87000000000012"/>
    <d v="2010-08-05T11:30:00"/>
    <n v="491"/>
    <n v="2"/>
    <n v="1"/>
    <n v="1"/>
    <s v="211"/>
    <x v="2"/>
  </r>
  <r>
    <n v="18079"/>
    <n v="140"/>
    <n v="4242.7499999999964"/>
    <d v="2011-10-25T15:27:00"/>
    <n v="45"/>
    <n v="4"/>
    <n v="2"/>
    <n v="3"/>
    <s v="423"/>
    <x v="3"/>
  </r>
  <r>
    <n v="15271"/>
    <n v="624"/>
    <n v="4709.5399999999963"/>
    <d v="2011-12-02T14:11:00"/>
    <n v="7"/>
    <n v="5"/>
    <n v="4"/>
    <n v="3"/>
    <s v="543"/>
    <x v="1"/>
  </r>
  <r>
    <n v="14521"/>
    <n v="17"/>
    <n v="199.45000000000002"/>
    <d v="2010-08-05T16:35:00"/>
    <n v="491"/>
    <n v="2"/>
    <n v="1"/>
    <n v="1"/>
    <s v="211"/>
    <x v="2"/>
  </r>
  <r>
    <n v="13135"/>
    <n v="18"/>
    <n v="3371.45"/>
    <d v="2011-05-27T10:52:00"/>
    <n v="196"/>
    <n v="3"/>
    <n v="1"/>
    <n v="3"/>
    <s v="313"/>
    <x v="0"/>
  </r>
  <r>
    <n v="13140"/>
    <n v="122"/>
    <n v="1215.6800000000003"/>
    <d v="2011-08-23T15:33:00"/>
    <n v="108"/>
    <n v="3"/>
    <n v="2"/>
    <n v="2"/>
    <s v="322"/>
    <x v="0"/>
  </r>
  <r>
    <n v="18154"/>
    <n v="47"/>
    <n v="932.59999999999991"/>
    <d v="2011-12-06T16:41:00"/>
    <n v="3"/>
    <n v="5"/>
    <n v="1"/>
    <n v="1"/>
    <s v="511"/>
    <x v="1"/>
  </r>
  <r>
    <n v="17975"/>
    <n v="479"/>
    <n v="7028.8299999999908"/>
    <d v="2011-11-24T13:27:00"/>
    <n v="15"/>
    <n v="4"/>
    <n v="4"/>
    <n v="4"/>
    <s v="444"/>
    <x v="3"/>
  </r>
  <r>
    <n v="16196"/>
    <n v="4"/>
    <n v="93.3"/>
    <d v="2010-08-08T11:40:00"/>
    <n v="488"/>
    <n v="2"/>
    <n v="1"/>
    <n v="1"/>
    <s v="211"/>
    <x v="2"/>
  </r>
  <r>
    <n v="17132"/>
    <n v="78"/>
    <n v="1272.8"/>
    <d v="2010-09-13T16:31:00"/>
    <n v="452"/>
    <n v="2"/>
    <n v="2"/>
    <n v="2"/>
    <s v="222"/>
    <x v="2"/>
  </r>
  <r>
    <n v="14575"/>
    <n v="74"/>
    <n v="460.70999999999981"/>
    <d v="2010-08-08T14:51:00"/>
    <n v="488"/>
    <n v="2"/>
    <n v="2"/>
    <n v="1"/>
    <s v="221"/>
    <x v="2"/>
  </r>
  <r>
    <n v="17393"/>
    <n v="48"/>
    <n v="381.14999999999992"/>
    <d v="2010-10-25T11:10:00"/>
    <n v="410"/>
    <n v="2"/>
    <n v="1"/>
    <n v="1"/>
    <s v="211"/>
    <x v="2"/>
  </r>
  <r>
    <n v="15262"/>
    <n v="26"/>
    <n v="418.82"/>
    <d v="2011-01-20T12:16:00"/>
    <n v="323"/>
    <n v="3"/>
    <n v="1"/>
    <n v="1"/>
    <s v="311"/>
    <x v="0"/>
  </r>
  <r>
    <n v="13653"/>
    <n v="9"/>
    <n v="152.19999999999999"/>
    <d v="2010-08-09T08:19:00"/>
    <n v="487"/>
    <n v="2"/>
    <n v="1"/>
    <n v="1"/>
    <s v="211"/>
    <x v="2"/>
  </r>
  <r>
    <n v="17732"/>
    <n v="140"/>
    <n v="2470.39"/>
    <d v="2010-12-02T09:29:00"/>
    <n v="372"/>
    <n v="2"/>
    <n v="2"/>
    <n v="2"/>
    <s v="222"/>
    <x v="2"/>
  </r>
  <r>
    <n v="12458"/>
    <n v="84"/>
    <n v="1777.4900000000002"/>
    <d v="2011-09-29T15:25:00"/>
    <n v="71"/>
    <n v="3"/>
    <n v="2"/>
    <n v="2"/>
    <s v="322"/>
    <x v="0"/>
  </r>
  <r>
    <n v="15595"/>
    <n v="4"/>
    <n v="357.6"/>
    <d v="2010-08-09T12:27:00"/>
    <n v="487"/>
    <n v="2"/>
    <n v="1"/>
    <n v="1"/>
    <s v="211"/>
    <x v="2"/>
  </r>
  <r>
    <n v="14631"/>
    <n v="91"/>
    <n v="2025.6900000000007"/>
    <d v="2011-10-20T11:17:00"/>
    <n v="50"/>
    <n v="4"/>
    <n v="2"/>
    <n v="2"/>
    <s v="422"/>
    <x v="3"/>
  </r>
  <r>
    <n v="14794"/>
    <n v="104"/>
    <n v="1953.8999999999999"/>
    <d v="2011-12-07T10:11:00"/>
    <n v="2"/>
    <n v="5"/>
    <n v="2"/>
    <n v="2"/>
    <s v="522"/>
    <x v="1"/>
  </r>
  <r>
    <n v="17212"/>
    <n v="29"/>
    <n v="794.41000000000008"/>
    <d v="2011-03-31T19:42:00"/>
    <n v="253"/>
    <n v="3"/>
    <n v="1"/>
    <n v="1"/>
    <s v="311"/>
    <x v="0"/>
  </r>
  <r>
    <n v="14022"/>
    <n v="47"/>
    <n v="792.15000000000009"/>
    <d v="2011-04-28T14:39:00"/>
    <n v="225"/>
    <n v="3"/>
    <n v="1"/>
    <n v="1"/>
    <s v="311"/>
    <x v="0"/>
  </r>
  <r>
    <n v="14053"/>
    <n v="9"/>
    <n v="572.29999999999995"/>
    <d v="2011-08-07T14:27:00"/>
    <n v="124"/>
    <n v="3"/>
    <n v="1"/>
    <n v="1"/>
    <s v="311"/>
    <x v="0"/>
  </r>
  <r>
    <n v="13045"/>
    <n v="45"/>
    <n v="808.92000000000007"/>
    <d v="2011-09-01T15:04:00"/>
    <n v="99"/>
    <n v="3"/>
    <n v="1"/>
    <n v="1"/>
    <s v="311"/>
    <x v="0"/>
  </r>
  <r>
    <n v="14722"/>
    <n v="94"/>
    <n v="513.37"/>
    <d v="2011-07-15T14:58:00"/>
    <n v="147"/>
    <n v="3"/>
    <n v="2"/>
    <n v="1"/>
    <s v="321"/>
    <x v="0"/>
  </r>
  <r>
    <n v="16221"/>
    <n v="262"/>
    <n v="2235.5100000000002"/>
    <d v="2011-11-03T11:43:00"/>
    <n v="36"/>
    <n v="4"/>
    <n v="3"/>
    <n v="2"/>
    <s v="432"/>
    <x v="3"/>
  </r>
  <r>
    <n v="13839"/>
    <n v="7"/>
    <n v="139.94999999999999"/>
    <d v="2010-08-10T13:52:00"/>
    <n v="486"/>
    <n v="2"/>
    <n v="1"/>
    <n v="1"/>
    <s v="211"/>
    <x v="2"/>
  </r>
  <r>
    <n v="14144"/>
    <n v="1"/>
    <n v="30.599999999999998"/>
    <d v="2010-08-10T15:17:00"/>
    <n v="486"/>
    <n v="2"/>
    <n v="1"/>
    <n v="1"/>
    <s v="211"/>
    <x v="2"/>
  </r>
  <r>
    <n v="14913"/>
    <n v="247"/>
    <n v="4073.1299999999937"/>
    <d v="2011-11-04T08:29:00"/>
    <n v="35"/>
    <n v="4"/>
    <n v="3"/>
    <n v="3"/>
    <s v="433"/>
    <x v="3"/>
  </r>
  <r>
    <n v="13717"/>
    <n v="124"/>
    <n v="1763.3000000000004"/>
    <d v="2011-11-07T14:13:00"/>
    <n v="32"/>
    <n v="4"/>
    <n v="2"/>
    <n v="2"/>
    <s v="422"/>
    <x v="3"/>
  </r>
  <r>
    <n v="15837"/>
    <n v="52"/>
    <n v="777.00999999999988"/>
    <d v="2011-10-06T09:01:00"/>
    <n v="64"/>
    <n v="3"/>
    <n v="1"/>
    <n v="1"/>
    <s v="311"/>
    <x v="0"/>
  </r>
  <r>
    <n v="13594"/>
    <n v="33"/>
    <n v="533.32000000000005"/>
    <d v="2011-10-18T10:19:00"/>
    <n v="52"/>
    <n v="3"/>
    <n v="1"/>
    <n v="1"/>
    <s v="311"/>
    <x v="0"/>
  </r>
  <r>
    <n v="12771"/>
    <n v="15"/>
    <n v="282.3"/>
    <d v="2010-08-11T11:51:00"/>
    <n v="485"/>
    <n v="2"/>
    <n v="1"/>
    <n v="1"/>
    <s v="211"/>
    <x v="2"/>
  </r>
  <r>
    <n v="14700"/>
    <n v="170"/>
    <n v="3116.2599999999989"/>
    <d v="2011-11-07T14:40:00"/>
    <n v="32"/>
    <n v="4"/>
    <n v="3"/>
    <n v="3"/>
    <s v="433"/>
    <x v="3"/>
  </r>
  <r>
    <n v="14822"/>
    <n v="9"/>
    <n v="157.70000000000002"/>
    <d v="2010-08-11T12:52:00"/>
    <n v="485"/>
    <n v="2"/>
    <n v="1"/>
    <n v="1"/>
    <s v="211"/>
    <x v="2"/>
  </r>
  <r>
    <n v="17615"/>
    <n v="59"/>
    <n v="733.19999999999982"/>
    <d v="2011-08-01T14:06:00"/>
    <n v="130"/>
    <n v="3"/>
    <n v="2"/>
    <n v="1"/>
    <s v="321"/>
    <x v="0"/>
  </r>
  <r>
    <n v="14736"/>
    <n v="100"/>
    <n v="401.08"/>
    <d v="2010-08-11T15:21:00"/>
    <n v="485"/>
    <n v="2"/>
    <n v="2"/>
    <n v="1"/>
    <s v="221"/>
    <x v="2"/>
  </r>
  <r>
    <n v="15110"/>
    <n v="53"/>
    <n v="1505.8500000000004"/>
    <d v="2011-11-16T11:16:00"/>
    <n v="23"/>
    <n v="4"/>
    <n v="1"/>
    <n v="2"/>
    <s v="412"/>
    <x v="3"/>
  </r>
  <r>
    <n v="16033"/>
    <n v="1402"/>
    <n v="10836.129999999974"/>
    <d v="2011-12-04T12:44:00"/>
    <n v="5"/>
    <n v="5"/>
    <n v="4"/>
    <n v="4"/>
    <s v="544"/>
    <x v="1"/>
  </r>
  <r>
    <n v="15652"/>
    <n v="104"/>
    <n v="1420.3399999999997"/>
    <d v="2011-09-09T14:22:00"/>
    <n v="91"/>
    <n v="3"/>
    <n v="2"/>
    <n v="2"/>
    <s v="322"/>
    <x v="0"/>
  </r>
  <r>
    <n v="16477"/>
    <n v="260"/>
    <n v="4320.0200000000023"/>
    <d v="2011-10-07T09:44:00"/>
    <n v="63"/>
    <n v="3"/>
    <n v="3"/>
    <n v="3"/>
    <s v="333"/>
    <x v="0"/>
  </r>
  <r>
    <n v="14630"/>
    <n v="21"/>
    <n v="338.65"/>
    <d v="2010-08-12T16:38:00"/>
    <n v="484"/>
    <n v="2"/>
    <n v="1"/>
    <n v="1"/>
    <s v="211"/>
    <x v="2"/>
  </r>
  <r>
    <n v="18227"/>
    <n v="6"/>
    <n v="388.75"/>
    <d v="2011-05-06T12:23:00"/>
    <n v="217"/>
    <n v="3"/>
    <n v="1"/>
    <n v="1"/>
    <s v="311"/>
    <x v="0"/>
  </r>
  <r>
    <n v="12959"/>
    <n v="8"/>
    <n v="150.95000000000002"/>
    <d v="2010-08-12T17:20:00"/>
    <n v="484"/>
    <n v="2"/>
    <n v="1"/>
    <n v="1"/>
    <s v="211"/>
    <x v="2"/>
  </r>
  <r>
    <n v="17639"/>
    <n v="79"/>
    <n v="615.17000000000007"/>
    <d v="2011-03-08T15:22:00"/>
    <n v="276"/>
    <n v="3"/>
    <n v="2"/>
    <n v="1"/>
    <s v="321"/>
    <x v="0"/>
  </r>
  <r>
    <n v="14550"/>
    <n v="98"/>
    <n v="1353.3100000000006"/>
    <d v="2011-11-29T12:12:00"/>
    <n v="10"/>
    <n v="5"/>
    <n v="2"/>
    <n v="2"/>
    <s v="522"/>
    <x v="1"/>
  </r>
  <r>
    <n v="12676"/>
    <n v="107"/>
    <n v="2843.09"/>
    <d v="2011-11-15T12:25:00"/>
    <n v="24"/>
    <n v="4"/>
    <n v="2"/>
    <n v="2"/>
    <s v="422"/>
    <x v="3"/>
  </r>
  <r>
    <n v="14153"/>
    <n v="17"/>
    <n v="233.39999999999992"/>
    <d v="2010-08-13T14:35:00"/>
    <n v="483"/>
    <n v="2"/>
    <n v="1"/>
    <n v="1"/>
    <s v="211"/>
    <x v="2"/>
  </r>
  <r>
    <n v="16345"/>
    <n v="111"/>
    <n v="1198.7400000000002"/>
    <d v="2011-10-26T16:03:00"/>
    <n v="44"/>
    <n v="4"/>
    <n v="2"/>
    <n v="2"/>
    <s v="422"/>
    <x v="3"/>
  </r>
  <r>
    <n v="17300"/>
    <n v="44"/>
    <n v="393.64"/>
    <d v="2010-11-14T10:56:00"/>
    <n v="390"/>
    <n v="2"/>
    <n v="1"/>
    <n v="1"/>
    <s v="211"/>
    <x v="2"/>
  </r>
  <r>
    <n v="15893"/>
    <n v="1"/>
    <n v="305.28000000000003"/>
    <d v="2010-08-15T11:12:00"/>
    <n v="481"/>
    <n v="2"/>
    <n v="1"/>
    <n v="1"/>
    <s v="211"/>
    <x v="2"/>
  </r>
  <r>
    <n v="16043"/>
    <n v="73"/>
    <n v="1856.5900000000001"/>
    <d v="2011-11-02T12:50:00"/>
    <n v="37"/>
    <n v="4"/>
    <n v="2"/>
    <n v="2"/>
    <s v="422"/>
    <x v="3"/>
  </r>
  <r>
    <n v="17248"/>
    <n v="117"/>
    <n v="546.16"/>
    <d v="2011-08-11T13:34:00"/>
    <n v="120"/>
    <n v="3"/>
    <n v="2"/>
    <n v="1"/>
    <s v="321"/>
    <x v="0"/>
  </r>
  <r>
    <n v="16468"/>
    <n v="45"/>
    <n v="787.52"/>
    <d v="2011-09-26T14:13:00"/>
    <n v="74"/>
    <n v="3"/>
    <n v="1"/>
    <n v="1"/>
    <s v="311"/>
    <x v="0"/>
  </r>
  <r>
    <n v="14996"/>
    <n v="41"/>
    <n v="442.29000000000008"/>
    <d v="2010-08-15T13:44:00"/>
    <n v="481"/>
    <n v="2"/>
    <n v="1"/>
    <n v="1"/>
    <s v="211"/>
    <x v="2"/>
  </r>
  <r>
    <n v="14183"/>
    <n v="35"/>
    <n v="286.28999999999991"/>
    <d v="2010-10-24T14:45:00"/>
    <n v="411"/>
    <n v="2"/>
    <n v="1"/>
    <n v="1"/>
    <s v="211"/>
    <x v="2"/>
  </r>
  <r>
    <n v="17299"/>
    <n v="120"/>
    <n v="1016.0799999999999"/>
    <d v="2011-11-28T12:01:00"/>
    <n v="11"/>
    <n v="5"/>
    <n v="2"/>
    <n v="2"/>
    <s v="522"/>
    <x v="1"/>
  </r>
  <r>
    <n v="15050"/>
    <n v="156"/>
    <n v="4193.7900000000009"/>
    <d v="2011-11-14T16:17:00"/>
    <n v="25"/>
    <n v="4"/>
    <n v="2"/>
    <n v="3"/>
    <s v="423"/>
    <x v="3"/>
  </r>
  <r>
    <n v="12687"/>
    <n v="126"/>
    <n v="2138.9100000000003"/>
    <d v="2010-08-16T12:12:00"/>
    <n v="480"/>
    <n v="2"/>
    <n v="2"/>
    <n v="2"/>
    <s v="222"/>
    <x v="2"/>
  </r>
  <r>
    <n v="13063"/>
    <n v="12"/>
    <n v="188.39999999999998"/>
    <d v="2010-08-16T12:27:00"/>
    <n v="480"/>
    <n v="2"/>
    <n v="1"/>
    <n v="1"/>
    <s v="211"/>
    <x v="2"/>
  </r>
  <r>
    <n v="14379"/>
    <n v="129"/>
    <n v="1268.9099999999999"/>
    <d v="2011-10-26T16:43:00"/>
    <n v="44"/>
    <n v="4"/>
    <n v="2"/>
    <n v="2"/>
    <s v="422"/>
    <x v="3"/>
  </r>
  <r>
    <n v="13945"/>
    <n v="51"/>
    <n v="854.14999999999986"/>
    <d v="2010-11-10T10:00:00"/>
    <n v="394"/>
    <n v="2"/>
    <n v="1"/>
    <n v="1"/>
    <s v="211"/>
    <x v="2"/>
  </r>
  <r>
    <n v="14531"/>
    <n v="29"/>
    <n v="376.34"/>
    <d v="2010-08-17T10:16:00"/>
    <n v="479"/>
    <n v="2"/>
    <n v="1"/>
    <n v="1"/>
    <s v="211"/>
    <x v="2"/>
  </r>
  <r>
    <n v="17430"/>
    <n v="42"/>
    <n v="735.17000000000007"/>
    <d v="2011-11-07T09:24:00"/>
    <n v="32"/>
    <n v="4"/>
    <n v="1"/>
    <n v="1"/>
    <s v="411"/>
    <x v="3"/>
  </r>
  <r>
    <n v="14749"/>
    <n v="18"/>
    <n v="310.14999999999998"/>
    <d v="2010-08-17T12:36:00"/>
    <n v="479"/>
    <n v="2"/>
    <n v="1"/>
    <n v="1"/>
    <s v="211"/>
    <x v="2"/>
  </r>
  <r>
    <n v="17513"/>
    <n v="18"/>
    <n v="1158.8"/>
    <d v="2011-09-28T16:42:00"/>
    <n v="72"/>
    <n v="3"/>
    <n v="1"/>
    <n v="2"/>
    <s v="312"/>
    <x v="0"/>
  </r>
  <r>
    <n v="15072"/>
    <n v="13"/>
    <n v="187.51999999999998"/>
    <d v="2010-08-17T15:46:00"/>
    <n v="479"/>
    <n v="2"/>
    <n v="1"/>
    <n v="1"/>
    <s v="211"/>
    <x v="2"/>
  </r>
  <r>
    <n v="13320"/>
    <n v="150"/>
    <n v="2228.1000000000004"/>
    <d v="2011-09-22T18:07:00"/>
    <n v="78"/>
    <n v="3"/>
    <n v="2"/>
    <n v="2"/>
    <s v="322"/>
    <x v="0"/>
  </r>
  <r>
    <n v="17627"/>
    <n v="10"/>
    <n v="296.36000000000007"/>
    <d v="2010-08-18T11:27:00"/>
    <n v="478"/>
    <n v="2"/>
    <n v="1"/>
    <n v="1"/>
    <s v="211"/>
    <x v="2"/>
  </r>
  <r>
    <n v="15310"/>
    <n v="45"/>
    <n v="1634.64"/>
    <d v="2010-08-18T11:38:00"/>
    <n v="478"/>
    <n v="2"/>
    <n v="1"/>
    <n v="2"/>
    <s v="212"/>
    <x v="2"/>
  </r>
  <r>
    <n v="17792"/>
    <n v="53"/>
    <n v="370.04999999999978"/>
    <d v="2010-08-29T14:30:00"/>
    <n v="467"/>
    <n v="2"/>
    <n v="1"/>
    <n v="1"/>
    <s v="211"/>
    <x v="2"/>
  </r>
  <r>
    <n v="16675"/>
    <n v="23"/>
    <n v="608.86"/>
    <d v="2010-09-24T12:15:00"/>
    <n v="441"/>
    <n v="2"/>
    <n v="1"/>
    <n v="1"/>
    <s v="211"/>
    <x v="2"/>
  </r>
  <r>
    <n v="16638"/>
    <n v="140"/>
    <n v="2430.5300000000011"/>
    <d v="2011-11-17T11:09:00"/>
    <n v="22"/>
    <n v="4"/>
    <n v="2"/>
    <n v="2"/>
    <s v="422"/>
    <x v="3"/>
  </r>
  <r>
    <n v="15764"/>
    <n v="249"/>
    <n v="4503.08"/>
    <d v="2011-09-12T17:58:00"/>
    <n v="88"/>
    <n v="3"/>
    <n v="3"/>
    <n v="3"/>
    <s v="333"/>
    <x v="0"/>
  </r>
  <r>
    <n v="17585"/>
    <n v="397"/>
    <n v="2093.2999999999988"/>
    <d v="2011-08-22T13:30:00"/>
    <n v="109"/>
    <n v="3"/>
    <n v="4"/>
    <n v="2"/>
    <s v="342"/>
    <x v="0"/>
  </r>
  <r>
    <n v="15154"/>
    <n v="188"/>
    <n v="1388.4100000000012"/>
    <d v="2011-09-25T16:05:00"/>
    <n v="75"/>
    <n v="3"/>
    <n v="3"/>
    <n v="2"/>
    <s v="332"/>
    <x v="0"/>
  </r>
  <r>
    <n v="15506"/>
    <n v="278"/>
    <n v="2040.0299999999984"/>
    <d v="2011-11-17T12:11:00"/>
    <n v="22"/>
    <n v="4"/>
    <n v="3"/>
    <n v="2"/>
    <s v="432"/>
    <x v="3"/>
  </r>
  <r>
    <n v="17599"/>
    <n v="3"/>
    <n v="52.05"/>
    <d v="2010-08-19T12:50:00"/>
    <n v="477"/>
    <n v="2"/>
    <n v="1"/>
    <n v="1"/>
    <s v="211"/>
    <x v="2"/>
  </r>
  <r>
    <n v="12851"/>
    <n v="80"/>
    <n v="284.13000000000005"/>
    <d v="2011-09-04T12:41:00"/>
    <n v="96"/>
    <n v="3"/>
    <n v="2"/>
    <n v="1"/>
    <s v="321"/>
    <x v="0"/>
  </r>
  <r>
    <n v="16919"/>
    <n v="640"/>
    <n v="5125.9100000000017"/>
    <d v="2011-07-06T13:35:00"/>
    <n v="156"/>
    <n v="3"/>
    <n v="4"/>
    <n v="3"/>
    <s v="343"/>
    <x v="0"/>
  </r>
  <r>
    <n v="13479"/>
    <n v="53"/>
    <n v="851.36999999999989"/>
    <d v="2011-05-23T10:45:00"/>
    <n v="200"/>
    <n v="3"/>
    <n v="1"/>
    <n v="1"/>
    <s v="311"/>
    <x v="0"/>
  </r>
  <r>
    <n v="18191"/>
    <n v="15"/>
    <n v="529.40000000000009"/>
    <d v="2011-03-23T12:08:00"/>
    <n v="261"/>
    <n v="3"/>
    <n v="1"/>
    <n v="1"/>
    <s v="311"/>
    <x v="0"/>
  </r>
  <r>
    <n v="16299"/>
    <n v="12"/>
    <n v="193.64999999999998"/>
    <d v="2010-08-19T17:46:00"/>
    <n v="477"/>
    <n v="2"/>
    <n v="1"/>
    <n v="1"/>
    <s v="211"/>
    <x v="2"/>
  </r>
  <r>
    <n v="12519"/>
    <n v="40"/>
    <n v="726.54000000000019"/>
    <d v="2011-10-07T09:26:00"/>
    <n v="63"/>
    <n v="3"/>
    <n v="1"/>
    <n v="1"/>
    <s v="311"/>
    <x v="0"/>
  </r>
  <r>
    <n v="12433"/>
    <n v="706"/>
    <n v="20581.260000000013"/>
    <d v="2011-12-09T10:02:00"/>
    <n v="0"/>
    <n v="5"/>
    <n v="4"/>
    <n v="4"/>
    <s v="544"/>
    <x v="1"/>
  </r>
  <r>
    <n v="16562"/>
    <n v="34"/>
    <n v="223.86"/>
    <d v="2010-08-20T11:45:00"/>
    <n v="476"/>
    <n v="2"/>
    <n v="1"/>
    <n v="1"/>
    <s v="211"/>
    <x v="2"/>
  </r>
  <r>
    <n v="16294"/>
    <n v="8"/>
    <n v="126.05"/>
    <d v="2010-08-20T12:01:00"/>
    <n v="476"/>
    <n v="2"/>
    <n v="1"/>
    <n v="1"/>
    <s v="211"/>
    <x v="2"/>
  </r>
  <r>
    <n v="12865"/>
    <n v="195"/>
    <n v="3323.4700000000021"/>
    <d v="2011-11-13T14:31:00"/>
    <n v="26"/>
    <n v="4"/>
    <n v="3"/>
    <n v="3"/>
    <s v="433"/>
    <x v="3"/>
  </r>
  <r>
    <n v="15322"/>
    <n v="83"/>
    <n v="1390.8600000000006"/>
    <d v="2011-09-15T09:34:00"/>
    <n v="85"/>
    <n v="3"/>
    <n v="2"/>
    <n v="2"/>
    <s v="322"/>
    <x v="0"/>
  </r>
  <r>
    <n v="14243"/>
    <n v="371"/>
    <n v="7431.05"/>
    <d v="2011-12-01T11:12:00"/>
    <n v="8"/>
    <n v="5"/>
    <n v="4"/>
    <n v="4"/>
    <s v="544"/>
    <x v="1"/>
  </r>
  <r>
    <n v="16396"/>
    <n v="8"/>
    <n v="137.80000000000001"/>
    <d v="2010-08-20T14:17:00"/>
    <n v="476"/>
    <n v="2"/>
    <n v="1"/>
    <n v="1"/>
    <s v="211"/>
    <x v="2"/>
  </r>
  <r>
    <n v="15855"/>
    <n v="95"/>
    <n v="1052.7200000000003"/>
    <d v="2011-07-26T10:20:00"/>
    <n v="136"/>
    <n v="3"/>
    <n v="2"/>
    <n v="2"/>
    <s v="322"/>
    <x v="0"/>
  </r>
  <r>
    <n v="17471"/>
    <n v="19"/>
    <n v="321.64999999999998"/>
    <d v="2010-08-22T11:53:00"/>
    <n v="474"/>
    <n v="2"/>
    <n v="1"/>
    <n v="1"/>
    <s v="211"/>
    <x v="2"/>
  </r>
  <r>
    <n v="12450"/>
    <n v="37"/>
    <n v="688.2"/>
    <d v="2011-07-06T14:41:00"/>
    <n v="156"/>
    <n v="3"/>
    <n v="1"/>
    <n v="1"/>
    <s v="311"/>
    <x v="0"/>
  </r>
  <r>
    <n v="17689"/>
    <n v="22"/>
    <n v="317.08000000000004"/>
    <d v="2010-11-16T13:22:00"/>
    <n v="388"/>
    <n v="2"/>
    <n v="1"/>
    <n v="1"/>
    <s v="211"/>
    <x v="2"/>
  </r>
  <r>
    <n v="14767"/>
    <n v="18"/>
    <n v="382.80999999999995"/>
    <d v="2010-08-22T14:54:00"/>
    <n v="474"/>
    <n v="2"/>
    <n v="1"/>
    <n v="1"/>
    <s v="211"/>
    <x v="2"/>
  </r>
  <r>
    <n v="16770"/>
    <n v="354"/>
    <n v="1932.1300000000019"/>
    <d v="2011-10-13T12:21:00"/>
    <n v="57"/>
    <n v="3"/>
    <n v="4"/>
    <n v="2"/>
    <s v="342"/>
    <x v="0"/>
  </r>
  <r>
    <n v="14565"/>
    <n v="160"/>
    <n v="3859.2200000000016"/>
    <d v="2011-09-05T09:07:00"/>
    <n v="95"/>
    <n v="3"/>
    <n v="3"/>
    <n v="3"/>
    <s v="333"/>
    <x v="0"/>
  </r>
  <r>
    <n v="18140"/>
    <n v="54"/>
    <n v="536.40999999999985"/>
    <d v="2010-08-23T11:58:00"/>
    <n v="473"/>
    <n v="2"/>
    <n v="1"/>
    <n v="1"/>
    <s v="211"/>
    <x v="2"/>
  </r>
  <r>
    <n v="15683"/>
    <n v="26"/>
    <n v="524.54"/>
    <d v="2011-08-14T12:56:00"/>
    <n v="117"/>
    <n v="3"/>
    <n v="1"/>
    <n v="1"/>
    <s v="311"/>
    <x v="0"/>
  </r>
  <r>
    <n v="14187"/>
    <n v="8"/>
    <n v="123.5"/>
    <d v="2010-08-23T12:06:00"/>
    <n v="473"/>
    <n v="2"/>
    <n v="1"/>
    <n v="1"/>
    <s v="211"/>
    <x v="2"/>
  </r>
  <r>
    <n v="14321"/>
    <n v="179"/>
    <n v="2218.06"/>
    <d v="2011-11-29T09:47:00"/>
    <n v="10"/>
    <n v="5"/>
    <n v="3"/>
    <n v="2"/>
    <s v="532"/>
    <x v="1"/>
  </r>
  <r>
    <n v="13452"/>
    <n v="3"/>
    <n v="729.8"/>
    <d v="2011-03-25T14:19:00"/>
    <n v="259"/>
    <n v="3"/>
    <n v="1"/>
    <n v="1"/>
    <s v="311"/>
    <x v="0"/>
  </r>
  <r>
    <n v="16314"/>
    <n v="62"/>
    <n v="1491.4000000000005"/>
    <d v="2010-11-15T12:06:00"/>
    <n v="389"/>
    <n v="2"/>
    <n v="2"/>
    <n v="2"/>
    <s v="222"/>
    <x v="2"/>
  </r>
  <r>
    <n v="17649"/>
    <n v="98"/>
    <n v="1578.8899999999999"/>
    <d v="2011-07-24T15:53:00"/>
    <n v="138"/>
    <n v="3"/>
    <n v="2"/>
    <n v="2"/>
    <s v="322"/>
    <x v="0"/>
  </r>
  <r>
    <n v="14342"/>
    <n v="33"/>
    <n v="918.44"/>
    <d v="2011-11-18T13:21:00"/>
    <n v="21"/>
    <n v="4"/>
    <n v="1"/>
    <n v="1"/>
    <s v="411"/>
    <x v="3"/>
  </r>
  <r>
    <n v="17336"/>
    <n v="1"/>
    <n v="81.12"/>
    <d v="2010-08-24T15:37:00"/>
    <n v="472"/>
    <n v="2"/>
    <n v="1"/>
    <n v="1"/>
    <s v="211"/>
    <x v="2"/>
  </r>
  <r>
    <n v="18124"/>
    <n v="24"/>
    <n v="111.53"/>
    <d v="2010-08-24T17:21:00"/>
    <n v="472"/>
    <n v="2"/>
    <n v="1"/>
    <n v="1"/>
    <s v="211"/>
    <x v="2"/>
  </r>
  <r>
    <n v="12721"/>
    <n v="239"/>
    <n v="4013.08"/>
    <d v="2011-11-08T12:13:00"/>
    <n v="31"/>
    <n v="4"/>
    <n v="3"/>
    <n v="3"/>
    <s v="433"/>
    <x v="3"/>
  </r>
  <r>
    <n v="14229"/>
    <n v="72"/>
    <n v="2594.04"/>
    <d v="2011-10-19T10:04:00"/>
    <n v="51"/>
    <n v="4"/>
    <n v="2"/>
    <n v="2"/>
    <s v="422"/>
    <x v="3"/>
  </r>
  <r>
    <n v="13548"/>
    <n v="187"/>
    <n v="908.99000000000012"/>
    <d v="2011-09-04T14:50:00"/>
    <n v="96"/>
    <n v="3"/>
    <n v="3"/>
    <n v="1"/>
    <s v="331"/>
    <x v="0"/>
  </r>
  <r>
    <n v="14787"/>
    <n v="15"/>
    <n v="110.64999999999999"/>
    <d v="2010-08-25T14:38:00"/>
    <n v="471"/>
    <n v="2"/>
    <n v="1"/>
    <n v="1"/>
    <s v="211"/>
    <x v="2"/>
  </r>
  <r>
    <n v="16448"/>
    <n v="52"/>
    <n v="367.87"/>
    <d v="2011-05-25T16:28:00"/>
    <n v="198"/>
    <n v="3"/>
    <n v="1"/>
    <n v="1"/>
    <s v="311"/>
    <x v="0"/>
  </r>
  <r>
    <n v="14268"/>
    <n v="19"/>
    <n v="354.84999999999997"/>
    <d v="2010-08-26T10:45:00"/>
    <n v="470"/>
    <n v="2"/>
    <n v="1"/>
    <n v="1"/>
    <s v="211"/>
    <x v="2"/>
  </r>
  <r>
    <n v="14866"/>
    <n v="137"/>
    <n v="20850.219999999998"/>
    <d v="2011-11-29T11:45:00"/>
    <n v="10"/>
    <n v="5"/>
    <n v="2"/>
    <n v="4"/>
    <s v="524"/>
    <x v="1"/>
  </r>
  <r>
    <n v="16235"/>
    <n v="115"/>
    <n v="2053.7100000000005"/>
    <d v="2011-10-30T10:56:00"/>
    <n v="40"/>
    <n v="4"/>
    <n v="2"/>
    <n v="2"/>
    <s v="422"/>
    <x v="3"/>
  </r>
  <r>
    <n v="16375"/>
    <n v="13"/>
    <n v="104"/>
    <d v="2010-08-26T14:25:00"/>
    <n v="470"/>
    <n v="2"/>
    <n v="1"/>
    <n v="1"/>
    <s v="211"/>
    <x v="2"/>
  </r>
  <r>
    <n v="14482"/>
    <n v="253"/>
    <n v="4357.91"/>
    <d v="2011-11-21T13:14:00"/>
    <n v="18"/>
    <n v="4"/>
    <n v="3"/>
    <n v="3"/>
    <s v="433"/>
    <x v="3"/>
  </r>
  <r>
    <n v="16288"/>
    <n v="7"/>
    <n v="129.85000000000002"/>
    <d v="2010-08-26T14:45:00"/>
    <n v="470"/>
    <n v="2"/>
    <n v="1"/>
    <n v="1"/>
    <s v="211"/>
    <x v="2"/>
  </r>
  <r>
    <n v="14544"/>
    <n v="192"/>
    <n v="2982.4299999999985"/>
    <d v="2011-11-15T15:06:00"/>
    <n v="24"/>
    <n v="4"/>
    <n v="3"/>
    <n v="3"/>
    <s v="433"/>
    <x v="3"/>
  </r>
  <r>
    <n v="13884"/>
    <n v="190"/>
    <n v="1888.4800000000007"/>
    <d v="2011-12-02T16:30:00"/>
    <n v="7"/>
    <n v="5"/>
    <n v="3"/>
    <n v="2"/>
    <s v="532"/>
    <x v="1"/>
  </r>
  <r>
    <n v="14499"/>
    <n v="319"/>
    <n v="2138.9700000000025"/>
    <d v="2011-11-13T13:01:00"/>
    <n v="26"/>
    <n v="4"/>
    <n v="3"/>
    <n v="2"/>
    <s v="432"/>
    <x v="3"/>
  </r>
  <r>
    <n v="16421"/>
    <n v="38"/>
    <n v="526.26999999999987"/>
    <d v="2010-11-28T13:31:00"/>
    <n v="376"/>
    <n v="2"/>
    <n v="1"/>
    <n v="1"/>
    <s v="211"/>
    <x v="2"/>
  </r>
  <r>
    <n v="16870"/>
    <n v="28"/>
    <n v="450.16000000000008"/>
    <d v="2010-08-27T13:53:00"/>
    <n v="469"/>
    <n v="2"/>
    <n v="1"/>
    <n v="1"/>
    <s v="211"/>
    <x v="2"/>
  </r>
  <r>
    <n v="17894"/>
    <n v="422"/>
    <n v="2453.3800000000015"/>
    <d v="2011-09-29T09:23:00"/>
    <n v="71"/>
    <n v="3"/>
    <n v="4"/>
    <n v="2"/>
    <s v="342"/>
    <x v="0"/>
  </r>
  <r>
    <n v="15936"/>
    <n v="19"/>
    <n v="282.79000000000008"/>
    <d v="2010-11-25T16:39:00"/>
    <n v="379"/>
    <n v="2"/>
    <n v="1"/>
    <n v="1"/>
    <s v="211"/>
    <x v="2"/>
  </r>
  <r>
    <n v="15074"/>
    <n v="73"/>
    <n v="1566.33"/>
    <d v="2011-08-26T14:45:00"/>
    <n v="105"/>
    <n v="3"/>
    <n v="2"/>
    <n v="2"/>
    <s v="322"/>
    <x v="0"/>
  </r>
  <r>
    <n v="15166"/>
    <n v="12"/>
    <n v="167.15999999999997"/>
    <d v="2010-08-29T12:31:00"/>
    <n v="467"/>
    <n v="2"/>
    <n v="1"/>
    <n v="1"/>
    <s v="211"/>
    <x v="2"/>
  </r>
  <r>
    <n v="13922"/>
    <n v="30"/>
    <n v="865.19999999999993"/>
    <d v="2010-12-23T10:38:00"/>
    <n v="351"/>
    <n v="3"/>
    <n v="1"/>
    <n v="1"/>
    <s v="311"/>
    <x v="0"/>
  </r>
  <r>
    <n v="17384"/>
    <n v="20"/>
    <n v="507.54999999999995"/>
    <d v="2011-11-20T15:48:00"/>
    <n v="19"/>
    <n v="4"/>
    <n v="1"/>
    <n v="1"/>
    <s v="411"/>
    <x v="3"/>
  </r>
  <r>
    <n v="12423"/>
    <n v="165"/>
    <n v="2622.3899999999985"/>
    <d v="2011-12-09T10:10:00"/>
    <n v="0"/>
    <n v="5"/>
    <n v="3"/>
    <n v="2"/>
    <s v="532"/>
    <x v="1"/>
  </r>
  <r>
    <n v="14885"/>
    <n v="31"/>
    <n v="1598.1200000000001"/>
    <d v="2011-07-31T12:05:00"/>
    <n v="131"/>
    <n v="3"/>
    <n v="1"/>
    <n v="2"/>
    <s v="312"/>
    <x v="0"/>
  </r>
  <r>
    <n v="14433"/>
    <n v="77"/>
    <n v="289.59999999999997"/>
    <d v="2010-08-31T12:35:00"/>
    <n v="465"/>
    <n v="2"/>
    <n v="2"/>
    <n v="1"/>
    <s v="221"/>
    <x v="2"/>
  </r>
  <r>
    <n v="17126"/>
    <n v="475"/>
    <n v="2070.4400000000019"/>
    <d v="2011-07-10T13:52:00"/>
    <n v="152"/>
    <n v="3"/>
    <n v="4"/>
    <n v="2"/>
    <s v="342"/>
    <x v="0"/>
  </r>
  <r>
    <n v="13714"/>
    <n v="30"/>
    <n v="161.35"/>
    <d v="2010-08-31T13:57:00"/>
    <n v="465"/>
    <n v="2"/>
    <n v="1"/>
    <n v="1"/>
    <s v="211"/>
    <x v="2"/>
  </r>
  <r>
    <n v="12651"/>
    <n v="30"/>
    <n v="377.75"/>
    <d v="2011-01-09T12:46:00"/>
    <n v="334"/>
    <n v="3"/>
    <n v="1"/>
    <n v="1"/>
    <s v="311"/>
    <x v="0"/>
  </r>
  <r>
    <n v="12573"/>
    <n v="119"/>
    <n v="717.41000000000008"/>
    <d v="2011-04-26T15:52:00"/>
    <n v="227"/>
    <n v="3"/>
    <n v="2"/>
    <n v="1"/>
    <s v="321"/>
    <x v="0"/>
  </r>
  <r>
    <n v="16819"/>
    <n v="17"/>
    <n v="182.59"/>
    <d v="2010-08-31T17:37:00"/>
    <n v="465"/>
    <n v="2"/>
    <n v="1"/>
    <n v="1"/>
    <s v="211"/>
    <x v="2"/>
  </r>
  <r>
    <n v="12761"/>
    <n v="27"/>
    <n v="782.95"/>
    <d v="2010-09-08T12:17:00"/>
    <n v="457"/>
    <n v="2"/>
    <n v="1"/>
    <n v="1"/>
    <s v="211"/>
    <x v="2"/>
  </r>
  <r>
    <n v="17215"/>
    <n v="11"/>
    <n v="186.15"/>
    <d v="2010-09-01T13:39:00"/>
    <n v="464"/>
    <n v="2"/>
    <n v="1"/>
    <n v="1"/>
    <s v="211"/>
    <x v="2"/>
  </r>
  <r>
    <n v="15574"/>
    <n v="373"/>
    <n v="1518.7000000000007"/>
    <d v="2011-06-15T12:01:00"/>
    <n v="177"/>
    <n v="3"/>
    <n v="4"/>
    <n v="2"/>
    <s v="342"/>
    <x v="0"/>
  </r>
  <r>
    <n v="15677"/>
    <n v="72"/>
    <n v="1305.6300000000001"/>
    <d v="2011-10-21T15:36:00"/>
    <n v="49"/>
    <n v="4"/>
    <n v="2"/>
    <n v="2"/>
    <s v="422"/>
    <x v="3"/>
  </r>
  <r>
    <n v="12414"/>
    <n v="28"/>
    <n v="952.41000000000008"/>
    <d v="2011-05-06T14:51:00"/>
    <n v="217"/>
    <n v="3"/>
    <n v="1"/>
    <n v="1"/>
    <s v="311"/>
    <x v="0"/>
  </r>
  <r>
    <n v="16065"/>
    <n v="433"/>
    <n v="2382.6200000000013"/>
    <d v="2010-12-09T13:03:00"/>
    <n v="365"/>
    <n v="2"/>
    <n v="4"/>
    <n v="2"/>
    <s v="242"/>
    <x v="2"/>
  </r>
  <r>
    <n v="18182"/>
    <n v="10"/>
    <n v="291.13"/>
    <d v="2010-09-02T14:25:00"/>
    <n v="463"/>
    <n v="2"/>
    <n v="1"/>
    <n v="1"/>
    <s v="211"/>
    <x v="2"/>
  </r>
  <r>
    <n v="12831"/>
    <n v="22"/>
    <n v="451.11"/>
    <d v="2011-03-22T13:02:00"/>
    <n v="262"/>
    <n v="3"/>
    <n v="1"/>
    <n v="1"/>
    <s v="311"/>
    <x v="0"/>
  </r>
  <r>
    <n v="14908"/>
    <n v="14"/>
    <n v="381.9"/>
    <d v="2011-09-26T12:56:00"/>
    <n v="74"/>
    <n v="3"/>
    <n v="1"/>
    <n v="1"/>
    <s v="311"/>
    <x v="0"/>
  </r>
  <r>
    <n v="13992"/>
    <n v="11"/>
    <n v="219.5"/>
    <d v="2011-11-09T15:23:00"/>
    <n v="30"/>
    <n v="4"/>
    <n v="1"/>
    <n v="1"/>
    <s v="411"/>
    <x v="3"/>
  </r>
  <r>
    <n v="15424"/>
    <n v="33"/>
    <n v="597.78000000000009"/>
    <d v="2011-03-30T13:02:00"/>
    <n v="254"/>
    <n v="3"/>
    <n v="1"/>
    <n v="1"/>
    <s v="311"/>
    <x v="0"/>
  </r>
  <r>
    <n v="16872"/>
    <n v="18"/>
    <n v="1213.1300000000001"/>
    <d v="2011-09-23T16:05:00"/>
    <n v="77"/>
    <n v="3"/>
    <n v="1"/>
    <n v="2"/>
    <s v="312"/>
    <x v="0"/>
  </r>
  <r>
    <n v="16239"/>
    <n v="35"/>
    <n v="1492.2"/>
    <d v="2011-10-14T08:29:00"/>
    <n v="56"/>
    <n v="3"/>
    <n v="1"/>
    <n v="2"/>
    <s v="312"/>
    <x v="0"/>
  </r>
  <r>
    <n v="12808"/>
    <n v="54"/>
    <n v="906.09999999999968"/>
    <d v="2011-11-03T10:05:00"/>
    <n v="36"/>
    <n v="4"/>
    <n v="1"/>
    <n v="1"/>
    <s v="411"/>
    <x v="3"/>
  </r>
  <r>
    <n v="14086"/>
    <n v="1"/>
    <n v="39.950000000000003"/>
    <d v="2010-09-03T10:52:00"/>
    <n v="462"/>
    <n v="2"/>
    <n v="1"/>
    <n v="1"/>
    <s v="211"/>
    <x v="2"/>
  </r>
  <r>
    <n v="16100"/>
    <n v="37"/>
    <n v="582.6400000000001"/>
    <d v="2010-09-03T11:39:00"/>
    <n v="462"/>
    <n v="2"/>
    <n v="1"/>
    <n v="1"/>
    <s v="211"/>
    <x v="2"/>
  </r>
  <r>
    <n v="14009"/>
    <n v="74"/>
    <n v="1099.9099999999999"/>
    <d v="2011-05-25T15:47:00"/>
    <n v="198"/>
    <n v="3"/>
    <n v="2"/>
    <n v="2"/>
    <s v="322"/>
    <x v="0"/>
  </r>
  <r>
    <n v="15092"/>
    <n v="45"/>
    <n v="776.4599999999997"/>
    <d v="2011-05-08T14:10:00"/>
    <n v="215"/>
    <n v="3"/>
    <n v="1"/>
    <n v="1"/>
    <s v="311"/>
    <x v="0"/>
  </r>
  <r>
    <n v="16289"/>
    <n v="21"/>
    <n v="136.31"/>
    <d v="2010-09-03T14:02:00"/>
    <n v="462"/>
    <n v="2"/>
    <n v="1"/>
    <n v="1"/>
    <s v="211"/>
    <x v="2"/>
  </r>
  <r>
    <n v="14163"/>
    <n v="58"/>
    <n v="2594.6200000000008"/>
    <d v="2011-09-13T15:18:00"/>
    <n v="87"/>
    <n v="3"/>
    <n v="2"/>
    <n v="2"/>
    <s v="322"/>
    <x v="0"/>
  </r>
  <r>
    <n v="14753"/>
    <n v="48"/>
    <n v="869.50999999999976"/>
    <d v="2011-09-13T14:50:00"/>
    <n v="87"/>
    <n v="3"/>
    <n v="1"/>
    <n v="1"/>
    <s v="311"/>
    <x v="0"/>
  </r>
  <r>
    <n v="13809"/>
    <n v="25"/>
    <n v="679.70000000000016"/>
    <d v="2011-02-07T13:15:00"/>
    <n v="305"/>
    <n v="3"/>
    <n v="1"/>
    <n v="1"/>
    <s v="311"/>
    <x v="0"/>
  </r>
  <r>
    <n v="13506"/>
    <n v="98"/>
    <n v="1639.1999999999998"/>
    <d v="2011-01-27T13:53:00"/>
    <n v="316"/>
    <n v="3"/>
    <n v="2"/>
    <n v="2"/>
    <s v="322"/>
    <x v="0"/>
  </r>
  <r>
    <n v="13032"/>
    <n v="212"/>
    <n v="2843.5500000000015"/>
    <d v="2011-10-18T15:54:00"/>
    <n v="52"/>
    <n v="3"/>
    <n v="3"/>
    <n v="2"/>
    <s v="332"/>
    <x v="0"/>
  </r>
  <r>
    <n v="14318"/>
    <n v="9"/>
    <n v="158.02000000000004"/>
    <d v="2010-09-05T15:32:00"/>
    <n v="460"/>
    <n v="2"/>
    <n v="1"/>
    <n v="1"/>
    <s v="211"/>
    <x v="2"/>
  </r>
  <r>
    <n v="13785"/>
    <n v="30"/>
    <n v="542.49"/>
    <d v="2010-10-07T09:25:00"/>
    <n v="428"/>
    <n v="2"/>
    <n v="1"/>
    <n v="1"/>
    <s v="211"/>
    <x v="2"/>
  </r>
  <r>
    <n v="15543"/>
    <n v="58"/>
    <n v="242.84000000000003"/>
    <d v="2011-02-24T15:26:00"/>
    <n v="288"/>
    <n v="3"/>
    <n v="2"/>
    <n v="1"/>
    <s v="321"/>
    <x v="0"/>
  </r>
  <r>
    <n v="13133"/>
    <n v="12"/>
    <n v="200.45"/>
    <d v="2011-03-11T10:31:00"/>
    <n v="273"/>
    <n v="3"/>
    <n v="1"/>
    <n v="1"/>
    <s v="311"/>
    <x v="0"/>
  </r>
  <r>
    <n v="12859"/>
    <n v="21"/>
    <n v="575.09999999999991"/>
    <d v="2010-09-07T12:20:00"/>
    <n v="458"/>
    <n v="2"/>
    <n v="1"/>
    <n v="1"/>
    <s v="211"/>
    <x v="2"/>
  </r>
  <r>
    <n v="16832"/>
    <n v="21"/>
    <n v="417.6099999999999"/>
    <d v="2011-06-08T15:36:00"/>
    <n v="184"/>
    <n v="3"/>
    <n v="1"/>
    <n v="1"/>
    <s v="311"/>
    <x v="0"/>
  </r>
  <r>
    <n v="14968"/>
    <n v="85"/>
    <n v="504.99"/>
    <d v="2011-11-09T13:58:00"/>
    <n v="30"/>
    <n v="4"/>
    <n v="2"/>
    <n v="1"/>
    <s v="421"/>
    <x v="3"/>
  </r>
  <r>
    <n v="12605"/>
    <n v="76"/>
    <n v="1232.9499999999996"/>
    <d v="2010-11-28T14:18:00"/>
    <n v="376"/>
    <n v="2"/>
    <n v="2"/>
    <n v="2"/>
    <s v="222"/>
    <x v="2"/>
  </r>
  <r>
    <n v="12819"/>
    <n v="19"/>
    <n v="540.5200000000001"/>
    <d v="2010-09-07T15:20:00"/>
    <n v="458"/>
    <n v="2"/>
    <n v="1"/>
    <n v="1"/>
    <s v="211"/>
    <x v="2"/>
  </r>
  <r>
    <n v="13683"/>
    <n v="10"/>
    <n v="258.60000000000002"/>
    <d v="2010-09-08T10:00:00"/>
    <n v="457"/>
    <n v="2"/>
    <n v="1"/>
    <n v="1"/>
    <s v="211"/>
    <x v="2"/>
  </r>
  <r>
    <n v="13076"/>
    <n v="9"/>
    <n v="135.4"/>
    <d v="2010-09-08T10:27:00"/>
    <n v="457"/>
    <n v="2"/>
    <n v="1"/>
    <n v="1"/>
    <s v="211"/>
    <x v="2"/>
  </r>
  <r>
    <n v="12777"/>
    <n v="26"/>
    <n v="519.44999999999993"/>
    <d v="2010-09-08T11:35:00"/>
    <n v="457"/>
    <n v="2"/>
    <n v="1"/>
    <n v="1"/>
    <s v="211"/>
    <x v="2"/>
  </r>
  <r>
    <n v="15752"/>
    <n v="610"/>
    <n v="4207.5400000000072"/>
    <d v="2011-10-31T11:37:00"/>
    <n v="39"/>
    <n v="4"/>
    <n v="4"/>
    <n v="3"/>
    <s v="443"/>
    <x v="3"/>
  </r>
  <r>
    <n v="13005"/>
    <n v="56"/>
    <n v="999.67999999999984"/>
    <d v="2011-06-19T10:53:00"/>
    <n v="173"/>
    <n v="3"/>
    <n v="2"/>
    <n v="2"/>
    <s v="322"/>
    <x v="0"/>
  </r>
  <r>
    <n v="12635"/>
    <n v="179"/>
    <n v="2930.4100000000017"/>
    <d v="2011-09-11T11:04:00"/>
    <n v="89"/>
    <n v="3"/>
    <n v="3"/>
    <n v="3"/>
    <s v="333"/>
    <x v="0"/>
  </r>
  <r>
    <n v="16972"/>
    <n v="88"/>
    <n v="786.25"/>
    <d v="2010-11-22T10:59:00"/>
    <n v="382"/>
    <n v="2"/>
    <n v="2"/>
    <n v="1"/>
    <s v="221"/>
    <x v="2"/>
  </r>
  <r>
    <n v="12770"/>
    <n v="28"/>
    <n v="3246.45"/>
    <d v="2011-05-13T09:33:00"/>
    <n v="210"/>
    <n v="3"/>
    <n v="1"/>
    <n v="3"/>
    <s v="313"/>
    <x v="0"/>
  </r>
  <r>
    <n v="14688"/>
    <n v="513"/>
    <n v="7713.5699999999915"/>
    <d v="2011-12-02T12:26:00"/>
    <n v="7"/>
    <n v="5"/>
    <n v="4"/>
    <n v="4"/>
    <s v="544"/>
    <x v="1"/>
  </r>
  <r>
    <n v="13046"/>
    <n v="56"/>
    <n v="949.25000000000011"/>
    <d v="2011-11-09T08:36:00"/>
    <n v="30"/>
    <n v="4"/>
    <n v="2"/>
    <n v="1"/>
    <s v="421"/>
    <x v="3"/>
  </r>
  <r>
    <n v="12460"/>
    <n v="18"/>
    <n v="326.64999999999998"/>
    <d v="2010-09-09T13:51:00"/>
    <n v="456"/>
    <n v="2"/>
    <n v="1"/>
    <n v="1"/>
    <s v="211"/>
    <x v="2"/>
  </r>
  <r>
    <n v="16886"/>
    <n v="8"/>
    <n v="134"/>
    <d v="2010-09-09T15:08:00"/>
    <n v="456"/>
    <n v="2"/>
    <n v="1"/>
    <n v="1"/>
    <s v="211"/>
    <x v="2"/>
  </r>
  <r>
    <n v="17456"/>
    <n v="77"/>
    <n v="1225.4200000000005"/>
    <d v="2010-12-09T15:23:00"/>
    <n v="365"/>
    <n v="2"/>
    <n v="2"/>
    <n v="2"/>
    <s v="222"/>
    <x v="2"/>
  </r>
  <r>
    <n v="18255"/>
    <n v="19"/>
    <n v="303.14999999999998"/>
    <d v="2011-09-11T13:16:00"/>
    <n v="89"/>
    <n v="3"/>
    <n v="1"/>
    <n v="1"/>
    <s v="311"/>
    <x v="0"/>
  </r>
  <r>
    <n v="16095"/>
    <n v="30"/>
    <n v="447.05000000000007"/>
    <d v="2010-09-09T16:54:00"/>
    <n v="456"/>
    <n v="2"/>
    <n v="1"/>
    <n v="1"/>
    <s v="211"/>
    <x v="2"/>
  </r>
  <r>
    <n v="17762"/>
    <n v="17"/>
    <n v="129.75"/>
    <d v="2010-09-09T17:40:00"/>
    <n v="456"/>
    <n v="2"/>
    <n v="1"/>
    <n v="1"/>
    <s v="211"/>
    <x v="2"/>
  </r>
  <r>
    <n v="14444"/>
    <n v="13"/>
    <n v="132.04"/>
    <d v="2010-09-09T18:56:00"/>
    <n v="456"/>
    <n v="2"/>
    <n v="1"/>
    <n v="1"/>
    <s v="211"/>
    <x v="2"/>
  </r>
  <r>
    <n v="17473"/>
    <n v="34"/>
    <n v="607"/>
    <d v="2010-10-27T11:45:00"/>
    <n v="408"/>
    <n v="2"/>
    <n v="1"/>
    <n v="1"/>
    <s v="211"/>
    <x v="2"/>
  </r>
  <r>
    <n v="17366"/>
    <n v="135"/>
    <n v="1096.24"/>
    <d v="2010-10-03T16:04:00"/>
    <n v="432"/>
    <n v="2"/>
    <n v="2"/>
    <n v="2"/>
    <s v="222"/>
    <x v="2"/>
  </r>
  <r>
    <n v="12760"/>
    <n v="21"/>
    <n v="347.8"/>
    <d v="2010-09-10T08:50:00"/>
    <n v="455"/>
    <n v="2"/>
    <n v="1"/>
    <n v="1"/>
    <s v="211"/>
    <x v="2"/>
  </r>
  <r>
    <n v="17369"/>
    <n v="1"/>
    <n v="979.19999999999993"/>
    <d v="2010-09-10T09:49:00"/>
    <n v="455"/>
    <n v="2"/>
    <n v="1"/>
    <n v="1"/>
    <s v="211"/>
    <x v="2"/>
  </r>
  <r>
    <n v="14708"/>
    <n v="53"/>
    <n v="2212.2799999999993"/>
    <d v="2011-12-07T08:21:00"/>
    <n v="2"/>
    <n v="5"/>
    <n v="1"/>
    <n v="2"/>
    <s v="512"/>
    <x v="1"/>
  </r>
  <r>
    <n v="14445"/>
    <n v="32"/>
    <n v="221.64999999999992"/>
    <d v="2010-09-10T11:09:00"/>
    <n v="455"/>
    <n v="2"/>
    <n v="1"/>
    <n v="1"/>
    <s v="211"/>
    <x v="2"/>
  </r>
  <r>
    <n v="14635"/>
    <n v="15"/>
    <n v="215.22"/>
    <d v="2010-09-12T10:47:00"/>
    <n v="453"/>
    <n v="2"/>
    <n v="1"/>
    <n v="1"/>
    <s v="211"/>
    <x v="2"/>
  </r>
  <r>
    <n v="15992"/>
    <n v="54"/>
    <n v="896.59999999999968"/>
    <d v="2011-12-06T11:00:00"/>
    <n v="3"/>
    <n v="5"/>
    <n v="1"/>
    <n v="1"/>
    <s v="511"/>
    <x v="1"/>
  </r>
  <r>
    <n v="16042"/>
    <n v="130"/>
    <n v="2265.1199999999994"/>
    <d v="2011-11-17T17:50:00"/>
    <n v="22"/>
    <n v="4"/>
    <n v="2"/>
    <n v="2"/>
    <s v="422"/>
    <x v="3"/>
  </r>
  <r>
    <n v="16799"/>
    <n v="106"/>
    <n v="495.97999999999973"/>
    <d v="2010-10-03T14:28:00"/>
    <n v="432"/>
    <n v="2"/>
    <n v="2"/>
    <n v="1"/>
    <s v="221"/>
    <x v="2"/>
  </r>
  <r>
    <n v="15006"/>
    <n v="207"/>
    <n v="825.13999999999987"/>
    <d v="2011-10-19T15:08:00"/>
    <n v="51"/>
    <n v="4"/>
    <n v="3"/>
    <n v="1"/>
    <s v="431"/>
    <x v="3"/>
  </r>
  <r>
    <n v="15406"/>
    <n v="122"/>
    <n v="975.86999999999989"/>
    <d v="2011-11-08T13:22:00"/>
    <n v="31"/>
    <n v="4"/>
    <n v="2"/>
    <n v="1"/>
    <s v="421"/>
    <x v="3"/>
  </r>
  <r>
    <n v="17383"/>
    <n v="53"/>
    <n v="309.9899999999999"/>
    <d v="2011-12-05T17:36:00"/>
    <n v="4"/>
    <n v="5"/>
    <n v="1"/>
    <n v="1"/>
    <s v="511"/>
    <x v="1"/>
  </r>
  <r>
    <n v="17728"/>
    <n v="244"/>
    <n v="4238.760000000002"/>
    <d v="2011-12-06T08:52:00"/>
    <n v="3"/>
    <n v="5"/>
    <n v="3"/>
    <n v="3"/>
    <s v="533"/>
    <x v="1"/>
  </r>
  <r>
    <n v="17308"/>
    <n v="7"/>
    <n v="4511.76"/>
    <d v="2010-11-11T13:19:00"/>
    <n v="393"/>
    <n v="2"/>
    <n v="1"/>
    <n v="3"/>
    <s v="213"/>
    <x v="2"/>
  </r>
  <r>
    <n v="13440"/>
    <n v="59"/>
    <n v="1295.2500000000007"/>
    <d v="2010-10-12T13:11:00"/>
    <n v="423"/>
    <n v="2"/>
    <n v="2"/>
    <n v="2"/>
    <s v="222"/>
    <x v="2"/>
  </r>
  <r>
    <n v="13537"/>
    <n v="42"/>
    <n v="717.85"/>
    <d v="2010-10-10T12:45:00"/>
    <n v="425"/>
    <n v="2"/>
    <n v="1"/>
    <n v="1"/>
    <s v="211"/>
    <x v="2"/>
  </r>
  <r>
    <n v="17616"/>
    <n v="5"/>
    <n v="1060.8"/>
    <d v="2011-06-19T10:11:00"/>
    <n v="173"/>
    <n v="3"/>
    <n v="1"/>
    <n v="2"/>
    <s v="312"/>
    <x v="0"/>
  </r>
  <r>
    <n v="15107"/>
    <n v="48"/>
    <n v="940.3499999999998"/>
    <d v="2011-02-01T14:46:00"/>
    <n v="311"/>
    <n v="3"/>
    <n v="1"/>
    <n v="1"/>
    <s v="311"/>
    <x v="0"/>
  </r>
  <r>
    <n v="13312"/>
    <n v="5"/>
    <n v="124.75"/>
    <d v="2010-09-14T14:36:00"/>
    <n v="451"/>
    <n v="2"/>
    <n v="1"/>
    <n v="1"/>
    <s v="211"/>
    <x v="2"/>
  </r>
  <r>
    <n v="14363"/>
    <n v="8"/>
    <n v="227.47"/>
    <d v="2010-11-02T17:01:00"/>
    <n v="402"/>
    <n v="2"/>
    <n v="1"/>
    <n v="1"/>
    <s v="211"/>
    <x v="2"/>
  </r>
  <r>
    <n v="17149"/>
    <n v="6"/>
    <n v="143.1"/>
    <d v="2010-09-14T14:56:00"/>
    <n v="451"/>
    <n v="2"/>
    <n v="1"/>
    <n v="1"/>
    <s v="211"/>
    <x v="2"/>
  </r>
  <r>
    <n v="16690"/>
    <n v="19"/>
    <n v="353.03000000000003"/>
    <d v="2011-09-28T15:02:00"/>
    <n v="72"/>
    <n v="3"/>
    <n v="1"/>
    <n v="1"/>
    <s v="311"/>
    <x v="0"/>
  </r>
  <r>
    <n v="18136"/>
    <n v="88"/>
    <n v="1631.3600000000008"/>
    <d v="2011-10-07T15:40:00"/>
    <n v="63"/>
    <n v="3"/>
    <n v="2"/>
    <n v="2"/>
    <s v="322"/>
    <x v="0"/>
  </r>
  <r>
    <n v="14381"/>
    <n v="114"/>
    <n v="631.33999999999946"/>
    <d v="2011-10-18T17:10:00"/>
    <n v="52"/>
    <n v="3"/>
    <n v="2"/>
    <n v="1"/>
    <s v="321"/>
    <x v="0"/>
  </r>
  <r>
    <n v="14231"/>
    <n v="69"/>
    <n v="1235.6199999999999"/>
    <d v="2011-06-09T11:05:00"/>
    <n v="183"/>
    <n v="3"/>
    <n v="2"/>
    <n v="2"/>
    <s v="322"/>
    <x v="0"/>
  </r>
  <r>
    <n v="15966"/>
    <n v="27"/>
    <n v="426.53000000000009"/>
    <d v="2010-09-15T10:44:00"/>
    <n v="450"/>
    <n v="2"/>
    <n v="1"/>
    <n v="1"/>
    <s v="211"/>
    <x v="2"/>
  </r>
  <r>
    <n v="12768"/>
    <n v="10"/>
    <n v="168.69000000000003"/>
    <d v="2010-09-15T12:08:00"/>
    <n v="450"/>
    <n v="2"/>
    <n v="1"/>
    <n v="1"/>
    <s v="211"/>
    <x v="2"/>
  </r>
  <r>
    <n v="15906"/>
    <n v="203"/>
    <n v="2555.6399999999985"/>
    <d v="2011-11-20T12:24:00"/>
    <n v="19"/>
    <n v="4"/>
    <n v="3"/>
    <n v="2"/>
    <s v="432"/>
    <x v="3"/>
  </r>
  <r>
    <n v="13784"/>
    <n v="43"/>
    <n v="2910.23"/>
    <d v="2011-11-30T09:33:00"/>
    <n v="9"/>
    <n v="5"/>
    <n v="1"/>
    <n v="3"/>
    <s v="513"/>
    <x v="1"/>
  </r>
  <r>
    <n v="17403"/>
    <n v="46"/>
    <n v="400.57000000000005"/>
    <d v="2011-11-03T15:18:00"/>
    <n v="36"/>
    <n v="4"/>
    <n v="1"/>
    <n v="1"/>
    <s v="411"/>
    <x v="3"/>
  </r>
  <r>
    <n v="16005"/>
    <n v="514"/>
    <n v="2436.2200000000003"/>
    <d v="2011-11-27T13:47:00"/>
    <n v="12"/>
    <n v="5"/>
    <n v="4"/>
    <n v="2"/>
    <s v="542"/>
    <x v="1"/>
  </r>
  <r>
    <n v="16522"/>
    <n v="18"/>
    <n v="433.35999999999996"/>
    <d v="2010-09-30T10:54:00"/>
    <n v="435"/>
    <n v="2"/>
    <n v="1"/>
    <n v="1"/>
    <s v="211"/>
    <x v="2"/>
  </r>
  <r>
    <n v="15685"/>
    <n v="17"/>
    <n v="55.980000000000011"/>
    <d v="2010-09-15T13:43:00"/>
    <n v="450"/>
    <n v="2"/>
    <n v="1"/>
    <n v="1"/>
    <s v="211"/>
    <x v="2"/>
  </r>
  <r>
    <n v="16080"/>
    <n v="30"/>
    <n v="602.55999999999983"/>
    <d v="2011-09-19T10:42:00"/>
    <n v="81"/>
    <n v="3"/>
    <n v="1"/>
    <n v="1"/>
    <s v="311"/>
    <x v="0"/>
  </r>
  <r>
    <n v="16979"/>
    <n v="129"/>
    <n v="2859.7399999999993"/>
    <d v="2011-12-06T12:21:00"/>
    <n v="3"/>
    <n v="5"/>
    <n v="2"/>
    <n v="2"/>
    <s v="522"/>
    <x v="1"/>
  </r>
  <r>
    <n v="16589"/>
    <n v="44"/>
    <n v="612.36000000000013"/>
    <d v="2011-09-29T14:50:00"/>
    <n v="71"/>
    <n v="3"/>
    <n v="1"/>
    <n v="1"/>
    <s v="311"/>
    <x v="0"/>
  </r>
  <r>
    <n v="15301"/>
    <n v="380"/>
    <n v="7603.4399999999951"/>
    <d v="2011-10-20T09:57:00"/>
    <n v="50"/>
    <n v="4"/>
    <n v="4"/>
    <n v="4"/>
    <s v="444"/>
    <x v="3"/>
  </r>
  <r>
    <n v="17392"/>
    <n v="76"/>
    <n v="626.55999999999995"/>
    <d v="2011-02-06T12:48:00"/>
    <n v="306"/>
    <n v="3"/>
    <n v="2"/>
    <n v="1"/>
    <s v="321"/>
    <x v="0"/>
  </r>
  <r>
    <n v="13374"/>
    <n v="17"/>
    <n v="422.80000000000007"/>
    <d v="2010-10-21T10:04:00"/>
    <n v="414"/>
    <n v="2"/>
    <n v="1"/>
    <n v="1"/>
    <s v="211"/>
    <x v="2"/>
  </r>
  <r>
    <n v="13424"/>
    <n v="40"/>
    <n v="572.76999999999987"/>
    <d v="2010-09-16T10:49:00"/>
    <n v="449"/>
    <n v="2"/>
    <n v="1"/>
    <n v="1"/>
    <s v="211"/>
    <x v="2"/>
  </r>
  <r>
    <n v="16646"/>
    <n v="29"/>
    <n v="678.79999999999984"/>
    <d v="2010-09-16T13:28:00"/>
    <n v="449"/>
    <n v="2"/>
    <n v="1"/>
    <n v="1"/>
    <s v="211"/>
    <x v="2"/>
  </r>
  <r>
    <n v="15962"/>
    <n v="58"/>
    <n v="295.83"/>
    <d v="2010-09-16T13:48:00"/>
    <n v="449"/>
    <n v="2"/>
    <n v="2"/>
    <n v="1"/>
    <s v="221"/>
    <x v="2"/>
  </r>
  <r>
    <n v="15341"/>
    <n v="24"/>
    <n v="2402.7199999999998"/>
    <d v="2011-09-20T09:40:00"/>
    <n v="80"/>
    <n v="3"/>
    <n v="1"/>
    <n v="2"/>
    <s v="312"/>
    <x v="0"/>
  </r>
  <r>
    <n v="15748"/>
    <n v="37"/>
    <n v="614.76000000000033"/>
    <d v="2011-10-30T12:51:00"/>
    <n v="40"/>
    <n v="4"/>
    <n v="1"/>
    <n v="1"/>
    <s v="411"/>
    <x v="3"/>
  </r>
  <r>
    <n v="15535"/>
    <n v="134"/>
    <n v="1087.8200000000013"/>
    <d v="2011-06-19T16:02:00"/>
    <n v="173"/>
    <n v="3"/>
    <n v="2"/>
    <n v="2"/>
    <s v="322"/>
    <x v="0"/>
  </r>
  <r>
    <n v="13398"/>
    <n v="39"/>
    <n v="670.33999999999992"/>
    <d v="2011-05-31T13:17:00"/>
    <n v="192"/>
    <n v="3"/>
    <n v="1"/>
    <n v="1"/>
    <s v="311"/>
    <x v="0"/>
  </r>
  <r>
    <n v="16146"/>
    <n v="41"/>
    <n v="946.38"/>
    <d v="2011-07-05T14:20:00"/>
    <n v="157"/>
    <n v="3"/>
    <n v="1"/>
    <n v="1"/>
    <s v="311"/>
    <x v="0"/>
  </r>
  <r>
    <n v="16371"/>
    <n v="11"/>
    <n v="157.20000000000005"/>
    <d v="2010-09-17T12:09:00"/>
    <n v="448"/>
    <n v="2"/>
    <n v="1"/>
    <n v="1"/>
    <s v="211"/>
    <x v="2"/>
  </r>
  <r>
    <n v="12554"/>
    <n v="26"/>
    <n v="468.49999999999994"/>
    <d v="2010-09-17T12:29:00"/>
    <n v="448"/>
    <n v="2"/>
    <n v="1"/>
    <n v="1"/>
    <s v="211"/>
    <x v="2"/>
  </r>
  <r>
    <n v="17765"/>
    <n v="83"/>
    <n v="530.79999999999984"/>
    <d v="2011-07-04T12:41:00"/>
    <n v="158"/>
    <n v="3"/>
    <n v="2"/>
    <n v="1"/>
    <s v="321"/>
    <x v="0"/>
  </r>
  <r>
    <n v="15026"/>
    <n v="140"/>
    <n v="1061.6099999999997"/>
    <d v="2011-09-20T13:52:00"/>
    <n v="80"/>
    <n v="3"/>
    <n v="2"/>
    <n v="2"/>
    <s v="322"/>
    <x v="0"/>
  </r>
  <r>
    <n v="12425"/>
    <n v="91"/>
    <n v="1741.4099999999996"/>
    <d v="2011-09-22T17:31:00"/>
    <n v="78"/>
    <n v="3"/>
    <n v="2"/>
    <n v="2"/>
    <s v="322"/>
    <x v="0"/>
  </r>
  <r>
    <n v="17743"/>
    <n v="3"/>
    <n v="229.2"/>
    <d v="2010-09-17T14:54:00"/>
    <n v="448"/>
    <n v="2"/>
    <n v="1"/>
    <n v="1"/>
    <s v="211"/>
    <x v="2"/>
  </r>
  <r>
    <n v="15876"/>
    <n v="11"/>
    <n v="1449.1399999999996"/>
    <d v="2010-10-26T18:58:00"/>
    <n v="409"/>
    <n v="2"/>
    <n v="1"/>
    <n v="2"/>
    <s v="212"/>
    <x v="2"/>
  </r>
  <r>
    <n v="12543"/>
    <n v="43"/>
    <n v="980.25000000000023"/>
    <d v="2010-09-17T15:51:00"/>
    <n v="448"/>
    <n v="2"/>
    <n v="1"/>
    <n v="1"/>
    <s v="211"/>
    <x v="2"/>
  </r>
  <r>
    <n v="18089"/>
    <n v="10"/>
    <n v="428.45"/>
    <d v="2010-09-19T11:57:00"/>
    <n v="446"/>
    <n v="2"/>
    <n v="1"/>
    <n v="1"/>
    <s v="211"/>
    <x v="2"/>
  </r>
  <r>
    <n v="16983"/>
    <n v="249"/>
    <n v="3710.220000000003"/>
    <d v="2011-11-27T12:10:00"/>
    <n v="12"/>
    <n v="5"/>
    <n v="3"/>
    <n v="3"/>
    <s v="533"/>
    <x v="1"/>
  </r>
  <r>
    <n v="13701"/>
    <n v="9"/>
    <n v="161.00000000000003"/>
    <d v="2010-09-19T12:39:00"/>
    <n v="446"/>
    <n v="2"/>
    <n v="1"/>
    <n v="1"/>
    <s v="211"/>
    <x v="2"/>
  </r>
  <r>
    <n v="13554"/>
    <n v="200"/>
    <n v="1638.2800000000022"/>
    <d v="2010-11-24T15:05:00"/>
    <n v="380"/>
    <n v="2"/>
    <n v="3"/>
    <n v="2"/>
    <s v="232"/>
    <x v="2"/>
  </r>
  <r>
    <n v="13067"/>
    <n v="32"/>
    <n v="508.50999999999993"/>
    <d v="2011-09-18T13:38:00"/>
    <n v="82"/>
    <n v="3"/>
    <n v="1"/>
    <n v="1"/>
    <s v="311"/>
    <x v="0"/>
  </r>
  <r>
    <n v="15519"/>
    <n v="37"/>
    <n v="344.60999999999996"/>
    <d v="2010-11-21T14:35:00"/>
    <n v="383"/>
    <n v="2"/>
    <n v="1"/>
    <n v="1"/>
    <s v="211"/>
    <x v="2"/>
  </r>
  <r>
    <n v="14776"/>
    <n v="190"/>
    <n v="3708.2999999999956"/>
    <d v="2011-10-19T15:34:00"/>
    <n v="51"/>
    <n v="4"/>
    <n v="3"/>
    <n v="3"/>
    <s v="433"/>
    <x v="3"/>
  </r>
  <r>
    <n v="17255"/>
    <n v="190"/>
    <n v="799.13000000000045"/>
    <d v="2011-10-30T12:18:00"/>
    <n v="40"/>
    <n v="4"/>
    <n v="3"/>
    <n v="1"/>
    <s v="431"/>
    <x v="3"/>
  </r>
  <r>
    <n v="16264"/>
    <n v="66"/>
    <n v="837.52999999999986"/>
    <d v="2010-09-27T15:00:00"/>
    <n v="438"/>
    <n v="2"/>
    <n v="2"/>
    <n v="1"/>
    <s v="221"/>
    <x v="2"/>
  </r>
  <r>
    <n v="15870"/>
    <n v="147"/>
    <n v="862.60999999999945"/>
    <d v="2011-11-07T10:58:00"/>
    <n v="32"/>
    <n v="4"/>
    <n v="2"/>
    <n v="1"/>
    <s v="421"/>
    <x v="3"/>
  </r>
  <r>
    <n v="15599"/>
    <n v="83"/>
    <n v="1250.0600000000002"/>
    <d v="2011-11-13T11:44:00"/>
    <n v="26"/>
    <n v="4"/>
    <n v="2"/>
    <n v="2"/>
    <s v="422"/>
    <x v="3"/>
  </r>
  <r>
    <n v="15462"/>
    <n v="41"/>
    <n v="737.04999999999984"/>
    <d v="2011-09-06T13:11:00"/>
    <n v="94"/>
    <n v="3"/>
    <n v="1"/>
    <n v="1"/>
    <s v="311"/>
    <x v="0"/>
  </r>
  <r>
    <n v="17811"/>
    <n v="1182"/>
    <n v="9609.7999999999865"/>
    <d v="2011-12-05T13:46:00"/>
    <n v="4"/>
    <n v="5"/>
    <n v="4"/>
    <n v="4"/>
    <s v="544"/>
    <x v="1"/>
  </r>
  <r>
    <n v="13702"/>
    <n v="5"/>
    <n v="135.18"/>
    <d v="2010-09-20T11:40:00"/>
    <n v="445"/>
    <n v="2"/>
    <n v="1"/>
    <n v="1"/>
    <s v="211"/>
    <x v="2"/>
  </r>
  <r>
    <n v="14212"/>
    <n v="21"/>
    <n v="2190.14"/>
    <d v="2011-09-11T12:45:00"/>
    <n v="89"/>
    <n v="3"/>
    <n v="1"/>
    <n v="2"/>
    <s v="312"/>
    <x v="0"/>
  </r>
  <r>
    <n v="17055"/>
    <n v="30"/>
    <n v="239.55"/>
    <d v="2010-09-20T12:21:00"/>
    <n v="445"/>
    <n v="2"/>
    <n v="1"/>
    <n v="1"/>
    <s v="211"/>
    <x v="2"/>
  </r>
  <r>
    <n v="12850"/>
    <n v="2"/>
    <n v="330"/>
    <d v="2010-09-20T12:26:00"/>
    <n v="445"/>
    <n v="2"/>
    <n v="1"/>
    <n v="1"/>
    <s v="211"/>
    <x v="2"/>
  </r>
  <r>
    <n v="17167"/>
    <n v="79"/>
    <n v="867.1099999999999"/>
    <d v="2010-11-25T10:05:00"/>
    <n v="379"/>
    <n v="2"/>
    <n v="2"/>
    <n v="1"/>
    <s v="221"/>
    <x v="2"/>
  </r>
  <r>
    <n v="14668"/>
    <n v="12"/>
    <n v="111.63000000000001"/>
    <d v="2010-09-20T15:03:00"/>
    <n v="445"/>
    <n v="2"/>
    <n v="1"/>
    <n v="1"/>
    <s v="211"/>
    <x v="2"/>
  </r>
  <r>
    <n v="17834"/>
    <n v="59"/>
    <n v="730.47"/>
    <d v="2010-10-21T12:09:00"/>
    <n v="414"/>
    <n v="2"/>
    <n v="2"/>
    <n v="1"/>
    <s v="221"/>
    <x v="2"/>
  </r>
  <r>
    <n v="17284"/>
    <n v="374"/>
    <n v="2793.1599999999949"/>
    <d v="2011-10-10T14:38:00"/>
    <n v="60"/>
    <n v="3"/>
    <n v="4"/>
    <n v="2"/>
    <s v="342"/>
    <x v="0"/>
  </r>
  <r>
    <n v="14906"/>
    <n v="1"/>
    <n v="68.44"/>
    <d v="2010-09-20T16:30:00"/>
    <n v="445"/>
    <n v="2"/>
    <n v="1"/>
    <n v="1"/>
    <s v="211"/>
    <x v="2"/>
  </r>
  <r>
    <n v="13375"/>
    <n v="71"/>
    <n v="1792.2300000000002"/>
    <d v="2011-09-12T10:19:00"/>
    <n v="88"/>
    <n v="3"/>
    <n v="2"/>
    <n v="2"/>
    <s v="322"/>
    <x v="0"/>
  </r>
  <r>
    <n v="15473"/>
    <n v="14"/>
    <n v="2046"/>
    <d v="2011-11-25T15:15:00"/>
    <n v="14"/>
    <n v="5"/>
    <n v="1"/>
    <n v="2"/>
    <s v="512"/>
    <x v="1"/>
  </r>
  <r>
    <n v="13689"/>
    <n v="9"/>
    <n v="1259.5"/>
    <d v="2011-10-07T13:21:00"/>
    <n v="63"/>
    <n v="3"/>
    <n v="1"/>
    <n v="2"/>
    <s v="312"/>
    <x v="0"/>
  </r>
  <r>
    <n v="16465"/>
    <n v="48"/>
    <n v="746.2399999999999"/>
    <d v="2010-10-15T09:27:00"/>
    <n v="420"/>
    <n v="2"/>
    <n v="1"/>
    <n v="1"/>
    <s v="211"/>
    <x v="2"/>
  </r>
  <r>
    <n v="14716"/>
    <n v="100"/>
    <n v="565.44999999999993"/>
    <d v="2011-10-27T17:29:00"/>
    <n v="43"/>
    <n v="4"/>
    <n v="2"/>
    <n v="1"/>
    <s v="421"/>
    <x v="3"/>
  </r>
  <r>
    <n v="17480"/>
    <n v="54"/>
    <n v="902.0300000000002"/>
    <d v="2011-09-23T11:39:00"/>
    <n v="77"/>
    <n v="3"/>
    <n v="1"/>
    <n v="1"/>
    <s v="311"/>
    <x v="0"/>
  </r>
  <r>
    <n v="12751"/>
    <n v="62"/>
    <n v="268.27"/>
    <d v="2010-09-21T12:49:00"/>
    <n v="444"/>
    <n v="2"/>
    <n v="2"/>
    <n v="1"/>
    <s v="221"/>
    <x v="2"/>
  </r>
  <r>
    <n v="15041"/>
    <n v="107"/>
    <n v="294.01999999999981"/>
    <d v="2011-06-22T16:16:00"/>
    <n v="170"/>
    <n v="3"/>
    <n v="2"/>
    <n v="1"/>
    <s v="321"/>
    <x v="0"/>
  </r>
  <r>
    <n v="14169"/>
    <n v="67"/>
    <n v="624.43000000000018"/>
    <d v="2010-10-05T08:45:00"/>
    <n v="430"/>
    <n v="2"/>
    <n v="2"/>
    <n v="1"/>
    <s v="221"/>
    <x v="2"/>
  </r>
  <r>
    <n v="14761"/>
    <n v="24"/>
    <n v="447.92"/>
    <d v="2011-10-12T12:10:00"/>
    <n v="58"/>
    <n v="3"/>
    <n v="1"/>
    <n v="1"/>
    <s v="311"/>
    <x v="0"/>
  </r>
  <r>
    <n v="16998"/>
    <n v="6"/>
    <n v="402"/>
    <d v="2011-07-13T09:44:00"/>
    <n v="149"/>
    <n v="3"/>
    <n v="1"/>
    <n v="1"/>
    <s v="311"/>
    <x v="0"/>
  </r>
  <r>
    <n v="15728"/>
    <n v="12"/>
    <n v="544.6"/>
    <d v="2010-11-25T10:39:00"/>
    <n v="379"/>
    <n v="2"/>
    <n v="1"/>
    <n v="1"/>
    <s v="211"/>
    <x v="2"/>
  </r>
  <r>
    <n v="14126"/>
    <n v="43"/>
    <n v="1172.4599999999998"/>
    <d v="2011-12-02T11:45:00"/>
    <n v="7"/>
    <n v="5"/>
    <n v="1"/>
    <n v="2"/>
    <s v="512"/>
    <x v="1"/>
  </r>
  <r>
    <n v="17161"/>
    <n v="52"/>
    <n v="856.0100000000001"/>
    <d v="2010-09-21T16:44:00"/>
    <n v="444"/>
    <n v="2"/>
    <n v="1"/>
    <n v="1"/>
    <s v="211"/>
    <x v="2"/>
  </r>
  <r>
    <n v="14933"/>
    <n v="4"/>
    <n v="1770"/>
    <d v="2010-09-22T10:47:00"/>
    <n v="443"/>
    <n v="2"/>
    <n v="1"/>
    <n v="2"/>
    <s v="212"/>
    <x v="2"/>
  </r>
  <r>
    <n v="12578"/>
    <n v="172"/>
    <n v="4642.45"/>
    <d v="2011-11-18T13:30:00"/>
    <n v="21"/>
    <n v="4"/>
    <n v="3"/>
    <n v="3"/>
    <s v="433"/>
    <x v="3"/>
  </r>
  <r>
    <n v="17840"/>
    <n v="55"/>
    <n v="185.72000000000006"/>
    <d v="2010-09-22T12:24:00"/>
    <n v="443"/>
    <n v="2"/>
    <n v="1"/>
    <n v="1"/>
    <s v="211"/>
    <x v="2"/>
  </r>
  <r>
    <n v="14570"/>
    <n v="68"/>
    <n v="613.75000000000045"/>
    <d v="2011-03-04T10:58:00"/>
    <n v="280"/>
    <n v="3"/>
    <n v="2"/>
    <n v="1"/>
    <s v="321"/>
    <x v="0"/>
  </r>
  <r>
    <n v="13205"/>
    <n v="1"/>
    <n v="2803.2"/>
    <d v="2010-09-22T16:26:00"/>
    <n v="443"/>
    <n v="2"/>
    <n v="1"/>
    <n v="2"/>
    <s v="212"/>
    <x v="2"/>
  </r>
  <r>
    <n v="15761"/>
    <n v="5"/>
    <n v="143.05000000000001"/>
    <d v="2010-09-23T09:33:00"/>
    <n v="442"/>
    <n v="2"/>
    <n v="1"/>
    <n v="1"/>
    <s v="211"/>
    <x v="2"/>
  </r>
  <r>
    <n v="16857"/>
    <n v="11"/>
    <n v="352.8"/>
    <d v="2010-09-23T10:49:00"/>
    <n v="442"/>
    <n v="2"/>
    <n v="1"/>
    <n v="1"/>
    <s v="211"/>
    <x v="2"/>
  </r>
  <r>
    <n v="13519"/>
    <n v="19"/>
    <n v="343.21"/>
    <d v="2011-09-22T18:24:00"/>
    <n v="78"/>
    <n v="3"/>
    <n v="1"/>
    <n v="1"/>
    <s v="311"/>
    <x v="0"/>
  </r>
  <r>
    <n v="13264"/>
    <n v="38"/>
    <n v="722.56"/>
    <d v="2010-09-23T12:42:00"/>
    <n v="442"/>
    <n v="2"/>
    <n v="1"/>
    <n v="1"/>
    <s v="211"/>
    <x v="2"/>
  </r>
  <r>
    <n v="18107"/>
    <n v="39"/>
    <n v="167.12999999999997"/>
    <d v="2010-09-23T13:03:00"/>
    <n v="442"/>
    <n v="2"/>
    <n v="1"/>
    <n v="1"/>
    <s v="211"/>
    <x v="2"/>
  </r>
  <r>
    <n v="15140"/>
    <n v="112"/>
    <n v="3243.690000000001"/>
    <d v="2011-10-18T14:07:00"/>
    <n v="52"/>
    <n v="3"/>
    <n v="2"/>
    <n v="3"/>
    <s v="323"/>
    <x v="0"/>
  </r>
  <r>
    <n v="16856"/>
    <n v="19"/>
    <n v="358.49"/>
    <d v="2011-11-25T08:59:00"/>
    <n v="14"/>
    <n v="5"/>
    <n v="1"/>
    <n v="1"/>
    <s v="511"/>
    <x v="1"/>
  </r>
  <r>
    <n v="18193"/>
    <n v="70"/>
    <n v="1207.3500000000004"/>
    <d v="2011-06-27T13:58:00"/>
    <n v="165"/>
    <n v="3"/>
    <n v="2"/>
    <n v="2"/>
    <s v="322"/>
    <x v="0"/>
  </r>
  <r>
    <n v="15476"/>
    <n v="79"/>
    <n v="2209.9799999999996"/>
    <d v="2010-11-24T15:17:00"/>
    <n v="380"/>
    <n v="2"/>
    <n v="2"/>
    <n v="2"/>
    <s v="222"/>
    <x v="2"/>
  </r>
  <r>
    <n v="16298"/>
    <n v="47"/>
    <n v="1085.7"/>
    <d v="2011-11-17T11:59:00"/>
    <n v="22"/>
    <n v="4"/>
    <n v="1"/>
    <n v="2"/>
    <s v="412"/>
    <x v="3"/>
  </r>
  <r>
    <n v="16546"/>
    <n v="94"/>
    <n v="5606.4699999999966"/>
    <d v="2011-02-22T11:20:00"/>
    <n v="290"/>
    <n v="3"/>
    <n v="2"/>
    <n v="3"/>
    <s v="323"/>
    <x v="0"/>
  </r>
  <r>
    <n v="16261"/>
    <n v="168"/>
    <n v="1059.4500000000003"/>
    <d v="2011-11-22T17:23:00"/>
    <n v="17"/>
    <n v="4"/>
    <n v="3"/>
    <n v="2"/>
    <s v="432"/>
    <x v="3"/>
  </r>
  <r>
    <n v="16775"/>
    <n v="278"/>
    <n v="3056.8899999999976"/>
    <d v="2011-11-29T15:22:00"/>
    <n v="10"/>
    <n v="5"/>
    <n v="3"/>
    <n v="3"/>
    <s v="533"/>
    <x v="1"/>
  </r>
  <r>
    <n v="14992"/>
    <n v="27"/>
    <n v="210.49999999999997"/>
    <d v="2010-09-23T17:48:00"/>
    <n v="442"/>
    <n v="2"/>
    <n v="1"/>
    <n v="1"/>
    <s v="211"/>
    <x v="2"/>
  </r>
  <r>
    <n v="17134"/>
    <n v="37"/>
    <n v="637.1"/>
    <d v="2011-08-25T09:53:00"/>
    <n v="106"/>
    <n v="3"/>
    <n v="1"/>
    <n v="1"/>
    <s v="311"/>
    <x v="0"/>
  </r>
  <r>
    <n v="16531"/>
    <n v="138"/>
    <n v="2298.3300000000013"/>
    <d v="2011-11-17T16:29:00"/>
    <n v="22"/>
    <n v="4"/>
    <n v="2"/>
    <n v="2"/>
    <s v="422"/>
    <x v="3"/>
  </r>
  <r>
    <n v="14875"/>
    <n v="89"/>
    <n v="2862.4000000000015"/>
    <d v="2011-08-24T12:20:00"/>
    <n v="107"/>
    <n v="3"/>
    <n v="2"/>
    <n v="2"/>
    <s v="322"/>
    <x v="0"/>
  </r>
  <r>
    <n v="17567"/>
    <n v="223"/>
    <n v="5356.0299999999961"/>
    <d v="2011-12-02T15:48:00"/>
    <n v="7"/>
    <n v="5"/>
    <n v="3"/>
    <n v="3"/>
    <s v="533"/>
    <x v="1"/>
  </r>
  <r>
    <n v="16692"/>
    <n v="5"/>
    <n v="1914.6999999999998"/>
    <d v="2011-03-28T14:46:00"/>
    <n v="256"/>
    <n v="3"/>
    <n v="1"/>
    <n v="2"/>
    <s v="312"/>
    <x v="0"/>
  </r>
  <r>
    <n v="16140"/>
    <n v="71"/>
    <n v="1557.6000000000001"/>
    <d v="2011-10-05T12:15:00"/>
    <n v="65"/>
    <n v="3"/>
    <n v="2"/>
    <n v="2"/>
    <s v="322"/>
    <x v="0"/>
  </r>
  <r>
    <n v="14934"/>
    <n v="185"/>
    <n v="3503.5"/>
    <d v="2011-09-19T10:10:00"/>
    <n v="81"/>
    <n v="3"/>
    <n v="3"/>
    <n v="3"/>
    <s v="333"/>
    <x v="0"/>
  </r>
  <r>
    <n v="17396"/>
    <n v="50"/>
    <n v="8807.0999999999985"/>
    <d v="2011-10-31T14:12:00"/>
    <n v="39"/>
    <n v="4"/>
    <n v="1"/>
    <n v="4"/>
    <s v="414"/>
    <x v="3"/>
  </r>
  <r>
    <n v="14226"/>
    <n v="98"/>
    <n v="3002.5299999999984"/>
    <d v="2011-11-11T11:34:00"/>
    <n v="28"/>
    <n v="4"/>
    <n v="2"/>
    <n v="3"/>
    <s v="423"/>
    <x v="3"/>
  </r>
  <r>
    <n v="12871"/>
    <n v="18"/>
    <n v="744.01999999999975"/>
    <d v="2011-09-16T15:07:00"/>
    <n v="84"/>
    <n v="3"/>
    <n v="1"/>
    <n v="1"/>
    <s v="311"/>
    <x v="0"/>
  </r>
  <r>
    <n v="17062"/>
    <n v="164"/>
    <n v="1208.22"/>
    <d v="2011-01-30T11:01:00"/>
    <n v="313"/>
    <n v="3"/>
    <n v="3"/>
    <n v="2"/>
    <s v="332"/>
    <x v="0"/>
  </r>
  <r>
    <n v="14094"/>
    <n v="47"/>
    <n v="335.21999999999997"/>
    <d v="2010-09-26T11:58:00"/>
    <n v="439"/>
    <n v="2"/>
    <n v="1"/>
    <n v="1"/>
    <s v="211"/>
    <x v="2"/>
  </r>
  <r>
    <n v="14269"/>
    <n v="16"/>
    <n v="295.73"/>
    <d v="2010-09-26T12:53:00"/>
    <n v="439"/>
    <n v="2"/>
    <n v="1"/>
    <n v="1"/>
    <s v="211"/>
    <x v="2"/>
  </r>
  <r>
    <n v="13118"/>
    <n v="148"/>
    <n v="2415.4100000000035"/>
    <d v="2011-11-20T12:46:00"/>
    <n v="19"/>
    <n v="4"/>
    <n v="2"/>
    <n v="2"/>
    <s v="422"/>
    <x v="3"/>
  </r>
  <r>
    <n v="14806"/>
    <n v="20"/>
    <n v="303.43"/>
    <d v="2011-09-25T15:32:00"/>
    <n v="75"/>
    <n v="3"/>
    <n v="1"/>
    <n v="1"/>
    <s v="311"/>
    <x v="0"/>
  </r>
  <r>
    <n v="13281"/>
    <n v="22"/>
    <n v="350.84999999999997"/>
    <d v="2010-09-26T16:03:00"/>
    <n v="439"/>
    <n v="2"/>
    <n v="1"/>
    <n v="1"/>
    <s v="211"/>
    <x v="2"/>
  </r>
  <r>
    <n v="12449"/>
    <n v="201"/>
    <n v="4835.8899999999994"/>
    <d v="2011-11-17T13:46:00"/>
    <n v="22"/>
    <n v="4"/>
    <n v="3"/>
    <n v="3"/>
    <s v="433"/>
    <x v="3"/>
  </r>
  <r>
    <n v="15469"/>
    <n v="43"/>
    <n v="874.24999999999989"/>
    <d v="2011-10-20T16:21:00"/>
    <n v="50"/>
    <n v="4"/>
    <n v="1"/>
    <n v="1"/>
    <s v="411"/>
    <x v="3"/>
  </r>
  <r>
    <n v="17919"/>
    <n v="40"/>
    <n v="1840.3199999999997"/>
    <d v="2011-09-12T13:41:00"/>
    <n v="88"/>
    <n v="3"/>
    <n v="1"/>
    <n v="2"/>
    <s v="312"/>
    <x v="0"/>
  </r>
  <r>
    <n v="17315"/>
    <n v="759"/>
    <n v="9650.5999999999858"/>
    <d v="2011-12-08T12:15:00"/>
    <n v="1"/>
    <n v="5"/>
    <n v="4"/>
    <n v="4"/>
    <s v="544"/>
    <x v="1"/>
  </r>
  <r>
    <n v="15616"/>
    <n v="13"/>
    <n v="317.10999999999996"/>
    <d v="2010-09-27T13:10:00"/>
    <n v="438"/>
    <n v="2"/>
    <n v="1"/>
    <n v="1"/>
    <s v="211"/>
    <x v="2"/>
  </r>
  <r>
    <n v="12348"/>
    <n v="51"/>
    <n v="2019.4"/>
    <d v="2011-09-25T13:13:00"/>
    <n v="75"/>
    <n v="3"/>
    <n v="1"/>
    <n v="2"/>
    <s v="312"/>
    <x v="0"/>
  </r>
  <r>
    <n v="16211"/>
    <n v="36"/>
    <n v="1090.5899999999997"/>
    <d v="2011-09-12T12:11:00"/>
    <n v="88"/>
    <n v="3"/>
    <n v="1"/>
    <n v="2"/>
    <s v="312"/>
    <x v="0"/>
  </r>
  <r>
    <n v="14328"/>
    <n v="1"/>
    <n v="445.05"/>
    <d v="2010-09-27T16:01:00"/>
    <n v="438"/>
    <n v="2"/>
    <n v="1"/>
    <n v="1"/>
    <s v="211"/>
    <x v="2"/>
  </r>
  <r>
    <n v="17524"/>
    <n v="43"/>
    <n v="539.13999999999987"/>
    <d v="2010-12-13T14:32:00"/>
    <n v="361"/>
    <n v="3"/>
    <n v="1"/>
    <n v="1"/>
    <s v="311"/>
    <x v="0"/>
  </r>
  <r>
    <n v="13290"/>
    <n v="1"/>
    <n v="208.63"/>
    <d v="2010-09-27T16:29:00"/>
    <n v="438"/>
    <n v="2"/>
    <n v="1"/>
    <n v="1"/>
    <s v="211"/>
    <x v="2"/>
  </r>
  <r>
    <n v="13687"/>
    <n v="45"/>
    <n v="11880.839999999998"/>
    <d v="2010-09-27T16:30:00"/>
    <n v="438"/>
    <n v="2"/>
    <n v="1"/>
    <n v="4"/>
    <s v="214"/>
    <x v="2"/>
  </r>
  <r>
    <n v="14802"/>
    <n v="2"/>
    <n v="1502.98"/>
    <d v="2010-09-27T16:34:00"/>
    <n v="438"/>
    <n v="2"/>
    <n v="1"/>
    <n v="2"/>
    <s v="212"/>
    <x v="2"/>
  </r>
  <r>
    <n v="17280"/>
    <n v="6"/>
    <n v="118.85999999999999"/>
    <d v="2010-09-27T16:46:00"/>
    <n v="438"/>
    <n v="2"/>
    <n v="1"/>
    <n v="1"/>
    <s v="211"/>
    <x v="2"/>
  </r>
  <r>
    <n v="17450"/>
    <n v="425"/>
    <n v="246973.09000000008"/>
    <d v="2011-12-01T13:29:00"/>
    <n v="8"/>
    <n v="5"/>
    <n v="4"/>
    <n v="4"/>
    <s v="544"/>
    <x v="1"/>
  </r>
  <r>
    <n v="13139"/>
    <n v="265"/>
    <n v="8202.98"/>
    <d v="2011-11-23T13:54:00"/>
    <n v="16"/>
    <n v="4"/>
    <n v="3"/>
    <n v="4"/>
    <s v="434"/>
    <x v="3"/>
  </r>
  <r>
    <n v="16362"/>
    <n v="94"/>
    <n v="946.94"/>
    <d v="2011-11-07T13:01:00"/>
    <n v="32"/>
    <n v="4"/>
    <n v="2"/>
    <n v="1"/>
    <s v="421"/>
    <x v="3"/>
  </r>
  <r>
    <n v="13073"/>
    <n v="27"/>
    <n v="418.08"/>
    <d v="2010-10-24T14:06:00"/>
    <n v="411"/>
    <n v="2"/>
    <n v="1"/>
    <n v="1"/>
    <s v="211"/>
    <x v="2"/>
  </r>
  <r>
    <n v="16269"/>
    <n v="53"/>
    <n v="717.57000000000039"/>
    <d v="2010-09-28T11:50:00"/>
    <n v="437"/>
    <n v="2"/>
    <n v="1"/>
    <n v="1"/>
    <s v="211"/>
    <x v="2"/>
  </r>
  <r>
    <n v="13970"/>
    <n v="13"/>
    <n v="846.55"/>
    <d v="2010-11-18T13:21:00"/>
    <n v="386"/>
    <n v="2"/>
    <n v="1"/>
    <n v="1"/>
    <s v="211"/>
    <x v="2"/>
  </r>
  <r>
    <n v="15347"/>
    <n v="41"/>
    <n v="1363.6000000000004"/>
    <d v="2010-12-08T15:25:00"/>
    <n v="366"/>
    <n v="2"/>
    <n v="1"/>
    <n v="2"/>
    <s v="212"/>
    <x v="2"/>
  </r>
  <r>
    <n v="13386"/>
    <n v="31"/>
    <n v="835.46"/>
    <d v="2010-10-21T12:52:00"/>
    <n v="414"/>
    <n v="2"/>
    <n v="1"/>
    <n v="1"/>
    <s v="211"/>
    <x v="2"/>
  </r>
  <r>
    <n v="14597"/>
    <n v="103"/>
    <n v="2201.54"/>
    <d v="2011-11-28T13:13:00"/>
    <n v="11"/>
    <n v="5"/>
    <n v="2"/>
    <n v="2"/>
    <s v="522"/>
    <x v="1"/>
  </r>
  <r>
    <n v="17007"/>
    <n v="67"/>
    <n v="1120.1000000000001"/>
    <d v="2011-10-20T10:47:00"/>
    <n v="50"/>
    <n v="4"/>
    <n v="2"/>
    <n v="2"/>
    <s v="422"/>
    <x v="3"/>
  </r>
  <r>
    <n v="16198"/>
    <n v="33"/>
    <n v="1030.0409999999999"/>
    <d v="2011-09-25T14:58:00"/>
    <n v="75"/>
    <n v="3"/>
    <n v="1"/>
    <n v="2"/>
    <s v="312"/>
    <x v="0"/>
  </r>
  <r>
    <n v="15871"/>
    <n v="5"/>
    <n v="33.099999999999994"/>
    <d v="2010-09-28T14:16:00"/>
    <n v="437"/>
    <n v="2"/>
    <n v="1"/>
    <n v="1"/>
    <s v="211"/>
    <x v="2"/>
  </r>
  <r>
    <n v="13754"/>
    <n v="21"/>
    <n v="447.0499999999999"/>
    <d v="2011-07-11T11:51:00"/>
    <n v="151"/>
    <n v="3"/>
    <n v="1"/>
    <n v="1"/>
    <s v="311"/>
    <x v="0"/>
  </r>
  <r>
    <n v="14410"/>
    <n v="394"/>
    <n v="2651.1400000000012"/>
    <d v="2011-09-08T15:08:00"/>
    <n v="92"/>
    <n v="3"/>
    <n v="4"/>
    <n v="2"/>
    <s v="342"/>
    <x v="0"/>
  </r>
  <r>
    <n v="13927"/>
    <n v="41"/>
    <n v="708.26"/>
    <d v="2011-09-26T12:00:00"/>
    <n v="74"/>
    <n v="3"/>
    <n v="1"/>
    <n v="1"/>
    <s v="311"/>
    <x v="0"/>
  </r>
  <r>
    <n v="16237"/>
    <n v="7"/>
    <n v="136.65"/>
    <d v="2010-09-28T17:02:00"/>
    <n v="437"/>
    <n v="2"/>
    <n v="1"/>
    <n v="1"/>
    <s v="211"/>
    <x v="2"/>
  </r>
  <r>
    <n v="12964"/>
    <n v="26"/>
    <n v="132.24"/>
    <d v="2010-09-28T17:47:00"/>
    <n v="437"/>
    <n v="2"/>
    <n v="1"/>
    <n v="1"/>
    <s v="211"/>
    <x v="2"/>
  </r>
  <r>
    <n v="13639"/>
    <n v="59"/>
    <n v="1346.2699999999995"/>
    <d v="2011-09-26T13:36:00"/>
    <n v="74"/>
    <n v="3"/>
    <n v="2"/>
    <n v="2"/>
    <s v="322"/>
    <x v="0"/>
  </r>
  <r>
    <n v="16148"/>
    <n v="9"/>
    <n v="386.62"/>
    <d v="2011-02-16T14:01:00"/>
    <n v="296"/>
    <n v="3"/>
    <n v="1"/>
    <n v="1"/>
    <s v="311"/>
    <x v="0"/>
  </r>
  <r>
    <n v="12946"/>
    <n v="20"/>
    <n v="324.45"/>
    <d v="2010-09-29T10:14:00"/>
    <n v="436"/>
    <n v="2"/>
    <n v="1"/>
    <n v="1"/>
    <s v="211"/>
    <x v="2"/>
  </r>
  <r>
    <n v="13804"/>
    <n v="169"/>
    <n v="3208.5200000000009"/>
    <d v="2011-11-09T12:32:00"/>
    <n v="30"/>
    <n v="4"/>
    <n v="3"/>
    <n v="3"/>
    <s v="433"/>
    <x v="3"/>
  </r>
  <r>
    <n v="16783"/>
    <n v="25"/>
    <n v="391.95"/>
    <d v="2010-09-29T11:53:00"/>
    <n v="436"/>
    <n v="2"/>
    <n v="1"/>
    <n v="1"/>
    <s v="211"/>
    <x v="2"/>
  </r>
  <r>
    <n v="14843"/>
    <n v="9"/>
    <n v="211.79999999999995"/>
    <d v="2010-09-29T12:39:00"/>
    <n v="436"/>
    <n v="2"/>
    <n v="1"/>
    <n v="1"/>
    <s v="211"/>
    <x v="2"/>
  </r>
  <r>
    <n v="14891"/>
    <n v="63"/>
    <n v="1106.7299999999996"/>
    <d v="2011-07-14T18:08:00"/>
    <n v="148"/>
    <n v="3"/>
    <n v="2"/>
    <n v="2"/>
    <s v="322"/>
    <x v="0"/>
  </r>
  <r>
    <n v="17257"/>
    <n v="15"/>
    <n v="192.73000000000002"/>
    <d v="2010-09-29T12:51:00"/>
    <n v="436"/>
    <n v="2"/>
    <n v="1"/>
    <n v="1"/>
    <s v="211"/>
    <x v="2"/>
  </r>
  <r>
    <n v="14829"/>
    <n v="110"/>
    <n v="1692.8399999999992"/>
    <d v="2011-11-10T16:16:00"/>
    <n v="29"/>
    <n v="4"/>
    <n v="2"/>
    <n v="2"/>
    <s v="422"/>
    <x v="3"/>
  </r>
  <r>
    <n v="14449"/>
    <n v="546"/>
    <n v="2482.8000000000015"/>
    <d v="2011-11-21T12:06:00"/>
    <n v="18"/>
    <n v="4"/>
    <n v="4"/>
    <n v="2"/>
    <s v="442"/>
    <x v="3"/>
  </r>
  <r>
    <n v="14510"/>
    <n v="78"/>
    <n v="1007.2800000000002"/>
    <d v="2010-11-29T12:46:00"/>
    <n v="375"/>
    <n v="2"/>
    <n v="2"/>
    <n v="2"/>
    <s v="222"/>
    <x v="2"/>
  </r>
  <r>
    <n v="13105"/>
    <n v="1"/>
    <n v="72"/>
    <d v="2010-09-29T13:41:00"/>
    <n v="436"/>
    <n v="2"/>
    <n v="1"/>
    <n v="1"/>
    <s v="211"/>
    <x v="2"/>
  </r>
  <r>
    <n v="13257"/>
    <n v="7"/>
    <n v="149.75"/>
    <d v="2010-09-29T14:58:00"/>
    <n v="436"/>
    <n v="2"/>
    <n v="1"/>
    <n v="1"/>
    <s v="211"/>
    <x v="2"/>
  </r>
  <r>
    <n v="16489"/>
    <n v="6"/>
    <n v="303.70000000000005"/>
    <d v="2010-11-24T14:40:00"/>
    <n v="380"/>
    <n v="2"/>
    <n v="1"/>
    <n v="1"/>
    <s v="211"/>
    <x v="2"/>
  </r>
  <r>
    <n v="16490"/>
    <n v="13"/>
    <n v="205.41000000000003"/>
    <d v="2010-09-29T16:30:00"/>
    <n v="436"/>
    <n v="2"/>
    <n v="1"/>
    <n v="1"/>
    <s v="211"/>
    <x v="2"/>
  </r>
  <r>
    <n v="12661"/>
    <n v="11"/>
    <n v="162.00000000000003"/>
    <d v="2010-09-29T16:46:00"/>
    <n v="436"/>
    <n v="2"/>
    <n v="1"/>
    <n v="1"/>
    <s v="211"/>
    <x v="2"/>
  </r>
  <r>
    <n v="13556"/>
    <n v="9"/>
    <n v="200.82000000000002"/>
    <d v="2010-10-06T16:44:00"/>
    <n v="429"/>
    <n v="2"/>
    <n v="1"/>
    <n v="1"/>
    <s v="211"/>
    <x v="2"/>
  </r>
  <r>
    <n v="14004"/>
    <n v="241"/>
    <n v="6258.4500000000025"/>
    <d v="2011-10-27T14:40:00"/>
    <n v="43"/>
    <n v="4"/>
    <n v="3"/>
    <n v="3"/>
    <s v="433"/>
    <x v="3"/>
  </r>
  <r>
    <n v="13962"/>
    <n v="23"/>
    <n v="362.8"/>
    <d v="2011-11-18T08:47:00"/>
    <n v="21"/>
    <n v="4"/>
    <n v="1"/>
    <n v="1"/>
    <s v="411"/>
    <x v="3"/>
  </r>
  <r>
    <n v="16368"/>
    <n v="98"/>
    <n v="640.21000000000026"/>
    <d v="2011-12-07T13:12:00"/>
    <n v="2"/>
    <n v="5"/>
    <n v="2"/>
    <n v="1"/>
    <s v="521"/>
    <x v="1"/>
  </r>
  <r>
    <n v="14953"/>
    <n v="259"/>
    <n v="1013.7699999999995"/>
    <d v="2011-11-14T14:59:00"/>
    <n v="25"/>
    <n v="4"/>
    <n v="3"/>
    <n v="2"/>
    <s v="432"/>
    <x v="3"/>
  </r>
  <r>
    <n v="13966"/>
    <n v="22"/>
    <n v="390.86000000000007"/>
    <d v="2010-09-30T13:08:00"/>
    <n v="435"/>
    <n v="2"/>
    <n v="1"/>
    <n v="1"/>
    <s v="211"/>
    <x v="2"/>
  </r>
  <r>
    <n v="12562"/>
    <n v="207"/>
    <n v="4966.9200000000028"/>
    <d v="2011-12-01T17:20:00"/>
    <n v="8"/>
    <n v="5"/>
    <n v="3"/>
    <n v="3"/>
    <s v="533"/>
    <x v="1"/>
  </r>
  <r>
    <n v="16214"/>
    <n v="98"/>
    <n v="2038.2500000000007"/>
    <d v="2011-06-22T11:30:00"/>
    <n v="170"/>
    <n v="3"/>
    <n v="2"/>
    <n v="2"/>
    <s v="322"/>
    <x v="0"/>
  </r>
  <r>
    <n v="14742"/>
    <n v="34"/>
    <n v="579.84999999999968"/>
    <d v="2010-09-30T14:07:00"/>
    <n v="435"/>
    <n v="2"/>
    <n v="1"/>
    <n v="1"/>
    <s v="211"/>
    <x v="2"/>
  </r>
  <r>
    <n v="15736"/>
    <n v="103"/>
    <n v="1815.7200000000005"/>
    <d v="2010-09-30T14:20:00"/>
    <n v="435"/>
    <n v="2"/>
    <n v="2"/>
    <n v="2"/>
    <s v="222"/>
    <x v="2"/>
  </r>
  <r>
    <n v="16958"/>
    <n v="74"/>
    <n v="809.43999999999983"/>
    <d v="2010-09-30T14:25:00"/>
    <n v="435"/>
    <n v="2"/>
    <n v="2"/>
    <n v="1"/>
    <s v="221"/>
    <x v="2"/>
  </r>
  <r>
    <n v="14800"/>
    <n v="656"/>
    <n v="7774.3199999999915"/>
    <d v="2011-10-23T12:46:00"/>
    <n v="47"/>
    <n v="4"/>
    <n v="4"/>
    <n v="4"/>
    <s v="444"/>
    <x v="3"/>
  </r>
  <r>
    <n v="15960"/>
    <n v="26"/>
    <n v="410.94999999999993"/>
    <d v="2010-11-30T15:57:00"/>
    <n v="374"/>
    <n v="2"/>
    <n v="1"/>
    <n v="1"/>
    <s v="211"/>
    <x v="2"/>
  </r>
  <r>
    <n v="13108"/>
    <n v="45"/>
    <n v="1098.52"/>
    <d v="2010-12-02T10:35:00"/>
    <n v="372"/>
    <n v="2"/>
    <n v="1"/>
    <n v="2"/>
    <s v="212"/>
    <x v="2"/>
  </r>
  <r>
    <n v="14568"/>
    <n v="47"/>
    <n v="919.70000000000027"/>
    <d v="2010-09-30T17:15:00"/>
    <n v="435"/>
    <n v="2"/>
    <n v="1"/>
    <n v="1"/>
    <s v="211"/>
    <x v="2"/>
  </r>
  <r>
    <n v="15243"/>
    <n v="61"/>
    <n v="927.28000000000043"/>
    <d v="2011-09-26T14:12:00"/>
    <n v="74"/>
    <n v="3"/>
    <n v="2"/>
    <n v="1"/>
    <s v="321"/>
    <x v="0"/>
  </r>
  <r>
    <n v="13763"/>
    <n v="50"/>
    <n v="5217.4400000000014"/>
    <d v="2011-10-07T15:13:00"/>
    <n v="63"/>
    <n v="3"/>
    <n v="1"/>
    <n v="3"/>
    <s v="313"/>
    <x v="0"/>
  </r>
  <r>
    <n v="12457"/>
    <n v="85"/>
    <n v="2995.91"/>
    <d v="2011-10-04T13:13:00"/>
    <n v="66"/>
    <n v="3"/>
    <n v="2"/>
    <n v="3"/>
    <s v="323"/>
    <x v="0"/>
  </r>
  <r>
    <n v="16044"/>
    <n v="19"/>
    <n v="340.84"/>
    <d v="2010-09-30T18:12:00"/>
    <n v="435"/>
    <n v="2"/>
    <n v="1"/>
    <n v="1"/>
    <s v="211"/>
    <x v="2"/>
  </r>
  <r>
    <n v="14657"/>
    <n v="215"/>
    <n v="1460.8700000000008"/>
    <d v="2011-11-22T12:47:00"/>
    <n v="17"/>
    <n v="4"/>
    <n v="3"/>
    <n v="2"/>
    <s v="432"/>
    <x v="3"/>
  </r>
  <r>
    <n v="12817"/>
    <n v="25"/>
    <n v="690.98"/>
    <d v="2011-03-03T16:28:00"/>
    <n v="281"/>
    <n v="3"/>
    <n v="1"/>
    <n v="1"/>
    <s v="311"/>
    <x v="0"/>
  </r>
  <r>
    <n v="17533"/>
    <n v="1"/>
    <n v="34.799999999999997"/>
    <d v="2010-10-01T09:14:00"/>
    <n v="434"/>
    <n v="2"/>
    <n v="1"/>
    <n v="1"/>
    <s v="211"/>
    <x v="2"/>
  </r>
  <r>
    <n v="16306"/>
    <n v="69"/>
    <n v="1192.82"/>
    <d v="2011-05-10T12:12:00"/>
    <n v="213"/>
    <n v="3"/>
    <n v="2"/>
    <n v="2"/>
    <s v="322"/>
    <x v="0"/>
  </r>
  <r>
    <n v="14303"/>
    <n v="22"/>
    <n v="277.94"/>
    <d v="2010-10-28T15:37:00"/>
    <n v="407"/>
    <n v="2"/>
    <n v="1"/>
    <n v="1"/>
    <s v="211"/>
    <x v="2"/>
  </r>
  <r>
    <n v="17521"/>
    <n v="78"/>
    <n v="1278.0600000000006"/>
    <d v="2011-11-10T11:22:00"/>
    <n v="29"/>
    <n v="4"/>
    <n v="2"/>
    <n v="2"/>
    <s v="422"/>
    <x v="3"/>
  </r>
  <r>
    <n v="13002"/>
    <n v="23"/>
    <n v="414.13000000000005"/>
    <d v="2011-01-25T15:18:00"/>
    <n v="318"/>
    <n v="3"/>
    <n v="1"/>
    <n v="1"/>
    <s v="311"/>
    <x v="0"/>
  </r>
  <r>
    <n v="15261"/>
    <n v="92"/>
    <n v="1508.0000000000007"/>
    <d v="2011-07-27T15:20:00"/>
    <n v="135"/>
    <n v="3"/>
    <n v="2"/>
    <n v="2"/>
    <s v="322"/>
    <x v="0"/>
  </r>
  <r>
    <n v="17360"/>
    <n v="240"/>
    <n v="1231.3800000000006"/>
    <d v="2011-11-22T13:11:00"/>
    <n v="17"/>
    <n v="4"/>
    <n v="3"/>
    <n v="2"/>
    <s v="432"/>
    <x v="3"/>
  </r>
  <r>
    <n v="15276"/>
    <n v="190"/>
    <n v="649.52999999999986"/>
    <d v="2011-10-04T16:39:00"/>
    <n v="66"/>
    <n v="3"/>
    <n v="3"/>
    <n v="1"/>
    <s v="331"/>
    <x v="0"/>
  </r>
  <r>
    <n v="15190"/>
    <n v="40"/>
    <n v="834.43999999999994"/>
    <d v="2010-10-01T13:09:00"/>
    <n v="434"/>
    <n v="2"/>
    <n v="1"/>
    <n v="1"/>
    <s v="211"/>
    <x v="2"/>
  </r>
  <r>
    <n v="16606"/>
    <n v="22"/>
    <n v="357.66"/>
    <d v="2010-10-31T13:57:00"/>
    <n v="404"/>
    <n v="2"/>
    <n v="1"/>
    <n v="1"/>
    <s v="211"/>
    <x v="2"/>
  </r>
  <r>
    <n v="13198"/>
    <n v="314"/>
    <n v="4974.229999999995"/>
    <d v="2011-11-29T15:17:00"/>
    <n v="10"/>
    <n v="5"/>
    <n v="3"/>
    <n v="3"/>
    <s v="533"/>
    <x v="1"/>
  </r>
  <r>
    <n v="12652"/>
    <n v="51"/>
    <n v="1017.03"/>
    <d v="2011-01-12T15:00:00"/>
    <n v="331"/>
    <n v="3"/>
    <n v="1"/>
    <n v="2"/>
    <s v="312"/>
    <x v="0"/>
  </r>
  <r>
    <n v="18266"/>
    <n v="14"/>
    <n v="251.09999999999997"/>
    <d v="2010-10-01T15:33:00"/>
    <n v="434"/>
    <n v="2"/>
    <n v="1"/>
    <n v="1"/>
    <s v="211"/>
    <x v="2"/>
  </r>
  <r>
    <n v="13380"/>
    <n v="3"/>
    <n v="62.4"/>
    <d v="2010-10-03T10:18:00"/>
    <n v="432"/>
    <n v="2"/>
    <n v="1"/>
    <n v="1"/>
    <s v="211"/>
    <x v="2"/>
  </r>
  <r>
    <n v="17022"/>
    <n v="16"/>
    <n v="260"/>
    <d v="2011-11-08T17:09:00"/>
    <n v="31"/>
    <n v="4"/>
    <n v="1"/>
    <n v="1"/>
    <s v="411"/>
    <x v="3"/>
  </r>
  <r>
    <n v="13674"/>
    <n v="14"/>
    <n v="240.67999999999998"/>
    <d v="2010-10-03T10:41:00"/>
    <n v="432"/>
    <n v="2"/>
    <n v="1"/>
    <n v="1"/>
    <s v="211"/>
    <x v="2"/>
  </r>
  <r>
    <n v="18270"/>
    <n v="17"/>
    <n v="444.54999999999995"/>
    <d v="2011-11-01T13:57:00"/>
    <n v="38"/>
    <n v="4"/>
    <n v="1"/>
    <n v="1"/>
    <s v="411"/>
    <x v="3"/>
  </r>
  <r>
    <n v="16848"/>
    <n v="85"/>
    <n v="1411.6200000000003"/>
    <d v="2011-10-18T08:42:00"/>
    <n v="52"/>
    <n v="3"/>
    <n v="2"/>
    <n v="2"/>
    <s v="322"/>
    <x v="0"/>
  </r>
  <r>
    <n v="13014"/>
    <n v="225"/>
    <n v="5381.0800000000027"/>
    <d v="2011-11-29T12:27:00"/>
    <n v="10"/>
    <n v="5"/>
    <n v="3"/>
    <n v="3"/>
    <s v="533"/>
    <x v="1"/>
  </r>
  <r>
    <n v="14254"/>
    <n v="23"/>
    <n v="601.03"/>
    <d v="2010-10-03T11:52:00"/>
    <n v="432"/>
    <n v="2"/>
    <n v="1"/>
    <n v="1"/>
    <s v="211"/>
    <x v="2"/>
  </r>
  <r>
    <n v="15351"/>
    <n v="372"/>
    <n v="3738.29"/>
    <d v="2011-11-27T12:52:00"/>
    <n v="12"/>
    <n v="5"/>
    <n v="4"/>
    <n v="3"/>
    <s v="543"/>
    <x v="1"/>
  </r>
  <r>
    <n v="13642"/>
    <n v="114"/>
    <n v="514.7199999999998"/>
    <d v="2011-05-08T12:34:00"/>
    <n v="215"/>
    <n v="3"/>
    <n v="2"/>
    <n v="1"/>
    <s v="321"/>
    <x v="0"/>
  </r>
  <r>
    <n v="14310"/>
    <n v="22"/>
    <n v="492.1"/>
    <d v="2010-10-03T12:34:00"/>
    <n v="432"/>
    <n v="2"/>
    <n v="1"/>
    <n v="1"/>
    <s v="211"/>
    <x v="2"/>
  </r>
  <r>
    <n v="15859"/>
    <n v="22"/>
    <n v="438.45999999999992"/>
    <d v="2010-10-03T12:52:00"/>
    <n v="432"/>
    <n v="2"/>
    <n v="1"/>
    <n v="1"/>
    <s v="211"/>
    <x v="2"/>
  </r>
  <r>
    <n v="14392"/>
    <n v="14"/>
    <n v="266.39999999999998"/>
    <d v="2010-10-03T12:56:00"/>
    <n v="432"/>
    <n v="2"/>
    <n v="1"/>
    <n v="1"/>
    <s v="211"/>
    <x v="2"/>
  </r>
  <r>
    <n v="14008"/>
    <n v="32"/>
    <n v="509.03999999999996"/>
    <d v="2010-10-03T13:09:00"/>
    <n v="432"/>
    <n v="2"/>
    <n v="1"/>
    <n v="1"/>
    <s v="211"/>
    <x v="2"/>
  </r>
  <r>
    <n v="16407"/>
    <n v="232"/>
    <n v="2821.6500000000019"/>
    <d v="2011-11-27T11:05:00"/>
    <n v="12"/>
    <n v="5"/>
    <n v="3"/>
    <n v="2"/>
    <s v="532"/>
    <x v="1"/>
  </r>
  <r>
    <n v="15143"/>
    <n v="31"/>
    <n v="563.62999999999988"/>
    <d v="2011-04-28T12:03:00"/>
    <n v="225"/>
    <n v="3"/>
    <n v="1"/>
    <n v="1"/>
    <s v="311"/>
    <x v="0"/>
  </r>
  <r>
    <n v="13245"/>
    <n v="45"/>
    <n v="989.21999999999991"/>
    <d v="2011-10-20T11:40:00"/>
    <n v="50"/>
    <n v="4"/>
    <n v="1"/>
    <n v="2"/>
    <s v="412"/>
    <x v="3"/>
  </r>
  <r>
    <n v="14462"/>
    <n v="289"/>
    <n v="2270.0100000000011"/>
    <d v="2011-10-04T15:55:00"/>
    <n v="66"/>
    <n v="3"/>
    <n v="3"/>
    <n v="2"/>
    <s v="332"/>
    <x v="0"/>
  </r>
  <r>
    <n v="16312"/>
    <n v="10"/>
    <n v="171.14999999999998"/>
    <d v="2010-10-03T14:15:00"/>
    <n v="432"/>
    <n v="2"/>
    <n v="1"/>
    <n v="1"/>
    <s v="211"/>
    <x v="2"/>
  </r>
  <r>
    <n v="14579"/>
    <n v="25"/>
    <n v="105.56"/>
    <d v="2010-10-03T14:36:00"/>
    <n v="432"/>
    <n v="2"/>
    <n v="1"/>
    <n v="1"/>
    <s v="211"/>
    <x v="2"/>
  </r>
  <r>
    <n v="15579"/>
    <n v="171"/>
    <n v="1302.5000000000016"/>
    <d v="2011-10-02T12:45:00"/>
    <n v="68"/>
    <n v="3"/>
    <n v="3"/>
    <n v="2"/>
    <s v="332"/>
    <x v="0"/>
  </r>
  <r>
    <n v="13326"/>
    <n v="13"/>
    <n v="281.76"/>
    <d v="2010-10-03T16:00:00"/>
    <n v="432"/>
    <n v="2"/>
    <n v="1"/>
    <n v="1"/>
    <s v="211"/>
    <x v="2"/>
  </r>
  <r>
    <n v="16817"/>
    <n v="151"/>
    <n v="2804.9"/>
    <d v="2011-12-07T11:03:00"/>
    <n v="2"/>
    <n v="5"/>
    <n v="2"/>
    <n v="2"/>
    <s v="522"/>
    <x v="1"/>
  </r>
  <r>
    <n v="17375"/>
    <n v="86"/>
    <n v="660.55000000000041"/>
    <d v="2011-05-24T15:45:00"/>
    <n v="199"/>
    <n v="3"/>
    <n v="2"/>
    <n v="1"/>
    <s v="321"/>
    <x v="0"/>
  </r>
  <r>
    <n v="15159"/>
    <n v="810"/>
    <n v="22116.73000000001"/>
    <d v="2011-12-08T12:05:00"/>
    <n v="1"/>
    <n v="5"/>
    <n v="4"/>
    <n v="4"/>
    <s v="544"/>
    <x v="1"/>
  </r>
  <r>
    <n v="17621"/>
    <n v="66"/>
    <n v="3175.1200000000003"/>
    <d v="2011-11-18T17:11:00"/>
    <n v="21"/>
    <n v="4"/>
    <n v="2"/>
    <n v="3"/>
    <s v="423"/>
    <x v="3"/>
  </r>
  <r>
    <n v="13367"/>
    <n v="20"/>
    <n v="510.2"/>
    <d v="2010-10-04T10:00:00"/>
    <n v="431"/>
    <n v="2"/>
    <n v="1"/>
    <n v="1"/>
    <s v="211"/>
    <x v="2"/>
  </r>
  <r>
    <n v="16476"/>
    <n v="24"/>
    <n v="350.34999999999997"/>
    <d v="2010-10-04T10:29:00"/>
    <n v="431"/>
    <n v="2"/>
    <n v="1"/>
    <n v="1"/>
    <s v="211"/>
    <x v="2"/>
  </r>
  <r>
    <n v="13441"/>
    <n v="38"/>
    <n v="720.9"/>
    <d v="2011-09-09T09:38:00"/>
    <n v="91"/>
    <n v="3"/>
    <n v="1"/>
    <n v="1"/>
    <s v="311"/>
    <x v="0"/>
  </r>
  <r>
    <n v="18284"/>
    <n v="28"/>
    <n v="461.68000000000006"/>
    <d v="2010-10-04T11:33:00"/>
    <n v="431"/>
    <n v="2"/>
    <n v="1"/>
    <n v="1"/>
    <s v="211"/>
    <x v="2"/>
  </r>
  <r>
    <n v="14065"/>
    <n v="49"/>
    <n v="891.0200000000001"/>
    <d v="2010-11-15T16:13:00"/>
    <n v="389"/>
    <n v="2"/>
    <n v="1"/>
    <n v="1"/>
    <s v="211"/>
    <x v="2"/>
  </r>
  <r>
    <n v="12486"/>
    <n v="49"/>
    <n v="1037.2800000000002"/>
    <d v="2010-10-04T12:14:00"/>
    <n v="431"/>
    <n v="2"/>
    <n v="1"/>
    <n v="2"/>
    <s v="212"/>
    <x v="2"/>
  </r>
  <r>
    <n v="14353"/>
    <n v="25"/>
    <n v="376.5"/>
    <d v="2011-05-08T16:06:00"/>
    <n v="215"/>
    <n v="3"/>
    <n v="1"/>
    <n v="1"/>
    <s v="311"/>
    <x v="0"/>
  </r>
  <r>
    <n v="15392"/>
    <n v="144"/>
    <n v="2911.6199999999981"/>
    <d v="2011-12-05T11:01:00"/>
    <n v="4"/>
    <n v="5"/>
    <n v="2"/>
    <n v="3"/>
    <s v="523"/>
    <x v="1"/>
  </r>
  <r>
    <n v="13144"/>
    <n v="6"/>
    <n v="135.35"/>
    <d v="2011-01-11T11:15:00"/>
    <n v="332"/>
    <n v="3"/>
    <n v="1"/>
    <n v="1"/>
    <s v="311"/>
    <x v="0"/>
  </r>
  <r>
    <n v="15730"/>
    <n v="111"/>
    <n v="1726.5800000000006"/>
    <d v="2011-10-05T12:31:00"/>
    <n v="65"/>
    <n v="3"/>
    <n v="2"/>
    <n v="2"/>
    <s v="322"/>
    <x v="0"/>
  </r>
  <r>
    <n v="15778"/>
    <n v="17"/>
    <n v="307.95000000000005"/>
    <d v="2010-10-04T15:10:00"/>
    <n v="431"/>
    <n v="2"/>
    <n v="1"/>
    <n v="1"/>
    <s v="211"/>
    <x v="2"/>
  </r>
  <r>
    <n v="18017"/>
    <n v="4"/>
    <n v="688"/>
    <d v="2011-09-19T16:15:00"/>
    <n v="81"/>
    <n v="3"/>
    <n v="1"/>
    <n v="1"/>
    <s v="311"/>
    <x v="0"/>
  </r>
  <r>
    <n v="15346"/>
    <n v="37"/>
    <n v="596.12"/>
    <d v="2011-01-11T11:18:00"/>
    <n v="332"/>
    <n v="3"/>
    <n v="1"/>
    <n v="1"/>
    <s v="311"/>
    <x v="0"/>
  </r>
  <r>
    <n v="16061"/>
    <n v="3"/>
    <n v="89.65"/>
    <d v="2010-10-04T15:29:00"/>
    <n v="431"/>
    <n v="2"/>
    <n v="1"/>
    <n v="1"/>
    <s v="211"/>
    <x v="2"/>
  </r>
  <r>
    <n v="13035"/>
    <n v="42"/>
    <n v="1364.2"/>
    <d v="2011-09-27T08:57:00"/>
    <n v="73"/>
    <n v="3"/>
    <n v="1"/>
    <n v="2"/>
    <s v="312"/>
    <x v="0"/>
  </r>
  <r>
    <n v="14314"/>
    <n v="10"/>
    <n v="229.8"/>
    <d v="2011-08-25T10:39:00"/>
    <n v="106"/>
    <n v="3"/>
    <n v="1"/>
    <n v="1"/>
    <s v="311"/>
    <x v="0"/>
  </r>
  <r>
    <n v="13177"/>
    <n v="30"/>
    <n v="512.20000000000005"/>
    <d v="2011-10-06T09:56:00"/>
    <n v="64"/>
    <n v="3"/>
    <n v="1"/>
    <n v="1"/>
    <s v="311"/>
    <x v="0"/>
  </r>
  <r>
    <n v="13964"/>
    <n v="24"/>
    <n v="438.90000000000003"/>
    <d v="2010-11-17T13:53:00"/>
    <n v="387"/>
    <n v="2"/>
    <n v="1"/>
    <n v="1"/>
    <s v="211"/>
    <x v="2"/>
  </r>
  <r>
    <n v="14470"/>
    <n v="60"/>
    <n v="712.04000000000008"/>
    <d v="2011-11-28T10:31:00"/>
    <n v="11"/>
    <n v="5"/>
    <n v="2"/>
    <n v="1"/>
    <s v="521"/>
    <x v="1"/>
  </r>
  <r>
    <n v="14991"/>
    <n v="21"/>
    <n v="314.66999999999996"/>
    <d v="2010-10-05T13:01:00"/>
    <n v="430"/>
    <n v="2"/>
    <n v="1"/>
    <n v="1"/>
    <s v="211"/>
    <x v="2"/>
  </r>
  <r>
    <n v="15490"/>
    <n v="28"/>
    <n v="217.59999999999997"/>
    <d v="2010-10-05T13:11:00"/>
    <n v="430"/>
    <n v="2"/>
    <n v="1"/>
    <n v="1"/>
    <s v="211"/>
    <x v="2"/>
  </r>
  <r>
    <n v="14663"/>
    <n v="68"/>
    <n v="490.59999999999974"/>
    <d v="2010-10-05T13:21:00"/>
    <n v="430"/>
    <n v="2"/>
    <n v="2"/>
    <n v="1"/>
    <s v="221"/>
    <x v="2"/>
  </r>
  <r>
    <n v="16348"/>
    <n v="266"/>
    <n v="1798.2200000000018"/>
    <d v="2011-11-07T15:44:00"/>
    <n v="32"/>
    <n v="4"/>
    <n v="3"/>
    <n v="2"/>
    <s v="432"/>
    <x v="3"/>
  </r>
  <r>
    <n v="17097"/>
    <n v="310"/>
    <n v="1340.450000000001"/>
    <d v="2011-12-07T17:05:00"/>
    <n v="2"/>
    <n v="5"/>
    <n v="3"/>
    <n v="2"/>
    <s v="532"/>
    <x v="1"/>
  </r>
  <r>
    <n v="17657"/>
    <n v="7"/>
    <n v="126"/>
    <d v="2010-10-05T14:52:00"/>
    <n v="430"/>
    <n v="2"/>
    <n v="1"/>
    <n v="1"/>
    <s v="211"/>
    <x v="2"/>
  </r>
  <r>
    <n v="13306"/>
    <n v="4"/>
    <n v="53.65"/>
    <d v="2010-10-05T14:55:00"/>
    <n v="430"/>
    <n v="2"/>
    <n v="1"/>
    <n v="1"/>
    <s v="211"/>
    <x v="2"/>
  </r>
  <r>
    <n v="15782"/>
    <n v="61"/>
    <n v="4014.0999999999995"/>
    <d v="2011-11-30T10:49:00"/>
    <n v="9"/>
    <n v="5"/>
    <n v="2"/>
    <n v="3"/>
    <s v="523"/>
    <x v="1"/>
  </r>
  <r>
    <n v="14350"/>
    <n v="59"/>
    <n v="972.03"/>
    <d v="2011-03-10T14:14:00"/>
    <n v="274"/>
    <n v="3"/>
    <n v="2"/>
    <n v="1"/>
    <s v="321"/>
    <x v="0"/>
  </r>
  <r>
    <n v="16760"/>
    <n v="17"/>
    <n v="228"/>
    <d v="2010-10-05T15:55:00"/>
    <n v="430"/>
    <n v="2"/>
    <n v="1"/>
    <n v="1"/>
    <s v="211"/>
    <x v="2"/>
  </r>
  <r>
    <n v="15857"/>
    <n v="24"/>
    <n v="570.48"/>
    <d v="2011-11-21T12:18:00"/>
    <n v="18"/>
    <n v="4"/>
    <n v="1"/>
    <n v="1"/>
    <s v="411"/>
    <x v="3"/>
  </r>
  <r>
    <n v="15128"/>
    <n v="123"/>
    <n v="1783.6800000000007"/>
    <d v="2011-10-10T13:54:00"/>
    <n v="60"/>
    <n v="3"/>
    <n v="2"/>
    <n v="2"/>
    <s v="322"/>
    <x v="0"/>
  </r>
  <r>
    <n v="13055"/>
    <n v="154"/>
    <n v="2321.11"/>
    <d v="2011-09-22T14:26:00"/>
    <n v="78"/>
    <n v="3"/>
    <n v="2"/>
    <n v="2"/>
    <s v="322"/>
    <x v="0"/>
  </r>
  <r>
    <n v="13033"/>
    <n v="13"/>
    <n v="220.54999999999998"/>
    <d v="2010-12-17T14:23:00"/>
    <n v="357"/>
    <n v="3"/>
    <n v="1"/>
    <n v="1"/>
    <s v="311"/>
    <x v="0"/>
  </r>
  <r>
    <n v="13022"/>
    <n v="5"/>
    <n v="65.3"/>
    <d v="2010-10-06T10:50:00"/>
    <n v="429"/>
    <n v="2"/>
    <n v="1"/>
    <n v="1"/>
    <s v="211"/>
    <x v="2"/>
  </r>
  <r>
    <n v="15934"/>
    <n v="29"/>
    <n v="2190.66"/>
    <d v="2010-10-18T10:13:00"/>
    <n v="417"/>
    <n v="2"/>
    <n v="1"/>
    <n v="2"/>
    <s v="212"/>
    <x v="2"/>
  </r>
  <r>
    <n v="17429"/>
    <n v="95"/>
    <n v="1357.4599999999998"/>
    <d v="2011-08-03T13:22:00"/>
    <n v="128"/>
    <n v="3"/>
    <n v="2"/>
    <n v="2"/>
    <s v="322"/>
    <x v="0"/>
  </r>
  <r>
    <n v="16437"/>
    <n v="21"/>
    <n v="301.25"/>
    <d v="2010-11-23T16:59:00"/>
    <n v="381"/>
    <n v="2"/>
    <n v="1"/>
    <n v="1"/>
    <s v="211"/>
    <x v="2"/>
  </r>
  <r>
    <n v="13818"/>
    <n v="5"/>
    <n v="61.28"/>
    <d v="2010-10-06T12:35:00"/>
    <n v="429"/>
    <n v="2"/>
    <n v="1"/>
    <n v="1"/>
    <s v="211"/>
    <x v="2"/>
  </r>
  <r>
    <n v="14810"/>
    <n v="325"/>
    <n v="2537.0200000000004"/>
    <d v="2011-10-30T11:19:00"/>
    <n v="40"/>
    <n v="4"/>
    <n v="3"/>
    <n v="2"/>
    <s v="432"/>
    <x v="3"/>
  </r>
  <r>
    <n v="17045"/>
    <n v="53"/>
    <n v="827.68000000000006"/>
    <d v="2011-08-18T17:09:00"/>
    <n v="113"/>
    <n v="3"/>
    <n v="1"/>
    <n v="1"/>
    <s v="311"/>
    <x v="0"/>
  </r>
  <r>
    <n v="15973"/>
    <n v="15"/>
    <n v="988.43999999999994"/>
    <d v="2010-12-08T11:42:00"/>
    <n v="366"/>
    <n v="2"/>
    <n v="1"/>
    <n v="2"/>
    <s v="212"/>
    <x v="2"/>
  </r>
  <r>
    <n v="17008"/>
    <n v="1"/>
    <n v="81.36"/>
    <d v="2010-10-06T15:19:00"/>
    <n v="429"/>
    <n v="2"/>
    <n v="1"/>
    <n v="1"/>
    <s v="211"/>
    <x v="2"/>
  </r>
  <r>
    <n v="16149"/>
    <n v="30"/>
    <n v="422.21999999999991"/>
    <d v="2011-12-05T11:29:00"/>
    <n v="4"/>
    <n v="5"/>
    <n v="1"/>
    <n v="1"/>
    <s v="511"/>
    <x v="1"/>
  </r>
  <r>
    <n v="14339"/>
    <n v="23"/>
    <n v="620.26999999999987"/>
    <d v="2011-04-11T11:06:00"/>
    <n v="242"/>
    <n v="3"/>
    <n v="1"/>
    <n v="1"/>
    <s v="311"/>
    <x v="0"/>
  </r>
  <r>
    <n v="13423"/>
    <n v="12"/>
    <n v="217.02999999999997"/>
    <d v="2010-10-07T09:02:00"/>
    <n v="428"/>
    <n v="2"/>
    <n v="1"/>
    <n v="1"/>
    <s v="211"/>
    <x v="2"/>
  </r>
  <r>
    <n v="17525"/>
    <n v="26"/>
    <n v="1161.8999999999996"/>
    <d v="2010-12-15T12:05:00"/>
    <n v="359"/>
    <n v="3"/>
    <n v="1"/>
    <n v="2"/>
    <s v="312"/>
    <x v="0"/>
  </r>
  <r>
    <n v="12511"/>
    <n v="190"/>
    <n v="3084.0200000000004"/>
    <d v="2010-10-07T10:39:00"/>
    <n v="428"/>
    <n v="2"/>
    <n v="3"/>
    <n v="3"/>
    <s v="233"/>
    <x v="2"/>
  </r>
  <r>
    <n v="17249"/>
    <n v="27"/>
    <n v="68.029999999999987"/>
    <d v="2010-10-07T11:33:00"/>
    <n v="428"/>
    <n v="2"/>
    <n v="1"/>
    <n v="1"/>
    <s v="211"/>
    <x v="2"/>
  </r>
  <r>
    <n v="14490"/>
    <n v="80"/>
    <n v="1273.4700000000005"/>
    <d v="2010-10-29T15:04:00"/>
    <n v="406"/>
    <n v="2"/>
    <n v="2"/>
    <n v="2"/>
    <s v="222"/>
    <x v="2"/>
  </r>
  <r>
    <n v="14118"/>
    <n v="15"/>
    <n v="458.45"/>
    <d v="2010-10-07T11:59:00"/>
    <n v="428"/>
    <n v="2"/>
    <n v="1"/>
    <n v="1"/>
    <s v="211"/>
    <x v="2"/>
  </r>
  <r>
    <n v="12903"/>
    <n v="41"/>
    <n v="833.53000000000009"/>
    <d v="2010-10-07T12:39:00"/>
    <n v="428"/>
    <n v="2"/>
    <n v="1"/>
    <n v="1"/>
    <s v="211"/>
    <x v="2"/>
  </r>
  <r>
    <n v="13569"/>
    <n v="214"/>
    <n v="893.78000000000065"/>
    <d v="2011-11-22T13:07:00"/>
    <n v="17"/>
    <n v="4"/>
    <n v="3"/>
    <n v="1"/>
    <s v="431"/>
    <x v="3"/>
  </r>
  <r>
    <n v="17354"/>
    <n v="104"/>
    <n v="3143.4600000000023"/>
    <d v="2011-10-20T10:34:00"/>
    <n v="50"/>
    <n v="4"/>
    <n v="2"/>
    <n v="3"/>
    <s v="423"/>
    <x v="3"/>
  </r>
  <r>
    <n v="14266"/>
    <n v="1"/>
    <n v="40.56"/>
    <d v="2010-10-07T13:32:00"/>
    <n v="428"/>
    <n v="2"/>
    <n v="1"/>
    <n v="1"/>
    <s v="211"/>
    <x v="2"/>
  </r>
  <r>
    <n v="12393"/>
    <n v="107"/>
    <n v="2399.4499999999998"/>
    <d v="2011-09-28T15:41:00"/>
    <n v="72"/>
    <n v="3"/>
    <n v="2"/>
    <n v="2"/>
    <s v="322"/>
    <x v="0"/>
  </r>
  <r>
    <n v="16980"/>
    <n v="112"/>
    <n v="1473.3300000000008"/>
    <d v="2011-03-29T16:36:00"/>
    <n v="255"/>
    <n v="3"/>
    <n v="2"/>
    <n v="2"/>
    <s v="322"/>
    <x v="0"/>
  </r>
  <r>
    <n v="16411"/>
    <n v="207"/>
    <n v="910.19000000000096"/>
    <d v="2011-11-20T13:23:00"/>
    <n v="19"/>
    <n v="4"/>
    <n v="3"/>
    <n v="1"/>
    <s v="431"/>
    <x v="3"/>
  </r>
  <r>
    <n v="15314"/>
    <n v="50"/>
    <n v="820.45"/>
    <d v="2011-05-24T14:39:00"/>
    <n v="199"/>
    <n v="3"/>
    <n v="1"/>
    <n v="1"/>
    <s v="311"/>
    <x v="0"/>
  </r>
  <r>
    <n v="13776"/>
    <n v="2"/>
    <n v="623.98"/>
    <d v="2010-10-07T16:11:00"/>
    <n v="428"/>
    <n v="2"/>
    <n v="1"/>
    <n v="1"/>
    <s v="211"/>
    <x v="2"/>
  </r>
  <r>
    <n v="16350"/>
    <n v="122"/>
    <n v="2253.8900000000008"/>
    <d v="2011-11-18T15:53:00"/>
    <n v="21"/>
    <n v="4"/>
    <n v="2"/>
    <n v="2"/>
    <s v="422"/>
    <x v="3"/>
  </r>
  <r>
    <n v="15931"/>
    <n v="14"/>
    <n v="239.89999999999998"/>
    <d v="2010-10-07T16:46:00"/>
    <n v="428"/>
    <n v="2"/>
    <n v="1"/>
    <n v="1"/>
    <s v="211"/>
    <x v="2"/>
  </r>
  <r>
    <n v="14358"/>
    <n v="25"/>
    <n v="400.05999999999989"/>
    <d v="2010-11-15T15:51:00"/>
    <n v="389"/>
    <n v="2"/>
    <n v="1"/>
    <n v="1"/>
    <s v="211"/>
    <x v="2"/>
  </r>
  <r>
    <n v="16111"/>
    <n v="75"/>
    <n v="562.48000000000013"/>
    <d v="2010-10-07T19:51:00"/>
    <n v="428"/>
    <n v="2"/>
    <n v="2"/>
    <n v="1"/>
    <s v="221"/>
    <x v="2"/>
  </r>
  <r>
    <n v="15598"/>
    <n v="36"/>
    <n v="548.01999999999987"/>
    <d v="2011-10-17T16:04:00"/>
    <n v="53"/>
    <n v="3"/>
    <n v="1"/>
    <n v="1"/>
    <s v="311"/>
    <x v="0"/>
  </r>
  <r>
    <n v="17196"/>
    <n v="104"/>
    <n v="352.9"/>
    <d v="2010-10-08T11:31:00"/>
    <n v="427"/>
    <n v="2"/>
    <n v="2"/>
    <n v="1"/>
    <s v="221"/>
    <x v="2"/>
  </r>
  <r>
    <n v="17864"/>
    <n v="145"/>
    <n v="924.31999999999903"/>
    <d v="2011-11-27T11:15:00"/>
    <n v="12"/>
    <n v="5"/>
    <n v="2"/>
    <n v="1"/>
    <s v="521"/>
    <x v="1"/>
  </r>
  <r>
    <n v="15281"/>
    <n v="522"/>
    <n v="8543.569999999987"/>
    <d v="2011-10-12T09:10:00"/>
    <n v="58"/>
    <n v="3"/>
    <n v="4"/>
    <n v="4"/>
    <s v="344"/>
    <x v="0"/>
  </r>
  <r>
    <n v="12811"/>
    <n v="56"/>
    <n v="1033.9000000000001"/>
    <d v="2011-03-24T09:42:00"/>
    <n v="260"/>
    <n v="3"/>
    <n v="2"/>
    <n v="2"/>
    <s v="322"/>
    <x v="0"/>
  </r>
  <r>
    <n v="14904"/>
    <n v="144"/>
    <n v="1640.639999999999"/>
    <d v="2011-12-07T12:55:00"/>
    <n v="2"/>
    <n v="5"/>
    <n v="2"/>
    <n v="2"/>
    <s v="522"/>
    <x v="1"/>
  </r>
  <r>
    <n v="14846"/>
    <n v="12"/>
    <n v="437.4"/>
    <d v="2010-10-08T17:07:00"/>
    <n v="427"/>
    <n v="2"/>
    <n v="1"/>
    <n v="1"/>
    <s v="211"/>
    <x v="2"/>
  </r>
  <r>
    <n v="15708"/>
    <n v="395"/>
    <n v="4378.7200000000021"/>
    <d v="2011-10-30T10:54:00"/>
    <n v="40"/>
    <n v="4"/>
    <n v="4"/>
    <n v="3"/>
    <s v="443"/>
    <x v="3"/>
  </r>
  <r>
    <n v="14127"/>
    <n v="117"/>
    <n v="1900.0800000000011"/>
    <d v="2011-08-09T10:49:00"/>
    <n v="122"/>
    <n v="3"/>
    <n v="2"/>
    <n v="2"/>
    <s v="322"/>
    <x v="0"/>
  </r>
  <r>
    <n v="16579"/>
    <n v="14"/>
    <n v="295.04999999999995"/>
    <d v="2010-10-10T11:58:00"/>
    <n v="425"/>
    <n v="2"/>
    <n v="1"/>
    <n v="1"/>
    <s v="211"/>
    <x v="2"/>
  </r>
  <r>
    <n v="17152"/>
    <n v="16"/>
    <n v="2016.5"/>
    <d v="2011-05-29T12:19:00"/>
    <n v="194"/>
    <n v="3"/>
    <n v="1"/>
    <n v="2"/>
    <s v="312"/>
    <x v="0"/>
  </r>
  <r>
    <n v="15177"/>
    <n v="26"/>
    <n v="948.92999999999984"/>
    <d v="2010-10-10T12:48:00"/>
    <n v="425"/>
    <n v="2"/>
    <n v="1"/>
    <n v="1"/>
    <s v="211"/>
    <x v="2"/>
  </r>
  <r>
    <n v="15645"/>
    <n v="68"/>
    <n v="1055.1699999999994"/>
    <d v="2011-11-21T11:55:00"/>
    <n v="18"/>
    <n v="4"/>
    <n v="2"/>
    <n v="2"/>
    <s v="422"/>
    <x v="3"/>
  </r>
  <r>
    <n v="13083"/>
    <n v="22"/>
    <n v="395.43"/>
    <d v="2011-12-05T15:01:00"/>
    <n v="4"/>
    <n v="5"/>
    <n v="1"/>
    <n v="1"/>
    <s v="511"/>
    <x v="1"/>
  </r>
  <r>
    <n v="14390"/>
    <n v="491"/>
    <n v="6399.8300000000017"/>
    <d v="2011-11-29T13:49:00"/>
    <n v="10"/>
    <n v="5"/>
    <n v="4"/>
    <n v="3"/>
    <s v="543"/>
    <x v="1"/>
  </r>
  <r>
    <n v="15038"/>
    <n v="284"/>
    <n v="1309.8600000000024"/>
    <d v="2011-10-12T11:33:00"/>
    <n v="58"/>
    <n v="3"/>
    <n v="3"/>
    <n v="2"/>
    <s v="332"/>
    <x v="0"/>
  </r>
  <r>
    <n v="14571"/>
    <n v="31"/>
    <n v="161.65000000000003"/>
    <d v="2010-10-10T15:06:00"/>
    <n v="425"/>
    <n v="2"/>
    <n v="1"/>
    <n v="1"/>
    <s v="211"/>
    <x v="2"/>
  </r>
  <r>
    <n v="17111"/>
    <n v="49"/>
    <n v="476.58000000000004"/>
    <d v="2011-10-23T15:59:00"/>
    <n v="47"/>
    <n v="4"/>
    <n v="1"/>
    <n v="1"/>
    <s v="411"/>
    <x v="3"/>
  </r>
  <r>
    <n v="16122"/>
    <n v="64"/>
    <n v="1001.34"/>
    <d v="2011-09-27T15:34:00"/>
    <n v="73"/>
    <n v="3"/>
    <n v="2"/>
    <n v="2"/>
    <s v="322"/>
    <x v="0"/>
  </r>
  <r>
    <n v="13362"/>
    <n v="298"/>
    <n v="5394.07"/>
    <d v="2011-11-30T14:41:00"/>
    <n v="9"/>
    <n v="5"/>
    <n v="3"/>
    <n v="3"/>
    <s v="533"/>
    <x v="1"/>
  </r>
  <r>
    <n v="15277"/>
    <n v="26"/>
    <n v="476.34000000000009"/>
    <d v="2011-10-24T10:08:00"/>
    <n v="46"/>
    <n v="4"/>
    <n v="1"/>
    <n v="1"/>
    <s v="411"/>
    <x v="3"/>
  </r>
  <r>
    <n v="13747"/>
    <n v="6"/>
    <n v="249.39999999999998"/>
    <d v="2010-12-01T10:37:00"/>
    <n v="373"/>
    <n v="2"/>
    <n v="1"/>
    <n v="1"/>
    <s v="211"/>
    <x v="2"/>
  </r>
  <r>
    <n v="12356"/>
    <n v="143"/>
    <n v="6373.6799999999948"/>
    <d v="2011-11-17T08:40:00"/>
    <n v="22"/>
    <n v="4"/>
    <n v="2"/>
    <n v="3"/>
    <s v="423"/>
    <x v="3"/>
  </r>
  <r>
    <n v="14756"/>
    <n v="119"/>
    <n v="2653.7600000000007"/>
    <d v="2011-11-24T18:13:00"/>
    <n v="15"/>
    <n v="4"/>
    <n v="2"/>
    <n v="2"/>
    <s v="422"/>
    <x v="3"/>
  </r>
  <r>
    <n v="15948"/>
    <n v="95"/>
    <n v="1509.0900000000001"/>
    <d v="2011-12-01T15:32:00"/>
    <n v="8"/>
    <n v="5"/>
    <n v="2"/>
    <n v="2"/>
    <s v="522"/>
    <x v="1"/>
  </r>
  <r>
    <n v="14412"/>
    <n v="84"/>
    <n v="1426.1899999999989"/>
    <d v="2011-10-28T10:45:00"/>
    <n v="42"/>
    <n v="4"/>
    <n v="2"/>
    <n v="2"/>
    <s v="422"/>
    <x v="3"/>
  </r>
  <r>
    <n v="17264"/>
    <n v="84"/>
    <n v="279.58999999999992"/>
    <d v="2010-10-11T12:52:00"/>
    <n v="424"/>
    <n v="2"/>
    <n v="2"/>
    <n v="1"/>
    <s v="221"/>
    <x v="2"/>
  </r>
  <r>
    <n v="12797"/>
    <n v="43"/>
    <n v="806.11000000000013"/>
    <d v="2010-12-09T10:55:00"/>
    <n v="365"/>
    <n v="2"/>
    <n v="1"/>
    <n v="1"/>
    <s v="211"/>
    <x v="2"/>
  </r>
  <r>
    <n v="16527"/>
    <n v="77"/>
    <n v="1272.44"/>
    <d v="2011-09-19T16:21:00"/>
    <n v="81"/>
    <n v="3"/>
    <n v="2"/>
    <n v="2"/>
    <s v="322"/>
    <x v="0"/>
  </r>
  <r>
    <n v="14319"/>
    <n v="26"/>
    <n v="494.84999999999991"/>
    <d v="2010-10-11T13:38:00"/>
    <n v="424"/>
    <n v="2"/>
    <n v="1"/>
    <n v="1"/>
    <s v="211"/>
    <x v="2"/>
  </r>
  <r>
    <n v="15834"/>
    <n v="378"/>
    <n v="3772.9899999999966"/>
    <d v="2011-09-30T14:41:00"/>
    <n v="70"/>
    <n v="3"/>
    <n v="4"/>
    <n v="3"/>
    <s v="343"/>
    <x v="0"/>
  </r>
  <r>
    <n v="17004"/>
    <n v="70"/>
    <n v="2425.1599999999994"/>
    <d v="2011-10-24T14:25:00"/>
    <n v="46"/>
    <n v="4"/>
    <n v="2"/>
    <n v="2"/>
    <s v="422"/>
    <x v="3"/>
  </r>
  <r>
    <n v="17273"/>
    <n v="12"/>
    <n v="141.12"/>
    <d v="2010-10-11T15:57:00"/>
    <n v="424"/>
    <n v="2"/>
    <n v="1"/>
    <n v="1"/>
    <s v="211"/>
    <x v="2"/>
  </r>
  <r>
    <n v="15024"/>
    <n v="371"/>
    <n v="4075.5099999999957"/>
    <d v="2011-11-30T12:06:00"/>
    <n v="9"/>
    <n v="5"/>
    <n v="4"/>
    <n v="3"/>
    <s v="543"/>
    <x v="1"/>
  </r>
  <r>
    <n v="13546"/>
    <n v="153"/>
    <n v="1092.1400000000006"/>
    <d v="2011-11-27T14:50:00"/>
    <n v="12"/>
    <n v="5"/>
    <n v="2"/>
    <n v="2"/>
    <s v="522"/>
    <x v="1"/>
  </r>
  <r>
    <n v="17710"/>
    <n v="20"/>
    <n v="293.49999999999994"/>
    <d v="2010-10-12T07:49:00"/>
    <n v="423"/>
    <n v="2"/>
    <n v="1"/>
    <n v="1"/>
    <s v="211"/>
    <x v="2"/>
  </r>
  <r>
    <n v="13912"/>
    <n v="7"/>
    <n v="124.94999999999999"/>
    <d v="2010-10-12T08:43:00"/>
    <n v="423"/>
    <n v="2"/>
    <n v="1"/>
    <n v="1"/>
    <s v="211"/>
    <x v="2"/>
  </r>
  <r>
    <n v="12655"/>
    <n v="16"/>
    <n v="261.35000000000002"/>
    <d v="2010-10-12T09:17:00"/>
    <n v="423"/>
    <n v="2"/>
    <n v="1"/>
    <n v="1"/>
    <s v="211"/>
    <x v="2"/>
  </r>
  <r>
    <n v="13368"/>
    <n v="52"/>
    <n v="1121.5000000000002"/>
    <d v="2011-03-28T09:59:00"/>
    <n v="256"/>
    <n v="3"/>
    <n v="1"/>
    <n v="2"/>
    <s v="312"/>
    <x v="0"/>
  </r>
  <r>
    <n v="17094"/>
    <n v="18"/>
    <n v="402.2"/>
    <d v="2011-01-21T13:09:00"/>
    <n v="322"/>
    <n v="3"/>
    <n v="1"/>
    <n v="1"/>
    <s v="311"/>
    <x v="0"/>
  </r>
  <r>
    <n v="14981"/>
    <n v="22"/>
    <n v="372.92"/>
    <d v="2011-04-07T13:45:00"/>
    <n v="246"/>
    <n v="3"/>
    <n v="1"/>
    <n v="1"/>
    <s v="311"/>
    <x v="0"/>
  </r>
  <r>
    <n v="14746"/>
    <n v="9"/>
    <n v="593.5"/>
    <d v="2010-10-29T14:44:00"/>
    <n v="406"/>
    <n v="2"/>
    <n v="1"/>
    <n v="1"/>
    <s v="211"/>
    <x v="2"/>
  </r>
  <r>
    <n v="17708"/>
    <n v="74"/>
    <n v="887.93000000000052"/>
    <d v="2011-06-05T10:12:00"/>
    <n v="187"/>
    <n v="3"/>
    <n v="2"/>
    <n v="1"/>
    <s v="321"/>
    <x v="0"/>
  </r>
  <r>
    <n v="15208"/>
    <n v="48"/>
    <n v="970.5200000000001"/>
    <d v="2011-12-08T17:24:00"/>
    <n v="1"/>
    <n v="5"/>
    <n v="1"/>
    <n v="1"/>
    <s v="511"/>
    <x v="1"/>
  </r>
  <r>
    <n v="17104"/>
    <n v="19"/>
    <n v="474.03000000000003"/>
    <d v="2010-10-12T12:21:00"/>
    <n v="423"/>
    <n v="2"/>
    <n v="1"/>
    <n v="1"/>
    <s v="211"/>
    <x v="2"/>
  </r>
  <r>
    <n v="14240"/>
    <n v="61"/>
    <n v="1247.49"/>
    <d v="2011-11-09T13:45:00"/>
    <n v="30"/>
    <n v="4"/>
    <n v="2"/>
    <n v="2"/>
    <s v="422"/>
    <x v="3"/>
  </r>
  <r>
    <n v="13968"/>
    <n v="8"/>
    <n v="123.66"/>
    <d v="2010-10-12T13:22:00"/>
    <n v="423"/>
    <n v="2"/>
    <n v="1"/>
    <n v="1"/>
    <s v="211"/>
    <x v="2"/>
  </r>
  <r>
    <n v="12553"/>
    <n v="238"/>
    <n v="4608.7500000000036"/>
    <d v="2011-12-01T16:38:00"/>
    <n v="8"/>
    <n v="5"/>
    <n v="3"/>
    <n v="3"/>
    <s v="533"/>
    <x v="1"/>
  </r>
  <r>
    <n v="14263"/>
    <n v="16"/>
    <n v="322.93"/>
    <d v="2010-10-12T14:09:00"/>
    <n v="423"/>
    <n v="2"/>
    <n v="1"/>
    <n v="1"/>
    <s v="211"/>
    <x v="2"/>
  </r>
  <r>
    <n v="16263"/>
    <n v="24"/>
    <n v="351.00999999999993"/>
    <d v="2010-10-12T14:52:00"/>
    <n v="423"/>
    <n v="2"/>
    <n v="1"/>
    <n v="1"/>
    <s v="211"/>
    <x v="2"/>
  </r>
  <r>
    <n v="12467"/>
    <n v="9"/>
    <n v="132.79999999999998"/>
    <d v="2010-10-12T15:41:00"/>
    <n v="423"/>
    <n v="2"/>
    <n v="1"/>
    <n v="1"/>
    <s v="211"/>
    <x v="2"/>
  </r>
  <r>
    <n v="17944"/>
    <n v="26"/>
    <n v="75.410000000000011"/>
    <d v="2010-10-12T16:25:00"/>
    <n v="423"/>
    <n v="2"/>
    <n v="1"/>
    <n v="1"/>
    <s v="211"/>
    <x v="2"/>
  </r>
  <r>
    <n v="12629"/>
    <n v="45"/>
    <n v="1558.2199999999998"/>
    <d v="2010-11-19T09:18:00"/>
    <n v="385"/>
    <n v="2"/>
    <n v="1"/>
    <n v="2"/>
    <s v="212"/>
    <x v="2"/>
  </r>
  <r>
    <n v="16643"/>
    <n v="55"/>
    <n v="923.11000000000013"/>
    <d v="2011-04-08T08:24:00"/>
    <n v="245"/>
    <n v="3"/>
    <n v="1"/>
    <n v="1"/>
    <s v="311"/>
    <x v="0"/>
  </r>
  <r>
    <n v="18239"/>
    <n v="125"/>
    <n v="2150.3599999999997"/>
    <d v="2011-05-05T12:38:00"/>
    <n v="218"/>
    <n v="3"/>
    <n v="2"/>
    <n v="2"/>
    <s v="322"/>
    <x v="0"/>
  </r>
  <r>
    <n v="13792"/>
    <n v="23"/>
    <n v="383.94999999999993"/>
    <d v="2011-10-04T14:31:00"/>
    <n v="66"/>
    <n v="3"/>
    <n v="1"/>
    <n v="1"/>
    <s v="311"/>
    <x v="0"/>
  </r>
  <r>
    <n v="16990"/>
    <n v="2"/>
    <n v="344"/>
    <d v="2011-05-05T08:30:00"/>
    <n v="218"/>
    <n v="3"/>
    <n v="1"/>
    <n v="1"/>
    <s v="311"/>
    <x v="0"/>
  </r>
  <r>
    <n v="16418"/>
    <n v="169"/>
    <n v="1101.9400000000007"/>
    <d v="2011-10-26T12:39:00"/>
    <n v="44"/>
    <n v="4"/>
    <n v="3"/>
    <n v="2"/>
    <s v="432"/>
    <x v="3"/>
  </r>
  <r>
    <n v="16238"/>
    <n v="6"/>
    <n v="63.66"/>
    <d v="2010-10-13T12:36:00"/>
    <n v="422"/>
    <n v="2"/>
    <n v="1"/>
    <n v="1"/>
    <s v="211"/>
    <x v="2"/>
  </r>
  <r>
    <n v="15134"/>
    <n v="85"/>
    <n v="1596.2900000000004"/>
    <d v="2011-11-25T08:55:00"/>
    <n v="14"/>
    <n v="5"/>
    <n v="2"/>
    <n v="2"/>
    <s v="522"/>
    <x v="1"/>
  </r>
  <r>
    <n v="15356"/>
    <n v="755"/>
    <n v="3464.9499999999994"/>
    <d v="2011-11-08T13:11:00"/>
    <n v="31"/>
    <n v="4"/>
    <n v="4"/>
    <n v="3"/>
    <s v="443"/>
    <x v="3"/>
  </r>
  <r>
    <n v="17814"/>
    <n v="146"/>
    <n v="1617.3200000000004"/>
    <d v="2010-11-29T14:21:00"/>
    <n v="375"/>
    <n v="2"/>
    <n v="2"/>
    <n v="2"/>
    <s v="222"/>
    <x v="2"/>
  </r>
  <r>
    <n v="17580"/>
    <n v="95"/>
    <n v="545.26999999999987"/>
    <d v="2011-04-01T12:41:00"/>
    <n v="252"/>
    <n v="3"/>
    <n v="2"/>
    <n v="1"/>
    <s v="321"/>
    <x v="0"/>
  </r>
  <r>
    <n v="13832"/>
    <n v="57"/>
    <n v="613.68999999999983"/>
    <d v="2011-11-20T15:36:00"/>
    <n v="19"/>
    <n v="4"/>
    <n v="2"/>
    <n v="1"/>
    <s v="421"/>
    <x v="3"/>
  </r>
  <r>
    <n v="16120"/>
    <n v="95"/>
    <n v="3056.9100000000008"/>
    <d v="2011-10-11T14:22:00"/>
    <n v="59"/>
    <n v="3"/>
    <n v="2"/>
    <n v="3"/>
    <s v="323"/>
    <x v="0"/>
  </r>
  <r>
    <n v="17817"/>
    <n v="138"/>
    <n v="807.85000000000014"/>
    <d v="2011-12-05T14:39:00"/>
    <n v="4"/>
    <n v="5"/>
    <n v="2"/>
    <n v="1"/>
    <s v="521"/>
    <x v="1"/>
  </r>
  <r>
    <n v="12900"/>
    <n v="13"/>
    <n v="340.33000000000004"/>
    <d v="2010-10-13T15:17:00"/>
    <n v="422"/>
    <n v="2"/>
    <n v="1"/>
    <n v="1"/>
    <s v="211"/>
    <x v="2"/>
  </r>
  <r>
    <n v="15242"/>
    <n v="4"/>
    <n v="302.04000000000002"/>
    <d v="2010-10-13T15:33:00"/>
    <n v="422"/>
    <n v="2"/>
    <n v="1"/>
    <n v="1"/>
    <s v="211"/>
    <x v="2"/>
  </r>
  <r>
    <n v="15304"/>
    <n v="29"/>
    <n v="919.55000000000018"/>
    <d v="2011-10-10T10:23:00"/>
    <n v="60"/>
    <n v="3"/>
    <n v="1"/>
    <n v="1"/>
    <s v="311"/>
    <x v="0"/>
  </r>
  <r>
    <n v="14696"/>
    <n v="172"/>
    <n v="2767.8999999999983"/>
    <d v="2011-12-05T13:43:00"/>
    <n v="4"/>
    <n v="5"/>
    <n v="3"/>
    <n v="2"/>
    <s v="532"/>
    <x v="1"/>
  </r>
  <r>
    <n v="13194"/>
    <n v="10"/>
    <n v="472.78"/>
    <d v="2011-07-27T09:01:00"/>
    <n v="135"/>
    <n v="3"/>
    <n v="1"/>
    <n v="1"/>
    <s v="311"/>
    <x v="0"/>
  </r>
  <r>
    <n v="14929"/>
    <n v="34"/>
    <n v="836.69000000000017"/>
    <d v="2011-11-07T17:21:00"/>
    <n v="32"/>
    <n v="4"/>
    <n v="1"/>
    <n v="1"/>
    <s v="411"/>
    <x v="3"/>
  </r>
  <r>
    <n v="12798"/>
    <n v="33"/>
    <n v="8510.93"/>
    <d v="2011-11-29T15:52:00"/>
    <n v="10"/>
    <n v="5"/>
    <n v="1"/>
    <n v="4"/>
    <s v="514"/>
    <x v="1"/>
  </r>
  <r>
    <n v="18090"/>
    <n v="60"/>
    <n v="349.4"/>
    <d v="2010-10-14T12:32:00"/>
    <n v="421"/>
    <n v="2"/>
    <n v="2"/>
    <n v="1"/>
    <s v="221"/>
    <x v="2"/>
  </r>
  <r>
    <n v="17717"/>
    <n v="26"/>
    <n v="376.9199999999999"/>
    <d v="2010-10-14T12:54:00"/>
    <n v="421"/>
    <n v="2"/>
    <n v="1"/>
    <n v="1"/>
    <s v="211"/>
    <x v="2"/>
  </r>
  <r>
    <n v="13395"/>
    <n v="81"/>
    <n v="1180.2300000000005"/>
    <d v="2011-06-07T15:04:00"/>
    <n v="185"/>
    <n v="3"/>
    <n v="2"/>
    <n v="2"/>
    <s v="322"/>
    <x v="0"/>
  </r>
  <r>
    <n v="16935"/>
    <n v="73"/>
    <n v="535.09999999999991"/>
    <d v="2010-11-23T09:16:00"/>
    <n v="381"/>
    <n v="2"/>
    <n v="2"/>
    <n v="1"/>
    <s v="221"/>
    <x v="2"/>
  </r>
  <r>
    <n v="17629"/>
    <n v="156"/>
    <n v="2455.5199999999995"/>
    <d v="2011-12-04T10:56:00"/>
    <n v="5"/>
    <n v="5"/>
    <n v="2"/>
    <n v="2"/>
    <s v="522"/>
    <x v="1"/>
  </r>
  <r>
    <n v="17796"/>
    <n v="225"/>
    <n v="1361.9900000000005"/>
    <d v="2011-10-30T15:38:00"/>
    <n v="40"/>
    <n v="4"/>
    <n v="3"/>
    <n v="2"/>
    <s v="432"/>
    <x v="3"/>
  </r>
  <r>
    <n v="15735"/>
    <n v="19"/>
    <n v="327.67999999999995"/>
    <d v="2010-10-14T13:38:00"/>
    <n v="421"/>
    <n v="2"/>
    <n v="1"/>
    <n v="1"/>
    <s v="211"/>
    <x v="2"/>
  </r>
  <r>
    <n v="17751"/>
    <n v="32"/>
    <n v="157.85999999999999"/>
    <d v="2010-10-14T13:57:00"/>
    <n v="421"/>
    <n v="2"/>
    <n v="1"/>
    <n v="1"/>
    <s v="211"/>
    <x v="2"/>
  </r>
  <r>
    <n v="16991"/>
    <n v="74"/>
    <n v="1041.2099999999996"/>
    <d v="2010-10-14T14:08:00"/>
    <n v="421"/>
    <n v="2"/>
    <n v="2"/>
    <n v="2"/>
    <s v="222"/>
    <x v="2"/>
  </r>
  <r>
    <n v="14975"/>
    <n v="26"/>
    <n v="472.39"/>
    <d v="2011-10-13T14:08:00"/>
    <n v="57"/>
    <n v="3"/>
    <n v="1"/>
    <n v="1"/>
    <s v="311"/>
    <x v="0"/>
  </r>
  <r>
    <n v="15160"/>
    <n v="23"/>
    <n v="589.27"/>
    <d v="2010-12-17T14:15:00"/>
    <n v="357"/>
    <n v="3"/>
    <n v="1"/>
    <n v="1"/>
    <s v="311"/>
    <x v="0"/>
  </r>
  <r>
    <n v="17823"/>
    <n v="110"/>
    <n v="494.25000000000011"/>
    <d v="2010-10-14T16:24:00"/>
    <n v="421"/>
    <n v="2"/>
    <n v="2"/>
    <n v="1"/>
    <s v="221"/>
    <x v="2"/>
  </r>
  <r>
    <n v="14956"/>
    <n v="4"/>
    <n v="1325"/>
    <d v="2010-10-14T16:40:00"/>
    <n v="421"/>
    <n v="2"/>
    <n v="1"/>
    <n v="2"/>
    <s v="212"/>
    <x v="2"/>
  </r>
  <r>
    <n v="15114"/>
    <n v="231"/>
    <n v="3400.1199999999985"/>
    <d v="2011-11-09T15:05:00"/>
    <n v="30"/>
    <n v="4"/>
    <n v="3"/>
    <n v="3"/>
    <s v="433"/>
    <x v="3"/>
  </r>
  <r>
    <n v="15626"/>
    <n v="80"/>
    <n v="1067.52"/>
    <d v="2011-09-26T10:03:00"/>
    <n v="74"/>
    <n v="3"/>
    <n v="2"/>
    <n v="2"/>
    <s v="322"/>
    <x v="0"/>
  </r>
  <r>
    <n v="12454"/>
    <n v="40"/>
    <n v="16679.78"/>
    <d v="2011-10-14T17:13:00"/>
    <n v="56"/>
    <n v="3"/>
    <n v="1"/>
    <n v="4"/>
    <s v="314"/>
    <x v="0"/>
  </r>
  <r>
    <n v="13829"/>
    <n v="1"/>
    <n v="102"/>
    <d v="2010-10-14T18:19:00"/>
    <n v="421"/>
    <n v="2"/>
    <n v="1"/>
    <n v="1"/>
    <s v="211"/>
    <x v="2"/>
  </r>
  <r>
    <n v="12694"/>
    <n v="83"/>
    <n v="1843.3500000000013"/>
    <d v="2011-09-30T13:06:00"/>
    <n v="70"/>
    <n v="3"/>
    <n v="2"/>
    <n v="2"/>
    <s v="322"/>
    <x v="0"/>
  </r>
  <r>
    <n v="14088"/>
    <n v="682"/>
    <n v="64036.800000000039"/>
    <d v="2011-11-29T16:16:00"/>
    <n v="10"/>
    <n v="5"/>
    <n v="4"/>
    <n v="4"/>
    <s v="544"/>
    <x v="1"/>
  </r>
  <r>
    <n v="17510"/>
    <n v="35"/>
    <n v="514.55999999999995"/>
    <d v="2011-11-15T10:00:00"/>
    <n v="24"/>
    <n v="4"/>
    <n v="1"/>
    <n v="1"/>
    <s v="411"/>
    <x v="3"/>
  </r>
  <r>
    <n v="18018"/>
    <n v="44"/>
    <n v="297.99000000000012"/>
    <d v="2011-08-23T17:37:00"/>
    <n v="108"/>
    <n v="3"/>
    <n v="1"/>
    <n v="1"/>
    <s v="311"/>
    <x v="0"/>
  </r>
  <r>
    <n v="17202"/>
    <n v="8"/>
    <n v="160.65"/>
    <d v="2010-10-15T11:25:00"/>
    <n v="420"/>
    <n v="2"/>
    <n v="1"/>
    <n v="1"/>
    <s v="211"/>
    <x v="2"/>
  </r>
  <r>
    <n v="17390"/>
    <n v="12"/>
    <n v="149.30000000000001"/>
    <d v="2010-10-15T11:29:00"/>
    <n v="420"/>
    <n v="2"/>
    <n v="1"/>
    <n v="1"/>
    <s v="211"/>
    <x v="2"/>
  </r>
  <r>
    <n v="12691"/>
    <n v="39"/>
    <n v="1170.4000000000001"/>
    <d v="2011-11-11T16:49:00"/>
    <n v="28"/>
    <n v="4"/>
    <n v="1"/>
    <n v="2"/>
    <s v="412"/>
    <x v="3"/>
  </r>
  <r>
    <n v="15957"/>
    <n v="151"/>
    <n v="930.09999999999991"/>
    <d v="2011-11-08T12:14:00"/>
    <n v="31"/>
    <n v="4"/>
    <n v="2"/>
    <n v="1"/>
    <s v="421"/>
    <x v="3"/>
  </r>
  <r>
    <n v="12445"/>
    <n v="24"/>
    <n v="434.97999999999996"/>
    <d v="2011-11-17T18:43:00"/>
    <n v="22"/>
    <n v="4"/>
    <n v="1"/>
    <n v="1"/>
    <s v="411"/>
    <x v="3"/>
  </r>
  <r>
    <n v="17687"/>
    <n v="26"/>
    <n v="432.67999999999995"/>
    <d v="2010-10-15T12:30:00"/>
    <n v="420"/>
    <n v="2"/>
    <n v="1"/>
    <n v="1"/>
    <s v="211"/>
    <x v="2"/>
  </r>
  <r>
    <n v="15202"/>
    <n v="3"/>
    <n v="6001.49"/>
    <d v="2010-10-15T13:05:00"/>
    <n v="420"/>
    <n v="2"/>
    <n v="1"/>
    <n v="3"/>
    <s v="213"/>
    <x v="2"/>
  </r>
  <r>
    <n v="13692"/>
    <n v="96"/>
    <n v="3114.3999999999987"/>
    <d v="2011-11-15T11:17:00"/>
    <n v="24"/>
    <n v="4"/>
    <n v="2"/>
    <n v="3"/>
    <s v="423"/>
    <x v="3"/>
  </r>
  <r>
    <n v="15686"/>
    <n v="1"/>
    <n v="90"/>
    <d v="2010-10-15T13:50:00"/>
    <n v="420"/>
    <n v="2"/>
    <n v="1"/>
    <n v="1"/>
    <s v="211"/>
    <x v="2"/>
  </r>
  <r>
    <n v="17938"/>
    <n v="29"/>
    <n v="144.29000000000005"/>
    <d v="2010-10-15T14:27:00"/>
    <n v="420"/>
    <n v="2"/>
    <n v="1"/>
    <n v="1"/>
    <s v="211"/>
    <x v="2"/>
  </r>
  <r>
    <n v="17316"/>
    <n v="35"/>
    <n v="124.45000000000006"/>
    <d v="2010-10-15T14:35:00"/>
    <n v="420"/>
    <n v="2"/>
    <n v="1"/>
    <n v="1"/>
    <s v="211"/>
    <x v="2"/>
  </r>
  <r>
    <n v="14868"/>
    <n v="211"/>
    <n v="4184.01"/>
    <d v="2011-12-06T14:49:00"/>
    <n v="3"/>
    <n v="5"/>
    <n v="3"/>
    <n v="3"/>
    <s v="533"/>
    <x v="1"/>
  </r>
  <r>
    <n v="16810"/>
    <n v="34"/>
    <n v="842.04"/>
    <d v="2011-05-31T15:32:00"/>
    <n v="192"/>
    <n v="3"/>
    <n v="1"/>
    <n v="1"/>
    <s v="311"/>
    <x v="0"/>
  </r>
  <r>
    <n v="15688"/>
    <n v="27"/>
    <n v="190.57"/>
    <d v="2010-10-17T12:06:00"/>
    <n v="418"/>
    <n v="2"/>
    <n v="1"/>
    <n v="1"/>
    <s v="211"/>
    <x v="2"/>
  </r>
  <r>
    <n v="16381"/>
    <n v="65"/>
    <n v="258.69999999999987"/>
    <d v="2010-11-09T09:56:00"/>
    <n v="395"/>
    <n v="2"/>
    <n v="2"/>
    <n v="1"/>
    <s v="221"/>
    <x v="2"/>
  </r>
  <r>
    <n v="16676"/>
    <n v="133"/>
    <n v="2361.9000000000005"/>
    <d v="2011-11-06T12:01:00"/>
    <n v="33"/>
    <n v="4"/>
    <n v="2"/>
    <n v="2"/>
    <s v="422"/>
    <x v="3"/>
  </r>
  <r>
    <n v="15772"/>
    <n v="16"/>
    <n v="280.88000000000005"/>
    <d v="2010-10-17T13:33:00"/>
    <n v="418"/>
    <n v="2"/>
    <n v="1"/>
    <n v="1"/>
    <s v="211"/>
    <x v="2"/>
  </r>
  <r>
    <n v="15799"/>
    <n v="155"/>
    <n v="1424.2899999999993"/>
    <d v="2011-09-25T12:46:00"/>
    <n v="75"/>
    <n v="3"/>
    <n v="2"/>
    <n v="2"/>
    <s v="322"/>
    <x v="0"/>
  </r>
  <r>
    <n v="14712"/>
    <n v="32"/>
    <n v="1328.0699999999997"/>
    <d v="2011-11-10T12:59:00"/>
    <n v="29"/>
    <n v="4"/>
    <n v="1"/>
    <n v="2"/>
    <s v="412"/>
    <x v="3"/>
  </r>
  <r>
    <n v="17703"/>
    <n v="78"/>
    <n v="1094.8399999999999"/>
    <d v="2011-11-04T15:51:00"/>
    <n v="35"/>
    <n v="4"/>
    <n v="2"/>
    <n v="2"/>
    <s v="422"/>
    <x v="3"/>
  </r>
  <r>
    <n v="12376"/>
    <n v="13"/>
    <n v="503.15"/>
    <d v="2010-11-15T12:15:00"/>
    <n v="389"/>
    <n v="2"/>
    <n v="1"/>
    <n v="1"/>
    <s v="211"/>
    <x v="2"/>
  </r>
  <r>
    <n v="13516"/>
    <n v="61"/>
    <n v="1685.2600000000004"/>
    <d v="2011-11-18T13:15:00"/>
    <n v="21"/>
    <n v="4"/>
    <n v="2"/>
    <n v="2"/>
    <s v="422"/>
    <x v="3"/>
  </r>
  <r>
    <n v="14741"/>
    <n v="85"/>
    <n v="1897.5900000000006"/>
    <d v="2011-11-28T08:48:00"/>
    <n v="11"/>
    <n v="5"/>
    <n v="2"/>
    <n v="2"/>
    <s v="522"/>
    <x v="1"/>
  </r>
  <r>
    <n v="16069"/>
    <n v="25"/>
    <n v="457.7000000000001"/>
    <d v="2010-10-18T10:32:00"/>
    <n v="417"/>
    <n v="2"/>
    <n v="1"/>
    <n v="1"/>
    <s v="211"/>
    <x v="2"/>
  </r>
  <r>
    <n v="12699"/>
    <n v="41"/>
    <n v="638.11000000000013"/>
    <d v="2010-10-18T12:07:00"/>
    <n v="417"/>
    <n v="2"/>
    <n v="1"/>
    <n v="1"/>
    <s v="211"/>
    <x v="2"/>
  </r>
  <r>
    <n v="16996"/>
    <n v="75"/>
    <n v="2123.61"/>
    <d v="2011-11-09T16:43:00"/>
    <n v="30"/>
    <n v="4"/>
    <n v="2"/>
    <n v="2"/>
    <s v="422"/>
    <x v="3"/>
  </r>
  <r>
    <n v="13387"/>
    <n v="73"/>
    <n v="189.43999999999997"/>
    <d v="2010-10-18T14:07:00"/>
    <n v="417"/>
    <n v="2"/>
    <n v="2"/>
    <n v="1"/>
    <s v="221"/>
    <x v="2"/>
  </r>
  <r>
    <n v="16141"/>
    <n v="50"/>
    <n v="955.94000000000028"/>
    <d v="2011-09-12T13:11:00"/>
    <n v="88"/>
    <n v="3"/>
    <n v="1"/>
    <n v="1"/>
    <s v="311"/>
    <x v="0"/>
  </r>
  <r>
    <n v="13079"/>
    <n v="17"/>
    <n v="419.17999999999995"/>
    <d v="2011-12-05T16:53:00"/>
    <n v="4"/>
    <n v="5"/>
    <n v="1"/>
    <n v="1"/>
    <s v="511"/>
    <x v="1"/>
  </r>
  <r>
    <n v="17026"/>
    <n v="8"/>
    <n v="208.98000000000002"/>
    <d v="2011-06-07T14:28:00"/>
    <n v="185"/>
    <n v="3"/>
    <n v="1"/>
    <n v="1"/>
    <s v="311"/>
    <x v="0"/>
  </r>
  <r>
    <n v="13088"/>
    <n v="20"/>
    <n v="236.11000000000004"/>
    <d v="2010-10-18T15:35:00"/>
    <n v="417"/>
    <n v="2"/>
    <n v="1"/>
    <n v="1"/>
    <s v="211"/>
    <x v="2"/>
  </r>
  <r>
    <n v="15710"/>
    <n v="110"/>
    <n v="898.87000000000046"/>
    <d v="2010-10-18T17:05:00"/>
    <n v="417"/>
    <n v="2"/>
    <n v="2"/>
    <n v="1"/>
    <s v="221"/>
    <x v="2"/>
  </r>
  <r>
    <n v="17655"/>
    <n v="120"/>
    <n v="3652.4800000000014"/>
    <d v="2011-11-29T11:34:00"/>
    <n v="10"/>
    <n v="5"/>
    <n v="2"/>
    <n v="3"/>
    <s v="523"/>
    <x v="1"/>
  </r>
  <r>
    <n v="17219"/>
    <n v="50"/>
    <n v="259.12999999999994"/>
    <d v="2011-11-08T11:25:00"/>
    <n v="31"/>
    <n v="4"/>
    <n v="1"/>
    <n v="1"/>
    <s v="411"/>
    <x v="3"/>
  </r>
  <r>
    <n v="14524"/>
    <n v="328"/>
    <n v="2933.7100000000005"/>
    <d v="2011-11-08T12:29:00"/>
    <n v="31"/>
    <n v="4"/>
    <n v="3"/>
    <n v="3"/>
    <s v="433"/>
    <x v="3"/>
  </r>
  <r>
    <n v="15011"/>
    <n v="20"/>
    <n v="416.6"/>
    <d v="2010-11-09T11:10:00"/>
    <n v="395"/>
    <n v="2"/>
    <n v="1"/>
    <n v="1"/>
    <s v="211"/>
    <x v="2"/>
  </r>
  <r>
    <n v="14585"/>
    <n v="111"/>
    <n v="1143.27"/>
    <d v="2011-10-20T14:33:00"/>
    <n v="50"/>
    <n v="4"/>
    <n v="2"/>
    <n v="2"/>
    <s v="422"/>
    <x v="3"/>
  </r>
  <r>
    <n v="14332"/>
    <n v="63"/>
    <n v="1943.5100000000004"/>
    <d v="2011-11-17T11:54:00"/>
    <n v="22"/>
    <n v="4"/>
    <n v="2"/>
    <n v="2"/>
    <s v="422"/>
    <x v="3"/>
  </r>
  <r>
    <n v="17967"/>
    <n v="115"/>
    <n v="357.29"/>
    <d v="2010-12-03T11:19:00"/>
    <n v="371"/>
    <n v="2"/>
    <n v="2"/>
    <n v="1"/>
    <s v="221"/>
    <x v="2"/>
  </r>
  <r>
    <n v="17397"/>
    <n v="138"/>
    <n v="1233.180000000001"/>
    <d v="2011-11-17T14:08:00"/>
    <n v="22"/>
    <n v="4"/>
    <n v="2"/>
    <n v="2"/>
    <s v="422"/>
    <x v="3"/>
  </r>
  <r>
    <n v="13134"/>
    <n v="121"/>
    <n v="2475.2299999999996"/>
    <d v="2011-09-15T10:35:00"/>
    <n v="85"/>
    <n v="3"/>
    <n v="2"/>
    <n v="2"/>
    <s v="322"/>
    <x v="0"/>
  </r>
  <r>
    <n v="13840"/>
    <n v="40"/>
    <n v="651.40000000000032"/>
    <d v="2010-10-19T13:34:00"/>
    <n v="416"/>
    <n v="2"/>
    <n v="1"/>
    <n v="1"/>
    <s v="211"/>
    <x v="2"/>
  </r>
  <r>
    <n v="13981"/>
    <n v="22"/>
    <n v="331.13999999999993"/>
    <d v="2010-10-20T10:03:00"/>
    <n v="415"/>
    <n v="2"/>
    <n v="1"/>
    <n v="1"/>
    <s v="211"/>
    <x v="2"/>
  </r>
  <r>
    <n v="15608"/>
    <n v="105"/>
    <n v="1785.98"/>
    <d v="2011-11-11T13:20:00"/>
    <n v="28"/>
    <n v="4"/>
    <n v="2"/>
    <n v="2"/>
    <s v="422"/>
    <x v="3"/>
  </r>
  <r>
    <n v="14617"/>
    <n v="9"/>
    <n v="190.47"/>
    <d v="2010-11-02T11:41:00"/>
    <n v="402"/>
    <n v="2"/>
    <n v="1"/>
    <n v="1"/>
    <s v="211"/>
    <x v="2"/>
  </r>
  <r>
    <n v="18066"/>
    <n v="53"/>
    <n v="1440.4"/>
    <d v="2011-09-25T15:30:00"/>
    <n v="75"/>
    <n v="3"/>
    <n v="1"/>
    <n v="2"/>
    <s v="312"/>
    <x v="0"/>
  </r>
  <r>
    <n v="15377"/>
    <n v="21"/>
    <n v="1211.75"/>
    <d v="2010-11-22T08:55:00"/>
    <n v="382"/>
    <n v="2"/>
    <n v="1"/>
    <n v="2"/>
    <s v="212"/>
    <x v="2"/>
  </r>
  <r>
    <n v="16201"/>
    <n v="124"/>
    <n v="2112.119999999999"/>
    <d v="2011-12-06T16:02:00"/>
    <n v="3"/>
    <n v="5"/>
    <n v="2"/>
    <n v="2"/>
    <s v="522"/>
    <x v="1"/>
  </r>
  <r>
    <n v="16776"/>
    <n v="137"/>
    <n v="619.85"/>
    <d v="2011-10-10T13:04:00"/>
    <n v="60"/>
    <n v="3"/>
    <n v="2"/>
    <n v="1"/>
    <s v="321"/>
    <x v="0"/>
  </r>
  <r>
    <n v="15501"/>
    <n v="70"/>
    <n v="402.49999999999983"/>
    <d v="2010-10-31T11:15:00"/>
    <n v="404"/>
    <n v="2"/>
    <n v="2"/>
    <n v="1"/>
    <s v="221"/>
    <x v="2"/>
  </r>
  <r>
    <n v="16916"/>
    <n v="264"/>
    <n v="1123.4000000000001"/>
    <d v="2011-11-16T12:08:00"/>
    <n v="23"/>
    <n v="4"/>
    <n v="3"/>
    <n v="2"/>
    <s v="432"/>
    <x v="3"/>
  </r>
  <r>
    <n v="13703"/>
    <n v="37"/>
    <n v="425.56"/>
    <d v="2011-01-25T13:10:00"/>
    <n v="318"/>
    <n v="3"/>
    <n v="1"/>
    <n v="1"/>
    <s v="311"/>
    <x v="0"/>
  </r>
  <r>
    <n v="16642"/>
    <n v="54"/>
    <n v="1077.45"/>
    <d v="2011-12-05T11:31:00"/>
    <n v="4"/>
    <n v="5"/>
    <n v="1"/>
    <n v="2"/>
    <s v="512"/>
    <x v="1"/>
  </r>
  <r>
    <n v="16903"/>
    <n v="190"/>
    <n v="1062.28"/>
    <d v="2011-11-10T15:32:00"/>
    <n v="29"/>
    <n v="4"/>
    <n v="3"/>
    <n v="2"/>
    <s v="432"/>
    <x v="3"/>
  </r>
  <r>
    <n v="15647"/>
    <n v="11"/>
    <n v="169"/>
    <d v="2010-10-20T15:09:00"/>
    <n v="415"/>
    <n v="2"/>
    <n v="1"/>
    <n v="1"/>
    <s v="211"/>
    <x v="2"/>
  </r>
  <r>
    <n v="14612"/>
    <n v="14"/>
    <n v="877.69999999999982"/>
    <d v="2010-10-20T16:01:00"/>
    <n v="415"/>
    <n v="2"/>
    <n v="1"/>
    <n v="1"/>
    <s v="211"/>
    <x v="2"/>
  </r>
  <r>
    <n v="17038"/>
    <n v="63"/>
    <n v="743.17000000000053"/>
    <d v="2011-11-09T13:50:00"/>
    <n v="30"/>
    <n v="4"/>
    <n v="2"/>
    <n v="1"/>
    <s v="421"/>
    <x v="3"/>
  </r>
  <r>
    <n v="12387"/>
    <n v="9"/>
    <n v="143.94"/>
    <d v="2010-10-20T16:27:00"/>
    <n v="415"/>
    <n v="2"/>
    <n v="1"/>
    <n v="1"/>
    <s v="211"/>
    <x v="2"/>
  </r>
  <r>
    <n v="16590"/>
    <n v="29"/>
    <n v="605.90000000000009"/>
    <d v="2010-11-04T09:06:00"/>
    <n v="400"/>
    <n v="2"/>
    <n v="1"/>
    <n v="1"/>
    <s v="211"/>
    <x v="2"/>
  </r>
  <r>
    <n v="17924"/>
    <n v="35"/>
    <n v="3536.7000000000007"/>
    <d v="2011-11-28T09:11:00"/>
    <n v="11"/>
    <n v="5"/>
    <n v="1"/>
    <n v="3"/>
    <s v="513"/>
    <x v="1"/>
  </r>
  <r>
    <n v="17483"/>
    <n v="28"/>
    <n v="591.73"/>
    <d v="2011-10-05T13:10:00"/>
    <n v="65"/>
    <n v="3"/>
    <n v="1"/>
    <n v="1"/>
    <s v="311"/>
    <x v="0"/>
  </r>
  <r>
    <n v="13195"/>
    <n v="52"/>
    <n v="172.38"/>
    <d v="2010-10-21T13:07:00"/>
    <n v="414"/>
    <n v="2"/>
    <n v="1"/>
    <n v="1"/>
    <s v="211"/>
    <x v="2"/>
  </r>
  <r>
    <n v="13836"/>
    <n v="31"/>
    <n v="620.37"/>
    <d v="2010-11-05T13:31:00"/>
    <n v="399"/>
    <n v="2"/>
    <n v="1"/>
    <n v="1"/>
    <s v="211"/>
    <x v="2"/>
  </r>
  <r>
    <n v="12400"/>
    <n v="11"/>
    <n v="205.25"/>
    <d v="2010-10-21T13:45:00"/>
    <n v="414"/>
    <n v="2"/>
    <n v="1"/>
    <n v="1"/>
    <s v="211"/>
    <x v="2"/>
  </r>
  <r>
    <n v="15995"/>
    <n v="111"/>
    <n v="696.19000000000028"/>
    <d v="2010-10-21T13:57:00"/>
    <n v="414"/>
    <n v="2"/>
    <n v="2"/>
    <n v="1"/>
    <s v="221"/>
    <x v="2"/>
  </r>
  <r>
    <n v="15257"/>
    <n v="12"/>
    <n v="685.89999999999986"/>
    <d v="2011-03-01T12:58:00"/>
    <n v="283"/>
    <n v="3"/>
    <n v="1"/>
    <n v="1"/>
    <s v="311"/>
    <x v="0"/>
  </r>
  <r>
    <n v="14148"/>
    <n v="17"/>
    <n v="466.29000000000008"/>
    <d v="2011-04-20T12:02:00"/>
    <n v="233"/>
    <n v="3"/>
    <n v="1"/>
    <n v="1"/>
    <s v="311"/>
    <x v="0"/>
  </r>
  <r>
    <n v="13936"/>
    <n v="59"/>
    <n v="939.65999999999963"/>
    <d v="2011-06-13T08:47:00"/>
    <n v="179"/>
    <n v="3"/>
    <n v="2"/>
    <n v="1"/>
    <s v="321"/>
    <x v="0"/>
  </r>
  <r>
    <n v="18243"/>
    <n v="26"/>
    <n v="515.78000000000009"/>
    <d v="2010-10-21T14:29:00"/>
    <n v="414"/>
    <n v="2"/>
    <n v="1"/>
    <n v="1"/>
    <s v="211"/>
    <x v="2"/>
  </r>
  <r>
    <n v="13166"/>
    <n v="69"/>
    <n v="884.18000000000006"/>
    <d v="2011-03-01T15:16:00"/>
    <n v="283"/>
    <n v="3"/>
    <n v="2"/>
    <n v="1"/>
    <s v="321"/>
    <x v="0"/>
  </r>
  <r>
    <n v="14216"/>
    <n v="77"/>
    <n v="2150.0400000000004"/>
    <d v="2011-12-06T14:56:00"/>
    <n v="3"/>
    <n v="5"/>
    <n v="2"/>
    <n v="2"/>
    <s v="522"/>
    <x v="1"/>
  </r>
  <r>
    <n v="13581"/>
    <n v="33"/>
    <n v="280.53000000000003"/>
    <d v="2011-02-03T14:41:00"/>
    <n v="309"/>
    <n v="3"/>
    <n v="1"/>
    <n v="1"/>
    <s v="311"/>
    <x v="0"/>
  </r>
  <r>
    <n v="16540"/>
    <n v="37"/>
    <n v="226.70000000000002"/>
    <d v="2010-10-21T17:22:00"/>
    <n v="414"/>
    <n v="2"/>
    <n v="1"/>
    <n v="1"/>
    <s v="211"/>
    <x v="2"/>
  </r>
  <r>
    <n v="12899"/>
    <n v="17"/>
    <n v="366.4"/>
    <d v="2010-10-22T09:53:00"/>
    <n v="413"/>
    <n v="2"/>
    <n v="1"/>
    <n v="1"/>
    <s v="211"/>
    <x v="2"/>
  </r>
  <r>
    <n v="12973"/>
    <n v="6"/>
    <n v="385.55"/>
    <d v="2010-10-22T10:14:00"/>
    <n v="413"/>
    <n v="2"/>
    <n v="1"/>
    <n v="1"/>
    <s v="211"/>
    <x v="2"/>
  </r>
  <r>
    <n v="12419"/>
    <n v="25"/>
    <n v="503.01"/>
    <d v="2010-11-19T10:04:00"/>
    <n v="385"/>
    <n v="2"/>
    <n v="1"/>
    <n v="1"/>
    <s v="211"/>
    <x v="2"/>
  </r>
  <r>
    <n v="16226"/>
    <n v="31"/>
    <n v="672.17"/>
    <d v="2011-05-20T14:41:00"/>
    <n v="203"/>
    <n v="3"/>
    <n v="1"/>
    <n v="1"/>
    <s v="311"/>
    <x v="0"/>
  </r>
  <r>
    <n v="14945"/>
    <n v="11"/>
    <n v="179.39999999999998"/>
    <d v="2010-10-22T11:26:00"/>
    <n v="413"/>
    <n v="2"/>
    <n v="1"/>
    <n v="1"/>
    <s v="211"/>
    <x v="2"/>
  </r>
  <r>
    <n v="13746"/>
    <n v="9"/>
    <n v="176.69"/>
    <d v="2010-10-22T11:55:00"/>
    <n v="413"/>
    <n v="2"/>
    <n v="1"/>
    <n v="1"/>
    <s v="211"/>
    <x v="2"/>
  </r>
  <r>
    <n v="13106"/>
    <n v="16"/>
    <n v="603.46"/>
    <d v="2011-07-29T15:12:00"/>
    <n v="133"/>
    <n v="3"/>
    <n v="1"/>
    <n v="1"/>
    <s v="311"/>
    <x v="0"/>
  </r>
  <r>
    <n v="18055"/>
    <n v="584"/>
    <n v="11195.570000000016"/>
    <d v="2011-12-02T14:25:00"/>
    <n v="7"/>
    <n v="5"/>
    <n v="4"/>
    <n v="4"/>
    <s v="544"/>
    <x v="1"/>
  </r>
  <r>
    <n v="12787"/>
    <n v="44"/>
    <n v="862.18"/>
    <d v="2011-11-30T08:44:00"/>
    <n v="9"/>
    <n v="5"/>
    <n v="1"/>
    <n v="1"/>
    <s v="511"/>
    <x v="1"/>
  </r>
  <r>
    <n v="16491"/>
    <n v="87"/>
    <n v="1533.1599999999999"/>
    <d v="2011-10-24T10:18:00"/>
    <n v="46"/>
    <n v="4"/>
    <n v="2"/>
    <n v="2"/>
    <s v="422"/>
    <x v="3"/>
  </r>
  <r>
    <n v="14728"/>
    <n v="14"/>
    <n v="190.57999999999996"/>
    <d v="2010-10-22T15:57:00"/>
    <n v="413"/>
    <n v="2"/>
    <n v="1"/>
    <n v="1"/>
    <s v="211"/>
    <x v="2"/>
  </r>
  <r>
    <n v="13165"/>
    <n v="49"/>
    <n v="1451.1600000000005"/>
    <d v="2011-10-24T15:05:00"/>
    <n v="46"/>
    <n v="4"/>
    <n v="1"/>
    <n v="2"/>
    <s v="412"/>
    <x v="3"/>
  </r>
  <r>
    <n v="13263"/>
    <n v="1920"/>
    <n v="8704.6899999999659"/>
    <d v="2011-12-08T13:59:00"/>
    <n v="1"/>
    <n v="5"/>
    <n v="4"/>
    <n v="4"/>
    <s v="544"/>
    <x v="1"/>
  </r>
  <r>
    <n v="16010"/>
    <n v="299"/>
    <n v="1724.0600000000018"/>
    <d v="2011-04-08T10:14:00"/>
    <n v="245"/>
    <n v="3"/>
    <n v="3"/>
    <n v="2"/>
    <s v="332"/>
    <x v="0"/>
  </r>
  <r>
    <n v="17843"/>
    <n v="64"/>
    <n v="326.2299999999999"/>
    <d v="2011-02-09T15:33:00"/>
    <n v="303"/>
    <n v="3"/>
    <n v="2"/>
    <n v="1"/>
    <s v="321"/>
    <x v="0"/>
  </r>
  <r>
    <n v="13241"/>
    <n v="42"/>
    <n v="115.58000000000004"/>
    <d v="2010-10-24T11:17:00"/>
    <n v="411"/>
    <n v="2"/>
    <n v="1"/>
    <n v="1"/>
    <s v="211"/>
    <x v="2"/>
  </r>
  <r>
    <n v="16024"/>
    <n v="86"/>
    <n v="484.20000000000033"/>
    <d v="2011-11-27T13:26:00"/>
    <n v="12"/>
    <n v="5"/>
    <n v="2"/>
    <n v="1"/>
    <s v="521"/>
    <x v="1"/>
  </r>
  <r>
    <n v="17407"/>
    <n v="23"/>
    <n v="552.89999999999986"/>
    <d v="2010-10-24T11:57:00"/>
    <n v="411"/>
    <n v="2"/>
    <n v="1"/>
    <n v="1"/>
    <s v="211"/>
    <x v="2"/>
  </r>
  <r>
    <n v="16445"/>
    <n v="192"/>
    <n v="602.73000000000013"/>
    <d v="2011-11-06T12:32:00"/>
    <n v="33"/>
    <n v="4"/>
    <n v="3"/>
    <n v="1"/>
    <s v="431"/>
    <x v="3"/>
  </r>
  <r>
    <n v="16373"/>
    <n v="29"/>
    <n v="309.48999999999995"/>
    <d v="2010-11-22T15:50:00"/>
    <n v="382"/>
    <n v="2"/>
    <n v="1"/>
    <n v="1"/>
    <s v="211"/>
    <x v="2"/>
  </r>
  <r>
    <n v="17260"/>
    <n v="6"/>
    <n v="120.95"/>
    <d v="2010-10-24T13:21:00"/>
    <n v="411"/>
    <n v="2"/>
    <n v="1"/>
    <n v="1"/>
    <s v="211"/>
    <x v="2"/>
  </r>
  <r>
    <n v="13574"/>
    <n v="103"/>
    <n v="421.25000000000011"/>
    <d v="2010-10-24T13:28:00"/>
    <n v="411"/>
    <n v="2"/>
    <n v="2"/>
    <n v="1"/>
    <s v="221"/>
    <x v="2"/>
  </r>
  <r>
    <n v="17435"/>
    <n v="15"/>
    <n v="331.35000000000008"/>
    <d v="2010-10-24T13:55:00"/>
    <n v="411"/>
    <n v="2"/>
    <n v="1"/>
    <n v="1"/>
    <s v="211"/>
    <x v="2"/>
  </r>
  <r>
    <n v="16920"/>
    <n v="23"/>
    <n v="355.45"/>
    <d v="2010-10-24T14:07:00"/>
    <n v="411"/>
    <n v="2"/>
    <n v="1"/>
    <n v="1"/>
    <s v="211"/>
    <x v="2"/>
  </r>
  <r>
    <n v="13977"/>
    <n v="13"/>
    <n v="519.80999999999995"/>
    <d v="2010-10-24T14:08:00"/>
    <n v="411"/>
    <n v="2"/>
    <n v="1"/>
    <n v="1"/>
    <s v="211"/>
    <x v="2"/>
  </r>
  <r>
    <n v="18110"/>
    <n v="84"/>
    <n v="435.42999999999978"/>
    <d v="2011-11-20T12:34:00"/>
    <n v="19"/>
    <n v="4"/>
    <n v="2"/>
    <n v="1"/>
    <s v="421"/>
    <x v="3"/>
  </r>
  <r>
    <n v="18116"/>
    <n v="574"/>
    <n v="2154.3000000000029"/>
    <d v="2011-10-03T11:00:00"/>
    <n v="67"/>
    <n v="3"/>
    <n v="4"/>
    <n v="2"/>
    <s v="342"/>
    <x v="0"/>
  </r>
  <r>
    <n v="15337"/>
    <n v="21"/>
    <n v="373.02"/>
    <d v="2010-10-24T15:29:00"/>
    <n v="411"/>
    <n v="2"/>
    <n v="1"/>
    <n v="1"/>
    <s v="211"/>
    <x v="2"/>
  </r>
  <r>
    <n v="13898"/>
    <n v="46"/>
    <n v="686.39999999999986"/>
    <d v="2011-01-18T10:28:00"/>
    <n v="325"/>
    <n v="3"/>
    <n v="1"/>
    <n v="1"/>
    <s v="311"/>
    <x v="0"/>
  </r>
  <r>
    <n v="13565"/>
    <n v="60"/>
    <n v="414.79999999999978"/>
    <d v="2011-11-20T14:33:00"/>
    <n v="19"/>
    <n v="4"/>
    <n v="2"/>
    <n v="1"/>
    <s v="421"/>
    <x v="3"/>
  </r>
  <r>
    <n v="16904"/>
    <n v="982"/>
    <n v="5132.3699999999917"/>
    <d v="2011-12-05T13:10:00"/>
    <n v="4"/>
    <n v="5"/>
    <n v="4"/>
    <n v="3"/>
    <s v="543"/>
    <x v="1"/>
  </r>
  <r>
    <n v="16726"/>
    <n v="270"/>
    <n v="2088.4100000000012"/>
    <d v="2011-11-13T14:53:00"/>
    <n v="26"/>
    <n v="4"/>
    <n v="3"/>
    <n v="2"/>
    <s v="432"/>
    <x v="3"/>
  </r>
  <r>
    <n v="15065"/>
    <n v="166"/>
    <n v="3326.860000000001"/>
    <d v="2011-11-02T09:45:00"/>
    <n v="37"/>
    <n v="4"/>
    <n v="3"/>
    <n v="3"/>
    <s v="433"/>
    <x v="3"/>
  </r>
  <r>
    <n v="15174"/>
    <n v="34"/>
    <n v="481.46000000000009"/>
    <d v="2011-01-21T09:06:00"/>
    <n v="322"/>
    <n v="3"/>
    <n v="1"/>
    <n v="1"/>
    <s v="311"/>
    <x v="0"/>
  </r>
  <r>
    <n v="14197"/>
    <n v="20"/>
    <n v="390.05"/>
    <d v="2010-10-25T10:01:00"/>
    <n v="410"/>
    <n v="2"/>
    <n v="1"/>
    <n v="1"/>
    <s v="211"/>
    <x v="2"/>
  </r>
  <r>
    <n v="16193"/>
    <n v="38"/>
    <n v="630.42999999999995"/>
    <d v="2011-04-17T11:45:00"/>
    <n v="236"/>
    <n v="3"/>
    <n v="1"/>
    <n v="1"/>
    <s v="311"/>
    <x v="0"/>
  </r>
  <r>
    <n v="17981"/>
    <n v="17"/>
    <n v="239.11999999999995"/>
    <d v="2010-10-25T10:40:00"/>
    <n v="410"/>
    <n v="2"/>
    <n v="1"/>
    <n v="1"/>
    <s v="211"/>
    <x v="2"/>
  </r>
  <r>
    <n v="15294"/>
    <n v="15"/>
    <n v="233.35"/>
    <d v="2010-10-25T11:45:00"/>
    <n v="410"/>
    <n v="2"/>
    <n v="1"/>
    <n v="1"/>
    <s v="211"/>
    <x v="2"/>
  </r>
  <r>
    <n v="15370"/>
    <n v="144"/>
    <n v="3739.0099999999993"/>
    <d v="2011-10-30T10:58:00"/>
    <n v="40"/>
    <n v="4"/>
    <n v="2"/>
    <n v="3"/>
    <s v="423"/>
    <x v="3"/>
  </r>
  <r>
    <n v="14690"/>
    <n v="105"/>
    <n v="794.33"/>
    <d v="2011-10-26T15:39:00"/>
    <n v="44"/>
    <n v="4"/>
    <n v="2"/>
    <n v="1"/>
    <s v="421"/>
    <x v="3"/>
  </r>
  <r>
    <n v="12790"/>
    <n v="37"/>
    <n v="591.85"/>
    <d v="2011-05-31T14:14:00"/>
    <n v="192"/>
    <n v="3"/>
    <n v="1"/>
    <n v="1"/>
    <s v="311"/>
    <x v="0"/>
  </r>
  <r>
    <n v="15646"/>
    <n v="85"/>
    <n v="974.61000000000047"/>
    <d v="2011-07-05T09:53:00"/>
    <n v="157"/>
    <n v="3"/>
    <n v="2"/>
    <n v="1"/>
    <s v="321"/>
    <x v="0"/>
  </r>
  <r>
    <n v="14718"/>
    <n v="11"/>
    <n v="226.42000000000002"/>
    <d v="2010-10-25T13:07:00"/>
    <n v="410"/>
    <n v="2"/>
    <n v="1"/>
    <n v="1"/>
    <s v="211"/>
    <x v="2"/>
  </r>
  <r>
    <n v="16241"/>
    <n v="994"/>
    <n v="4329.3099999999949"/>
    <d v="2011-11-30T11:08:00"/>
    <n v="9"/>
    <n v="5"/>
    <n v="4"/>
    <n v="3"/>
    <s v="543"/>
    <x v="1"/>
  </r>
  <r>
    <n v="17070"/>
    <n v="105"/>
    <n v="445.31999999999971"/>
    <d v="2011-08-17T17:01:00"/>
    <n v="114"/>
    <n v="3"/>
    <n v="2"/>
    <n v="1"/>
    <s v="321"/>
    <x v="0"/>
  </r>
  <r>
    <n v="17767"/>
    <n v="39"/>
    <n v="413.05"/>
    <d v="2011-11-24T14:42:00"/>
    <n v="15"/>
    <n v="4"/>
    <n v="1"/>
    <n v="1"/>
    <s v="411"/>
    <x v="3"/>
  </r>
  <r>
    <n v="12475"/>
    <n v="61"/>
    <n v="1149.6400000000001"/>
    <d v="2011-10-17T10:10:00"/>
    <n v="53"/>
    <n v="3"/>
    <n v="2"/>
    <n v="2"/>
    <s v="322"/>
    <x v="0"/>
  </r>
  <r>
    <n v="12411"/>
    <n v="22"/>
    <n v="346.9"/>
    <d v="2010-10-26T09:25:00"/>
    <n v="409"/>
    <n v="2"/>
    <n v="1"/>
    <n v="1"/>
    <s v="211"/>
    <x v="2"/>
  </r>
  <r>
    <n v="16863"/>
    <n v="56"/>
    <n v="998.5200000000001"/>
    <d v="2011-11-08T15:26:00"/>
    <n v="31"/>
    <n v="4"/>
    <n v="2"/>
    <n v="2"/>
    <s v="422"/>
    <x v="3"/>
  </r>
  <r>
    <n v="14673"/>
    <n v="163"/>
    <n v="3410.8100000000013"/>
    <d v="2011-12-06T14:31:00"/>
    <n v="3"/>
    <n v="5"/>
    <n v="3"/>
    <n v="3"/>
    <s v="533"/>
    <x v="1"/>
  </r>
  <r>
    <n v="16785"/>
    <n v="35"/>
    <n v="533.78000000000009"/>
    <d v="2010-10-26T10:36:00"/>
    <n v="409"/>
    <n v="2"/>
    <n v="1"/>
    <n v="1"/>
    <s v="211"/>
    <x v="2"/>
  </r>
  <r>
    <n v="13363"/>
    <n v="102"/>
    <n v="1723.8600000000004"/>
    <d v="2011-11-22T12:40:00"/>
    <n v="17"/>
    <n v="4"/>
    <n v="2"/>
    <n v="2"/>
    <s v="422"/>
    <x v="3"/>
  </r>
  <r>
    <n v="15620"/>
    <n v="129"/>
    <n v="1942.3600000000008"/>
    <d v="2011-10-14T12:41:00"/>
    <n v="56"/>
    <n v="3"/>
    <n v="2"/>
    <n v="2"/>
    <s v="322"/>
    <x v="0"/>
  </r>
  <r>
    <n v="16962"/>
    <n v="15"/>
    <n v="251.03999999999996"/>
    <d v="2010-10-26T11:36:00"/>
    <n v="409"/>
    <n v="2"/>
    <n v="1"/>
    <n v="1"/>
    <s v="211"/>
    <x v="2"/>
  </r>
  <r>
    <n v="14278"/>
    <n v="13"/>
    <n v="205.82999999999996"/>
    <d v="2010-10-26T12:07:00"/>
    <n v="409"/>
    <n v="2"/>
    <n v="1"/>
    <n v="1"/>
    <s v="211"/>
    <x v="2"/>
  </r>
  <r>
    <n v="16034"/>
    <n v="57"/>
    <n v="928.7199999999998"/>
    <d v="2011-05-27T16:17:00"/>
    <n v="196"/>
    <n v="3"/>
    <n v="2"/>
    <n v="1"/>
    <s v="321"/>
    <x v="0"/>
  </r>
  <r>
    <n v="13578"/>
    <n v="9"/>
    <n v="147.66"/>
    <d v="2010-10-26T13:44:00"/>
    <n v="409"/>
    <n v="2"/>
    <n v="1"/>
    <n v="1"/>
    <s v="211"/>
    <x v="2"/>
  </r>
  <r>
    <n v="13274"/>
    <n v="19"/>
    <n v="360.85"/>
    <d v="2010-10-26T13:48:00"/>
    <n v="409"/>
    <n v="2"/>
    <n v="1"/>
    <n v="1"/>
    <s v="211"/>
    <x v="2"/>
  </r>
  <r>
    <n v="12775"/>
    <n v="81"/>
    <n v="1686.1200000000006"/>
    <d v="2011-11-22T16:33:00"/>
    <n v="17"/>
    <n v="4"/>
    <n v="2"/>
    <n v="2"/>
    <s v="422"/>
    <x v="3"/>
  </r>
  <r>
    <n v="13906"/>
    <n v="1"/>
    <n v="42"/>
    <d v="2010-10-26T15:00:00"/>
    <n v="409"/>
    <n v="2"/>
    <n v="1"/>
    <n v="1"/>
    <s v="211"/>
    <x v="2"/>
  </r>
  <r>
    <n v="16757"/>
    <n v="15"/>
    <n v="270.48"/>
    <d v="2011-01-25T11:59:00"/>
    <n v="318"/>
    <n v="3"/>
    <n v="1"/>
    <n v="1"/>
    <s v="311"/>
    <x v="0"/>
  </r>
  <r>
    <n v="15773"/>
    <n v="47"/>
    <n v="774.5200000000001"/>
    <d v="2011-12-04T12:48:00"/>
    <n v="5"/>
    <n v="5"/>
    <n v="1"/>
    <n v="1"/>
    <s v="511"/>
    <x v="1"/>
  </r>
  <r>
    <n v="15536"/>
    <n v="16"/>
    <n v="259.09000000000003"/>
    <d v="2010-10-26T16:31:00"/>
    <n v="409"/>
    <n v="2"/>
    <n v="1"/>
    <n v="1"/>
    <s v="211"/>
    <x v="2"/>
  </r>
  <r>
    <n v="14271"/>
    <n v="39"/>
    <n v="219.13"/>
    <d v="2011-04-28T12:47:00"/>
    <n v="225"/>
    <n v="3"/>
    <n v="1"/>
    <n v="1"/>
    <s v="311"/>
    <x v="0"/>
  </r>
  <r>
    <n v="15390"/>
    <n v="77"/>
    <n v="1216.6600000000001"/>
    <d v="2010-11-08T15:19:00"/>
    <n v="396"/>
    <n v="2"/>
    <n v="2"/>
    <n v="2"/>
    <s v="222"/>
    <x v="2"/>
  </r>
  <r>
    <n v="16639"/>
    <n v="81"/>
    <n v="1747.98"/>
    <d v="2011-11-08T13:20:00"/>
    <n v="31"/>
    <n v="4"/>
    <n v="2"/>
    <n v="2"/>
    <s v="422"/>
    <x v="3"/>
  </r>
  <r>
    <n v="12537"/>
    <n v="43"/>
    <n v="732.93999999999983"/>
    <d v="2010-10-27T08:36:00"/>
    <n v="408"/>
    <n v="2"/>
    <n v="1"/>
    <n v="1"/>
    <s v="211"/>
    <x v="2"/>
  </r>
  <r>
    <n v="12505"/>
    <n v="42"/>
    <n v="955.2"/>
    <d v="2010-10-27T09:18:00"/>
    <n v="408"/>
    <n v="2"/>
    <n v="1"/>
    <n v="1"/>
    <s v="211"/>
    <x v="2"/>
  </r>
  <r>
    <n v="14475"/>
    <n v="48"/>
    <n v="1151.1500000000001"/>
    <d v="2011-09-29T10:46:00"/>
    <n v="71"/>
    <n v="3"/>
    <n v="1"/>
    <n v="2"/>
    <s v="312"/>
    <x v="0"/>
  </r>
  <r>
    <n v="12563"/>
    <n v="13"/>
    <n v="249.24"/>
    <d v="2010-10-27T09:52:00"/>
    <n v="408"/>
    <n v="2"/>
    <n v="1"/>
    <n v="1"/>
    <s v="211"/>
    <x v="2"/>
  </r>
  <r>
    <n v="12591"/>
    <n v="69"/>
    <n v="1352.1500000000005"/>
    <d v="2011-01-26T14:35:00"/>
    <n v="317"/>
    <n v="3"/>
    <n v="2"/>
    <n v="2"/>
    <s v="322"/>
    <x v="0"/>
  </r>
  <r>
    <n v="16188"/>
    <n v="74"/>
    <n v="1087.6600000000003"/>
    <d v="2011-10-26T12:19:00"/>
    <n v="44"/>
    <n v="4"/>
    <n v="2"/>
    <n v="2"/>
    <s v="422"/>
    <x v="3"/>
  </r>
  <r>
    <n v="16433"/>
    <n v="34"/>
    <n v="384.52"/>
    <d v="2011-11-11T14:09:00"/>
    <n v="28"/>
    <n v="4"/>
    <n v="1"/>
    <n v="1"/>
    <s v="411"/>
    <x v="3"/>
  </r>
  <r>
    <n v="12353"/>
    <n v="24"/>
    <n v="406.75999999999993"/>
    <d v="2011-05-19T17:47:00"/>
    <n v="204"/>
    <n v="3"/>
    <n v="1"/>
    <n v="1"/>
    <s v="311"/>
    <x v="0"/>
  </r>
  <r>
    <n v="13547"/>
    <n v="47"/>
    <n v="175.52999999999994"/>
    <d v="2010-10-27T14:14:00"/>
    <n v="408"/>
    <n v="2"/>
    <n v="1"/>
    <n v="1"/>
    <s v="211"/>
    <x v="2"/>
  </r>
  <r>
    <n v="17000"/>
    <n v="30"/>
    <n v="406.3"/>
    <d v="2010-11-08T13:35:00"/>
    <n v="396"/>
    <n v="2"/>
    <n v="1"/>
    <n v="1"/>
    <s v="211"/>
    <x v="2"/>
  </r>
  <r>
    <n v="14281"/>
    <n v="7"/>
    <n v="245.15"/>
    <d v="2010-10-27T14:45:00"/>
    <n v="408"/>
    <n v="2"/>
    <n v="1"/>
    <n v="1"/>
    <s v="211"/>
    <x v="2"/>
  </r>
  <r>
    <n v="15328"/>
    <n v="8"/>
    <n v="107.24000000000002"/>
    <d v="2010-10-28T09:05:00"/>
    <n v="407"/>
    <n v="2"/>
    <n v="1"/>
    <n v="1"/>
    <s v="211"/>
    <x v="2"/>
  </r>
  <r>
    <n v="12766"/>
    <n v="455"/>
    <n v="10068.279999999993"/>
    <d v="2011-12-06T08:46:00"/>
    <n v="3"/>
    <n v="5"/>
    <n v="4"/>
    <n v="4"/>
    <s v="544"/>
    <x v="1"/>
  </r>
  <r>
    <n v="15285"/>
    <n v="6"/>
    <n v="94.919999999999987"/>
    <d v="2010-10-28T09:46:00"/>
    <n v="407"/>
    <n v="2"/>
    <n v="1"/>
    <n v="1"/>
    <s v="211"/>
    <x v="2"/>
  </r>
  <r>
    <n v="16343"/>
    <n v="86"/>
    <n v="687.06999999999994"/>
    <d v="2011-11-23T17:45:00"/>
    <n v="16"/>
    <n v="4"/>
    <n v="2"/>
    <n v="1"/>
    <s v="421"/>
    <x v="3"/>
  </r>
  <r>
    <n v="16630"/>
    <n v="4"/>
    <n v="106.80000000000001"/>
    <d v="2010-10-28T14:30:00"/>
    <n v="407"/>
    <n v="2"/>
    <n v="1"/>
    <n v="1"/>
    <s v="211"/>
    <x v="2"/>
  </r>
  <r>
    <n v="16183"/>
    <n v="41"/>
    <n v="1077.8099999999997"/>
    <d v="2011-10-03T14:59:00"/>
    <n v="67"/>
    <n v="3"/>
    <n v="1"/>
    <n v="2"/>
    <s v="312"/>
    <x v="0"/>
  </r>
  <r>
    <n v="13669"/>
    <n v="14"/>
    <n v="413.55"/>
    <d v="2011-10-20T09:32:00"/>
    <n v="50"/>
    <n v="4"/>
    <n v="1"/>
    <n v="1"/>
    <s v="411"/>
    <x v="3"/>
  </r>
  <r>
    <n v="16265"/>
    <n v="337"/>
    <n v="6935.1699999999992"/>
    <d v="2011-11-30T16:41:00"/>
    <n v="9"/>
    <n v="5"/>
    <n v="3"/>
    <n v="4"/>
    <s v="534"/>
    <x v="1"/>
  </r>
  <r>
    <n v="14294"/>
    <n v="23"/>
    <n v="375.33999999999992"/>
    <d v="2010-10-28T16:25:00"/>
    <n v="407"/>
    <n v="2"/>
    <n v="1"/>
    <n v="1"/>
    <s v="211"/>
    <x v="2"/>
  </r>
  <r>
    <n v="14834"/>
    <n v="87"/>
    <n v="2206.1600000000008"/>
    <d v="2011-11-22T10:30:00"/>
    <n v="17"/>
    <n v="4"/>
    <n v="2"/>
    <n v="2"/>
    <s v="422"/>
    <x v="3"/>
  </r>
  <r>
    <n v="16780"/>
    <n v="99"/>
    <n v="605.55000000000007"/>
    <d v="2011-08-31T16:09:00"/>
    <n v="100"/>
    <n v="3"/>
    <n v="2"/>
    <n v="1"/>
    <s v="321"/>
    <x v="0"/>
  </r>
  <r>
    <n v="13780"/>
    <n v="100"/>
    <n v="735.82000000000028"/>
    <d v="2011-12-02T13:49:00"/>
    <n v="7"/>
    <n v="5"/>
    <n v="2"/>
    <n v="1"/>
    <s v="521"/>
    <x v="1"/>
  </r>
  <r>
    <n v="17974"/>
    <n v="403"/>
    <n v="1858.0600000000004"/>
    <d v="2011-11-15T11:37:00"/>
    <n v="24"/>
    <n v="4"/>
    <n v="4"/>
    <n v="2"/>
    <s v="442"/>
    <x v="3"/>
  </r>
  <r>
    <n v="16635"/>
    <n v="25"/>
    <n v="472.99999999999994"/>
    <d v="2010-10-29T09:41:00"/>
    <n v="406"/>
    <n v="2"/>
    <n v="1"/>
    <n v="1"/>
    <s v="211"/>
    <x v="2"/>
  </r>
  <r>
    <n v="15170"/>
    <n v="4"/>
    <n v="81.150000000000006"/>
    <d v="2010-10-29T10:34:00"/>
    <n v="406"/>
    <n v="2"/>
    <n v="1"/>
    <n v="1"/>
    <s v="211"/>
    <x v="2"/>
  </r>
  <r>
    <n v="17334"/>
    <n v="31"/>
    <n v="635.15000000000009"/>
    <d v="2011-02-10T14:59:00"/>
    <n v="302"/>
    <n v="3"/>
    <n v="1"/>
    <n v="1"/>
    <s v="311"/>
    <x v="0"/>
  </r>
  <r>
    <n v="17934"/>
    <n v="41"/>
    <n v="1049.1500000000001"/>
    <d v="2011-10-19T11:16:00"/>
    <n v="51"/>
    <n v="4"/>
    <n v="1"/>
    <n v="2"/>
    <s v="412"/>
    <x v="3"/>
  </r>
  <r>
    <n v="17821"/>
    <n v="6"/>
    <n v="334.62"/>
    <d v="2010-10-29T13:20:00"/>
    <n v="406"/>
    <n v="2"/>
    <n v="1"/>
    <n v="1"/>
    <s v="211"/>
    <x v="2"/>
  </r>
  <r>
    <n v="13282"/>
    <n v="51"/>
    <n v="1313.1899999999996"/>
    <d v="2011-11-21T15:33:00"/>
    <n v="18"/>
    <n v="4"/>
    <n v="1"/>
    <n v="2"/>
    <s v="412"/>
    <x v="3"/>
  </r>
  <r>
    <n v="13580"/>
    <n v="5"/>
    <n v="107.75"/>
    <d v="2010-10-29T15:01:00"/>
    <n v="406"/>
    <n v="2"/>
    <n v="1"/>
    <n v="1"/>
    <s v="211"/>
    <x v="2"/>
  </r>
  <r>
    <n v="16058"/>
    <n v="2"/>
    <n v="62.7"/>
    <d v="2010-10-29T16:48:00"/>
    <n v="406"/>
    <n v="2"/>
    <n v="1"/>
    <n v="1"/>
    <s v="211"/>
    <x v="2"/>
  </r>
  <r>
    <n v="14213"/>
    <n v="5"/>
    <n v="1192.2"/>
    <d v="2010-10-31T10:37:00"/>
    <n v="404"/>
    <n v="2"/>
    <n v="1"/>
    <n v="2"/>
    <s v="212"/>
    <x v="2"/>
  </r>
  <r>
    <n v="12608"/>
    <n v="16"/>
    <n v="415.78999999999996"/>
    <d v="2010-10-31T10:49:00"/>
    <n v="404"/>
    <n v="2"/>
    <n v="1"/>
    <n v="1"/>
    <s v="211"/>
    <x v="2"/>
  </r>
  <r>
    <n v="12601"/>
    <n v="34"/>
    <n v="681.26"/>
    <d v="2011-06-03T10:17:00"/>
    <n v="189"/>
    <n v="3"/>
    <n v="1"/>
    <n v="1"/>
    <s v="311"/>
    <x v="0"/>
  </r>
  <r>
    <n v="16724"/>
    <n v="17"/>
    <n v="147.35000000000002"/>
    <d v="2010-10-31T11:40:00"/>
    <n v="404"/>
    <n v="2"/>
    <n v="1"/>
    <n v="1"/>
    <s v="211"/>
    <x v="2"/>
  </r>
  <r>
    <n v="18278"/>
    <n v="24"/>
    <n v="414.2"/>
    <d v="2011-09-27T11:58:00"/>
    <n v="73"/>
    <n v="3"/>
    <n v="1"/>
    <n v="1"/>
    <s v="311"/>
    <x v="0"/>
  </r>
  <r>
    <n v="14848"/>
    <n v="11"/>
    <n v="310.56"/>
    <d v="2010-10-31T12:22:00"/>
    <n v="404"/>
    <n v="2"/>
    <n v="1"/>
    <n v="1"/>
    <s v="211"/>
    <x v="2"/>
  </r>
  <r>
    <n v="13833"/>
    <n v="45"/>
    <n v="701.3599999999999"/>
    <d v="2011-07-03T13:27:00"/>
    <n v="159"/>
    <n v="3"/>
    <n v="1"/>
    <n v="1"/>
    <s v="311"/>
    <x v="0"/>
  </r>
  <r>
    <n v="15675"/>
    <n v="35"/>
    <n v="542.04"/>
    <d v="2011-09-19T13:48:00"/>
    <n v="81"/>
    <n v="3"/>
    <n v="1"/>
    <n v="1"/>
    <s v="311"/>
    <x v="0"/>
  </r>
  <r>
    <n v="12347"/>
    <n v="253"/>
    <n v="5633.3199999999915"/>
    <d v="2011-12-07T15:52:00"/>
    <n v="2"/>
    <n v="5"/>
    <n v="3"/>
    <n v="3"/>
    <s v="533"/>
    <x v="1"/>
  </r>
  <r>
    <n v="17951"/>
    <n v="33"/>
    <n v="1636.0800000000004"/>
    <d v="2011-10-31T12:30:00"/>
    <n v="39"/>
    <n v="4"/>
    <n v="1"/>
    <n v="2"/>
    <s v="412"/>
    <x v="3"/>
  </r>
  <r>
    <n v="14429"/>
    <n v="22"/>
    <n v="516.28"/>
    <d v="2010-11-01T10:08:00"/>
    <n v="403"/>
    <n v="2"/>
    <n v="1"/>
    <n v="1"/>
    <s v="211"/>
    <x v="2"/>
  </r>
  <r>
    <n v="17306"/>
    <n v="72"/>
    <n v="9782.35"/>
    <d v="2011-11-29T12:14:00"/>
    <n v="10"/>
    <n v="5"/>
    <n v="2"/>
    <n v="4"/>
    <s v="524"/>
    <x v="1"/>
  </r>
  <r>
    <n v="16876"/>
    <n v="32"/>
    <n v="136.01000000000005"/>
    <d v="2010-11-01T11:59:00"/>
    <n v="403"/>
    <n v="2"/>
    <n v="1"/>
    <n v="1"/>
    <s v="211"/>
    <x v="2"/>
  </r>
  <r>
    <n v="14777"/>
    <n v="16"/>
    <n v="307.55999999999995"/>
    <d v="2010-11-01T12:50:00"/>
    <n v="403"/>
    <n v="2"/>
    <n v="1"/>
    <n v="1"/>
    <s v="211"/>
    <x v="2"/>
  </r>
  <r>
    <n v="15729"/>
    <n v="11"/>
    <n v="192.55"/>
    <d v="2011-05-11T12:36:00"/>
    <n v="212"/>
    <n v="3"/>
    <n v="1"/>
    <n v="1"/>
    <s v="311"/>
    <x v="0"/>
  </r>
  <r>
    <n v="18127"/>
    <n v="69"/>
    <n v="561.52999999999975"/>
    <d v="2011-11-20T14:05:00"/>
    <n v="19"/>
    <n v="4"/>
    <n v="2"/>
    <n v="1"/>
    <s v="421"/>
    <x v="3"/>
  </r>
  <r>
    <n v="12492"/>
    <n v="42"/>
    <n v="715.21000000000015"/>
    <d v="2011-10-07T15:15:00"/>
    <n v="63"/>
    <n v="3"/>
    <n v="1"/>
    <n v="1"/>
    <s v="311"/>
    <x v="0"/>
  </r>
  <r>
    <n v="13359"/>
    <n v="56"/>
    <n v="1043.3100000000002"/>
    <d v="2011-10-07T09:30:00"/>
    <n v="63"/>
    <n v="3"/>
    <n v="2"/>
    <n v="2"/>
    <s v="322"/>
    <x v="0"/>
  </r>
  <r>
    <n v="13597"/>
    <n v="17"/>
    <n v="396.71"/>
    <d v="2010-11-04T14:54:00"/>
    <n v="400"/>
    <n v="2"/>
    <n v="1"/>
    <n v="1"/>
    <s v="211"/>
    <x v="2"/>
  </r>
  <r>
    <n v="14206"/>
    <n v="71"/>
    <n v="1185.0100000000007"/>
    <d v="2011-04-14T16:38:00"/>
    <n v="239"/>
    <n v="3"/>
    <n v="2"/>
    <n v="2"/>
    <s v="322"/>
    <x v="0"/>
  </r>
  <r>
    <n v="17121"/>
    <n v="12"/>
    <n v="314.74"/>
    <d v="2010-11-02T11:47:00"/>
    <n v="402"/>
    <n v="2"/>
    <n v="1"/>
    <n v="1"/>
    <s v="211"/>
    <x v="2"/>
  </r>
  <r>
    <n v="13607"/>
    <n v="122"/>
    <n v="1078.3100000000004"/>
    <d v="2011-10-30T16:17:00"/>
    <n v="40"/>
    <n v="4"/>
    <n v="2"/>
    <n v="2"/>
    <s v="422"/>
    <x v="3"/>
  </r>
  <r>
    <n v="13535"/>
    <n v="1"/>
    <n v="89.5"/>
    <d v="2010-11-02T11:49:00"/>
    <n v="402"/>
    <n v="2"/>
    <n v="1"/>
    <n v="1"/>
    <s v="211"/>
    <x v="2"/>
  </r>
  <r>
    <n v="13937"/>
    <n v="54"/>
    <n v="880.13000000000034"/>
    <d v="2011-06-23T16:35:00"/>
    <n v="169"/>
    <n v="3"/>
    <n v="1"/>
    <n v="1"/>
    <s v="311"/>
    <x v="0"/>
  </r>
  <r>
    <n v="13251"/>
    <n v="25"/>
    <n v="252.68000000000004"/>
    <d v="2010-11-02T13:20:00"/>
    <n v="402"/>
    <n v="2"/>
    <n v="1"/>
    <n v="1"/>
    <s v="211"/>
    <x v="2"/>
  </r>
  <r>
    <n v="13453"/>
    <n v="40"/>
    <n v="781.68999999999971"/>
    <d v="2011-06-27T09:34:00"/>
    <n v="165"/>
    <n v="3"/>
    <n v="1"/>
    <n v="1"/>
    <s v="311"/>
    <x v="0"/>
  </r>
  <r>
    <n v="12413"/>
    <n v="51"/>
    <n v="999.44999999999982"/>
    <d v="2011-10-04T09:00:00"/>
    <n v="66"/>
    <n v="3"/>
    <n v="1"/>
    <n v="2"/>
    <s v="312"/>
    <x v="0"/>
  </r>
  <r>
    <n v="16016"/>
    <n v="382"/>
    <n v="2533.9400000000019"/>
    <d v="2011-12-06T14:35:00"/>
    <n v="3"/>
    <n v="5"/>
    <n v="4"/>
    <n v="2"/>
    <s v="542"/>
    <x v="1"/>
  </r>
  <r>
    <n v="13523"/>
    <n v="231"/>
    <n v="5101.5200000000032"/>
    <d v="2011-11-06T15:11:00"/>
    <n v="33"/>
    <n v="4"/>
    <n v="3"/>
    <n v="3"/>
    <s v="433"/>
    <x v="3"/>
  </r>
  <r>
    <n v="14733"/>
    <n v="348"/>
    <n v="16184.970000000003"/>
    <d v="2011-11-23T15:39:00"/>
    <n v="16"/>
    <n v="4"/>
    <n v="4"/>
    <n v="4"/>
    <s v="444"/>
    <x v="3"/>
  </r>
  <r>
    <n v="17276"/>
    <n v="54"/>
    <n v="508.38999999999987"/>
    <d v="2010-11-02T16:20:00"/>
    <n v="402"/>
    <n v="2"/>
    <n v="1"/>
    <n v="1"/>
    <s v="211"/>
    <x v="2"/>
  </r>
  <r>
    <n v="13310"/>
    <n v="95"/>
    <n v="1541.200000000001"/>
    <d v="2011-11-11T17:23:00"/>
    <n v="28"/>
    <n v="4"/>
    <n v="2"/>
    <n v="2"/>
    <s v="422"/>
    <x v="3"/>
  </r>
  <r>
    <n v="17363"/>
    <n v="36"/>
    <n v="940.85999999999979"/>
    <d v="2010-11-09T17:11:00"/>
    <n v="395"/>
    <n v="2"/>
    <n v="1"/>
    <n v="1"/>
    <s v="211"/>
    <x v="2"/>
  </r>
  <r>
    <n v="12855"/>
    <n v="70"/>
    <n v="650.94000000000051"/>
    <d v="2010-12-02T09:37:00"/>
    <n v="372"/>
    <n v="2"/>
    <n v="2"/>
    <n v="1"/>
    <s v="221"/>
    <x v="2"/>
  </r>
  <r>
    <n v="13215"/>
    <n v="1"/>
    <n v="81.599999999999994"/>
    <d v="2010-11-02T18:26:00"/>
    <n v="402"/>
    <n v="2"/>
    <n v="1"/>
    <n v="1"/>
    <s v="211"/>
    <x v="2"/>
  </r>
  <r>
    <n v="15458"/>
    <n v="13"/>
    <n v="370.43999999999994"/>
    <d v="2011-11-14T13:08:00"/>
    <n v="25"/>
    <n v="4"/>
    <n v="1"/>
    <n v="1"/>
    <s v="411"/>
    <x v="3"/>
  </r>
  <r>
    <n v="13331"/>
    <n v="12"/>
    <n v="262.40000000000003"/>
    <d v="2010-11-03T08:04:00"/>
    <n v="401"/>
    <n v="2"/>
    <n v="1"/>
    <n v="1"/>
    <s v="211"/>
    <x v="2"/>
  </r>
  <r>
    <n v="12673"/>
    <n v="74"/>
    <n v="1230.0200000000002"/>
    <d v="2011-12-04T13:55:00"/>
    <n v="5"/>
    <n v="5"/>
    <n v="2"/>
    <n v="2"/>
    <s v="522"/>
    <x v="1"/>
  </r>
  <r>
    <n v="15915"/>
    <n v="146"/>
    <n v="429.20999999999987"/>
    <d v="2010-11-03T11:13:00"/>
    <n v="401"/>
    <n v="2"/>
    <n v="2"/>
    <n v="1"/>
    <s v="221"/>
    <x v="2"/>
  </r>
  <r>
    <n v="16865"/>
    <n v="16"/>
    <n v="130.94999999999999"/>
    <d v="2010-11-03T11:34:00"/>
    <n v="401"/>
    <n v="2"/>
    <n v="1"/>
    <n v="1"/>
    <s v="211"/>
    <x v="2"/>
  </r>
  <r>
    <n v="15336"/>
    <n v="15"/>
    <n v="240.5"/>
    <d v="2010-11-03T12:39:00"/>
    <n v="401"/>
    <n v="2"/>
    <n v="1"/>
    <n v="1"/>
    <s v="211"/>
    <x v="2"/>
  </r>
  <r>
    <n v="12793"/>
    <n v="51"/>
    <n v="1017.3299999999999"/>
    <d v="2011-01-09T12:12:00"/>
    <n v="334"/>
    <n v="3"/>
    <n v="1"/>
    <n v="2"/>
    <s v="312"/>
    <x v="0"/>
  </r>
  <r>
    <n v="17420"/>
    <n v="57"/>
    <n v="1084.4299999999994"/>
    <d v="2011-10-20T14:52:00"/>
    <n v="50"/>
    <n v="4"/>
    <n v="2"/>
    <n v="2"/>
    <s v="422"/>
    <x v="3"/>
  </r>
  <r>
    <n v="13500"/>
    <n v="85"/>
    <n v="1466.3"/>
    <d v="2011-11-16T15:35:00"/>
    <n v="23"/>
    <n v="4"/>
    <n v="2"/>
    <n v="2"/>
    <s v="422"/>
    <x v="3"/>
  </r>
  <r>
    <n v="15233"/>
    <n v="1"/>
    <n v="59.400000000000006"/>
    <d v="2010-11-03T13:36:00"/>
    <n v="401"/>
    <n v="2"/>
    <n v="1"/>
    <n v="1"/>
    <s v="211"/>
    <x v="2"/>
  </r>
  <r>
    <n v="13686"/>
    <n v="34"/>
    <n v="409.04000000000008"/>
    <d v="2011-06-10T09:10:00"/>
    <n v="182"/>
    <n v="3"/>
    <n v="1"/>
    <n v="1"/>
    <s v="311"/>
    <x v="0"/>
  </r>
  <r>
    <n v="15158"/>
    <n v="11"/>
    <n v="606.0200000000001"/>
    <d v="2011-10-25T13:53:00"/>
    <n v="45"/>
    <n v="4"/>
    <n v="1"/>
    <n v="1"/>
    <s v="411"/>
    <x v="3"/>
  </r>
  <r>
    <n v="17254"/>
    <n v="148"/>
    <n v="470.72999999999945"/>
    <d v="2011-12-05T12:46:00"/>
    <n v="4"/>
    <n v="5"/>
    <n v="2"/>
    <n v="1"/>
    <s v="521"/>
    <x v="1"/>
  </r>
  <r>
    <n v="16542"/>
    <n v="14"/>
    <n v="257.32"/>
    <d v="2011-10-17T10:47:00"/>
    <n v="53"/>
    <n v="3"/>
    <n v="1"/>
    <n v="1"/>
    <s v="311"/>
    <x v="0"/>
  </r>
  <r>
    <n v="16178"/>
    <n v="25"/>
    <n v="612.6"/>
    <d v="2011-07-24T16:05:00"/>
    <n v="138"/>
    <n v="3"/>
    <n v="1"/>
    <n v="1"/>
    <s v="311"/>
    <x v="0"/>
  </r>
  <r>
    <n v="15481"/>
    <n v="38"/>
    <n v="1993.3400000000004"/>
    <d v="2010-11-03T14:52:00"/>
    <n v="401"/>
    <n v="2"/>
    <n v="1"/>
    <n v="2"/>
    <s v="212"/>
    <x v="2"/>
  </r>
  <r>
    <n v="13034"/>
    <n v="55"/>
    <n v="922.67999999999984"/>
    <d v="2011-10-16T12:21:00"/>
    <n v="54"/>
    <n v="3"/>
    <n v="1"/>
    <n v="1"/>
    <s v="311"/>
    <x v="0"/>
  </r>
  <r>
    <n v="13049"/>
    <n v="26"/>
    <n v="1408.2400000000005"/>
    <d v="2011-10-06T15:31:00"/>
    <n v="64"/>
    <n v="3"/>
    <n v="1"/>
    <n v="2"/>
    <s v="312"/>
    <x v="0"/>
  </r>
  <r>
    <n v="16712"/>
    <n v="530"/>
    <n v="4266.9899999999961"/>
    <d v="2011-11-30T13:48:00"/>
    <n v="9"/>
    <n v="5"/>
    <n v="4"/>
    <n v="3"/>
    <s v="543"/>
    <x v="1"/>
  </r>
  <r>
    <n v="16050"/>
    <n v="21"/>
    <n v="300.7"/>
    <d v="2011-06-19T11:44:00"/>
    <n v="173"/>
    <n v="3"/>
    <n v="1"/>
    <n v="1"/>
    <s v="311"/>
    <x v="0"/>
  </r>
  <r>
    <n v="13987"/>
    <n v="46"/>
    <n v="682.54000000000008"/>
    <d v="2010-11-25T10:20:00"/>
    <n v="379"/>
    <n v="2"/>
    <n v="1"/>
    <n v="1"/>
    <s v="211"/>
    <x v="2"/>
  </r>
  <r>
    <n v="15724"/>
    <n v="17"/>
    <n v="310.85000000000002"/>
    <d v="2011-05-22T14:40:00"/>
    <n v="201"/>
    <n v="3"/>
    <n v="1"/>
    <n v="1"/>
    <s v="311"/>
    <x v="0"/>
  </r>
  <r>
    <n v="14737"/>
    <n v="45"/>
    <n v="3554.17"/>
    <d v="2011-12-06T10:16:00"/>
    <n v="3"/>
    <n v="5"/>
    <n v="1"/>
    <n v="3"/>
    <s v="513"/>
    <x v="1"/>
  </r>
  <r>
    <n v="15379"/>
    <n v="263"/>
    <n v="4877.840000000002"/>
    <d v="2011-06-23T13:13:00"/>
    <n v="169"/>
    <n v="3"/>
    <n v="3"/>
    <n v="3"/>
    <s v="333"/>
    <x v="0"/>
  </r>
  <r>
    <n v="17702"/>
    <n v="153"/>
    <n v="3144.0400000000013"/>
    <d v="2011-11-09T16:03:00"/>
    <n v="30"/>
    <n v="4"/>
    <n v="2"/>
    <n v="3"/>
    <s v="423"/>
    <x v="3"/>
  </r>
  <r>
    <n v="12914"/>
    <n v="9"/>
    <n v="223.98"/>
    <d v="2010-11-04T12:28:00"/>
    <n v="400"/>
    <n v="2"/>
    <n v="1"/>
    <n v="1"/>
    <s v="211"/>
    <x v="2"/>
  </r>
  <r>
    <n v="13258"/>
    <n v="46"/>
    <n v="1035.18"/>
    <d v="2011-11-28T09:31:00"/>
    <n v="11"/>
    <n v="5"/>
    <n v="1"/>
    <n v="2"/>
    <s v="512"/>
    <x v="1"/>
  </r>
  <r>
    <n v="14447"/>
    <n v="106"/>
    <n v="1711.7299999999991"/>
    <d v="2011-11-21T08:28:00"/>
    <n v="18"/>
    <n v="4"/>
    <n v="2"/>
    <n v="2"/>
    <s v="422"/>
    <x v="3"/>
  </r>
  <r>
    <n v="17286"/>
    <n v="93"/>
    <n v="395.47999999999968"/>
    <d v="2011-11-18T12:47:00"/>
    <n v="21"/>
    <n v="4"/>
    <n v="2"/>
    <n v="1"/>
    <s v="421"/>
    <x v="3"/>
  </r>
  <r>
    <n v="17977"/>
    <n v="108"/>
    <n v="1565.6299999999997"/>
    <d v="2011-11-10T13:28:00"/>
    <n v="29"/>
    <n v="4"/>
    <n v="2"/>
    <n v="2"/>
    <s v="422"/>
    <x v="3"/>
  </r>
  <r>
    <n v="13303"/>
    <n v="4"/>
    <n v="61.72"/>
    <d v="2010-11-04T14:55:00"/>
    <n v="400"/>
    <n v="2"/>
    <n v="1"/>
    <n v="1"/>
    <s v="211"/>
    <x v="2"/>
  </r>
  <r>
    <n v="13172"/>
    <n v="1"/>
    <n v="69.599999999999994"/>
    <d v="2010-11-04T15:10:00"/>
    <n v="400"/>
    <n v="2"/>
    <n v="1"/>
    <n v="1"/>
    <s v="211"/>
    <x v="2"/>
  </r>
  <r>
    <n v="13660"/>
    <n v="41"/>
    <n v="314.58999999999986"/>
    <d v="2010-11-04T16:10:00"/>
    <n v="400"/>
    <n v="2"/>
    <n v="1"/>
    <n v="1"/>
    <s v="211"/>
    <x v="2"/>
  </r>
  <r>
    <n v="13903"/>
    <n v="10"/>
    <n v="165.45000000000002"/>
    <d v="2010-11-04T17:44:00"/>
    <n v="400"/>
    <n v="2"/>
    <n v="1"/>
    <n v="1"/>
    <s v="211"/>
    <x v="2"/>
  </r>
  <r>
    <n v="16228"/>
    <n v="55"/>
    <n v="890.80999999999983"/>
    <d v="2010-11-19T14:20:00"/>
    <n v="385"/>
    <n v="2"/>
    <n v="1"/>
    <n v="1"/>
    <s v="211"/>
    <x v="2"/>
  </r>
  <r>
    <n v="13846"/>
    <n v="81"/>
    <n v="1307.79"/>
    <d v="2011-11-15T12:07:00"/>
    <n v="24"/>
    <n v="4"/>
    <n v="2"/>
    <n v="2"/>
    <s v="422"/>
    <x v="3"/>
  </r>
  <r>
    <n v="13646"/>
    <n v="58"/>
    <n v="326.24999999999983"/>
    <d v="2010-11-05T12:13:00"/>
    <n v="399"/>
    <n v="2"/>
    <n v="2"/>
    <n v="1"/>
    <s v="221"/>
    <x v="2"/>
  </r>
  <r>
    <n v="13996"/>
    <n v="33"/>
    <n v="895.7600000000001"/>
    <d v="2010-11-18T16:27:00"/>
    <n v="386"/>
    <n v="2"/>
    <n v="1"/>
    <n v="1"/>
    <s v="211"/>
    <x v="2"/>
  </r>
  <r>
    <n v="15560"/>
    <n v="10"/>
    <n v="153.51999999999998"/>
    <d v="2010-11-07T10:15:00"/>
    <n v="397"/>
    <n v="2"/>
    <n v="1"/>
    <n v="1"/>
    <s v="211"/>
    <x v="2"/>
  </r>
  <r>
    <n v="16640"/>
    <n v="13"/>
    <n v="179.39999999999998"/>
    <d v="2010-11-07T10:48:00"/>
    <n v="397"/>
    <n v="2"/>
    <n v="1"/>
    <n v="1"/>
    <s v="211"/>
    <x v="2"/>
  </r>
  <r>
    <n v="18083"/>
    <n v="42"/>
    <n v="470.7299999999999"/>
    <d v="2010-11-07T11:44:00"/>
    <n v="397"/>
    <n v="2"/>
    <n v="1"/>
    <n v="1"/>
    <s v="211"/>
    <x v="2"/>
  </r>
  <r>
    <n v="17033"/>
    <n v="40"/>
    <n v="1332.7900000000002"/>
    <d v="2011-09-14T14:34:00"/>
    <n v="86"/>
    <n v="3"/>
    <n v="1"/>
    <n v="2"/>
    <s v="312"/>
    <x v="0"/>
  </r>
  <r>
    <n v="16931"/>
    <n v="1001"/>
    <n v="5233.6199999999899"/>
    <d v="2011-12-04T13:15:00"/>
    <n v="5"/>
    <n v="5"/>
    <n v="4"/>
    <n v="3"/>
    <s v="543"/>
    <x v="1"/>
  </r>
  <r>
    <n v="14203"/>
    <n v="16"/>
    <n v="339.34"/>
    <d v="2010-11-07T13:35:00"/>
    <n v="397"/>
    <n v="2"/>
    <n v="1"/>
    <n v="1"/>
    <s v="211"/>
    <x v="2"/>
  </r>
  <r>
    <n v="16559"/>
    <n v="18"/>
    <n v="185.2"/>
    <d v="2010-11-07T13:52:00"/>
    <n v="397"/>
    <n v="2"/>
    <n v="1"/>
    <n v="1"/>
    <s v="211"/>
    <x v="2"/>
  </r>
  <r>
    <n v="16899"/>
    <n v="179"/>
    <n v="1721.0200000000007"/>
    <d v="2011-12-02T12:03:00"/>
    <n v="7"/>
    <n v="5"/>
    <n v="3"/>
    <n v="2"/>
    <s v="532"/>
    <x v="1"/>
  </r>
  <r>
    <n v="15996"/>
    <n v="212"/>
    <n v="1686.900000000001"/>
    <d v="2011-09-12T15:14:00"/>
    <n v="88"/>
    <n v="3"/>
    <n v="3"/>
    <n v="2"/>
    <s v="332"/>
    <x v="0"/>
  </r>
  <r>
    <n v="12892"/>
    <n v="18"/>
    <n v="263.37999999999994"/>
    <d v="2010-11-08T09:51:00"/>
    <n v="396"/>
    <n v="2"/>
    <n v="1"/>
    <n v="1"/>
    <s v="211"/>
    <x v="2"/>
  </r>
  <r>
    <n v="13138"/>
    <n v="99"/>
    <n v="1467.24"/>
    <d v="2011-11-17T16:51:00"/>
    <n v="22"/>
    <n v="4"/>
    <n v="2"/>
    <n v="2"/>
    <s v="422"/>
    <x v="3"/>
  </r>
  <r>
    <n v="14927"/>
    <n v="20"/>
    <n v="308.19999999999993"/>
    <d v="2010-11-08T12:30:00"/>
    <n v="396"/>
    <n v="2"/>
    <n v="1"/>
    <n v="1"/>
    <s v="211"/>
    <x v="2"/>
  </r>
  <r>
    <n v="14193"/>
    <n v="64"/>
    <n v="1210.1900000000003"/>
    <d v="2011-10-03T09:34:00"/>
    <n v="67"/>
    <n v="3"/>
    <n v="2"/>
    <n v="2"/>
    <s v="322"/>
    <x v="0"/>
  </r>
  <r>
    <n v="13967"/>
    <n v="6"/>
    <n v="166.3"/>
    <d v="2011-07-17T12:02:00"/>
    <n v="145"/>
    <n v="3"/>
    <n v="1"/>
    <n v="1"/>
    <s v="311"/>
    <x v="0"/>
  </r>
  <r>
    <n v="17084"/>
    <n v="294"/>
    <n v="5202.9699999999975"/>
    <d v="2011-11-04T14:54:00"/>
    <n v="35"/>
    <n v="4"/>
    <n v="3"/>
    <n v="3"/>
    <s v="433"/>
    <x v="3"/>
  </r>
  <r>
    <n v="16420"/>
    <n v="2"/>
    <n v="75"/>
    <d v="2010-11-08T15:15:00"/>
    <n v="396"/>
    <n v="2"/>
    <n v="1"/>
    <n v="1"/>
    <s v="211"/>
    <x v="2"/>
  </r>
  <r>
    <n v="13738"/>
    <n v="92"/>
    <n v="440.92999999999989"/>
    <d v="2010-11-08T15:23:00"/>
    <n v="396"/>
    <n v="2"/>
    <n v="2"/>
    <n v="1"/>
    <s v="221"/>
    <x v="2"/>
  </r>
  <r>
    <n v="17548"/>
    <n v="34"/>
    <n v="731.25999999999976"/>
    <d v="2011-04-20T12:01:00"/>
    <n v="233"/>
    <n v="3"/>
    <n v="1"/>
    <n v="1"/>
    <s v="311"/>
    <x v="0"/>
  </r>
  <r>
    <n v="18098"/>
    <n v="88"/>
    <n v="550.83999999999992"/>
    <d v="2010-11-08T16:31:00"/>
    <n v="396"/>
    <n v="2"/>
    <n v="2"/>
    <n v="1"/>
    <s v="221"/>
    <x v="2"/>
  </r>
  <r>
    <n v="13691"/>
    <n v="54"/>
    <n v="212.77999999999994"/>
    <d v="2010-11-08T17:34:00"/>
    <n v="396"/>
    <n v="2"/>
    <n v="1"/>
    <n v="1"/>
    <s v="211"/>
    <x v="2"/>
  </r>
  <r>
    <n v="15635"/>
    <n v="2"/>
    <n v="100.35"/>
    <d v="2010-11-09T08:58:00"/>
    <n v="395"/>
    <n v="2"/>
    <n v="1"/>
    <n v="1"/>
    <s v="211"/>
    <x v="2"/>
  </r>
  <r>
    <n v="17274"/>
    <n v="79"/>
    <n v="577.37999999999988"/>
    <d v="2011-11-04T13:16:00"/>
    <n v="35"/>
    <n v="4"/>
    <n v="2"/>
    <n v="1"/>
    <s v="421"/>
    <x v="3"/>
  </r>
  <r>
    <n v="16223"/>
    <n v="126"/>
    <n v="1102.3500000000001"/>
    <d v="2010-11-30T11:50:00"/>
    <n v="374"/>
    <n v="2"/>
    <n v="2"/>
    <n v="2"/>
    <s v="222"/>
    <x v="2"/>
  </r>
  <r>
    <n v="17208"/>
    <n v="24"/>
    <n v="115.35000000000001"/>
    <d v="2010-11-09T12:50:00"/>
    <n v="395"/>
    <n v="2"/>
    <n v="1"/>
    <n v="1"/>
    <s v="211"/>
    <x v="2"/>
  </r>
  <r>
    <n v="17467"/>
    <n v="4"/>
    <n v="102.6"/>
    <d v="2010-11-09T12:58:00"/>
    <n v="395"/>
    <n v="2"/>
    <n v="1"/>
    <n v="1"/>
    <s v="211"/>
    <x v="2"/>
  </r>
  <r>
    <n v="17983"/>
    <n v="24"/>
    <n v="171.71"/>
    <d v="2010-11-09T13:24:00"/>
    <n v="395"/>
    <n v="2"/>
    <n v="1"/>
    <n v="1"/>
    <s v="211"/>
    <x v="2"/>
  </r>
  <r>
    <n v="16740"/>
    <n v="33"/>
    <n v="236.81"/>
    <d v="2010-11-09T13:34:00"/>
    <n v="395"/>
    <n v="2"/>
    <n v="1"/>
    <n v="1"/>
    <s v="211"/>
    <x v="2"/>
  </r>
  <r>
    <n v="17878"/>
    <n v="85"/>
    <n v="1412.33"/>
    <d v="2011-10-27T11:24:00"/>
    <n v="43"/>
    <n v="4"/>
    <n v="2"/>
    <n v="2"/>
    <s v="422"/>
    <x v="3"/>
  </r>
  <r>
    <n v="14170"/>
    <n v="165"/>
    <n v="597.32999999999993"/>
    <d v="2010-11-29T13:10:00"/>
    <n v="375"/>
    <n v="2"/>
    <n v="3"/>
    <n v="1"/>
    <s v="231"/>
    <x v="2"/>
  </r>
  <r>
    <n v="14899"/>
    <n v="137"/>
    <n v="1384.88"/>
    <d v="2010-11-09T15:20:00"/>
    <n v="395"/>
    <n v="2"/>
    <n v="2"/>
    <n v="2"/>
    <s v="222"/>
    <x v="2"/>
  </r>
  <r>
    <n v="14077"/>
    <n v="56"/>
    <n v="615.07999999999981"/>
    <d v="2011-10-30T12:35:00"/>
    <n v="40"/>
    <n v="4"/>
    <n v="2"/>
    <n v="1"/>
    <s v="421"/>
    <x v="3"/>
  </r>
  <r>
    <n v="17374"/>
    <n v="42"/>
    <n v="727.10999999999956"/>
    <d v="2011-05-05T09:05:00"/>
    <n v="218"/>
    <n v="3"/>
    <n v="1"/>
    <n v="1"/>
    <s v="311"/>
    <x v="0"/>
  </r>
  <r>
    <n v="13721"/>
    <n v="42"/>
    <n v="741.54"/>
    <d v="2011-11-03T14:05:00"/>
    <n v="36"/>
    <n v="4"/>
    <n v="1"/>
    <n v="1"/>
    <s v="411"/>
    <x v="3"/>
  </r>
  <r>
    <n v="12927"/>
    <n v="11"/>
    <n v="197.31"/>
    <d v="2010-11-10T10:02:00"/>
    <n v="394"/>
    <n v="2"/>
    <n v="1"/>
    <n v="1"/>
    <s v="211"/>
    <x v="2"/>
  </r>
  <r>
    <n v="13671"/>
    <n v="76"/>
    <n v="194.94999999999996"/>
    <d v="2010-11-10T10:50:00"/>
    <n v="394"/>
    <n v="2"/>
    <n v="2"/>
    <n v="1"/>
    <s v="221"/>
    <x v="2"/>
  </r>
  <r>
    <n v="16358"/>
    <n v="154"/>
    <n v="2919.6499999999992"/>
    <d v="2011-12-08T15:09:00"/>
    <n v="1"/>
    <n v="5"/>
    <n v="2"/>
    <n v="3"/>
    <s v="523"/>
    <x v="1"/>
  </r>
  <r>
    <n v="15131"/>
    <n v="7"/>
    <n v="80.280000000000015"/>
    <d v="2010-11-10T12:07:00"/>
    <n v="394"/>
    <n v="2"/>
    <n v="1"/>
    <n v="1"/>
    <s v="211"/>
    <x v="2"/>
  </r>
  <r>
    <n v="17756"/>
    <n v="85"/>
    <n v="733.69999999999982"/>
    <d v="2010-11-29T12:20:00"/>
    <n v="375"/>
    <n v="2"/>
    <n v="2"/>
    <n v="1"/>
    <s v="221"/>
    <x v="2"/>
  </r>
  <r>
    <n v="15001"/>
    <n v="54"/>
    <n v="230.85999999999996"/>
    <d v="2010-11-10T13:51:00"/>
    <n v="394"/>
    <n v="2"/>
    <n v="1"/>
    <n v="1"/>
    <s v="211"/>
    <x v="2"/>
  </r>
  <r>
    <n v="13096"/>
    <n v="1"/>
    <n v="419.70000000000005"/>
    <d v="2010-11-10T14:08:00"/>
    <n v="394"/>
    <n v="2"/>
    <n v="1"/>
    <n v="1"/>
    <s v="211"/>
    <x v="2"/>
  </r>
  <r>
    <n v="15529"/>
    <n v="810"/>
    <n v="5111.9499999999898"/>
    <d v="2011-11-17T11:29:00"/>
    <n v="22"/>
    <n v="4"/>
    <n v="4"/>
    <n v="3"/>
    <s v="443"/>
    <x v="3"/>
  </r>
  <r>
    <n v="12739"/>
    <n v="89"/>
    <n v="2726.7300000000005"/>
    <d v="2011-09-22T13:00:00"/>
    <n v="78"/>
    <n v="3"/>
    <n v="2"/>
    <n v="2"/>
    <s v="322"/>
    <x v="0"/>
  </r>
  <r>
    <n v="15028"/>
    <n v="119"/>
    <n v="1157.7099999999998"/>
    <d v="2011-12-01T14:06:00"/>
    <n v="8"/>
    <n v="5"/>
    <n v="2"/>
    <n v="2"/>
    <s v="522"/>
    <x v="1"/>
  </r>
  <r>
    <n v="17288"/>
    <n v="295"/>
    <n v="2499.9799999999991"/>
    <d v="2011-11-30T16:09:00"/>
    <n v="9"/>
    <n v="5"/>
    <n v="3"/>
    <n v="2"/>
    <s v="532"/>
    <x v="1"/>
  </r>
  <r>
    <n v="13915"/>
    <n v="2"/>
    <n v="70.800000000000011"/>
    <d v="2010-11-10T15:17:00"/>
    <n v="394"/>
    <n v="2"/>
    <n v="1"/>
    <n v="1"/>
    <s v="211"/>
    <x v="2"/>
  </r>
  <r>
    <n v="17903"/>
    <n v="45"/>
    <n v="381.09000000000003"/>
    <d v="2010-11-10T15:39:00"/>
    <n v="394"/>
    <n v="2"/>
    <n v="1"/>
    <n v="1"/>
    <s v="211"/>
    <x v="2"/>
  </r>
  <r>
    <n v="18280"/>
    <n v="30"/>
    <n v="488.15"/>
    <d v="2011-03-07T09:52:00"/>
    <n v="277"/>
    <n v="3"/>
    <n v="1"/>
    <n v="1"/>
    <s v="311"/>
    <x v="0"/>
  </r>
  <r>
    <n v="15368"/>
    <n v="8"/>
    <n v="722.74"/>
    <d v="2011-11-18T14:42:00"/>
    <n v="21"/>
    <n v="4"/>
    <n v="1"/>
    <n v="1"/>
    <s v="411"/>
    <x v="3"/>
  </r>
  <r>
    <n v="12666"/>
    <n v="31"/>
    <n v="1248.42"/>
    <d v="2010-11-10T16:40:00"/>
    <n v="394"/>
    <n v="2"/>
    <n v="1"/>
    <n v="2"/>
    <s v="212"/>
    <x v="2"/>
  </r>
  <r>
    <n v="16662"/>
    <n v="29"/>
    <n v="163.79999999999998"/>
    <d v="2010-11-10T16:56:00"/>
    <n v="394"/>
    <n v="2"/>
    <n v="1"/>
    <n v="1"/>
    <s v="211"/>
    <x v="2"/>
  </r>
  <r>
    <n v="16786"/>
    <n v="1"/>
    <n v="51.839999999999996"/>
    <d v="2010-11-11T08:25:00"/>
    <n v="393"/>
    <n v="2"/>
    <n v="1"/>
    <n v="1"/>
    <s v="211"/>
    <x v="2"/>
  </r>
  <r>
    <n v="15138"/>
    <n v="31"/>
    <n v="502.51999999999992"/>
    <d v="2010-11-11T09:16:00"/>
    <n v="393"/>
    <n v="2"/>
    <n v="1"/>
    <n v="1"/>
    <s v="211"/>
    <x v="2"/>
  </r>
  <r>
    <n v="17688"/>
    <n v="19"/>
    <n v="304.20000000000005"/>
    <d v="2010-11-11T10:41:00"/>
    <n v="393"/>
    <n v="2"/>
    <n v="1"/>
    <n v="1"/>
    <s v="211"/>
    <x v="2"/>
  </r>
  <r>
    <n v="16824"/>
    <n v="39"/>
    <n v="686.2399999999999"/>
    <d v="2011-11-24T12:38:00"/>
    <n v="15"/>
    <n v="4"/>
    <n v="1"/>
    <n v="1"/>
    <s v="411"/>
    <x v="3"/>
  </r>
  <r>
    <n v="17423"/>
    <n v="43"/>
    <n v="1118.9500000000005"/>
    <d v="2011-10-24T13:36:00"/>
    <n v="46"/>
    <n v="4"/>
    <n v="1"/>
    <n v="2"/>
    <s v="412"/>
    <x v="3"/>
  </r>
  <r>
    <n v="16284"/>
    <n v="139"/>
    <n v="1029.7699999999998"/>
    <d v="2011-11-08T16:12:00"/>
    <n v="31"/>
    <n v="4"/>
    <n v="2"/>
    <n v="2"/>
    <s v="422"/>
    <x v="3"/>
  </r>
  <r>
    <n v="13226"/>
    <n v="28"/>
    <n v="312.45999999999987"/>
    <d v="2011-03-11T14:35:00"/>
    <n v="273"/>
    <n v="3"/>
    <n v="1"/>
    <n v="1"/>
    <s v="311"/>
    <x v="0"/>
  </r>
  <r>
    <n v="17558"/>
    <n v="28"/>
    <n v="259.17"/>
    <d v="2010-11-11T14:36:00"/>
    <n v="393"/>
    <n v="2"/>
    <n v="1"/>
    <n v="1"/>
    <s v="211"/>
    <x v="2"/>
  </r>
  <r>
    <n v="17815"/>
    <n v="13"/>
    <n v="591.96"/>
    <d v="2010-11-11T14:39:00"/>
    <n v="393"/>
    <n v="2"/>
    <n v="1"/>
    <n v="1"/>
    <s v="211"/>
    <x v="2"/>
  </r>
  <r>
    <n v="17980"/>
    <n v="66"/>
    <n v="1033.4199999999998"/>
    <d v="2011-06-27T12:01:00"/>
    <n v="165"/>
    <n v="3"/>
    <n v="2"/>
    <n v="2"/>
    <s v="322"/>
    <x v="0"/>
  </r>
  <r>
    <n v="12803"/>
    <n v="55"/>
    <n v="1092.81"/>
    <d v="2010-11-11T14:57:00"/>
    <n v="393"/>
    <n v="2"/>
    <n v="1"/>
    <n v="2"/>
    <s v="212"/>
    <x v="2"/>
  </r>
  <r>
    <n v="18050"/>
    <n v="23"/>
    <n v="412.05999999999989"/>
    <d v="2010-12-15T14:25:00"/>
    <n v="359"/>
    <n v="3"/>
    <n v="1"/>
    <n v="1"/>
    <s v="311"/>
    <x v="0"/>
  </r>
  <r>
    <n v="14600"/>
    <n v="54"/>
    <n v="865.17000000000019"/>
    <d v="2011-02-07T09:48:00"/>
    <n v="305"/>
    <n v="3"/>
    <n v="1"/>
    <n v="1"/>
    <s v="311"/>
    <x v="0"/>
  </r>
  <r>
    <n v="18054"/>
    <n v="11"/>
    <n v="176.5"/>
    <d v="2010-11-12T08:18:00"/>
    <n v="392"/>
    <n v="2"/>
    <n v="1"/>
    <n v="1"/>
    <s v="211"/>
    <x v="2"/>
  </r>
  <r>
    <n v="15468"/>
    <n v="80"/>
    <n v="1430.48"/>
    <d v="2011-10-19T13:49:00"/>
    <n v="51"/>
    <n v="4"/>
    <n v="2"/>
    <n v="2"/>
    <s v="422"/>
    <x v="3"/>
  </r>
  <r>
    <n v="12868"/>
    <n v="146"/>
    <n v="2247.0600000000004"/>
    <d v="2011-06-07T10:42:00"/>
    <n v="185"/>
    <n v="3"/>
    <n v="2"/>
    <n v="2"/>
    <s v="322"/>
    <x v="0"/>
  </r>
  <r>
    <n v="12352"/>
    <n v="103"/>
    <n v="2849.8400000000015"/>
    <d v="2011-11-03T14:37:00"/>
    <n v="36"/>
    <n v="4"/>
    <n v="2"/>
    <n v="2"/>
    <s v="422"/>
    <x v="3"/>
  </r>
  <r>
    <n v="18007"/>
    <n v="51"/>
    <n v="220.32000000000002"/>
    <d v="2010-11-12T11:08:00"/>
    <n v="392"/>
    <n v="2"/>
    <n v="1"/>
    <n v="1"/>
    <s v="211"/>
    <x v="2"/>
  </r>
  <r>
    <n v="17772"/>
    <n v="105"/>
    <n v="384.76999999999975"/>
    <d v="2011-11-29T11:05:00"/>
    <n v="10"/>
    <n v="5"/>
    <n v="2"/>
    <n v="1"/>
    <s v="521"/>
    <x v="1"/>
  </r>
  <r>
    <n v="14082"/>
    <n v="65"/>
    <n v="413.36"/>
    <d v="2010-12-10T11:02:00"/>
    <n v="364"/>
    <n v="3"/>
    <n v="2"/>
    <n v="1"/>
    <s v="321"/>
    <x v="0"/>
  </r>
  <r>
    <n v="13309"/>
    <n v="130"/>
    <n v="1706.369999999999"/>
    <d v="2011-12-02T16:34:00"/>
    <n v="7"/>
    <n v="5"/>
    <n v="2"/>
    <n v="2"/>
    <s v="522"/>
    <x v="1"/>
  </r>
  <r>
    <n v="17210"/>
    <n v="54"/>
    <n v="253.37000000000003"/>
    <d v="2010-11-12T12:15:00"/>
    <n v="392"/>
    <n v="2"/>
    <n v="1"/>
    <n v="1"/>
    <s v="211"/>
    <x v="2"/>
  </r>
  <r>
    <n v="12734"/>
    <n v="19"/>
    <n v="639.64999999999986"/>
    <d v="2010-12-22T12:47:00"/>
    <n v="352"/>
    <n v="3"/>
    <n v="1"/>
    <n v="1"/>
    <s v="311"/>
    <x v="0"/>
  </r>
  <r>
    <n v="17803"/>
    <n v="27"/>
    <n v="184.65999999999997"/>
    <d v="2010-11-12T13:53:00"/>
    <n v="392"/>
    <n v="2"/>
    <n v="1"/>
    <n v="1"/>
    <s v="211"/>
    <x v="2"/>
  </r>
  <r>
    <n v="13961"/>
    <n v="19"/>
    <n v="538.40000000000009"/>
    <d v="2010-11-12T14:40:00"/>
    <n v="392"/>
    <n v="2"/>
    <n v="1"/>
    <n v="1"/>
    <s v="211"/>
    <x v="2"/>
  </r>
  <r>
    <n v="14024"/>
    <n v="34"/>
    <n v="645.74"/>
    <d v="2011-08-10T11:30:00"/>
    <n v="121"/>
    <n v="3"/>
    <n v="1"/>
    <n v="1"/>
    <s v="311"/>
    <x v="0"/>
  </r>
  <r>
    <n v="14052"/>
    <n v="125"/>
    <n v="480.80999999999977"/>
    <d v="2011-11-20T12:30:00"/>
    <n v="19"/>
    <n v="4"/>
    <n v="2"/>
    <n v="1"/>
    <s v="421"/>
    <x v="3"/>
  </r>
  <r>
    <n v="16687"/>
    <n v="8"/>
    <n v="157.63"/>
    <d v="2010-11-14T11:46:00"/>
    <n v="390"/>
    <n v="2"/>
    <n v="1"/>
    <n v="1"/>
    <s v="211"/>
    <x v="2"/>
  </r>
  <r>
    <n v="17495"/>
    <n v="48"/>
    <n v="806.71999999999969"/>
    <d v="2011-12-02T12:08:00"/>
    <n v="7"/>
    <n v="5"/>
    <n v="1"/>
    <n v="1"/>
    <s v="511"/>
    <x v="1"/>
  </r>
  <r>
    <n v="15269"/>
    <n v="35"/>
    <n v="1225.3599999999999"/>
    <d v="2011-11-16T09:32:00"/>
    <n v="23"/>
    <n v="4"/>
    <n v="1"/>
    <n v="2"/>
    <s v="412"/>
    <x v="3"/>
  </r>
  <r>
    <n v="13167"/>
    <n v="81"/>
    <n v="1125.1499999999999"/>
    <d v="2011-11-21T12:24:00"/>
    <n v="18"/>
    <n v="4"/>
    <n v="2"/>
    <n v="2"/>
    <s v="422"/>
    <x v="3"/>
  </r>
  <r>
    <n v="16074"/>
    <n v="26"/>
    <n v="265.24999999999994"/>
    <d v="2010-11-14T13:19:00"/>
    <n v="390"/>
    <n v="2"/>
    <n v="1"/>
    <n v="1"/>
    <s v="211"/>
    <x v="2"/>
  </r>
  <r>
    <n v="14684"/>
    <n v="519"/>
    <n v="1468.5500000000018"/>
    <d v="2011-11-14T11:33:00"/>
    <n v="25"/>
    <n v="4"/>
    <n v="4"/>
    <n v="2"/>
    <s v="442"/>
    <x v="3"/>
  </r>
  <r>
    <n v="17544"/>
    <n v="92"/>
    <n v="960.68999999999994"/>
    <d v="2010-11-14T15:08:00"/>
    <n v="390"/>
    <n v="2"/>
    <n v="2"/>
    <n v="1"/>
    <s v="221"/>
    <x v="2"/>
  </r>
  <r>
    <n v="18221"/>
    <n v="84"/>
    <n v="1424.9399999999994"/>
    <d v="2011-11-17T14:40:00"/>
    <n v="22"/>
    <n v="4"/>
    <n v="2"/>
    <n v="2"/>
    <s v="422"/>
    <x v="3"/>
  </r>
  <r>
    <n v="14559"/>
    <n v="2"/>
    <n v="75.599999999999994"/>
    <d v="2010-11-14T16:05:00"/>
    <n v="390"/>
    <n v="2"/>
    <n v="1"/>
    <n v="1"/>
    <s v="211"/>
    <x v="2"/>
  </r>
  <r>
    <n v="15726"/>
    <n v="23"/>
    <n v="321.91000000000008"/>
    <d v="2010-11-14T16:12:00"/>
    <n v="390"/>
    <n v="2"/>
    <n v="1"/>
    <n v="1"/>
    <s v="211"/>
    <x v="2"/>
  </r>
  <r>
    <n v="14382"/>
    <n v="302"/>
    <n v="1246.8000000000022"/>
    <d v="2011-11-13T16:18:00"/>
    <n v="26"/>
    <n v="4"/>
    <n v="3"/>
    <n v="2"/>
    <s v="432"/>
    <x v="3"/>
  </r>
  <r>
    <n v="14784"/>
    <n v="27"/>
    <n v="449.92999999999995"/>
    <d v="2011-11-13T13:30:00"/>
    <n v="26"/>
    <n v="4"/>
    <n v="1"/>
    <n v="1"/>
    <s v="411"/>
    <x v="3"/>
  </r>
  <r>
    <n v="17992"/>
    <n v="53"/>
    <n v="254.13000000000002"/>
    <d v="2010-11-15T13:04:00"/>
    <n v="389"/>
    <n v="2"/>
    <n v="1"/>
    <n v="1"/>
    <s v="211"/>
    <x v="2"/>
  </r>
  <r>
    <n v="14526"/>
    <n v="42"/>
    <n v="262.39999999999998"/>
    <d v="2010-11-15T13:32:00"/>
    <n v="389"/>
    <n v="2"/>
    <n v="1"/>
    <n v="1"/>
    <s v="211"/>
    <x v="2"/>
  </r>
  <r>
    <n v="12991"/>
    <n v="45"/>
    <n v="764.81999999999994"/>
    <d v="2011-11-16T15:34:00"/>
    <n v="23"/>
    <n v="4"/>
    <n v="1"/>
    <n v="1"/>
    <s v="411"/>
    <x v="3"/>
  </r>
  <r>
    <n v="13862"/>
    <n v="160"/>
    <n v="2556.0899999999997"/>
    <d v="2011-11-21T16:24:00"/>
    <n v="18"/>
    <n v="4"/>
    <n v="3"/>
    <n v="2"/>
    <s v="432"/>
    <x v="3"/>
  </r>
  <r>
    <n v="17106"/>
    <n v="53"/>
    <n v="491.22999999999985"/>
    <d v="2010-11-15T14:11:00"/>
    <n v="389"/>
    <n v="2"/>
    <n v="1"/>
    <n v="1"/>
    <s v="211"/>
    <x v="2"/>
  </r>
  <r>
    <n v="13094"/>
    <n v="32"/>
    <n v="2433.12"/>
    <d v="2011-11-18T14:07:00"/>
    <n v="21"/>
    <n v="4"/>
    <n v="1"/>
    <n v="2"/>
    <s v="412"/>
    <x v="3"/>
  </r>
  <r>
    <n v="17633"/>
    <n v="101"/>
    <n v="2057.39"/>
    <d v="2011-11-08T13:25:00"/>
    <n v="31"/>
    <n v="4"/>
    <n v="2"/>
    <n v="2"/>
    <s v="422"/>
    <x v="3"/>
  </r>
  <r>
    <n v="16399"/>
    <n v="113"/>
    <n v="641.81999999999982"/>
    <d v="2011-11-20T16:12:00"/>
    <n v="19"/>
    <n v="4"/>
    <n v="2"/>
    <n v="1"/>
    <s v="421"/>
    <x v="3"/>
  </r>
  <r>
    <n v="17170"/>
    <n v="10"/>
    <n v="178.67999999999998"/>
    <d v="2010-11-30T15:55:00"/>
    <n v="374"/>
    <n v="2"/>
    <n v="1"/>
    <n v="1"/>
    <s v="211"/>
    <x v="2"/>
  </r>
  <r>
    <n v="18084"/>
    <n v="8"/>
    <n v="812.93000000000018"/>
    <d v="2011-11-23T13:57:00"/>
    <n v="16"/>
    <n v="4"/>
    <n v="1"/>
    <n v="1"/>
    <s v="411"/>
    <x v="3"/>
  </r>
  <r>
    <n v="16602"/>
    <n v="40"/>
    <n v="763.32999999999981"/>
    <d v="2011-11-03T15:54:00"/>
    <n v="36"/>
    <n v="4"/>
    <n v="1"/>
    <n v="1"/>
    <s v="411"/>
    <x v="3"/>
  </r>
  <r>
    <n v="14189"/>
    <n v="316"/>
    <n v="5814.3899999999976"/>
    <d v="2011-12-07T15:55:00"/>
    <n v="2"/>
    <n v="5"/>
    <n v="3"/>
    <n v="3"/>
    <s v="533"/>
    <x v="1"/>
  </r>
  <r>
    <n v="12357"/>
    <n v="296"/>
    <n v="18287.659999999993"/>
    <d v="2011-11-06T16:07:00"/>
    <n v="33"/>
    <n v="4"/>
    <n v="3"/>
    <n v="4"/>
    <s v="434"/>
    <x v="3"/>
  </r>
  <r>
    <n v="12616"/>
    <n v="54"/>
    <n v="1131.0999999999999"/>
    <d v="2011-09-05T15:17:00"/>
    <n v="95"/>
    <n v="3"/>
    <n v="1"/>
    <n v="2"/>
    <s v="312"/>
    <x v="0"/>
  </r>
  <r>
    <n v="16083"/>
    <n v="71"/>
    <n v="2351.4199999999996"/>
    <d v="2011-08-31T10:47:00"/>
    <n v="100"/>
    <n v="3"/>
    <n v="2"/>
    <n v="2"/>
    <s v="322"/>
    <x v="0"/>
  </r>
  <r>
    <n v="14675"/>
    <n v="240"/>
    <n v="1066.9000000000003"/>
    <d v="2011-11-23T12:58:00"/>
    <n v="16"/>
    <n v="4"/>
    <n v="3"/>
    <n v="2"/>
    <s v="432"/>
    <x v="3"/>
  </r>
  <r>
    <n v="15235"/>
    <n v="187"/>
    <n v="2937.8100000000004"/>
    <d v="2011-05-06T09:44:00"/>
    <n v="217"/>
    <n v="3"/>
    <n v="3"/>
    <n v="3"/>
    <s v="333"/>
    <x v="0"/>
  </r>
  <r>
    <n v="17203"/>
    <n v="270"/>
    <n v="5575.8799999999965"/>
    <d v="2011-11-04T12:27:00"/>
    <n v="35"/>
    <n v="4"/>
    <n v="3"/>
    <n v="3"/>
    <s v="433"/>
    <x v="3"/>
  </r>
  <r>
    <n v="15968"/>
    <n v="85"/>
    <n v="418.0499999999999"/>
    <d v="2010-11-16T13:04:00"/>
    <n v="388"/>
    <n v="2"/>
    <n v="2"/>
    <n v="1"/>
    <s v="221"/>
    <x v="2"/>
  </r>
  <r>
    <n v="13624"/>
    <n v="22"/>
    <n v="462.0800000000001"/>
    <d v="2010-11-16T13:43:00"/>
    <n v="388"/>
    <n v="2"/>
    <n v="1"/>
    <n v="1"/>
    <s v="211"/>
    <x v="2"/>
  </r>
  <r>
    <n v="13458"/>
    <n v="485"/>
    <n v="11959.269999999984"/>
    <d v="2011-12-02T15:29:00"/>
    <n v="7"/>
    <n v="5"/>
    <n v="4"/>
    <n v="4"/>
    <s v="544"/>
    <x v="1"/>
  </r>
  <r>
    <n v="13789"/>
    <n v="18"/>
    <n v="239.45999999999998"/>
    <d v="2010-11-16T15:31:00"/>
    <n v="388"/>
    <n v="2"/>
    <n v="1"/>
    <n v="1"/>
    <s v="211"/>
    <x v="2"/>
  </r>
  <r>
    <n v="15161"/>
    <n v="33"/>
    <n v="119.92000000000003"/>
    <d v="2010-11-16T16:08:00"/>
    <n v="388"/>
    <n v="2"/>
    <n v="1"/>
    <n v="1"/>
    <s v="211"/>
    <x v="2"/>
  </r>
  <r>
    <n v="15811"/>
    <n v="310"/>
    <n v="3890.5199999999982"/>
    <d v="2011-11-17T15:31:00"/>
    <n v="22"/>
    <n v="4"/>
    <n v="3"/>
    <n v="3"/>
    <s v="433"/>
    <x v="3"/>
  </r>
  <r>
    <n v="13158"/>
    <n v="100"/>
    <n v="1508.1800000000005"/>
    <d v="2011-09-06T11:58:00"/>
    <n v="94"/>
    <n v="3"/>
    <n v="2"/>
    <n v="2"/>
    <s v="322"/>
    <x v="0"/>
  </r>
  <r>
    <n v="14192"/>
    <n v="14"/>
    <n v="293.74"/>
    <d v="2010-11-16T17:44:00"/>
    <n v="388"/>
    <n v="2"/>
    <n v="1"/>
    <n v="1"/>
    <s v="211"/>
    <x v="2"/>
  </r>
  <r>
    <n v="16829"/>
    <n v="27"/>
    <n v="513.32000000000005"/>
    <d v="2011-07-06T10:48:00"/>
    <n v="156"/>
    <n v="3"/>
    <n v="1"/>
    <n v="1"/>
    <s v="311"/>
    <x v="0"/>
  </r>
  <r>
    <n v="18256"/>
    <n v="10"/>
    <n v="110.7"/>
    <d v="2010-11-17T08:53:00"/>
    <n v="387"/>
    <n v="2"/>
    <n v="1"/>
    <n v="1"/>
    <s v="211"/>
    <x v="2"/>
  </r>
  <r>
    <n v="13237"/>
    <n v="24"/>
    <n v="642.99999999999989"/>
    <d v="2010-11-17T10:07:00"/>
    <n v="387"/>
    <n v="2"/>
    <n v="1"/>
    <n v="1"/>
    <s v="211"/>
    <x v="2"/>
  </r>
  <r>
    <n v="14417"/>
    <n v="137"/>
    <n v="604.19999999999959"/>
    <d v="2010-11-17T10:55:00"/>
    <n v="387"/>
    <n v="2"/>
    <n v="2"/>
    <n v="1"/>
    <s v="221"/>
    <x v="2"/>
  </r>
  <r>
    <n v="16386"/>
    <n v="147"/>
    <n v="1102.5900000000004"/>
    <d v="2011-11-11T12:28:00"/>
    <n v="28"/>
    <n v="4"/>
    <n v="2"/>
    <n v="2"/>
    <s v="422"/>
    <x v="3"/>
  </r>
  <r>
    <n v="16006"/>
    <n v="82"/>
    <n v="347.16999999999985"/>
    <d v="2011-05-12T13:12:00"/>
    <n v="211"/>
    <n v="3"/>
    <n v="2"/>
    <n v="1"/>
    <s v="321"/>
    <x v="0"/>
  </r>
  <r>
    <n v="13549"/>
    <n v="59"/>
    <n v="1005.7999999999997"/>
    <d v="2011-11-14T09:20:00"/>
    <n v="25"/>
    <n v="4"/>
    <n v="2"/>
    <n v="2"/>
    <s v="422"/>
    <x v="3"/>
  </r>
  <r>
    <n v="12847"/>
    <n v="126"/>
    <n v="1636.8999999999999"/>
    <d v="2011-11-17T13:16:00"/>
    <n v="22"/>
    <n v="4"/>
    <n v="2"/>
    <n v="2"/>
    <s v="422"/>
    <x v="3"/>
  </r>
  <r>
    <n v="14811"/>
    <n v="28"/>
    <n v="170.50000000000006"/>
    <d v="2010-11-17T13:09:00"/>
    <n v="387"/>
    <n v="2"/>
    <n v="1"/>
    <n v="1"/>
    <s v="211"/>
    <x v="2"/>
  </r>
  <r>
    <n v="16224"/>
    <n v="116"/>
    <n v="1616.5400000000002"/>
    <d v="2011-10-13T17:51:00"/>
    <n v="57"/>
    <n v="3"/>
    <n v="2"/>
    <n v="2"/>
    <s v="322"/>
    <x v="0"/>
  </r>
  <r>
    <n v="15515"/>
    <n v="7"/>
    <n v="171.80999999999997"/>
    <d v="2010-11-17T13:39:00"/>
    <n v="387"/>
    <n v="2"/>
    <n v="1"/>
    <n v="1"/>
    <s v="211"/>
    <x v="2"/>
  </r>
  <r>
    <n v="17418"/>
    <n v="42"/>
    <n v="670.06"/>
    <d v="2011-10-28T13:00:00"/>
    <n v="42"/>
    <n v="4"/>
    <n v="1"/>
    <n v="1"/>
    <s v="411"/>
    <x v="3"/>
  </r>
  <r>
    <n v="12890"/>
    <n v="139"/>
    <n v="717.26999999999987"/>
    <d v="2011-11-15T17:26:00"/>
    <n v="24"/>
    <n v="4"/>
    <n v="2"/>
    <n v="1"/>
    <s v="421"/>
    <x v="3"/>
  </r>
  <r>
    <n v="18195"/>
    <n v="5"/>
    <n v="101.16"/>
    <d v="2010-11-17T15:03:00"/>
    <n v="387"/>
    <n v="2"/>
    <n v="1"/>
    <n v="1"/>
    <s v="211"/>
    <x v="2"/>
  </r>
  <r>
    <n v="15649"/>
    <n v="12"/>
    <n v="2170.35"/>
    <d v="2011-01-07T13:34:00"/>
    <n v="336"/>
    <n v="3"/>
    <n v="1"/>
    <n v="2"/>
    <s v="312"/>
    <x v="0"/>
  </r>
  <r>
    <n v="17995"/>
    <n v="29"/>
    <n v="495.48"/>
    <d v="2011-03-03T12:30:00"/>
    <n v="281"/>
    <n v="3"/>
    <n v="1"/>
    <n v="1"/>
    <s v="311"/>
    <x v="0"/>
  </r>
  <r>
    <n v="16250"/>
    <n v="49"/>
    <n v="791.38"/>
    <d v="2011-03-23T15:07:00"/>
    <n v="261"/>
    <n v="3"/>
    <n v="1"/>
    <n v="1"/>
    <s v="311"/>
    <x v="0"/>
  </r>
  <r>
    <n v="14405"/>
    <n v="2"/>
    <n v="195"/>
    <d v="2010-11-18T11:40:00"/>
    <n v="386"/>
    <n v="2"/>
    <n v="1"/>
    <n v="1"/>
    <s v="211"/>
    <x v="2"/>
  </r>
  <r>
    <n v="14446"/>
    <n v="339"/>
    <n v="1241.3100000000015"/>
    <d v="2011-12-09T11:34:00"/>
    <n v="0"/>
    <n v="5"/>
    <n v="3"/>
    <n v="2"/>
    <s v="532"/>
    <x v="1"/>
  </r>
  <r>
    <n v="13864"/>
    <n v="1"/>
    <n v="662.40000000000009"/>
    <d v="2010-11-18T12:50:00"/>
    <n v="386"/>
    <n v="2"/>
    <n v="1"/>
    <n v="1"/>
    <s v="211"/>
    <x v="2"/>
  </r>
  <r>
    <n v="14614"/>
    <n v="19"/>
    <n v="295.13"/>
    <d v="2010-11-18T13:04:00"/>
    <n v="386"/>
    <n v="2"/>
    <n v="1"/>
    <n v="1"/>
    <s v="211"/>
    <x v="2"/>
  </r>
  <r>
    <n v="17355"/>
    <n v="37"/>
    <n v="285.11"/>
    <d v="2010-11-18T13:18:00"/>
    <n v="386"/>
    <n v="2"/>
    <n v="1"/>
    <n v="1"/>
    <s v="211"/>
    <x v="2"/>
  </r>
  <r>
    <n v="16973"/>
    <n v="6"/>
    <n v="127"/>
    <d v="2010-11-18T13:56:00"/>
    <n v="386"/>
    <n v="2"/>
    <n v="1"/>
    <n v="1"/>
    <s v="211"/>
    <x v="2"/>
  </r>
  <r>
    <n v="17659"/>
    <n v="204"/>
    <n v="3834.7900000000009"/>
    <d v="2011-11-22T13:29:00"/>
    <n v="17"/>
    <n v="4"/>
    <n v="3"/>
    <n v="3"/>
    <s v="433"/>
    <x v="3"/>
  </r>
  <r>
    <n v="17089"/>
    <n v="4"/>
    <n v="128.44999999999999"/>
    <d v="2010-11-18T15:33:00"/>
    <n v="386"/>
    <n v="2"/>
    <n v="1"/>
    <n v="1"/>
    <s v="211"/>
    <x v="2"/>
  </r>
  <r>
    <n v="18160"/>
    <n v="65"/>
    <n v="1003.8800000000001"/>
    <d v="2011-10-13T15:50:00"/>
    <n v="57"/>
    <n v="3"/>
    <n v="2"/>
    <n v="2"/>
    <s v="322"/>
    <x v="0"/>
  </r>
  <r>
    <n v="17868"/>
    <n v="19"/>
    <n v="234.64999999999998"/>
    <d v="2010-11-18T18:55:00"/>
    <n v="386"/>
    <n v="2"/>
    <n v="1"/>
    <n v="1"/>
    <s v="211"/>
    <x v="2"/>
  </r>
  <r>
    <n v="17532"/>
    <n v="4"/>
    <n v="65.34"/>
    <d v="2010-11-19T08:13:00"/>
    <n v="385"/>
    <n v="2"/>
    <n v="1"/>
    <n v="1"/>
    <s v="211"/>
    <x v="2"/>
  </r>
  <r>
    <n v="14932"/>
    <n v="49"/>
    <n v="1029.6599999999999"/>
    <d v="2010-12-09T11:48:00"/>
    <n v="365"/>
    <n v="2"/>
    <n v="1"/>
    <n v="2"/>
    <s v="212"/>
    <x v="2"/>
  </r>
  <r>
    <n v="17269"/>
    <n v="146"/>
    <n v="537.45999999999981"/>
    <d v="2010-11-19T11:12:00"/>
    <n v="385"/>
    <n v="2"/>
    <n v="2"/>
    <n v="1"/>
    <s v="221"/>
    <x v="2"/>
  </r>
  <r>
    <n v="16936"/>
    <n v="141"/>
    <n v="551.16999999999973"/>
    <d v="2011-11-14T11:04:00"/>
    <n v="25"/>
    <n v="4"/>
    <n v="2"/>
    <n v="1"/>
    <s v="421"/>
    <x v="3"/>
  </r>
  <r>
    <n v="16599"/>
    <n v="12"/>
    <n v="172.8"/>
    <d v="2010-11-19T12:45:00"/>
    <n v="385"/>
    <n v="2"/>
    <n v="1"/>
    <n v="1"/>
    <s v="211"/>
    <x v="2"/>
  </r>
  <r>
    <n v="16885"/>
    <n v="142"/>
    <n v="710.74000000000046"/>
    <d v="2011-11-24T13:40:00"/>
    <n v="15"/>
    <n v="4"/>
    <n v="2"/>
    <n v="1"/>
    <s v="421"/>
    <x v="3"/>
  </r>
  <r>
    <n v="17433"/>
    <n v="93"/>
    <n v="569.96000000000026"/>
    <d v="2011-09-12T14:24:00"/>
    <n v="88"/>
    <n v="3"/>
    <n v="2"/>
    <n v="1"/>
    <s v="321"/>
    <x v="0"/>
  </r>
  <r>
    <n v="17386"/>
    <n v="38"/>
    <n v="2812.77"/>
    <d v="2011-12-02T11:28:00"/>
    <n v="7"/>
    <n v="5"/>
    <n v="1"/>
    <n v="2"/>
    <s v="512"/>
    <x v="1"/>
  </r>
  <r>
    <n v="18035"/>
    <n v="61"/>
    <n v="1276.7400000000007"/>
    <d v="2011-11-04T12:39:00"/>
    <n v="35"/>
    <n v="4"/>
    <n v="2"/>
    <n v="2"/>
    <s v="422"/>
    <x v="3"/>
  </r>
  <r>
    <n v="15846"/>
    <n v="29"/>
    <n v="107.01000000000002"/>
    <d v="2010-11-19T14:40:00"/>
    <n v="385"/>
    <n v="2"/>
    <n v="1"/>
    <n v="1"/>
    <s v="211"/>
    <x v="2"/>
  </r>
  <r>
    <n v="13124"/>
    <n v="298"/>
    <n v="4782.4499999999953"/>
    <d v="2011-09-11T12:45:00"/>
    <n v="89"/>
    <n v="3"/>
    <n v="3"/>
    <n v="3"/>
    <s v="333"/>
    <x v="0"/>
  </r>
  <r>
    <n v="16346"/>
    <n v="15"/>
    <n v="224.51000000000008"/>
    <d v="2010-11-19T15:55:00"/>
    <n v="385"/>
    <n v="2"/>
    <n v="1"/>
    <n v="1"/>
    <s v="211"/>
    <x v="2"/>
  </r>
  <r>
    <n v="17648"/>
    <n v="125"/>
    <n v="2216.37"/>
    <d v="2011-10-10T09:41:00"/>
    <n v="60"/>
    <n v="3"/>
    <n v="2"/>
    <n v="2"/>
    <s v="322"/>
    <x v="0"/>
  </r>
  <r>
    <n v="17493"/>
    <n v="8"/>
    <n v="100.91"/>
    <d v="2010-11-19T16:57:00"/>
    <n v="385"/>
    <n v="2"/>
    <n v="1"/>
    <n v="1"/>
    <s v="211"/>
    <x v="2"/>
  </r>
  <r>
    <n v="12967"/>
    <n v="80"/>
    <n v="4306.92"/>
    <d v="2010-12-16T19:10:00"/>
    <n v="358"/>
    <n v="3"/>
    <n v="2"/>
    <n v="3"/>
    <s v="323"/>
    <x v="0"/>
  </r>
  <r>
    <n v="12887"/>
    <n v="13"/>
    <n v="222.4"/>
    <d v="2010-11-21T11:18:00"/>
    <n v="383"/>
    <n v="2"/>
    <n v="1"/>
    <n v="1"/>
    <s v="211"/>
    <x v="2"/>
  </r>
  <r>
    <n v="12728"/>
    <n v="61"/>
    <n v="1070.1699999999998"/>
    <d v="2011-09-29T15:31:00"/>
    <n v="71"/>
    <n v="3"/>
    <n v="2"/>
    <n v="2"/>
    <s v="322"/>
    <x v="0"/>
  </r>
  <r>
    <n v="12858"/>
    <n v="49"/>
    <n v="177.91999999999996"/>
    <d v="2010-11-21T12:55:00"/>
    <n v="383"/>
    <n v="2"/>
    <n v="1"/>
    <n v="1"/>
    <s v="211"/>
    <x v="2"/>
  </r>
  <r>
    <n v="15155"/>
    <n v="24"/>
    <n v="383.96999999999997"/>
    <d v="2010-11-21T12:59:00"/>
    <n v="383"/>
    <n v="2"/>
    <n v="1"/>
    <n v="1"/>
    <s v="211"/>
    <x v="2"/>
  </r>
  <r>
    <n v="16367"/>
    <n v="229"/>
    <n v="1362.3999999999996"/>
    <d v="2011-11-02T13:13:00"/>
    <n v="37"/>
    <n v="4"/>
    <n v="3"/>
    <n v="2"/>
    <s v="432"/>
    <x v="3"/>
  </r>
  <r>
    <n v="17275"/>
    <n v="24"/>
    <n v="114.52000000000002"/>
    <d v="2010-11-21T13:26:00"/>
    <n v="383"/>
    <n v="2"/>
    <n v="1"/>
    <n v="1"/>
    <s v="211"/>
    <x v="2"/>
  </r>
  <r>
    <n v="16501"/>
    <n v="207"/>
    <n v="1237.2300000000021"/>
    <d v="2010-11-21T14:10:00"/>
    <n v="383"/>
    <n v="2"/>
    <n v="3"/>
    <n v="2"/>
    <s v="232"/>
    <x v="2"/>
  </r>
  <r>
    <n v="12807"/>
    <n v="16"/>
    <n v="330.34999999999997"/>
    <d v="2010-11-21T14:21:00"/>
    <n v="383"/>
    <n v="2"/>
    <n v="1"/>
    <n v="1"/>
    <s v="211"/>
    <x v="2"/>
  </r>
  <r>
    <n v="17036"/>
    <n v="12"/>
    <n v="176.9"/>
    <d v="2010-11-21T14:26:00"/>
    <n v="383"/>
    <n v="2"/>
    <n v="1"/>
    <n v="1"/>
    <s v="211"/>
    <x v="2"/>
  </r>
  <r>
    <n v="15350"/>
    <n v="35"/>
    <n v="663.25000000000011"/>
    <d v="2010-12-01T13:33:00"/>
    <n v="373"/>
    <n v="2"/>
    <n v="1"/>
    <n v="1"/>
    <s v="211"/>
    <x v="2"/>
  </r>
  <r>
    <n v="13550"/>
    <n v="44"/>
    <n v="349.51"/>
    <d v="2010-11-21T15:24:00"/>
    <n v="383"/>
    <n v="2"/>
    <n v="1"/>
    <n v="1"/>
    <s v="211"/>
    <x v="2"/>
  </r>
  <r>
    <n v="15634"/>
    <n v="34"/>
    <n v="554.65000000000009"/>
    <d v="2011-11-22T16:28:00"/>
    <n v="17"/>
    <n v="4"/>
    <n v="1"/>
    <n v="1"/>
    <s v="411"/>
    <x v="3"/>
  </r>
  <r>
    <n v="18210"/>
    <n v="144"/>
    <n v="2768.829999999999"/>
    <d v="2011-12-08T11:02:00"/>
    <n v="1"/>
    <n v="5"/>
    <n v="2"/>
    <n v="2"/>
    <s v="522"/>
    <x v="1"/>
  </r>
  <r>
    <n v="17782"/>
    <n v="29"/>
    <n v="679.02"/>
    <d v="2010-11-22T11:15:00"/>
    <n v="382"/>
    <n v="2"/>
    <n v="1"/>
    <n v="1"/>
    <s v="211"/>
    <x v="2"/>
  </r>
  <r>
    <n v="13086"/>
    <n v="47"/>
    <n v="439.32999999999987"/>
    <d v="2010-11-22T10:28:00"/>
    <n v="382"/>
    <n v="2"/>
    <n v="1"/>
    <n v="1"/>
    <s v="211"/>
    <x v="2"/>
  </r>
  <r>
    <n v="14419"/>
    <n v="229"/>
    <n v="1260.9099999999996"/>
    <d v="2011-11-29T11:22:00"/>
    <n v="10"/>
    <n v="5"/>
    <n v="3"/>
    <n v="2"/>
    <s v="532"/>
    <x v="1"/>
  </r>
  <r>
    <n v="16424"/>
    <n v="13"/>
    <n v="443.06"/>
    <d v="2011-06-01T13:40:00"/>
    <n v="191"/>
    <n v="3"/>
    <n v="1"/>
    <n v="1"/>
    <s v="311"/>
    <x v="0"/>
  </r>
  <r>
    <n v="16252"/>
    <n v="21"/>
    <n v="295.09000000000003"/>
    <d v="2010-11-22T11:57:00"/>
    <n v="382"/>
    <n v="2"/>
    <n v="1"/>
    <n v="1"/>
    <s v="211"/>
    <x v="2"/>
  </r>
  <r>
    <n v="15525"/>
    <n v="259"/>
    <n v="1295.7000000000014"/>
    <d v="2011-12-07T14:43:00"/>
    <n v="2"/>
    <n v="5"/>
    <n v="3"/>
    <n v="2"/>
    <s v="532"/>
    <x v="1"/>
  </r>
  <r>
    <n v="16765"/>
    <n v="52"/>
    <n v="454.74999999999977"/>
    <d v="2011-02-18T15:41:00"/>
    <n v="294"/>
    <n v="3"/>
    <n v="1"/>
    <n v="1"/>
    <s v="311"/>
    <x v="0"/>
  </r>
  <r>
    <n v="14048"/>
    <n v="141"/>
    <n v="748.68999999999994"/>
    <d v="2011-02-07T14:53:00"/>
    <n v="305"/>
    <n v="3"/>
    <n v="2"/>
    <n v="1"/>
    <s v="321"/>
    <x v="0"/>
  </r>
  <r>
    <n v="16812"/>
    <n v="115"/>
    <n v="2391.9999999999995"/>
    <d v="2010-12-14T12:35:00"/>
    <n v="360"/>
    <n v="3"/>
    <n v="2"/>
    <n v="2"/>
    <s v="322"/>
    <x v="0"/>
  </r>
  <r>
    <n v="13651"/>
    <n v="14"/>
    <n v="226.85000000000002"/>
    <d v="2011-11-04T14:59:00"/>
    <n v="35"/>
    <n v="4"/>
    <n v="1"/>
    <n v="1"/>
    <s v="411"/>
    <x v="3"/>
  </r>
  <r>
    <n v="15986"/>
    <n v="25"/>
    <n v="354.42"/>
    <d v="2011-11-09T15:17:00"/>
    <n v="30"/>
    <n v="4"/>
    <n v="1"/>
    <n v="1"/>
    <s v="411"/>
    <x v="3"/>
  </r>
  <r>
    <n v="16821"/>
    <n v="7"/>
    <n v="113.35000000000001"/>
    <d v="2010-11-23T10:04:00"/>
    <n v="381"/>
    <n v="2"/>
    <n v="1"/>
    <n v="1"/>
    <s v="211"/>
    <x v="2"/>
  </r>
  <r>
    <n v="17870"/>
    <n v="282"/>
    <n v="3108.1499999999987"/>
    <d v="2011-12-07T15:07:00"/>
    <n v="2"/>
    <n v="5"/>
    <n v="3"/>
    <n v="3"/>
    <s v="533"/>
    <x v="1"/>
  </r>
  <r>
    <n v="17458"/>
    <n v="86"/>
    <n v="529.57999999999993"/>
    <d v="2011-11-24T13:01:00"/>
    <n v="15"/>
    <n v="4"/>
    <n v="2"/>
    <n v="1"/>
    <s v="421"/>
    <x v="3"/>
  </r>
  <r>
    <n v="17237"/>
    <n v="80"/>
    <n v="1002.0800000000003"/>
    <d v="2011-11-28T15:02:00"/>
    <n v="11"/>
    <n v="5"/>
    <n v="2"/>
    <n v="2"/>
    <s v="522"/>
    <x v="1"/>
  </r>
  <r>
    <n v="17570"/>
    <n v="1"/>
    <n v="100"/>
    <d v="2010-11-23T11:56:00"/>
    <n v="381"/>
    <n v="2"/>
    <n v="1"/>
    <n v="1"/>
    <s v="211"/>
    <x v="2"/>
  </r>
  <r>
    <n v="17872"/>
    <n v="15"/>
    <n v="235.87"/>
    <d v="2010-11-23T12:02:00"/>
    <n v="381"/>
    <n v="2"/>
    <n v="1"/>
    <n v="1"/>
    <s v="211"/>
    <x v="2"/>
  </r>
  <r>
    <n v="18047"/>
    <n v="88"/>
    <n v="342.68999999999988"/>
    <d v="2010-11-23T13:11:00"/>
    <n v="381"/>
    <n v="2"/>
    <n v="2"/>
    <n v="1"/>
    <s v="221"/>
    <x v="2"/>
  </r>
  <r>
    <n v="14176"/>
    <n v="46"/>
    <n v="916.00999999999988"/>
    <d v="2011-02-15T13:12:00"/>
    <n v="297"/>
    <n v="3"/>
    <n v="1"/>
    <n v="1"/>
    <s v="311"/>
    <x v="0"/>
  </r>
  <r>
    <n v="14252"/>
    <n v="10"/>
    <n v="350.99"/>
    <d v="2010-11-23T13:36:00"/>
    <n v="381"/>
    <n v="2"/>
    <n v="1"/>
    <n v="1"/>
    <s v="211"/>
    <x v="2"/>
  </r>
  <r>
    <n v="18118"/>
    <n v="1566"/>
    <n v="6733.2199999999639"/>
    <d v="2011-11-29T11:32:00"/>
    <n v="10"/>
    <n v="5"/>
    <n v="4"/>
    <n v="3"/>
    <s v="543"/>
    <x v="1"/>
  </r>
  <r>
    <n v="12434"/>
    <n v="70"/>
    <n v="1103.4299999999998"/>
    <d v="2011-09-16T12:38:00"/>
    <n v="84"/>
    <n v="3"/>
    <n v="2"/>
    <n v="2"/>
    <s v="322"/>
    <x v="0"/>
  </r>
  <r>
    <n v="17766"/>
    <n v="22"/>
    <n v="299.60999999999996"/>
    <d v="2010-11-23T14:29:00"/>
    <n v="381"/>
    <n v="2"/>
    <n v="1"/>
    <n v="1"/>
    <s v="211"/>
    <x v="2"/>
  </r>
  <r>
    <n v="15864"/>
    <n v="23"/>
    <n v="2180.7600000000002"/>
    <d v="2011-11-17T13:32:00"/>
    <n v="22"/>
    <n v="4"/>
    <n v="1"/>
    <n v="2"/>
    <s v="412"/>
    <x v="3"/>
  </r>
  <r>
    <n v="13181"/>
    <n v="19"/>
    <n v="359.69"/>
    <d v="2010-11-23T15:05:00"/>
    <n v="381"/>
    <n v="2"/>
    <n v="1"/>
    <n v="1"/>
    <s v="211"/>
    <x v="2"/>
  </r>
  <r>
    <n v="14972"/>
    <n v="20"/>
    <n v="145.07"/>
    <d v="2011-08-03T14:54:00"/>
    <n v="128"/>
    <n v="3"/>
    <n v="1"/>
    <n v="1"/>
    <s v="311"/>
    <x v="0"/>
  </r>
  <r>
    <n v="16001"/>
    <n v="29"/>
    <n v="583.39"/>
    <d v="2010-11-23T17:10:00"/>
    <n v="381"/>
    <n v="2"/>
    <n v="1"/>
    <n v="1"/>
    <s v="211"/>
    <x v="2"/>
  </r>
  <r>
    <n v="17598"/>
    <n v="10"/>
    <n v="409.98"/>
    <d v="2010-11-23T17:43:00"/>
    <n v="381"/>
    <n v="2"/>
    <n v="1"/>
    <n v="1"/>
    <s v="211"/>
    <x v="2"/>
  </r>
  <r>
    <n v="13843"/>
    <n v="18"/>
    <n v="319.75000000000006"/>
    <d v="2010-11-23T17:48:00"/>
    <n v="381"/>
    <n v="2"/>
    <n v="1"/>
    <n v="1"/>
    <s v="211"/>
    <x v="2"/>
  </r>
  <r>
    <n v="15951"/>
    <n v="59"/>
    <n v="1013.17"/>
    <d v="2011-12-01T08:34:00"/>
    <n v="8"/>
    <n v="5"/>
    <n v="2"/>
    <n v="2"/>
    <s v="522"/>
    <x v="1"/>
  </r>
  <r>
    <n v="16357"/>
    <n v="47"/>
    <n v="868.36999999999978"/>
    <d v="2011-11-06T16:04:00"/>
    <n v="33"/>
    <n v="4"/>
    <n v="1"/>
    <n v="1"/>
    <s v="411"/>
    <x v="3"/>
  </r>
  <r>
    <n v="17744"/>
    <n v="151"/>
    <n v="2649.1399999999985"/>
    <d v="2011-12-06T12:11:00"/>
    <n v="3"/>
    <n v="5"/>
    <n v="2"/>
    <n v="2"/>
    <s v="522"/>
    <x v="1"/>
  </r>
  <r>
    <n v="14458"/>
    <n v="49"/>
    <n v="237.41999999999996"/>
    <d v="2010-11-24T12:43:00"/>
    <n v="380"/>
    <n v="2"/>
    <n v="1"/>
    <n v="1"/>
    <s v="211"/>
    <x v="2"/>
  </r>
  <r>
    <n v="18076"/>
    <n v="8"/>
    <n v="151.49"/>
    <d v="2010-11-24T14:02:00"/>
    <n v="380"/>
    <n v="2"/>
    <n v="1"/>
    <n v="1"/>
    <s v="211"/>
    <x v="2"/>
  </r>
  <r>
    <n v="17601"/>
    <n v="76"/>
    <n v="421.47999999999973"/>
    <d v="2011-04-14T18:02:00"/>
    <n v="239"/>
    <n v="3"/>
    <n v="2"/>
    <n v="1"/>
    <s v="321"/>
    <x v="0"/>
  </r>
  <r>
    <n v="15509"/>
    <n v="29"/>
    <n v="166.50999999999996"/>
    <d v="2010-11-24T14:48:00"/>
    <n v="380"/>
    <n v="2"/>
    <n v="1"/>
    <n v="1"/>
    <s v="211"/>
    <x v="2"/>
  </r>
  <r>
    <n v="15902"/>
    <n v="18"/>
    <n v="145.01000000000002"/>
    <d v="2010-11-24T16:57:00"/>
    <n v="380"/>
    <n v="2"/>
    <n v="1"/>
    <n v="1"/>
    <s v="211"/>
    <x v="2"/>
  </r>
  <r>
    <n v="16988"/>
    <n v="20"/>
    <n v="382.67"/>
    <d v="2011-12-04T16:02:00"/>
    <n v="5"/>
    <n v="5"/>
    <n v="1"/>
    <n v="1"/>
    <s v="511"/>
    <x v="1"/>
  </r>
  <r>
    <n v="15987"/>
    <n v="196"/>
    <n v="1682.1300000000006"/>
    <d v="2011-11-27T15:38:00"/>
    <n v="12"/>
    <n v="5"/>
    <n v="3"/>
    <n v="2"/>
    <s v="532"/>
    <x v="1"/>
  </r>
  <r>
    <n v="14721"/>
    <n v="27"/>
    <n v="115.77"/>
    <d v="2010-11-25T13:08:00"/>
    <n v="379"/>
    <n v="2"/>
    <n v="1"/>
    <n v="1"/>
    <s v="211"/>
    <x v="2"/>
  </r>
  <r>
    <n v="16874"/>
    <n v="34"/>
    <n v="217.73999999999992"/>
    <d v="2010-11-25T13:08:00"/>
    <n v="379"/>
    <n v="2"/>
    <n v="1"/>
    <n v="1"/>
    <s v="211"/>
    <x v="2"/>
  </r>
  <r>
    <n v="15020"/>
    <n v="28"/>
    <n v="203.41999999999996"/>
    <d v="2010-11-25T13:29:00"/>
    <n v="379"/>
    <n v="2"/>
    <n v="1"/>
    <n v="1"/>
    <s v="211"/>
    <x v="2"/>
  </r>
  <r>
    <n v="14487"/>
    <n v="190"/>
    <n v="1453.6100000000013"/>
    <d v="2011-11-13T12:17:00"/>
    <n v="26"/>
    <n v="4"/>
    <n v="3"/>
    <n v="2"/>
    <s v="432"/>
    <x v="3"/>
  </r>
  <r>
    <n v="15495"/>
    <n v="20"/>
    <n v="246.49999999999997"/>
    <d v="2010-11-25T13:46:00"/>
    <n v="379"/>
    <n v="2"/>
    <n v="1"/>
    <n v="1"/>
    <s v="211"/>
    <x v="2"/>
  </r>
  <r>
    <n v="17989"/>
    <n v="34"/>
    <n v="228.83"/>
    <d v="2010-11-25T13:49:00"/>
    <n v="379"/>
    <n v="2"/>
    <n v="1"/>
    <n v="1"/>
    <s v="211"/>
    <x v="2"/>
  </r>
  <r>
    <n v="14443"/>
    <n v="153"/>
    <n v="2386.4699999999993"/>
    <d v="2011-10-17T10:10:00"/>
    <n v="53"/>
    <n v="3"/>
    <n v="2"/>
    <n v="2"/>
    <s v="322"/>
    <x v="0"/>
  </r>
  <r>
    <n v="17882"/>
    <n v="56"/>
    <n v="313.45999999999987"/>
    <d v="2010-11-25T14:40:00"/>
    <n v="379"/>
    <n v="2"/>
    <n v="2"/>
    <n v="1"/>
    <s v="221"/>
    <x v="2"/>
  </r>
  <r>
    <n v="12385"/>
    <n v="65"/>
    <n v="1938.3999999999999"/>
    <d v="2010-11-25T15:14:00"/>
    <n v="379"/>
    <n v="2"/>
    <n v="2"/>
    <n v="2"/>
    <s v="222"/>
    <x v="2"/>
  </r>
  <r>
    <n v="18161"/>
    <n v="93"/>
    <n v="1803.1"/>
    <d v="2011-11-24T16:40:00"/>
    <n v="15"/>
    <n v="4"/>
    <n v="2"/>
    <n v="2"/>
    <s v="422"/>
    <x v="3"/>
  </r>
  <r>
    <n v="15961"/>
    <n v="42"/>
    <n v="451.28999999999996"/>
    <d v="2010-11-25T15:59:00"/>
    <n v="379"/>
    <n v="2"/>
    <n v="1"/>
    <n v="1"/>
    <s v="211"/>
    <x v="2"/>
  </r>
  <r>
    <n v="13626"/>
    <n v="44"/>
    <n v="707.04000000000008"/>
    <d v="2011-04-01T10:05:00"/>
    <n v="252"/>
    <n v="3"/>
    <n v="1"/>
    <n v="1"/>
    <s v="311"/>
    <x v="0"/>
  </r>
  <r>
    <n v="14627"/>
    <n v="29"/>
    <n v="462.75"/>
    <d v="2010-11-25T16:32:00"/>
    <n v="379"/>
    <n v="2"/>
    <n v="1"/>
    <n v="1"/>
    <s v="211"/>
    <x v="2"/>
  </r>
  <r>
    <n v="12961"/>
    <n v="40"/>
    <n v="211.99"/>
    <d v="2010-11-25T16:44:00"/>
    <n v="379"/>
    <n v="2"/>
    <n v="1"/>
    <n v="1"/>
    <s v="211"/>
    <x v="2"/>
  </r>
  <r>
    <n v="17556"/>
    <n v="14"/>
    <n v="300.67"/>
    <d v="2011-05-18T10:48:00"/>
    <n v="205"/>
    <n v="3"/>
    <n v="1"/>
    <n v="1"/>
    <s v="311"/>
    <x v="0"/>
  </r>
  <r>
    <n v="18031"/>
    <n v="65"/>
    <n v="462.09999999999991"/>
    <d v="2010-11-26T11:00:00"/>
    <n v="378"/>
    <n v="2"/>
    <n v="2"/>
    <n v="1"/>
    <s v="221"/>
    <x v="2"/>
  </r>
  <r>
    <n v="17283"/>
    <n v="15"/>
    <n v="188.46"/>
    <d v="2010-11-26T11:53:00"/>
    <n v="378"/>
    <n v="2"/>
    <n v="1"/>
    <n v="1"/>
    <s v="211"/>
    <x v="2"/>
  </r>
  <r>
    <n v="17516"/>
    <n v="196"/>
    <n v="957.5499999999995"/>
    <d v="2011-11-24T16:51:00"/>
    <n v="15"/>
    <n v="4"/>
    <n v="3"/>
    <n v="1"/>
    <s v="431"/>
    <x v="3"/>
  </r>
  <r>
    <n v="12538"/>
    <n v="34"/>
    <n v="640.44999999999993"/>
    <d v="2011-11-10T17:16:00"/>
    <n v="29"/>
    <n v="4"/>
    <n v="1"/>
    <n v="1"/>
    <s v="411"/>
    <x v="3"/>
  </r>
  <r>
    <n v="17999"/>
    <n v="176"/>
    <n v="730.9"/>
    <d v="2011-11-02T15:56:00"/>
    <n v="37"/>
    <n v="4"/>
    <n v="3"/>
    <n v="1"/>
    <s v="431"/>
    <x v="3"/>
  </r>
  <r>
    <n v="16262"/>
    <n v="46"/>
    <n v="755.1500000000002"/>
    <d v="2010-11-26T13:22:00"/>
    <n v="378"/>
    <n v="2"/>
    <n v="1"/>
    <n v="1"/>
    <s v="211"/>
    <x v="2"/>
  </r>
  <r>
    <n v="15914"/>
    <n v="13"/>
    <n v="205.98999999999995"/>
    <d v="2010-11-26T16:10:00"/>
    <n v="378"/>
    <n v="2"/>
    <n v="1"/>
    <n v="1"/>
    <s v="211"/>
    <x v="2"/>
  </r>
  <r>
    <n v="15212"/>
    <n v="10"/>
    <n v="208.28000000000003"/>
    <d v="2011-04-12T13:45:00"/>
    <n v="241"/>
    <n v="3"/>
    <n v="1"/>
    <n v="1"/>
    <s v="311"/>
    <x v="0"/>
  </r>
  <r>
    <n v="15037"/>
    <n v="48"/>
    <n v="402.50999999999993"/>
    <d v="2010-11-28T13:05:00"/>
    <n v="376"/>
    <n v="2"/>
    <n v="1"/>
    <n v="1"/>
    <s v="211"/>
    <x v="2"/>
  </r>
  <r>
    <n v="17607"/>
    <n v="22"/>
    <n v="333.81000000000006"/>
    <d v="2010-11-28T13:11:00"/>
    <n v="376"/>
    <n v="2"/>
    <n v="1"/>
    <n v="1"/>
    <s v="211"/>
    <x v="2"/>
  </r>
  <r>
    <n v="15583"/>
    <n v="46"/>
    <n v="107.86000000000003"/>
    <d v="2010-11-28T15:04:00"/>
    <n v="376"/>
    <n v="2"/>
    <n v="1"/>
    <n v="1"/>
    <s v="211"/>
    <x v="2"/>
  </r>
  <r>
    <n v="18003"/>
    <n v="25"/>
    <n v="358.61"/>
    <d v="2010-11-28T15:09:00"/>
    <n v="376"/>
    <n v="2"/>
    <n v="1"/>
    <n v="1"/>
    <s v="211"/>
    <x v="2"/>
  </r>
  <r>
    <n v="16893"/>
    <n v="135"/>
    <n v="401.76999999999958"/>
    <d v="2010-12-08T12:06:00"/>
    <n v="366"/>
    <n v="2"/>
    <n v="2"/>
    <n v="1"/>
    <s v="221"/>
    <x v="2"/>
  </r>
  <r>
    <n v="13254"/>
    <n v="4"/>
    <n v="51.410000000000004"/>
    <d v="2010-11-28T15:42:00"/>
    <n v="376"/>
    <n v="2"/>
    <n v="1"/>
    <n v="1"/>
    <s v="211"/>
    <x v="2"/>
  </r>
  <r>
    <n v="12996"/>
    <n v="22"/>
    <n v="355.5"/>
    <d v="2010-11-29T09:27:00"/>
    <n v="375"/>
    <n v="2"/>
    <n v="1"/>
    <n v="1"/>
    <s v="211"/>
    <x v="2"/>
  </r>
  <r>
    <n v="12767"/>
    <n v="43"/>
    <n v="949.81999999999994"/>
    <d v="2010-11-29T09:38:00"/>
    <n v="375"/>
    <n v="2"/>
    <n v="1"/>
    <n v="1"/>
    <s v="211"/>
    <x v="2"/>
  </r>
  <r>
    <n v="17722"/>
    <n v="219"/>
    <n v="4430.3599999999997"/>
    <d v="2011-09-04T15:22:00"/>
    <n v="96"/>
    <n v="3"/>
    <n v="3"/>
    <n v="3"/>
    <s v="333"/>
    <x v="0"/>
  </r>
  <r>
    <n v="17723"/>
    <n v="12"/>
    <n v="3378.4"/>
    <d v="2011-08-04T18:37:00"/>
    <n v="127"/>
    <n v="3"/>
    <n v="1"/>
    <n v="3"/>
    <s v="313"/>
    <x v="0"/>
  </r>
  <r>
    <n v="16545"/>
    <n v="8"/>
    <n v="689.81999999999994"/>
    <d v="2011-06-28T10:37:00"/>
    <n v="164"/>
    <n v="3"/>
    <n v="1"/>
    <n v="1"/>
    <s v="311"/>
    <x v="0"/>
  </r>
  <r>
    <n v="15404"/>
    <n v="16"/>
    <n v="257.06"/>
    <d v="2010-11-29T11:03:00"/>
    <n v="375"/>
    <n v="2"/>
    <n v="1"/>
    <n v="1"/>
    <s v="211"/>
    <x v="2"/>
  </r>
  <r>
    <n v="15540"/>
    <n v="31"/>
    <n v="460.68"/>
    <d v="2011-11-28T13:51:00"/>
    <n v="11"/>
    <n v="5"/>
    <n v="1"/>
    <n v="1"/>
    <s v="511"/>
    <x v="1"/>
  </r>
  <r>
    <n v="17671"/>
    <n v="92"/>
    <n v="2403.34"/>
    <d v="2011-11-24T12:21:00"/>
    <n v="15"/>
    <n v="4"/>
    <n v="2"/>
    <n v="2"/>
    <s v="422"/>
    <x v="3"/>
  </r>
  <r>
    <n v="18034"/>
    <n v="225"/>
    <n v="793.69999999999993"/>
    <d v="2011-11-18T12:22:00"/>
    <n v="21"/>
    <n v="4"/>
    <n v="3"/>
    <n v="1"/>
    <s v="431"/>
    <x v="3"/>
  </r>
  <r>
    <n v="16413"/>
    <n v="69"/>
    <n v="528.9799999999999"/>
    <d v="2011-10-14T12:08:00"/>
    <n v="56"/>
    <n v="3"/>
    <n v="2"/>
    <n v="1"/>
    <s v="321"/>
    <x v="0"/>
  </r>
  <r>
    <n v="16194"/>
    <n v="8"/>
    <n v="308.59999999999997"/>
    <d v="2010-11-29T13:28:00"/>
    <n v="375"/>
    <n v="2"/>
    <n v="1"/>
    <n v="1"/>
    <s v="211"/>
    <x v="2"/>
  </r>
  <r>
    <n v="17912"/>
    <n v="52"/>
    <n v="375.49999999999994"/>
    <d v="2011-02-02T14:25:00"/>
    <n v="310"/>
    <n v="3"/>
    <n v="1"/>
    <n v="1"/>
    <s v="311"/>
    <x v="0"/>
  </r>
  <r>
    <n v="16355"/>
    <n v="48"/>
    <n v="416.35"/>
    <d v="2010-11-29T14:21:00"/>
    <n v="375"/>
    <n v="2"/>
    <n v="1"/>
    <n v="1"/>
    <s v="211"/>
    <x v="2"/>
  </r>
  <r>
    <n v="12351"/>
    <n v="21"/>
    <n v="300.93"/>
    <d v="2010-11-29T15:23:00"/>
    <n v="375"/>
    <n v="2"/>
    <n v="1"/>
    <n v="1"/>
    <s v="211"/>
    <x v="2"/>
  </r>
  <r>
    <n v="15828"/>
    <n v="74"/>
    <n v="1108.8199999999997"/>
    <d v="2010-11-29T16:41:00"/>
    <n v="375"/>
    <n v="2"/>
    <n v="2"/>
    <n v="2"/>
    <s v="222"/>
    <x v="2"/>
  </r>
  <r>
    <n v="17223"/>
    <n v="101"/>
    <n v="873.52999999999986"/>
    <d v="2011-02-02T15:57:00"/>
    <n v="310"/>
    <n v="3"/>
    <n v="2"/>
    <n v="1"/>
    <s v="321"/>
    <x v="0"/>
  </r>
  <r>
    <n v="17468"/>
    <n v="8"/>
    <n v="194.8"/>
    <d v="2011-11-29T15:33:00"/>
    <n v="10"/>
    <n v="5"/>
    <n v="1"/>
    <n v="1"/>
    <s v="511"/>
    <x v="1"/>
  </r>
  <r>
    <n v="13955"/>
    <n v="87"/>
    <n v="545.16999999999973"/>
    <d v="2011-07-08T17:19:00"/>
    <n v="154"/>
    <n v="3"/>
    <n v="2"/>
    <n v="1"/>
    <s v="321"/>
    <x v="0"/>
  </r>
  <r>
    <n v="14414"/>
    <n v="118"/>
    <n v="2399.3300000000008"/>
    <d v="2011-09-09T12:09:00"/>
    <n v="91"/>
    <n v="3"/>
    <n v="2"/>
    <n v="2"/>
    <s v="322"/>
    <x v="0"/>
  </r>
  <r>
    <n v="15939"/>
    <n v="161"/>
    <n v="9060.39"/>
    <d v="2011-09-11T11:30:00"/>
    <n v="89"/>
    <n v="3"/>
    <n v="3"/>
    <n v="4"/>
    <s v="334"/>
    <x v="0"/>
  </r>
  <r>
    <n v="17826"/>
    <n v="34"/>
    <n v="134.59000000000003"/>
    <d v="2010-11-30T13:23:00"/>
    <n v="374"/>
    <n v="2"/>
    <n v="1"/>
    <n v="1"/>
    <s v="211"/>
    <x v="2"/>
  </r>
  <r>
    <n v="16473"/>
    <n v="28"/>
    <n v="470.83"/>
    <d v="2011-06-28T09:10:00"/>
    <n v="164"/>
    <n v="3"/>
    <n v="1"/>
    <n v="1"/>
    <s v="311"/>
    <x v="0"/>
  </r>
  <r>
    <n v="17820"/>
    <n v="42"/>
    <n v="183.55999999999997"/>
    <d v="2010-11-30T17:43:00"/>
    <n v="374"/>
    <n v="2"/>
    <n v="1"/>
    <n v="1"/>
    <s v="211"/>
    <x v="2"/>
  </r>
  <r>
    <n v="17378"/>
    <n v="1"/>
    <n v="10.95"/>
    <d v="2010-11-30T18:46:00"/>
    <n v="374"/>
    <n v="2"/>
    <n v="1"/>
    <n v="1"/>
    <s v="211"/>
    <x v="2"/>
  </r>
  <r>
    <n v="16552"/>
    <n v="22"/>
    <n v="475.02"/>
    <d v="2011-04-11T10:04:00"/>
    <n v="242"/>
    <n v="3"/>
    <n v="1"/>
    <n v="1"/>
    <s v="311"/>
    <x v="0"/>
  </r>
  <r>
    <n v="15922"/>
    <n v="22"/>
    <n v="739"/>
    <d v="2010-12-01T13:51:00"/>
    <n v="373"/>
    <n v="2"/>
    <n v="1"/>
    <n v="1"/>
    <s v="211"/>
    <x v="2"/>
  </r>
  <r>
    <n v="14594"/>
    <n v="84"/>
    <n v="634.83000000000004"/>
    <d v="2011-12-02T13:28:00"/>
    <n v="7"/>
    <n v="5"/>
    <n v="2"/>
    <n v="1"/>
    <s v="521"/>
    <x v="1"/>
  </r>
  <r>
    <n v="15165"/>
    <n v="54"/>
    <n v="975.50000000000023"/>
    <d v="2010-12-01T14:03:00"/>
    <n v="373"/>
    <n v="2"/>
    <n v="1"/>
    <n v="1"/>
    <s v="211"/>
    <x v="2"/>
  </r>
  <r>
    <n v="16274"/>
    <n v="134"/>
    <n v="715.90000000000032"/>
    <d v="2010-12-01T15:35:00"/>
    <n v="373"/>
    <n v="2"/>
    <n v="2"/>
    <n v="1"/>
    <s v="221"/>
    <x v="2"/>
  </r>
  <r>
    <n v="12947"/>
    <n v="114"/>
    <n v="1908.0299999999997"/>
    <d v="2011-07-19T10:06:00"/>
    <n v="143"/>
    <n v="3"/>
    <n v="2"/>
    <n v="2"/>
    <s v="322"/>
    <x v="0"/>
  </r>
  <r>
    <n v="17855"/>
    <n v="34"/>
    <n v="417.93999999999988"/>
    <d v="2010-12-02T09:44:00"/>
    <n v="372"/>
    <n v="2"/>
    <n v="1"/>
    <n v="1"/>
    <s v="211"/>
    <x v="2"/>
  </r>
  <r>
    <n v="17925"/>
    <n v="2"/>
    <n v="488.16"/>
    <d v="2010-12-02T10:10:00"/>
    <n v="372"/>
    <n v="2"/>
    <n v="1"/>
    <n v="1"/>
    <s v="211"/>
    <x v="2"/>
  </r>
  <r>
    <n v="16244"/>
    <n v="154"/>
    <n v="2579.3799999999987"/>
    <d v="2011-05-12T10:18:00"/>
    <n v="211"/>
    <n v="3"/>
    <n v="2"/>
    <n v="2"/>
    <s v="322"/>
    <x v="0"/>
  </r>
  <r>
    <n v="14491"/>
    <n v="21"/>
    <n v="468.12999999999994"/>
    <d v="2011-06-17T15:22:00"/>
    <n v="175"/>
    <n v="3"/>
    <n v="1"/>
    <n v="1"/>
    <s v="311"/>
    <x v="0"/>
  </r>
  <r>
    <n v="15923"/>
    <n v="42"/>
    <n v="254.16000000000003"/>
    <d v="2010-12-02T12:16:00"/>
    <n v="372"/>
    <n v="2"/>
    <n v="1"/>
    <n v="1"/>
    <s v="211"/>
    <x v="2"/>
  </r>
  <r>
    <n v="16752"/>
    <n v="18"/>
    <n v="414.99999999999994"/>
    <d v="2010-12-02T12:18:00"/>
    <n v="372"/>
    <n v="2"/>
    <n v="1"/>
    <n v="1"/>
    <s v="211"/>
    <x v="2"/>
  </r>
  <r>
    <n v="17964"/>
    <n v="139"/>
    <n v="733.46000000000072"/>
    <d v="2011-11-08T10:44:00"/>
    <n v="31"/>
    <n v="4"/>
    <n v="2"/>
    <n v="1"/>
    <s v="421"/>
    <x v="3"/>
  </r>
  <r>
    <n v="17976"/>
    <n v="130"/>
    <n v="706.38000000000068"/>
    <d v="2010-12-02T13:49:00"/>
    <n v="372"/>
    <n v="2"/>
    <n v="2"/>
    <n v="1"/>
    <s v="221"/>
    <x v="2"/>
  </r>
  <r>
    <n v="14775"/>
    <n v="80"/>
    <n v="1418.46"/>
    <d v="2011-10-12T15:27:00"/>
    <n v="58"/>
    <n v="3"/>
    <n v="2"/>
    <n v="2"/>
    <s v="322"/>
    <x v="0"/>
  </r>
  <r>
    <n v="13011"/>
    <n v="6"/>
    <n v="101.10000000000002"/>
    <d v="2010-12-02T17:22:00"/>
    <n v="372"/>
    <n v="2"/>
    <n v="1"/>
    <n v="1"/>
    <s v="211"/>
    <x v="2"/>
  </r>
  <r>
    <n v="14576"/>
    <n v="2"/>
    <n v="70.800000000000011"/>
    <d v="2010-12-02T17:51:00"/>
    <n v="372"/>
    <n v="2"/>
    <n v="1"/>
    <n v="1"/>
    <s v="211"/>
    <x v="2"/>
  </r>
  <r>
    <n v="12738"/>
    <n v="22"/>
    <n v="310.69999999999993"/>
    <d v="2010-12-02T18:27:00"/>
    <n v="372"/>
    <n v="2"/>
    <n v="1"/>
    <n v="1"/>
    <s v="211"/>
    <x v="2"/>
  </r>
  <r>
    <n v="12686"/>
    <n v="14"/>
    <n v="178.28"/>
    <d v="2010-12-03T09:51:00"/>
    <n v="371"/>
    <n v="2"/>
    <n v="1"/>
    <n v="1"/>
    <s v="211"/>
    <x v="2"/>
  </r>
  <r>
    <n v="13370"/>
    <n v="78"/>
    <n v="1509.7400000000007"/>
    <d v="2010-12-03T10:26:00"/>
    <n v="371"/>
    <n v="2"/>
    <n v="2"/>
    <n v="2"/>
    <s v="222"/>
    <x v="2"/>
  </r>
  <r>
    <n v="12427"/>
    <n v="41"/>
    <n v="1129.3"/>
    <d v="2011-11-18T08:56:00"/>
    <n v="21"/>
    <n v="4"/>
    <n v="1"/>
    <n v="2"/>
    <s v="412"/>
    <x v="3"/>
  </r>
  <r>
    <n v="14589"/>
    <n v="6"/>
    <n v="79.5"/>
    <d v="2010-12-03T11:42:00"/>
    <n v="371"/>
    <n v="2"/>
    <n v="1"/>
    <n v="1"/>
    <s v="211"/>
    <x v="2"/>
  </r>
  <r>
    <n v="17787"/>
    <n v="165"/>
    <n v="2601.4699999999989"/>
    <d v="2011-07-10T11:24:00"/>
    <n v="152"/>
    <n v="3"/>
    <n v="3"/>
    <n v="2"/>
    <s v="332"/>
    <x v="0"/>
  </r>
  <r>
    <n v="17198"/>
    <n v="173"/>
    <n v="1213.8800000000008"/>
    <d v="2011-11-16T10:39:00"/>
    <n v="23"/>
    <n v="4"/>
    <n v="3"/>
    <n v="2"/>
    <s v="432"/>
    <x v="3"/>
  </r>
  <r>
    <n v="15545"/>
    <n v="112"/>
    <n v="428.04999999999967"/>
    <d v="2011-10-16T13:24:00"/>
    <n v="54"/>
    <n v="3"/>
    <n v="2"/>
    <n v="1"/>
    <s v="321"/>
    <x v="0"/>
  </r>
  <r>
    <n v="18156"/>
    <n v="195"/>
    <n v="941.16999999999985"/>
    <d v="2011-11-27T12:24:00"/>
    <n v="12"/>
    <n v="5"/>
    <n v="3"/>
    <n v="1"/>
    <s v="531"/>
    <x v="1"/>
  </r>
  <r>
    <n v="15880"/>
    <n v="210"/>
    <n v="686.56000000000006"/>
    <d v="2010-12-05T13:00:00"/>
    <n v="369"/>
    <n v="2"/>
    <n v="3"/>
    <n v="1"/>
    <s v="231"/>
    <x v="2"/>
  </r>
  <r>
    <n v="16402"/>
    <n v="117"/>
    <n v="511.39999999999992"/>
    <d v="2011-03-20T12:25:00"/>
    <n v="264"/>
    <n v="3"/>
    <n v="2"/>
    <n v="1"/>
    <s v="321"/>
    <x v="0"/>
  </r>
  <r>
    <n v="15894"/>
    <n v="79"/>
    <n v="420.28999999999991"/>
    <d v="2011-03-31T13:50:00"/>
    <n v="253"/>
    <n v="3"/>
    <n v="2"/>
    <n v="1"/>
    <s v="321"/>
    <x v="0"/>
  </r>
  <r>
    <n v="12763"/>
    <n v="34"/>
    <n v="814.16000000000008"/>
    <d v="2011-07-24T14:12:00"/>
    <n v="138"/>
    <n v="3"/>
    <n v="1"/>
    <n v="1"/>
    <s v="311"/>
    <x v="0"/>
  </r>
  <r>
    <n v="17674"/>
    <n v="38"/>
    <n v="851.69999999999982"/>
    <d v="2011-09-26T13:35:00"/>
    <n v="74"/>
    <n v="3"/>
    <n v="1"/>
    <n v="1"/>
    <s v="311"/>
    <x v="0"/>
  </r>
  <r>
    <n v="15899"/>
    <n v="8"/>
    <n v="112.5"/>
    <d v="2010-12-06T10:36:00"/>
    <n v="368"/>
    <n v="2"/>
    <n v="1"/>
    <n v="1"/>
    <s v="211"/>
    <x v="2"/>
  </r>
  <r>
    <n v="15919"/>
    <n v="192"/>
    <n v="910.61000000000092"/>
    <d v="2011-11-20T11:28:00"/>
    <n v="19"/>
    <n v="4"/>
    <n v="3"/>
    <n v="1"/>
    <s v="431"/>
    <x v="3"/>
  </r>
  <r>
    <n v="15048"/>
    <n v="120"/>
    <n v="482.74999999999977"/>
    <d v="2011-10-05T14:55:00"/>
    <n v="65"/>
    <n v="3"/>
    <n v="2"/>
    <n v="1"/>
    <s v="321"/>
    <x v="0"/>
  </r>
  <r>
    <n v="18113"/>
    <n v="2"/>
    <n v="152.64000000000001"/>
    <d v="2010-12-06T12:31:00"/>
    <n v="368"/>
    <n v="2"/>
    <n v="1"/>
    <n v="1"/>
    <s v="211"/>
    <x v="2"/>
  </r>
  <r>
    <n v="13030"/>
    <n v="159"/>
    <n v="1227.2199999999998"/>
    <d v="2011-11-28T14:30:00"/>
    <n v="11"/>
    <n v="5"/>
    <n v="3"/>
    <n v="2"/>
    <s v="532"/>
    <x v="1"/>
  </r>
  <r>
    <n v="15018"/>
    <n v="36"/>
    <n v="607.45999999999981"/>
    <d v="2011-11-01T12:47:00"/>
    <n v="38"/>
    <n v="4"/>
    <n v="1"/>
    <n v="1"/>
    <s v="411"/>
    <x v="3"/>
  </r>
  <r>
    <n v="18119"/>
    <n v="60"/>
    <n v="362.2399999999999"/>
    <d v="2010-12-07T11:59:00"/>
    <n v="367"/>
    <n v="2"/>
    <n v="2"/>
    <n v="1"/>
    <s v="221"/>
    <x v="2"/>
  </r>
  <r>
    <n v="12386"/>
    <n v="18"/>
    <n v="660.8"/>
    <d v="2011-01-06T12:37:00"/>
    <n v="337"/>
    <n v="3"/>
    <n v="1"/>
    <n v="1"/>
    <s v="311"/>
    <x v="0"/>
  </r>
  <r>
    <n v="12441"/>
    <n v="22"/>
    <n v="347.09999999999997"/>
    <d v="2010-12-08T10:45:00"/>
    <n v="366"/>
    <n v="2"/>
    <n v="1"/>
    <n v="1"/>
    <s v="211"/>
    <x v="2"/>
  </r>
  <r>
    <n v="18043"/>
    <n v="187"/>
    <n v="875.97000000000048"/>
    <d v="2011-11-15T12:48:00"/>
    <n v="24"/>
    <n v="4"/>
    <n v="3"/>
    <n v="1"/>
    <s v="431"/>
    <x v="3"/>
  </r>
  <r>
    <n v="18269"/>
    <n v="14"/>
    <n v="337.20000000000005"/>
    <d v="2010-12-08T13:53:00"/>
    <n v="366"/>
    <n v="2"/>
    <n v="1"/>
    <n v="1"/>
    <s v="211"/>
    <x v="2"/>
  </r>
  <r>
    <n v="13270"/>
    <n v="2"/>
    <n v="1180"/>
    <d v="2010-12-08T14:53:00"/>
    <n v="366"/>
    <n v="2"/>
    <n v="1"/>
    <n v="2"/>
    <s v="212"/>
    <x v="2"/>
  </r>
  <r>
    <n v="12942"/>
    <n v="91"/>
    <n v="942.65000000000009"/>
    <d v="2011-07-31T14:39:00"/>
    <n v="131"/>
    <n v="3"/>
    <n v="2"/>
    <n v="1"/>
    <s v="321"/>
    <x v="0"/>
  </r>
  <r>
    <n v="13369"/>
    <n v="28"/>
    <n v="616.55999999999995"/>
    <d v="2010-12-09T11:30:00"/>
    <n v="365"/>
    <n v="2"/>
    <n v="1"/>
    <n v="1"/>
    <s v="211"/>
    <x v="2"/>
  </r>
  <r>
    <n v="15211"/>
    <n v="75"/>
    <n v="1277.4799999999998"/>
    <d v="2011-10-10T13:31:00"/>
    <n v="60"/>
    <n v="3"/>
    <n v="2"/>
    <n v="2"/>
    <s v="322"/>
    <x v="0"/>
  </r>
  <r>
    <n v="15881"/>
    <n v="29"/>
    <n v="501.39"/>
    <d v="2011-01-31T16:59:00"/>
    <n v="312"/>
    <n v="3"/>
    <n v="1"/>
    <n v="1"/>
    <s v="311"/>
    <x v="0"/>
  </r>
  <r>
    <n v="14448"/>
    <n v="20"/>
    <n v="375.35"/>
    <d v="2011-11-30T13:50:00"/>
    <n v="9"/>
    <n v="5"/>
    <n v="1"/>
    <n v="1"/>
    <s v="511"/>
    <x v="1"/>
  </r>
  <r>
    <n v="12753"/>
    <n v="197"/>
    <n v="21429.39"/>
    <d v="2011-11-17T10:52:00"/>
    <n v="22"/>
    <n v="4"/>
    <n v="3"/>
    <n v="4"/>
    <s v="434"/>
    <x v="3"/>
  </r>
  <r>
    <n v="17917"/>
    <n v="94"/>
    <n v="341.27999999999992"/>
    <d v="2011-10-25T13:20:00"/>
    <n v="45"/>
    <n v="4"/>
    <n v="2"/>
    <n v="1"/>
    <s v="421"/>
    <x v="3"/>
  </r>
  <r>
    <n v="18004"/>
    <n v="40"/>
    <n v="169.46999999999997"/>
    <d v="2010-12-12T13:47:00"/>
    <n v="362"/>
    <n v="3"/>
    <n v="1"/>
    <n v="1"/>
    <s v="311"/>
    <x v="0"/>
  </r>
  <r>
    <n v="16665"/>
    <n v="9"/>
    <n v="135.4"/>
    <d v="2010-12-12T14:03:00"/>
    <n v="362"/>
    <n v="3"/>
    <n v="1"/>
    <n v="1"/>
    <s v="311"/>
    <x v="0"/>
  </r>
  <r>
    <n v="17937"/>
    <n v="43"/>
    <n v="4301.22"/>
    <d v="2011-12-01T11:45:00"/>
    <n v="8"/>
    <n v="5"/>
    <n v="1"/>
    <n v="3"/>
    <s v="513"/>
    <x v="1"/>
  </r>
  <r>
    <n v="16927"/>
    <n v="6"/>
    <n v="543.05000000000007"/>
    <d v="2011-08-16T11:10:00"/>
    <n v="115"/>
    <n v="3"/>
    <n v="1"/>
    <n v="1"/>
    <s v="311"/>
    <x v="0"/>
  </r>
  <r>
    <n v="17303"/>
    <n v="53"/>
    <n v="250.03999999999994"/>
    <d v="2010-12-13T13:32:00"/>
    <n v="361"/>
    <n v="3"/>
    <n v="1"/>
    <n v="1"/>
    <s v="311"/>
    <x v="0"/>
  </r>
  <r>
    <n v="17890"/>
    <n v="94"/>
    <n v="602.09000000000049"/>
    <d v="2011-01-21T11:19:00"/>
    <n v="322"/>
    <n v="3"/>
    <n v="2"/>
    <n v="1"/>
    <s v="321"/>
    <x v="0"/>
  </r>
  <r>
    <n v="14150"/>
    <n v="26"/>
    <n v="658.6400000000001"/>
    <d v="2011-11-04T10:05:00"/>
    <n v="35"/>
    <n v="4"/>
    <n v="1"/>
    <n v="1"/>
    <s v="411"/>
    <x v="3"/>
  </r>
  <r>
    <n v="13496"/>
    <n v="35"/>
    <n v="653.32999999999993"/>
    <d v="2011-11-29T10:58:00"/>
    <n v="10"/>
    <n v="5"/>
    <n v="1"/>
    <n v="1"/>
    <s v="511"/>
    <x v="1"/>
  </r>
  <r>
    <n v="13221"/>
    <n v="66"/>
    <n v="847.41000000000008"/>
    <d v="2011-04-13T16:58:00"/>
    <n v="240"/>
    <n v="3"/>
    <n v="2"/>
    <n v="1"/>
    <s v="321"/>
    <x v="0"/>
  </r>
  <r>
    <n v="17551"/>
    <n v="43"/>
    <n v="306.83999999999997"/>
    <d v="2010-12-15T14:12:00"/>
    <n v="359"/>
    <n v="3"/>
    <n v="1"/>
    <n v="1"/>
    <s v="311"/>
    <x v="0"/>
  </r>
  <r>
    <n v="17214"/>
    <n v="103"/>
    <n v="1069.1199999999999"/>
    <d v="2011-10-10T13:17:00"/>
    <n v="60"/>
    <n v="3"/>
    <n v="2"/>
    <n v="2"/>
    <s v="322"/>
    <x v="0"/>
  </r>
  <r>
    <n v="17752"/>
    <n v="1"/>
    <n v="80.64"/>
    <d v="2010-12-15T16:19:00"/>
    <n v="359"/>
    <n v="3"/>
    <n v="1"/>
    <n v="1"/>
    <s v="311"/>
    <x v="0"/>
  </r>
  <r>
    <n v="14373"/>
    <n v="4"/>
    <n v="76.55"/>
    <d v="2010-12-16T15:40:00"/>
    <n v="358"/>
    <n v="3"/>
    <n v="1"/>
    <n v="1"/>
    <s v="311"/>
    <x v="0"/>
  </r>
  <r>
    <n v="18176"/>
    <n v="30"/>
    <n v="476.34999999999997"/>
    <d v="2010-12-16T15:45:00"/>
    <n v="358"/>
    <n v="3"/>
    <n v="1"/>
    <n v="1"/>
    <s v="311"/>
    <x v="0"/>
  </r>
  <r>
    <n v="16816"/>
    <n v="28"/>
    <n v="417.06000000000006"/>
    <d v="2011-08-28T14:16:00"/>
    <n v="103"/>
    <n v="3"/>
    <n v="1"/>
    <n v="1"/>
    <s v="311"/>
    <x v="0"/>
  </r>
  <r>
    <n v="14985"/>
    <n v="87"/>
    <n v="296.74999999999989"/>
    <d v="2011-05-25T14:29:00"/>
    <n v="198"/>
    <n v="3"/>
    <n v="2"/>
    <n v="1"/>
    <s v="321"/>
    <x v="0"/>
  </r>
  <r>
    <n v="12551"/>
    <n v="10"/>
    <n v="168"/>
    <d v="2010-12-17T11:23:00"/>
    <n v="357"/>
    <n v="3"/>
    <n v="1"/>
    <n v="1"/>
    <s v="311"/>
    <x v="0"/>
  </r>
  <r>
    <n v="15780"/>
    <n v="29"/>
    <n v="475.28000000000003"/>
    <d v="2011-06-09T12:01:00"/>
    <n v="183"/>
    <n v="3"/>
    <n v="1"/>
    <n v="1"/>
    <s v="311"/>
    <x v="0"/>
  </r>
  <r>
    <n v="15204"/>
    <n v="9"/>
    <n v="316.58000000000004"/>
    <d v="2010-12-17T13:49:00"/>
    <n v="357"/>
    <n v="3"/>
    <n v="1"/>
    <n v="1"/>
    <s v="311"/>
    <x v="0"/>
  </r>
  <r>
    <n v="12944"/>
    <n v="30"/>
    <n v="604.51"/>
    <d v="2011-11-04T11:04:00"/>
    <n v="35"/>
    <n v="4"/>
    <n v="1"/>
    <n v="1"/>
    <s v="411"/>
    <x v="3"/>
  </r>
  <r>
    <n v="15460"/>
    <n v="58"/>
    <n v="216.76"/>
    <d v="2010-12-20T16:08:00"/>
    <n v="354"/>
    <n v="3"/>
    <n v="2"/>
    <n v="1"/>
    <s v="321"/>
    <x v="0"/>
  </r>
  <r>
    <n v="16270"/>
    <n v="54"/>
    <n v="1141.2399999999996"/>
    <d v="2010-12-21T14:26:00"/>
    <n v="353"/>
    <n v="3"/>
    <n v="1"/>
    <n v="2"/>
    <s v="312"/>
    <x v="0"/>
  </r>
  <r>
    <n v="12515"/>
    <n v="16"/>
    <n v="383.7"/>
    <d v="2010-12-21T15:43:00"/>
    <n v="353"/>
    <n v="3"/>
    <n v="1"/>
    <n v="1"/>
    <s v="311"/>
    <x v="0"/>
  </r>
  <r>
    <n v="12383"/>
    <n v="99"/>
    <n v="1850.5599999999997"/>
    <d v="2011-06-08T08:02:00"/>
    <n v="184"/>
    <n v="3"/>
    <n v="2"/>
    <n v="2"/>
    <s v="322"/>
    <x v="0"/>
  </r>
  <r>
    <n v="13817"/>
    <n v="24"/>
    <n v="382.9799999999999"/>
    <d v="2011-11-10T17:49:00"/>
    <n v="29"/>
    <n v="4"/>
    <n v="1"/>
    <n v="1"/>
    <s v="411"/>
    <x v="3"/>
  </r>
  <r>
    <n v="12585"/>
    <n v="87"/>
    <n v="2040.099999999999"/>
    <d v="2011-04-19T13:39:00"/>
    <n v="234"/>
    <n v="3"/>
    <n v="2"/>
    <n v="2"/>
    <s v="322"/>
    <x v="0"/>
  </r>
  <r>
    <n v="16112"/>
    <n v="16"/>
    <n v="195.74"/>
    <d v="2011-07-19T14:28:00"/>
    <n v="143"/>
    <n v="3"/>
    <n v="1"/>
    <n v="1"/>
    <s v="311"/>
    <x v="0"/>
  </r>
  <r>
    <n v="15464"/>
    <n v="157"/>
    <n v="1048.8500000000006"/>
    <d v="2011-01-05T15:56:00"/>
    <n v="338"/>
    <n v="3"/>
    <n v="2"/>
    <n v="2"/>
    <s v="322"/>
    <x v="0"/>
  </r>
  <r>
    <n v="17634"/>
    <n v="297"/>
    <n v="2361.9700000000034"/>
    <d v="2011-11-03T13:09:00"/>
    <n v="36"/>
    <n v="4"/>
    <n v="3"/>
    <n v="2"/>
    <s v="432"/>
    <x v="3"/>
  </r>
  <r>
    <n v="12735"/>
    <n v="43"/>
    <n v="779.56999999999982"/>
    <d v="2011-01-28T13:37:00"/>
    <n v="315"/>
    <n v="3"/>
    <n v="1"/>
    <n v="1"/>
    <s v="311"/>
    <x v="0"/>
  </r>
  <r>
    <n v="16567"/>
    <n v="35"/>
    <n v="865.59999999999991"/>
    <d v="2011-05-29T13:57:00"/>
    <n v="194"/>
    <n v="3"/>
    <n v="1"/>
    <n v="1"/>
    <s v="311"/>
    <x v="0"/>
  </r>
  <r>
    <n v="12501"/>
    <n v="149"/>
    <n v="2169.3899999999994"/>
    <d v="2011-01-07T12:28:00"/>
    <n v="336"/>
    <n v="3"/>
    <n v="2"/>
    <n v="2"/>
    <s v="322"/>
    <x v="0"/>
  </r>
  <r>
    <n v="15139"/>
    <n v="13"/>
    <n v="178.96000000000006"/>
    <d v="2011-04-14T11:39:00"/>
    <n v="239"/>
    <n v="3"/>
    <n v="1"/>
    <n v="1"/>
    <s v="311"/>
    <x v="0"/>
  </r>
  <r>
    <n v="12489"/>
    <n v="15"/>
    <n v="334.92999999999995"/>
    <d v="2011-01-07T13:13:00"/>
    <n v="336"/>
    <n v="3"/>
    <n v="1"/>
    <n v="1"/>
    <s v="311"/>
    <x v="0"/>
  </r>
  <r>
    <n v="18198"/>
    <n v="159"/>
    <n v="5425.560000000004"/>
    <d v="2011-12-05T14:49:00"/>
    <n v="4"/>
    <n v="5"/>
    <n v="3"/>
    <n v="3"/>
    <s v="533"/>
    <x v="1"/>
  </r>
  <r>
    <n v="14889"/>
    <n v="10"/>
    <n v="135.9"/>
    <d v="2011-01-07T15:19:00"/>
    <n v="336"/>
    <n v="3"/>
    <n v="1"/>
    <n v="1"/>
    <s v="311"/>
    <x v="0"/>
  </r>
  <r>
    <n v="17114"/>
    <n v="127"/>
    <n v="808.61999999999966"/>
    <d v="2011-12-04T12:17:00"/>
    <n v="5"/>
    <n v="5"/>
    <n v="2"/>
    <n v="1"/>
    <s v="521"/>
    <x v="1"/>
  </r>
  <r>
    <n v="17128"/>
    <n v="14"/>
    <n v="157.09"/>
    <d v="2011-01-09T12:02:00"/>
    <n v="334"/>
    <n v="3"/>
    <n v="1"/>
    <n v="1"/>
    <s v="311"/>
    <x v="0"/>
  </r>
  <r>
    <n v="17800"/>
    <n v="104"/>
    <n v="1199.01"/>
    <d v="2011-11-02T12:57:00"/>
    <n v="37"/>
    <n v="4"/>
    <n v="2"/>
    <n v="2"/>
    <s v="422"/>
    <x v="3"/>
  </r>
  <r>
    <n v="18032"/>
    <n v="5"/>
    <n v="73.5"/>
    <d v="2011-01-09T15:32:00"/>
    <n v="334"/>
    <n v="3"/>
    <n v="1"/>
    <n v="1"/>
    <s v="311"/>
    <x v="0"/>
  </r>
  <r>
    <n v="16850"/>
    <n v="19"/>
    <n v="332.40999999999997"/>
    <d v="2011-01-10T11:09:00"/>
    <n v="333"/>
    <n v="3"/>
    <n v="1"/>
    <n v="1"/>
    <s v="311"/>
    <x v="0"/>
  </r>
  <r>
    <n v="12736"/>
    <n v="4"/>
    <n v="234.00000000000003"/>
    <d v="2011-01-11T07:57:00"/>
    <n v="332"/>
    <n v="3"/>
    <n v="1"/>
    <n v="1"/>
    <s v="311"/>
    <x v="0"/>
  </r>
  <r>
    <n v="15749"/>
    <n v="10"/>
    <n v="44534.3"/>
    <d v="2011-04-18T13:20:00"/>
    <n v="235"/>
    <n v="3"/>
    <n v="1"/>
    <n v="4"/>
    <s v="314"/>
    <x v="0"/>
  </r>
  <r>
    <n v="17569"/>
    <n v="29"/>
    <n v="344.13999999999993"/>
    <d v="2011-01-11T14:15:00"/>
    <n v="332"/>
    <n v="3"/>
    <n v="1"/>
    <n v="1"/>
    <s v="311"/>
    <x v="0"/>
  </r>
  <r>
    <n v="14270"/>
    <n v="29"/>
    <n v="492.64999999999992"/>
    <d v="2011-01-12T09:33:00"/>
    <n v="331"/>
    <n v="3"/>
    <n v="1"/>
    <n v="1"/>
    <s v="311"/>
    <x v="0"/>
  </r>
  <r>
    <n v="14587"/>
    <n v="383"/>
    <n v="1601.1400000000008"/>
    <d v="2011-11-21T11:34:00"/>
    <n v="18"/>
    <n v="4"/>
    <n v="4"/>
    <n v="2"/>
    <s v="442"/>
    <x v="3"/>
  </r>
  <r>
    <n v="14185"/>
    <n v="3"/>
    <n v="197.65"/>
    <d v="2011-01-12T13:52:00"/>
    <n v="331"/>
    <n v="3"/>
    <n v="1"/>
    <n v="1"/>
    <s v="311"/>
    <x v="0"/>
  </r>
  <r>
    <n v="15171"/>
    <n v="5"/>
    <n v="1289.5"/>
    <d v="2011-01-12T15:36:00"/>
    <n v="331"/>
    <n v="3"/>
    <n v="1"/>
    <n v="2"/>
    <s v="312"/>
    <x v="0"/>
  </r>
  <r>
    <n v="13284"/>
    <n v="13"/>
    <n v="201.19"/>
    <d v="2011-01-13T09:23:00"/>
    <n v="330"/>
    <n v="3"/>
    <n v="1"/>
    <n v="1"/>
    <s v="311"/>
    <x v="0"/>
  </r>
  <r>
    <n v="15835"/>
    <n v="50"/>
    <n v="954.08999999999958"/>
    <d v="2011-10-26T15:47:00"/>
    <n v="44"/>
    <n v="4"/>
    <n v="1"/>
    <n v="1"/>
    <s v="411"/>
    <x v="3"/>
  </r>
  <r>
    <n v="15510"/>
    <n v="1"/>
    <n v="250"/>
    <d v="2011-01-13T12:10:00"/>
    <n v="330"/>
    <n v="3"/>
    <n v="1"/>
    <n v="1"/>
    <s v="311"/>
    <x v="0"/>
  </r>
  <r>
    <n v="15687"/>
    <n v="166"/>
    <n v="2993.099999999999"/>
    <d v="2011-12-01T08:33:00"/>
    <n v="8"/>
    <n v="5"/>
    <n v="3"/>
    <n v="3"/>
    <s v="533"/>
    <x v="1"/>
  </r>
  <r>
    <n v="13385"/>
    <n v="35"/>
    <n v="534.57000000000016"/>
    <d v="2011-01-14T09:52:00"/>
    <n v="329"/>
    <n v="3"/>
    <n v="1"/>
    <n v="1"/>
    <s v="311"/>
    <x v="0"/>
  </r>
  <r>
    <n v="15213"/>
    <n v="24"/>
    <n v="328.34999999999997"/>
    <d v="2011-01-25T12:21:00"/>
    <n v="318"/>
    <n v="3"/>
    <n v="1"/>
    <n v="1"/>
    <s v="311"/>
    <x v="0"/>
  </r>
  <r>
    <n v="15033"/>
    <n v="510"/>
    <n v="2586.670000000001"/>
    <d v="2011-12-05T12:40:00"/>
    <n v="4"/>
    <n v="5"/>
    <n v="4"/>
    <n v="2"/>
    <s v="542"/>
    <x v="1"/>
  </r>
  <r>
    <n v="17064"/>
    <n v="62"/>
    <n v="859.35000000000025"/>
    <d v="2011-10-12T10:18:00"/>
    <n v="58"/>
    <n v="3"/>
    <n v="2"/>
    <n v="1"/>
    <s v="321"/>
    <x v="0"/>
  </r>
  <r>
    <n v="12626"/>
    <n v="294"/>
    <n v="6620.4799999999977"/>
    <d v="2011-11-16T16:06:00"/>
    <n v="23"/>
    <n v="4"/>
    <n v="3"/>
    <n v="3"/>
    <s v="433"/>
    <x v="3"/>
  </r>
  <r>
    <n v="14976"/>
    <n v="72"/>
    <n v="790.85999999999967"/>
    <d v="2011-10-13T16:37:00"/>
    <n v="57"/>
    <n v="3"/>
    <n v="2"/>
    <n v="1"/>
    <s v="321"/>
    <x v="0"/>
  </r>
  <r>
    <n v="15316"/>
    <n v="1"/>
    <n v="165"/>
    <d v="2011-01-17T11:34:00"/>
    <n v="326"/>
    <n v="3"/>
    <n v="1"/>
    <n v="1"/>
    <s v="311"/>
    <x v="0"/>
  </r>
  <r>
    <n v="18233"/>
    <n v="1"/>
    <n v="440"/>
    <d v="2011-01-18T08:44:00"/>
    <n v="325"/>
    <n v="3"/>
    <n v="1"/>
    <n v="1"/>
    <s v="311"/>
    <x v="0"/>
  </r>
  <r>
    <n v="14242"/>
    <n v="16"/>
    <n v="280.55"/>
    <d v="2011-04-19T11:46:00"/>
    <n v="234"/>
    <n v="3"/>
    <n v="1"/>
    <n v="1"/>
    <s v="311"/>
    <x v="0"/>
  </r>
  <r>
    <n v="16997"/>
    <n v="12"/>
    <n v="702"/>
    <d v="2011-02-24T17:28:00"/>
    <n v="288"/>
    <n v="3"/>
    <n v="1"/>
    <n v="1"/>
    <s v="311"/>
    <x v="0"/>
  </r>
  <r>
    <n v="15395"/>
    <n v="7"/>
    <n v="107.45000000000002"/>
    <d v="2011-01-18T12:40:00"/>
    <n v="325"/>
    <n v="3"/>
    <n v="1"/>
    <n v="1"/>
    <s v="311"/>
    <x v="0"/>
  </r>
  <r>
    <n v="14428"/>
    <n v="144"/>
    <n v="1244.8300000000004"/>
    <d v="2011-12-02T13:17:00"/>
    <n v="7"/>
    <n v="5"/>
    <n v="2"/>
    <n v="2"/>
    <s v="522"/>
    <x v="1"/>
  </r>
  <r>
    <n v="14090"/>
    <n v="1"/>
    <n v="76.320000000000007"/>
    <d v="2011-01-19T10:51:00"/>
    <n v="324"/>
    <n v="3"/>
    <n v="1"/>
    <n v="1"/>
    <s v="311"/>
    <x v="0"/>
  </r>
  <r>
    <n v="15831"/>
    <n v="68"/>
    <n v="801.75999999999988"/>
    <d v="2011-10-12T13:14:00"/>
    <n v="58"/>
    <n v="3"/>
    <n v="2"/>
    <n v="1"/>
    <s v="321"/>
    <x v="0"/>
  </r>
  <r>
    <n v="14779"/>
    <n v="41"/>
    <n v="386.14999999999992"/>
    <d v="2011-03-04T12:42:00"/>
    <n v="280"/>
    <n v="3"/>
    <n v="1"/>
    <n v="1"/>
    <s v="311"/>
    <x v="0"/>
  </r>
  <r>
    <n v="16618"/>
    <n v="96"/>
    <n v="2647.5900000000015"/>
    <d v="2011-11-08T13:52:00"/>
    <n v="31"/>
    <n v="4"/>
    <n v="2"/>
    <n v="2"/>
    <s v="422"/>
    <x v="3"/>
  </r>
  <r>
    <n v="17277"/>
    <n v="69"/>
    <n v="1065.3500000000001"/>
    <d v="2011-04-26T12:47:00"/>
    <n v="227"/>
    <n v="3"/>
    <n v="2"/>
    <n v="2"/>
    <s v="322"/>
    <x v="0"/>
  </r>
  <r>
    <n v="13742"/>
    <n v="321"/>
    <n v="3131.0200000000009"/>
    <d v="2011-11-23T11:07:00"/>
    <n v="16"/>
    <n v="4"/>
    <n v="3"/>
    <n v="3"/>
    <s v="433"/>
    <x v="3"/>
  </r>
  <r>
    <n v="13068"/>
    <n v="2"/>
    <n v="344"/>
    <d v="2011-11-29T15:00:00"/>
    <n v="10"/>
    <n v="5"/>
    <n v="1"/>
    <n v="1"/>
    <s v="511"/>
    <x v="1"/>
  </r>
  <r>
    <n v="14368"/>
    <n v="8"/>
    <n v="155.00000000000003"/>
    <d v="2011-01-24T09:52:00"/>
    <n v="319"/>
    <n v="3"/>
    <n v="1"/>
    <n v="1"/>
    <s v="311"/>
    <x v="0"/>
  </r>
  <r>
    <n v="12559"/>
    <n v="21"/>
    <n v="561.70999999999992"/>
    <d v="2011-02-02T09:49:00"/>
    <n v="310"/>
    <n v="3"/>
    <n v="1"/>
    <n v="1"/>
    <s v="311"/>
    <x v="0"/>
  </r>
  <r>
    <n v="14501"/>
    <n v="10"/>
    <n v="251.20999999999998"/>
    <d v="2011-06-09T12:02:00"/>
    <n v="183"/>
    <n v="3"/>
    <n v="1"/>
    <n v="1"/>
    <s v="311"/>
    <x v="0"/>
  </r>
  <r>
    <n v="14782"/>
    <n v="6"/>
    <n v="200.10000000000002"/>
    <d v="2011-01-24T11:12:00"/>
    <n v="319"/>
    <n v="3"/>
    <n v="1"/>
    <n v="1"/>
    <s v="311"/>
    <x v="0"/>
  </r>
  <r>
    <n v="15820"/>
    <n v="17"/>
    <n v="206.98000000000002"/>
    <d v="2011-01-24T12:00:00"/>
    <n v="319"/>
    <n v="3"/>
    <n v="1"/>
    <n v="1"/>
    <s v="311"/>
    <x v="0"/>
  </r>
  <r>
    <n v="13396"/>
    <n v="43"/>
    <n v="1360.9899999999998"/>
    <d v="2011-11-10T16:59:00"/>
    <n v="29"/>
    <n v="4"/>
    <n v="1"/>
    <n v="2"/>
    <s v="412"/>
    <x v="3"/>
  </r>
  <r>
    <n v="16730"/>
    <n v="82"/>
    <n v="743.11"/>
    <d v="2011-10-18T14:11:00"/>
    <n v="52"/>
    <n v="3"/>
    <n v="2"/>
    <n v="1"/>
    <s v="321"/>
    <x v="0"/>
  </r>
  <r>
    <n v="15052"/>
    <n v="30"/>
    <n v="215.78"/>
    <d v="2011-01-24T15:52:00"/>
    <n v="319"/>
    <n v="3"/>
    <n v="1"/>
    <n v="1"/>
    <s v="311"/>
    <x v="0"/>
  </r>
  <r>
    <n v="13837"/>
    <n v="19"/>
    <n v="271.24000000000007"/>
    <d v="2011-05-12T12:10:00"/>
    <n v="211"/>
    <n v="3"/>
    <n v="1"/>
    <n v="1"/>
    <s v="311"/>
    <x v="0"/>
  </r>
  <r>
    <n v="17118"/>
    <n v="10"/>
    <n v="157.02000000000001"/>
    <d v="2011-01-26T12:19:00"/>
    <n v="317"/>
    <n v="3"/>
    <n v="1"/>
    <n v="1"/>
    <s v="311"/>
    <x v="0"/>
  </r>
  <r>
    <n v="13098"/>
    <n v="572"/>
    <n v="28882.440000000013"/>
    <d v="2011-12-08T14:14:00"/>
    <n v="1"/>
    <n v="5"/>
    <n v="4"/>
    <n v="4"/>
    <s v="544"/>
    <x v="1"/>
  </r>
  <r>
    <n v="17786"/>
    <n v="72"/>
    <n v="278.74"/>
    <d v="2011-09-15T12:51:00"/>
    <n v="85"/>
    <n v="3"/>
    <n v="2"/>
    <n v="1"/>
    <s v="321"/>
    <x v="0"/>
  </r>
  <r>
    <n v="16882"/>
    <n v="39"/>
    <n v="705.11999999999978"/>
    <d v="2011-10-04T10:42:00"/>
    <n v="66"/>
    <n v="3"/>
    <n v="1"/>
    <n v="1"/>
    <s v="311"/>
    <x v="0"/>
  </r>
  <r>
    <n v="12764"/>
    <n v="45"/>
    <n v="1693.8800000000003"/>
    <d v="2011-01-27T10:19:00"/>
    <n v="316"/>
    <n v="3"/>
    <n v="1"/>
    <n v="2"/>
    <s v="312"/>
    <x v="0"/>
  </r>
  <r>
    <n v="16949"/>
    <n v="60"/>
    <n v="1286.27"/>
    <d v="2011-12-06T11:07:00"/>
    <n v="3"/>
    <n v="5"/>
    <n v="2"/>
    <n v="2"/>
    <s v="522"/>
    <x v="1"/>
  </r>
  <r>
    <n v="18125"/>
    <n v="196"/>
    <n v="1142.9899999999991"/>
    <d v="2011-11-10T12:29:00"/>
    <n v="29"/>
    <n v="4"/>
    <n v="3"/>
    <n v="2"/>
    <s v="432"/>
    <x v="3"/>
  </r>
  <r>
    <n v="13328"/>
    <n v="17"/>
    <n v="1308.48"/>
    <d v="2011-01-27T15:22:00"/>
    <n v="316"/>
    <n v="3"/>
    <n v="1"/>
    <n v="2"/>
    <s v="312"/>
    <x v="0"/>
  </r>
  <r>
    <n v="12574"/>
    <n v="11"/>
    <n v="218.45000000000002"/>
    <d v="2011-01-28T09:20:00"/>
    <n v="315"/>
    <n v="3"/>
    <n v="1"/>
    <n v="1"/>
    <s v="311"/>
    <x v="0"/>
  </r>
  <r>
    <n v="14659"/>
    <n v="253"/>
    <n v="2529.9300000000012"/>
    <d v="2011-12-01T12:17:00"/>
    <n v="8"/>
    <n v="5"/>
    <n v="3"/>
    <n v="2"/>
    <s v="532"/>
    <x v="1"/>
  </r>
  <r>
    <n v="16897"/>
    <n v="37"/>
    <n v="289.78000000000009"/>
    <d v="2011-02-13T15:02:00"/>
    <n v="299"/>
    <n v="3"/>
    <n v="1"/>
    <n v="1"/>
    <s v="311"/>
    <x v="0"/>
  </r>
  <r>
    <n v="15415"/>
    <n v="48"/>
    <n v="572.80999999999983"/>
    <d v="2011-01-30T14:13:00"/>
    <n v="313"/>
    <n v="3"/>
    <n v="1"/>
    <n v="1"/>
    <s v="311"/>
    <x v="0"/>
  </r>
  <r>
    <n v="17431"/>
    <n v="43"/>
    <n v="403.30000000000007"/>
    <d v="2011-01-30T14:36:00"/>
    <n v="313"/>
    <n v="3"/>
    <n v="1"/>
    <n v="1"/>
    <s v="311"/>
    <x v="0"/>
  </r>
  <r>
    <n v="14502"/>
    <n v="624"/>
    <n v="2470.6699999999996"/>
    <d v="2011-11-20T11:50:00"/>
    <n v="19"/>
    <n v="4"/>
    <n v="4"/>
    <n v="2"/>
    <s v="442"/>
    <x v="3"/>
  </r>
  <r>
    <n v="12528"/>
    <n v="92"/>
    <n v="1933.4800000000007"/>
    <d v="2011-11-30T14:40:00"/>
    <n v="9"/>
    <n v="5"/>
    <n v="2"/>
    <n v="2"/>
    <s v="522"/>
    <x v="1"/>
  </r>
  <r>
    <n v="16403"/>
    <n v="10"/>
    <n v="177.5"/>
    <d v="2011-01-31T13:39:00"/>
    <n v="312"/>
    <n v="3"/>
    <n v="1"/>
    <n v="1"/>
    <s v="311"/>
    <x v="0"/>
  </r>
  <r>
    <n v="17619"/>
    <n v="77"/>
    <n v="218.52000000000004"/>
    <d v="2011-01-31T14:18:00"/>
    <n v="312"/>
    <n v="3"/>
    <n v="2"/>
    <n v="1"/>
    <s v="321"/>
    <x v="0"/>
  </r>
  <r>
    <n v="16745"/>
    <n v="357"/>
    <n v="7194.3000000000056"/>
    <d v="2011-09-14T11:58:00"/>
    <n v="86"/>
    <n v="3"/>
    <n v="4"/>
    <n v="4"/>
    <s v="344"/>
    <x v="0"/>
  </r>
  <r>
    <n v="13606"/>
    <n v="43"/>
    <n v="280.53999999999996"/>
    <d v="2011-11-10T17:46:00"/>
    <n v="29"/>
    <n v="4"/>
    <n v="1"/>
    <n v="1"/>
    <s v="411"/>
    <x v="3"/>
  </r>
  <r>
    <n v="13494"/>
    <n v="18"/>
    <n v="316.26"/>
    <d v="2011-02-01T11:58:00"/>
    <n v="311"/>
    <n v="3"/>
    <n v="1"/>
    <n v="1"/>
    <s v="311"/>
    <x v="0"/>
  </r>
  <r>
    <n v="12929"/>
    <n v="8"/>
    <n v="117.85000000000001"/>
    <d v="2011-02-01T12:08:00"/>
    <n v="311"/>
    <n v="3"/>
    <n v="1"/>
    <n v="1"/>
    <s v="311"/>
    <x v="0"/>
  </r>
  <r>
    <n v="18202"/>
    <n v="68"/>
    <n v="1396.9900000000007"/>
    <d v="2011-05-24T12:12:00"/>
    <n v="199"/>
    <n v="3"/>
    <n v="2"/>
    <n v="2"/>
    <s v="322"/>
    <x v="0"/>
  </r>
  <r>
    <n v="15940"/>
    <n v="1"/>
    <n v="35.799999999999997"/>
    <d v="2011-02-01T16:18:00"/>
    <n v="311"/>
    <n v="3"/>
    <n v="1"/>
    <n v="1"/>
    <s v="311"/>
    <x v="0"/>
  </r>
  <r>
    <n v="14457"/>
    <n v="4"/>
    <n v="113.64"/>
    <d v="2011-02-02T09:39:00"/>
    <n v="310"/>
    <n v="3"/>
    <n v="1"/>
    <n v="1"/>
    <s v="311"/>
    <x v="0"/>
  </r>
  <r>
    <n v="15589"/>
    <n v="29"/>
    <n v="478.53"/>
    <d v="2011-03-29T09:54:00"/>
    <n v="255"/>
    <n v="3"/>
    <n v="1"/>
    <n v="1"/>
    <s v="311"/>
    <x v="0"/>
  </r>
  <r>
    <n v="14411"/>
    <n v="14"/>
    <n v="1063"/>
    <d v="2011-02-02T10:56:00"/>
    <n v="310"/>
    <n v="3"/>
    <n v="1"/>
    <n v="2"/>
    <s v="312"/>
    <x v="0"/>
  </r>
  <r>
    <n v="15226"/>
    <n v="8"/>
    <n v="154.41"/>
    <d v="2011-02-02T11:41:00"/>
    <n v="310"/>
    <n v="3"/>
    <n v="1"/>
    <n v="1"/>
    <s v="311"/>
    <x v="0"/>
  </r>
  <r>
    <n v="16378"/>
    <n v="23"/>
    <n v="362.95000000000005"/>
    <d v="2011-04-06T15:07:00"/>
    <n v="247"/>
    <n v="3"/>
    <n v="1"/>
    <n v="1"/>
    <s v="311"/>
    <x v="0"/>
  </r>
  <r>
    <n v="13894"/>
    <n v="27"/>
    <n v="564.62"/>
    <d v="2011-11-16T09:44:00"/>
    <n v="23"/>
    <n v="4"/>
    <n v="1"/>
    <n v="1"/>
    <s v="411"/>
    <x v="3"/>
  </r>
  <r>
    <n v="18250"/>
    <n v="21"/>
    <n v="349.27000000000004"/>
    <d v="2011-02-02T13:16:00"/>
    <n v="310"/>
    <n v="3"/>
    <n v="1"/>
    <n v="1"/>
    <s v="311"/>
    <x v="0"/>
  </r>
  <r>
    <n v="14188"/>
    <n v="65"/>
    <n v="2054.3599999999997"/>
    <d v="2011-11-09T12:45:00"/>
    <n v="30"/>
    <n v="4"/>
    <n v="2"/>
    <n v="2"/>
    <s v="422"/>
    <x v="3"/>
  </r>
  <r>
    <n v="17446"/>
    <n v="9"/>
    <n v="120.9"/>
    <d v="2011-06-16T10:42:00"/>
    <n v="176"/>
    <n v="3"/>
    <n v="1"/>
    <n v="1"/>
    <s v="311"/>
    <x v="0"/>
  </r>
  <r>
    <n v="12350"/>
    <n v="17"/>
    <n v="334.40000000000003"/>
    <d v="2011-02-02T16:01:00"/>
    <n v="310"/>
    <n v="3"/>
    <n v="1"/>
    <n v="1"/>
    <s v="311"/>
    <x v="0"/>
  </r>
  <r>
    <n v="17337"/>
    <n v="543"/>
    <n v="2027.8700000000033"/>
    <d v="2011-07-11T14:55:00"/>
    <n v="151"/>
    <n v="3"/>
    <n v="4"/>
    <n v="2"/>
    <s v="342"/>
    <x v="0"/>
  </r>
  <r>
    <n v="16405"/>
    <n v="5"/>
    <n v="167.25"/>
    <d v="2011-02-10T15:24:00"/>
    <n v="302"/>
    <n v="3"/>
    <n v="1"/>
    <n v="1"/>
    <s v="311"/>
    <x v="0"/>
  </r>
  <r>
    <n v="12502"/>
    <n v="147"/>
    <n v="3723.87"/>
    <d v="2011-09-05T11:52:00"/>
    <n v="95"/>
    <n v="3"/>
    <n v="2"/>
    <n v="3"/>
    <s v="323"/>
    <x v="0"/>
  </r>
  <r>
    <n v="16333"/>
    <n v="45"/>
    <n v="26626.799999999999"/>
    <d v="2011-12-02T12:19:00"/>
    <n v="7"/>
    <n v="5"/>
    <n v="1"/>
    <n v="4"/>
    <s v="514"/>
    <x v="1"/>
  </r>
  <r>
    <n v="16030"/>
    <n v="29"/>
    <n v="331.24000000000007"/>
    <d v="2011-02-03T11:28:00"/>
    <n v="309"/>
    <n v="3"/>
    <n v="1"/>
    <n v="1"/>
    <s v="311"/>
    <x v="0"/>
  </r>
  <r>
    <n v="12464"/>
    <n v="29"/>
    <n v="1212.0499999999997"/>
    <d v="2011-11-29T13:33:00"/>
    <n v="10"/>
    <n v="5"/>
    <n v="1"/>
    <n v="2"/>
    <s v="512"/>
    <x v="1"/>
  </r>
  <r>
    <n v="17507"/>
    <n v="88"/>
    <n v="605.57999999999993"/>
    <d v="2011-03-23T11:48:00"/>
    <n v="261"/>
    <n v="3"/>
    <n v="2"/>
    <n v="1"/>
    <s v="321"/>
    <x v="0"/>
  </r>
  <r>
    <n v="12754"/>
    <n v="63"/>
    <n v="3010.74"/>
    <d v="2011-04-18T09:00:00"/>
    <n v="235"/>
    <n v="3"/>
    <n v="2"/>
    <n v="3"/>
    <s v="323"/>
    <x v="0"/>
  </r>
  <r>
    <n v="14778"/>
    <n v="35"/>
    <n v="730.8599999999999"/>
    <d v="2011-08-04T15:23:00"/>
    <n v="127"/>
    <n v="3"/>
    <n v="1"/>
    <n v="1"/>
    <s v="311"/>
    <x v="0"/>
  </r>
  <r>
    <n v="17517"/>
    <n v="11"/>
    <n v="153.94"/>
    <d v="2011-02-04T11:48:00"/>
    <n v="308"/>
    <n v="3"/>
    <n v="1"/>
    <n v="1"/>
    <s v="311"/>
    <x v="0"/>
  </r>
  <r>
    <n v="13725"/>
    <n v="104"/>
    <n v="1980.5600000000004"/>
    <d v="2011-10-21T10:03:00"/>
    <n v="49"/>
    <n v="4"/>
    <n v="2"/>
    <n v="2"/>
    <s v="422"/>
    <x v="3"/>
  </r>
  <r>
    <n v="17291"/>
    <n v="1"/>
    <n v="550.80000000000007"/>
    <d v="2011-02-04T13:04:00"/>
    <n v="308"/>
    <n v="3"/>
    <n v="1"/>
    <n v="1"/>
    <s v="311"/>
    <x v="0"/>
  </r>
  <r>
    <n v="15090"/>
    <n v="23"/>
    <n v="381.32000000000005"/>
    <d v="2011-02-04T14:03:00"/>
    <n v="308"/>
    <n v="3"/>
    <n v="1"/>
    <n v="1"/>
    <s v="311"/>
    <x v="0"/>
  </r>
  <r>
    <n v="14842"/>
    <n v="145"/>
    <n v="2824.6899999999996"/>
    <d v="2011-10-27T12:37:00"/>
    <n v="43"/>
    <n v="4"/>
    <n v="2"/>
    <n v="2"/>
    <s v="422"/>
    <x v="3"/>
  </r>
  <r>
    <n v="17105"/>
    <n v="90"/>
    <n v="665.78000000000043"/>
    <d v="2011-07-03T15:53:00"/>
    <n v="159"/>
    <n v="3"/>
    <n v="2"/>
    <n v="1"/>
    <s v="321"/>
    <x v="0"/>
  </r>
  <r>
    <n v="14438"/>
    <n v="9"/>
    <n v="131.9"/>
    <d v="2011-02-06T14:56:00"/>
    <n v="306"/>
    <n v="3"/>
    <n v="1"/>
    <n v="1"/>
    <s v="311"/>
    <x v="0"/>
  </r>
  <r>
    <n v="15781"/>
    <n v="20"/>
    <n v="345.46000000000009"/>
    <d v="2011-11-14T14:57:00"/>
    <n v="25"/>
    <n v="4"/>
    <n v="1"/>
    <n v="1"/>
    <s v="411"/>
    <x v="3"/>
  </r>
  <r>
    <n v="17302"/>
    <n v="79"/>
    <n v="1135.6299999999999"/>
    <d v="2011-11-25T09:36:00"/>
    <n v="14"/>
    <n v="5"/>
    <n v="2"/>
    <n v="2"/>
    <s v="522"/>
    <x v="1"/>
  </r>
  <r>
    <n v="17613"/>
    <n v="312"/>
    <n v="4559.1499999999996"/>
    <d v="2011-11-17T10:51:00"/>
    <n v="22"/>
    <n v="4"/>
    <n v="3"/>
    <n v="3"/>
    <s v="433"/>
    <x v="3"/>
  </r>
  <r>
    <n v="17162"/>
    <n v="104"/>
    <n v="1715.4599999999996"/>
    <d v="2011-11-11T11:34:00"/>
    <n v="28"/>
    <n v="4"/>
    <n v="2"/>
    <n v="2"/>
    <s v="422"/>
    <x v="3"/>
  </r>
  <r>
    <n v="15407"/>
    <n v="153"/>
    <n v="1056.44"/>
    <d v="2011-11-06T11:55:00"/>
    <n v="33"/>
    <n v="4"/>
    <n v="2"/>
    <n v="2"/>
    <s v="422"/>
    <x v="3"/>
  </r>
  <r>
    <n v="17859"/>
    <n v="25"/>
    <n v="148.21"/>
    <d v="2011-02-08T10:32:00"/>
    <n v="304"/>
    <n v="3"/>
    <n v="1"/>
    <n v="1"/>
    <s v="311"/>
    <x v="0"/>
  </r>
  <r>
    <n v="15753"/>
    <n v="1"/>
    <n v="79.2"/>
    <d v="2011-02-08T12:41:00"/>
    <n v="304"/>
    <n v="3"/>
    <n v="1"/>
    <n v="1"/>
    <s v="311"/>
    <x v="0"/>
  </r>
  <r>
    <n v="16951"/>
    <n v="86"/>
    <n v="1277.7500000000014"/>
    <d v="2011-07-28T12:05:00"/>
    <n v="134"/>
    <n v="3"/>
    <n v="2"/>
    <n v="2"/>
    <s v="322"/>
    <x v="0"/>
  </r>
  <r>
    <n v="17881"/>
    <n v="8"/>
    <n v="133.35000000000002"/>
    <d v="2011-02-08T17:16:00"/>
    <n v="304"/>
    <n v="3"/>
    <n v="1"/>
    <n v="1"/>
    <s v="311"/>
    <x v="0"/>
  </r>
  <r>
    <n v="15843"/>
    <n v="8"/>
    <n v="118.95"/>
    <d v="2011-02-09T10:19:00"/>
    <n v="303"/>
    <n v="3"/>
    <n v="1"/>
    <n v="1"/>
    <s v="311"/>
    <x v="0"/>
  </r>
  <r>
    <n v="17537"/>
    <n v="75"/>
    <n v="897.62000000000035"/>
    <d v="2011-11-10T10:56:00"/>
    <n v="29"/>
    <n v="4"/>
    <n v="2"/>
    <n v="1"/>
    <s v="421"/>
    <x v="3"/>
  </r>
  <r>
    <n v="12401"/>
    <n v="5"/>
    <n v="84.3"/>
    <d v="2011-02-09T13:50:00"/>
    <n v="303"/>
    <n v="3"/>
    <n v="1"/>
    <n v="1"/>
    <s v="311"/>
    <x v="0"/>
  </r>
  <r>
    <n v="12462"/>
    <n v="62"/>
    <n v="1189.5900000000001"/>
    <d v="2011-11-21T09:11:00"/>
    <n v="18"/>
    <n v="4"/>
    <n v="2"/>
    <n v="2"/>
    <s v="422"/>
    <x v="3"/>
  </r>
  <r>
    <n v="12561"/>
    <n v="16"/>
    <n v="238.85"/>
    <d v="2011-02-10T11:39:00"/>
    <n v="302"/>
    <n v="3"/>
    <n v="1"/>
    <n v="1"/>
    <s v="311"/>
    <x v="0"/>
  </r>
  <r>
    <n v="16425"/>
    <n v="21"/>
    <n v="302.69999999999993"/>
    <d v="2011-02-10T14:30:00"/>
    <n v="302"/>
    <n v="3"/>
    <n v="1"/>
    <n v="1"/>
    <s v="311"/>
    <x v="0"/>
  </r>
  <r>
    <n v="16842"/>
    <n v="63"/>
    <n v="1264.1899999999998"/>
    <d v="2011-08-31T10:42:00"/>
    <n v="100"/>
    <n v="3"/>
    <n v="2"/>
    <n v="2"/>
    <s v="322"/>
    <x v="0"/>
  </r>
  <r>
    <n v="18159"/>
    <n v="23"/>
    <n v="530.1500000000002"/>
    <d v="2011-02-11T14:26:00"/>
    <n v="301"/>
    <n v="3"/>
    <n v="1"/>
    <n v="1"/>
    <s v="311"/>
    <x v="0"/>
  </r>
  <r>
    <n v="13171"/>
    <n v="46"/>
    <n v="468.40999999999991"/>
    <d v="2011-11-18T10:27:00"/>
    <n v="21"/>
    <n v="4"/>
    <n v="1"/>
    <n v="1"/>
    <s v="411"/>
    <x v="3"/>
  </r>
  <r>
    <n v="16084"/>
    <n v="38"/>
    <n v="436.17999999999995"/>
    <d v="2011-02-13T16:05:00"/>
    <n v="299"/>
    <n v="3"/>
    <n v="1"/>
    <n v="1"/>
    <s v="311"/>
    <x v="0"/>
  </r>
  <r>
    <n v="15236"/>
    <n v="15"/>
    <n v="321.05"/>
    <d v="2011-02-14T10:52:00"/>
    <n v="298"/>
    <n v="3"/>
    <n v="1"/>
    <n v="1"/>
    <s v="311"/>
    <x v="0"/>
  </r>
  <r>
    <n v="13475"/>
    <n v="86"/>
    <n v="1431.7800000000009"/>
    <d v="2011-06-01T13:52:00"/>
    <n v="191"/>
    <n v="3"/>
    <n v="2"/>
    <n v="2"/>
    <s v="322"/>
    <x v="0"/>
  </r>
  <r>
    <n v="16738"/>
    <n v="1"/>
    <n v="3.75"/>
    <d v="2011-02-15T09:46:00"/>
    <n v="297"/>
    <n v="3"/>
    <n v="1"/>
    <n v="1"/>
    <s v="311"/>
    <x v="0"/>
  </r>
  <r>
    <n v="13893"/>
    <n v="21"/>
    <n v="821.1"/>
    <d v="2011-02-15T11:30:00"/>
    <n v="297"/>
    <n v="3"/>
    <n v="1"/>
    <n v="1"/>
    <s v="311"/>
    <x v="0"/>
  </r>
  <r>
    <n v="16431"/>
    <n v="83"/>
    <n v="642.80999999999995"/>
    <d v="2011-05-10T14:09:00"/>
    <n v="213"/>
    <n v="3"/>
    <n v="2"/>
    <n v="1"/>
    <s v="321"/>
    <x v="0"/>
  </r>
  <r>
    <n v="16073"/>
    <n v="1"/>
    <n v="122.39999999999999"/>
    <d v="2011-02-15T15:41:00"/>
    <n v="297"/>
    <n v="3"/>
    <n v="1"/>
    <n v="1"/>
    <s v="311"/>
    <x v="0"/>
  </r>
  <r>
    <n v="14760"/>
    <n v="5"/>
    <n v="89.2"/>
    <d v="2011-02-15T16:27:00"/>
    <n v="297"/>
    <n v="3"/>
    <n v="1"/>
    <n v="1"/>
    <s v="311"/>
    <x v="0"/>
  </r>
  <r>
    <n v="16509"/>
    <n v="13"/>
    <n v="363.7"/>
    <d v="2011-02-16T09:25:00"/>
    <n v="296"/>
    <n v="3"/>
    <n v="1"/>
    <n v="1"/>
    <s v="311"/>
    <x v="0"/>
  </r>
  <r>
    <n v="14386"/>
    <n v="7"/>
    <n v="142.4"/>
    <d v="2011-02-16T09:45:00"/>
    <n v="296"/>
    <n v="3"/>
    <n v="1"/>
    <n v="1"/>
    <s v="311"/>
    <x v="0"/>
  </r>
  <r>
    <n v="12372"/>
    <n v="52"/>
    <n v="1298.0400000000002"/>
    <d v="2011-09-29T12:12:00"/>
    <n v="71"/>
    <n v="3"/>
    <n v="1"/>
    <n v="2"/>
    <s v="312"/>
    <x v="0"/>
  </r>
  <r>
    <n v="16494"/>
    <n v="50"/>
    <n v="826.52999999999986"/>
    <d v="2011-02-16T12:49:00"/>
    <n v="296"/>
    <n v="3"/>
    <n v="1"/>
    <n v="1"/>
    <s v="311"/>
    <x v="0"/>
  </r>
  <r>
    <n v="14959"/>
    <n v="59"/>
    <n v="695.42"/>
    <d v="2011-10-06T18:23:00"/>
    <n v="64"/>
    <n v="3"/>
    <n v="2"/>
    <n v="1"/>
    <s v="321"/>
    <x v="0"/>
  </r>
  <r>
    <n v="17175"/>
    <n v="63"/>
    <n v="1443.6900000000003"/>
    <d v="2011-10-26T15:31:00"/>
    <n v="44"/>
    <n v="4"/>
    <n v="2"/>
    <n v="2"/>
    <s v="422"/>
    <x v="3"/>
  </r>
  <r>
    <n v="13718"/>
    <n v="12"/>
    <n v="306.55"/>
    <d v="2011-04-07T13:24:00"/>
    <n v="246"/>
    <n v="3"/>
    <n v="1"/>
    <n v="1"/>
    <s v="311"/>
    <x v="0"/>
  </r>
  <r>
    <n v="12654"/>
    <n v="38"/>
    <n v="601.98"/>
    <d v="2011-11-29T10:10:00"/>
    <n v="10"/>
    <n v="5"/>
    <n v="1"/>
    <n v="1"/>
    <s v="511"/>
    <x v="1"/>
  </r>
  <r>
    <n v="18138"/>
    <n v="8"/>
    <n v="152.65"/>
    <d v="2011-02-17T14:51:00"/>
    <n v="295"/>
    <n v="3"/>
    <n v="1"/>
    <n v="1"/>
    <s v="311"/>
    <x v="0"/>
  </r>
  <r>
    <n v="14371"/>
    <n v="4"/>
    <n v="100.5"/>
    <d v="2011-02-17T16:35:00"/>
    <n v="295"/>
    <n v="3"/>
    <n v="1"/>
    <n v="1"/>
    <s v="311"/>
    <x v="0"/>
  </r>
  <r>
    <n v="12852"/>
    <n v="17"/>
    <n v="311.54999999999995"/>
    <d v="2011-02-18T08:47:00"/>
    <n v="294"/>
    <n v="3"/>
    <n v="1"/>
    <n v="1"/>
    <s v="311"/>
    <x v="0"/>
  </r>
  <r>
    <n v="13489"/>
    <n v="14"/>
    <n v="449.52"/>
    <d v="2011-08-26T13:16:00"/>
    <n v="105"/>
    <n v="3"/>
    <n v="1"/>
    <n v="1"/>
    <s v="311"/>
    <x v="0"/>
  </r>
  <r>
    <n v="13904"/>
    <n v="26"/>
    <n v="332.63999999999993"/>
    <d v="2011-11-02T13:41:00"/>
    <n v="37"/>
    <n v="4"/>
    <n v="1"/>
    <n v="1"/>
    <s v="411"/>
    <x v="3"/>
  </r>
  <r>
    <n v="13932"/>
    <n v="16"/>
    <n v="307.39999999999998"/>
    <d v="2011-02-18T12:02:00"/>
    <n v="294"/>
    <n v="3"/>
    <n v="1"/>
    <n v="1"/>
    <s v="311"/>
    <x v="0"/>
  </r>
  <r>
    <n v="13951"/>
    <n v="39"/>
    <n v="674.44999999999982"/>
    <d v="2011-06-16T16:43:00"/>
    <n v="176"/>
    <n v="3"/>
    <n v="1"/>
    <n v="1"/>
    <s v="311"/>
    <x v="0"/>
  </r>
  <r>
    <n v="16566"/>
    <n v="18"/>
    <n v="614.66"/>
    <d v="2011-11-24T16:34:00"/>
    <n v="15"/>
    <n v="4"/>
    <n v="1"/>
    <n v="1"/>
    <s v="411"/>
    <x v="3"/>
  </r>
  <r>
    <n v="14162"/>
    <n v="25"/>
    <n v="289.36000000000007"/>
    <d v="2011-06-19T11:36:00"/>
    <n v="173"/>
    <n v="3"/>
    <n v="1"/>
    <n v="1"/>
    <s v="311"/>
    <x v="0"/>
  </r>
  <r>
    <n v="13301"/>
    <n v="81"/>
    <n v="618.0899999999998"/>
    <d v="2011-08-28T11:25:00"/>
    <n v="103"/>
    <n v="3"/>
    <n v="2"/>
    <n v="1"/>
    <s v="321"/>
    <x v="0"/>
  </r>
  <r>
    <n v="14803"/>
    <n v="44"/>
    <n v="845.55000000000018"/>
    <d v="2011-06-30T13:58:00"/>
    <n v="162"/>
    <n v="3"/>
    <n v="1"/>
    <n v="1"/>
    <s v="311"/>
    <x v="0"/>
  </r>
  <r>
    <n v="13744"/>
    <n v="72"/>
    <n v="1156.3599999999999"/>
    <d v="2011-09-05T15:19:00"/>
    <n v="95"/>
    <n v="3"/>
    <n v="2"/>
    <n v="2"/>
    <s v="322"/>
    <x v="0"/>
  </r>
  <r>
    <n v="12988"/>
    <n v="92"/>
    <n v="535.32000000000005"/>
    <d v="2011-02-20T14:31:00"/>
    <n v="292"/>
    <n v="3"/>
    <n v="2"/>
    <n v="1"/>
    <s v="321"/>
    <x v="0"/>
  </r>
  <r>
    <n v="12707"/>
    <n v="33"/>
    <n v="603.41999999999996"/>
    <d v="2011-02-21T08:38:00"/>
    <n v="291"/>
    <n v="3"/>
    <n v="1"/>
    <n v="1"/>
    <s v="311"/>
    <x v="0"/>
  </r>
  <r>
    <n v="18155"/>
    <n v="25"/>
    <n v="371.62000000000006"/>
    <d v="2011-09-25T13:32:00"/>
    <n v="75"/>
    <n v="3"/>
    <n v="1"/>
    <n v="1"/>
    <s v="311"/>
    <x v="0"/>
  </r>
  <r>
    <n v="15146"/>
    <n v="91"/>
    <n v="1327.1600000000008"/>
    <d v="2011-06-28T12:09:00"/>
    <n v="164"/>
    <n v="3"/>
    <n v="2"/>
    <n v="2"/>
    <s v="322"/>
    <x v="0"/>
  </r>
  <r>
    <n v="12365"/>
    <n v="22"/>
    <n v="641.38"/>
    <d v="2011-02-21T14:04:00"/>
    <n v="291"/>
    <n v="3"/>
    <n v="1"/>
    <n v="1"/>
    <s v="311"/>
    <x v="0"/>
  </r>
  <r>
    <n v="14520"/>
    <n v="4"/>
    <n v="270.60000000000002"/>
    <d v="2011-12-08T09:46:00"/>
    <n v="1"/>
    <n v="5"/>
    <n v="1"/>
    <n v="1"/>
    <s v="511"/>
    <x v="1"/>
  </r>
  <r>
    <n v="13038"/>
    <n v="28"/>
    <n v="908.46"/>
    <d v="2011-09-20T14:37:00"/>
    <n v="80"/>
    <n v="3"/>
    <n v="1"/>
    <n v="1"/>
    <s v="311"/>
    <x v="0"/>
  </r>
  <r>
    <n v="16349"/>
    <n v="9"/>
    <n v="53.5"/>
    <d v="2011-02-22T12:40:00"/>
    <n v="290"/>
    <n v="3"/>
    <n v="1"/>
    <n v="1"/>
    <s v="311"/>
    <x v="0"/>
  </r>
  <r>
    <n v="18114"/>
    <n v="28"/>
    <n v="220.1"/>
    <d v="2011-02-22T13:20:00"/>
    <n v="290"/>
    <n v="3"/>
    <n v="1"/>
    <n v="1"/>
    <s v="311"/>
    <x v="0"/>
  </r>
  <r>
    <n v="12845"/>
    <n v="27"/>
    <n v="354.09000000000003"/>
    <d v="2011-03-17T13:34:00"/>
    <n v="267"/>
    <n v="3"/>
    <n v="1"/>
    <n v="1"/>
    <s v="311"/>
    <x v="0"/>
  </r>
  <r>
    <n v="16573"/>
    <n v="42"/>
    <n v="663.60999999999979"/>
    <d v="2011-09-16T09:13:00"/>
    <n v="84"/>
    <n v="3"/>
    <n v="1"/>
    <n v="1"/>
    <s v="311"/>
    <x v="0"/>
  </r>
  <r>
    <n v="13184"/>
    <n v="181"/>
    <n v="1701.2900000000009"/>
    <d v="2011-11-25T12:02:00"/>
    <n v="14"/>
    <n v="5"/>
    <n v="3"/>
    <n v="2"/>
    <s v="532"/>
    <x v="1"/>
  </r>
  <r>
    <n v="15397"/>
    <n v="6"/>
    <n v="94"/>
    <d v="2011-02-23T09:25:00"/>
    <n v="289"/>
    <n v="3"/>
    <n v="1"/>
    <n v="1"/>
    <s v="311"/>
    <x v="0"/>
  </r>
  <r>
    <n v="16394"/>
    <n v="83"/>
    <n v="1555.3400000000006"/>
    <d v="2011-10-14T09:48:00"/>
    <n v="56"/>
    <n v="3"/>
    <n v="2"/>
    <n v="2"/>
    <s v="322"/>
    <x v="0"/>
  </r>
  <r>
    <n v="17711"/>
    <n v="23"/>
    <n v="385.1"/>
    <d v="2011-11-29T11:40:00"/>
    <n v="10"/>
    <n v="5"/>
    <n v="1"/>
    <n v="1"/>
    <s v="511"/>
    <x v="1"/>
  </r>
  <r>
    <n v="13865"/>
    <n v="30"/>
    <n v="501.56"/>
    <d v="2011-10-12T13:31:00"/>
    <n v="58"/>
    <n v="3"/>
    <n v="1"/>
    <n v="1"/>
    <s v="311"/>
    <x v="0"/>
  </r>
  <r>
    <n v="14289"/>
    <n v="47"/>
    <n v="911.25999999999988"/>
    <d v="2011-12-01T11:44:00"/>
    <n v="8"/>
    <n v="5"/>
    <n v="1"/>
    <n v="1"/>
    <s v="511"/>
    <x v="1"/>
  </r>
  <r>
    <n v="13149"/>
    <n v="86"/>
    <n v="1676.0599999999997"/>
    <d v="2011-11-25T13:09:00"/>
    <n v="14"/>
    <n v="5"/>
    <n v="2"/>
    <n v="2"/>
    <s v="522"/>
    <x v="1"/>
  </r>
  <r>
    <n v="18068"/>
    <n v="1"/>
    <n v="101.69999999999999"/>
    <d v="2011-02-23T14:50:00"/>
    <n v="289"/>
    <n v="3"/>
    <n v="1"/>
    <n v="1"/>
    <s v="311"/>
    <x v="0"/>
  </r>
  <r>
    <n v="15932"/>
    <n v="115"/>
    <n v="2495.8700000000008"/>
    <d v="2011-12-05T17:13:00"/>
    <n v="4"/>
    <n v="5"/>
    <n v="2"/>
    <n v="2"/>
    <s v="522"/>
    <x v="1"/>
  </r>
  <r>
    <n v="15974"/>
    <n v="176"/>
    <n v="3442.15"/>
    <d v="2011-10-31T13:13:00"/>
    <n v="39"/>
    <n v="4"/>
    <n v="3"/>
    <n v="3"/>
    <s v="433"/>
    <x v="3"/>
  </r>
  <r>
    <n v="17830"/>
    <n v="23"/>
    <n v="398.7"/>
    <d v="2011-12-08T12:28:00"/>
    <n v="1"/>
    <n v="5"/>
    <n v="1"/>
    <n v="1"/>
    <s v="511"/>
    <x v="1"/>
  </r>
  <r>
    <n v="12565"/>
    <n v="9"/>
    <n v="145.91999999999999"/>
    <d v="2011-02-24T10:34:00"/>
    <n v="288"/>
    <n v="3"/>
    <n v="1"/>
    <n v="1"/>
    <s v="311"/>
    <x v="0"/>
  </r>
  <r>
    <n v="14880"/>
    <n v="47"/>
    <n v="706.19000000000017"/>
    <d v="2011-09-23T13:42:00"/>
    <n v="77"/>
    <n v="3"/>
    <n v="1"/>
    <n v="1"/>
    <s v="311"/>
    <x v="0"/>
  </r>
  <r>
    <n v="15121"/>
    <n v="28"/>
    <n v="457.71999999999997"/>
    <d v="2011-10-20T14:51:00"/>
    <n v="50"/>
    <n v="4"/>
    <n v="1"/>
    <n v="1"/>
    <s v="411"/>
    <x v="3"/>
  </r>
  <r>
    <n v="17117"/>
    <n v="9"/>
    <n v="116.19999999999997"/>
    <d v="2011-02-24T13:54:00"/>
    <n v="288"/>
    <n v="3"/>
    <n v="1"/>
    <n v="1"/>
    <s v="311"/>
    <x v="0"/>
  </r>
  <r>
    <n v="13751"/>
    <n v="9"/>
    <n v="296.24999999999994"/>
    <d v="2011-02-24T15:56:00"/>
    <n v="288"/>
    <n v="3"/>
    <n v="1"/>
    <n v="1"/>
    <s v="311"/>
    <x v="0"/>
  </r>
  <r>
    <n v="13345"/>
    <n v="20"/>
    <n v="389.50000000000006"/>
    <d v="2011-02-25T09:01:00"/>
    <n v="287"/>
    <n v="3"/>
    <n v="1"/>
    <n v="1"/>
    <s v="311"/>
    <x v="0"/>
  </r>
  <r>
    <n v="13973"/>
    <n v="11"/>
    <n v="264.7"/>
    <d v="2011-02-25T15:21:00"/>
    <n v="287"/>
    <n v="3"/>
    <n v="1"/>
    <n v="1"/>
    <s v="311"/>
    <x v="0"/>
  </r>
  <r>
    <n v="13493"/>
    <n v="8"/>
    <n v="618.63"/>
    <d v="2011-03-09T15:35:00"/>
    <n v="275"/>
    <n v="3"/>
    <n v="1"/>
    <n v="1"/>
    <s v="311"/>
    <x v="0"/>
  </r>
  <r>
    <n v="13261"/>
    <n v="9"/>
    <n v="944.1"/>
    <d v="2011-03-16T12:22:00"/>
    <n v="268"/>
    <n v="3"/>
    <n v="1"/>
    <n v="1"/>
    <s v="311"/>
    <x v="0"/>
  </r>
  <r>
    <n v="16598"/>
    <n v="10"/>
    <n v="145.05000000000001"/>
    <d v="2011-02-27T11:42:00"/>
    <n v="285"/>
    <n v="3"/>
    <n v="1"/>
    <n v="1"/>
    <s v="311"/>
    <x v="0"/>
  </r>
  <r>
    <n v="13630"/>
    <n v="71"/>
    <n v="2031.7800000000002"/>
    <d v="2011-12-04T15:16:00"/>
    <n v="5"/>
    <n v="5"/>
    <n v="2"/>
    <n v="2"/>
    <s v="522"/>
    <x v="1"/>
  </r>
  <r>
    <n v="13636"/>
    <n v="63"/>
    <n v="949.11999999999989"/>
    <d v="2011-11-03T10:30:00"/>
    <n v="36"/>
    <n v="4"/>
    <n v="2"/>
    <n v="1"/>
    <s v="421"/>
    <x v="3"/>
  </r>
  <r>
    <n v="12781"/>
    <n v="25"/>
    <n v="826.74000000000012"/>
    <d v="2011-10-07T10:37:00"/>
    <n v="63"/>
    <n v="3"/>
    <n v="1"/>
    <n v="1"/>
    <s v="311"/>
    <x v="0"/>
  </r>
  <r>
    <n v="14036"/>
    <n v="38"/>
    <n v="626.64999999999986"/>
    <d v="2011-02-28T09:26:00"/>
    <n v="284"/>
    <n v="3"/>
    <n v="1"/>
    <n v="1"/>
    <s v="311"/>
    <x v="0"/>
  </r>
  <r>
    <n v="13675"/>
    <n v="25"/>
    <n v="486.82000000000005"/>
    <d v="2011-07-11T12:57:00"/>
    <n v="151"/>
    <n v="3"/>
    <n v="1"/>
    <n v="1"/>
    <s v="311"/>
    <x v="0"/>
  </r>
  <r>
    <n v="16667"/>
    <n v="53"/>
    <n v="570.12999999999977"/>
    <d v="2011-10-02T15:26:00"/>
    <n v="68"/>
    <n v="3"/>
    <n v="1"/>
    <n v="1"/>
    <s v="311"/>
    <x v="0"/>
  </r>
  <r>
    <n v="16187"/>
    <n v="295"/>
    <n v="6911.4399999999987"/>
    <d v="2011-11-08T09:50:00"/>
    <n v="31"/>
    <n v="4"/>
    <n v="3"/>
    <n v="4"/>
    <s v="434"/>
    <x v="3"/>
  </r>
  <r>
    <n v="16339"/>
    <n v="20"/>
    <n v="109.95000000000002"/>
    <d v="2011-02-28T13:41:00"/>
    <n v="284"/>
    <n v="3"/>
    <n v="1"/>
    <n v="1"/>
    <s v="311"/>
    <x v="0"/>
  </r>
  <r>
    <n v="12509"/>
    <n v="7"/>
    <n v="176.5"/>
    <d v="2011-02-28T14:45:00"/>
    <n v="284"/>
    <n v="3"/>
    <n v="1"/>
    <n v="1"/>
    <s v="311"/>
    <x v="0"/>
  </r>
  <r>
    <n v="14046"/>
    <n v="14"/>
    <n v="154.98999999999998"/>
    <d v="2011-02-28T14:48:00"/>
    <n v="284"/>
    <n v="3"/>
    <n v="1"/>
    <n v="1"/>
    <s v="311"/>
    <x v="0"/>
  </r>
  <r>
    <n v="16427"/>
    <n v="9"/>
    <n v="241.06"/>
    <d v="2011-03-21T17:10:00"/>
    <n v="263"/>
    <n v="3"/>
    <n v="1"/>
    <n v="1"/>
    <s v="311"/>
    <x v="0"/>
  </r>
  <r>
    <n v="14056"/>
    <n v="1106"/>
    <n v="8214.6499999999796"/>
    <d v="2011-12-08T13:36:00"/>
    <n v="1"/>
    <n v="5"/>
    <n v="4"/>
    <n v="4"/>
    <s v="544"/>
    <x v="1"/>
  </r>
  <r>
    <n v="15656"/>
    <n v="47"/>
    <n v="748.50000000000011"/>
    <d v="2011-10-25T14:56:00"/>
    <n v="45"/>
    <n v="4"/>
    <n v="1"/>
    <n v="1"/>
    <s v="411"/>
    <x v="3"/>
  </r>
  <r>
    <n v="17462"/>
    <n v="27"/>
    <n v="675.68999999999994"/>
    <d v="2011-10-10T13:56:00"/>
    <n v="60"/>
    <n v="3"/>
    <n v="1"/>
    <n v="1"/>
    <s v="311"/>
    <x v="0"/>
  </r>
  <r>
    <n v="14620"/>
    <n v="26"/>
    <n v="412.78"/>
    <d v="2011-05-18T11:58:00"/>
    <n v="205"/>
    <n v="3"/>
    <n v="1"/>
    <n v="1"/>
    <s v="311"/>
    <x v="0"/>
  </r>
  <r>
    <n v="16462"/>
    <n v="3"/>
    <n v="136"/>
    <d v="2011-09-27T10:24:00"/>
    <n v="73"/>
    <n v="3"/>
    <n v="1"/>
    <n v="1"/>
    <s v="311"/>
    <x v="0"/>
  </r>
  <r>
    <n v="12428"/>
    <n v="294"/>
    <n v="7956.4600000000037"/>
    <d v="2011-11-14T08:22:00"/>
    <n v="25"/>
    <n v="4"/>
    <n v="3"/>
    <n v="4"/>
    <s v="434"/>
    <x v="3"/>
  </r>
  <r>
    <n v="15676"/>
    <n v="202"/>
    <n v="3435.7599999999998"/>
    <d v="2011-11-21T12:40:00"/>
    <n v="18"/>
    <n v="4"/>
    <n v="3"/>
    <n v="3"/>
    <s v="433"/>
    <x v="3"/>
  </r>
  <r>
    <n v="12679"/>
    <n v="48"/>
    <n v="1113.0200000000002"/>
    <d v="2011-10-12T12:30:00"/>
    <n v="58"/>
    <n v="3"/>
    <n v="1"/>
    <n v="2"/>
    <s v="312"/>
    <x v="0"/>
  </r>
  <r>
    <n v="15319"/>
    <n v="16"/>
    <n v="204.5"/>
    <d v="2011-03-01T12:48:00"/>
    <n v="283"/>
    <n v="3"/>
    <n v="1"/>
    <n v="1"/>
    <s v="311"/>
    <x v="0"/>
  </r>
  <r>
    <n v="16389"/>
    <n v="34"/>
    <n v="1382.07"/>
    <d v="2011-10-17T14:41:00"/>
    <n v="53"/>
    <n v="3"/>
    <n v="1"/>
    <n v="2"/>
    <s v="312"/>
    <x v="0"/>
  </r>
  <r>
    <n v="15733"/>
    <n v="10"/>
    <n v="162.30000000000001"/>
    <d v="2011-03-02T09:05:00"/>
    <n v="282"/>
    <n v="3"/>
    <n v="1"/>
    <n v="1"/>
    <s v="311"/>
    <x v="0"/>
  </r>
  <r>
    <n v="16678"/>
    <n v="163"/>
    <n v="3109.9900000000011"/>
    <d v="2011-12-07T12:17:00"/>
    <n v="2"/>
    <n v="5"/>
    <n v="3"/>
    <n v="3"/>
    <s v="533"/>
    <x v="1"/>
  </r>
  <r>
    <n v="12834"/>
    <n v="18"/>
    <n v="312.38"/>
    <d v="2011-03-02T09:49:00"/>
    <n v="282"/>
    <n v="3"/>
    <n v="1"/>
    <n v="1"/>
    <s v="311"/>
    <x v="0"/>
  </r>
  <r>
    <n v="17770"/>
    <n v="38"/>
    <n v="1143.2699999999995"/>
    <d v="2011-05-25T12:34:00"/>
    <n v="198"/>
    <n v="3"/>
    <n v="1"/>
    <n v="2"/>
    <s v="312"/>
    <x v="0"/>
  </r>
  <r>
    <n v="14473"/>
    <n v="7"/>
    <n v="234.34"/>
    <d v="2011-09-26T15:10:00"/>
    <n v="74"/>
    <n v="3"/>
    <n v="1"/>
    <n v="1"/>
    <s v="311"/>
    <x v="0"/>
  </r>
  <r>
    <n v="15104"/>
    <n v="69"/>
    <n v="1027.44"/>
    <d v="2011-05-27T12:29:00"/>
    <n v="196"/>
    <n v="3"/>
    <n v="2"/>
    <n v="2"/>
    <s v="322"/>
    <x v="0"/>
  </r>
  <r>
    <n v="15643"/>
    <n v="33"/>
    <n v="664.00000000000023"/>
    <d v="2011-06-01T07:38:00"/>
    <n v="191"/>
    <n v="3"/>
    <n v="1"/>
    <n v="1"/>
    <s v="311"/>
    <x v="0"/>
  </r>
  <r>
    <n v="16217"/>
    <n v="15"/>
    <n v="304.25"/>
    <d v="2011-04-18T13:31:00"/>
    <n v="235"/>
    <n v="3"/>
    <n v="1"/>
    <n v="1"/>
    <s v="311"/>
    <x v="0"/>
  </r>
  <r>
    <n v="16957"/>
    <n v="16"/>
    <n v="416.64"/>
    <d v="2011-04-14T13:56:00"/>
    <n v="239"/>
    <n v="3"/>
    <n v="1"/>
    <n v="1"/>
    <s v="311"/>
    <x v="0"/>
  </r>
  <r>
    <n v="15087"/>
    <n v="15"/>
    <n v="306.94"/>
    <d v="2011-03-03T10:34:00"/>
    <n v="281"/>
    <n v="3"/>
    <n v="1"/>
    <n v="1"/>
    <s v="311"/>
    <x v="0"/>
  </r>
  <r>
    <n v="17856"/>
    <n v="15"/>
    <n v="1418.0300000000002"/>
    <d v="2011-12-08T09:40:00"/>
    <n v="1"/>
    <n v="5"/>
    <n v="1"/>
    <n v="2"/>
    <s v="512"/>
    <x v="1"/>
  </r>
  <r>
    <n v="15053"/>
    <n v="71"/>
    <n v="697.79"/>
    <d v="2011-12-05T12:08:00"/>
    <n v="4"/>
    <n v="5"/>
    <n v="2"/>
    <n v="1"/>
    <s v="521"/>
    <x v="1"/>
  </r>
  <r>
    <n v="17652"/>
    <n v="259"/>
    <n v="4867.7199999999975"/>
    <d v="2011-11-14T12:55:00"/>
    <n v="25"/>
    <n v="4"/>
    <n v="3"/>
    <n v="3"/>
    <s v="433"/>
    <x v="3"/>
  </r>
  <r>
    <n v="12541"/>
    <n v="52"/>
    <n v="981.18000000000018"/>
    <d v="2011-11-10T10:40:00"/>
    <n v="29"/>
    <n v="4"/>
    <n v="1"/>
    <n v="1"/>
    <s v="411"/>
    <x v="3"/>
  </r>
  <r>
    <n v="15220"/>
    <n v="117"/>
    <n v="1778.9599999999994"/>
    <d v="2011-10-19T12:39:00"/>
    <n v="51"/>
    <n v="4"/>
    <n v="2"/>
    <n v="2"/>
    <s v="422"/>
    <x v="3"/>
  </r>
  <r>
    <n v="16449"/>
    <n v="40"/>
    <n v="707.68999999999983"/>
    <d v="2011-05-26T10:25:00"/>
    <n v="197"/>
    <n v="3"/>
    <n v="1"/>
    <n v="1"/>
    <s v="311"/>
    <x v="0"/>
  </r>
  <r>
    <n v="14995"/>
    <n v="61"/>
    <n v="233.23000000000005"/>
    <d v="2011-11-01T11:39:00"/>
    <n v="38"/>
    <n v="4"/>
    <n v="2"/>
    <n v="1"/>
    <s v="421"/>
    <x v="3"/>
  </r>
  <r>
    <n v="12584"/>
    <n v="96"/>
    <n v="2338.1499999999996"/>
    <d v="2011-12-06T09:35:00"/>
    <n v="3"/>
    <n v="5"/>
    <n v="2"/>
    <n v="2"/>
    <s v="522"/>
    <x v="1"/>
  </r>
  <r>
    <n v="17535"/>
    <n v="13"/>
    <n v="164.39999999999998"/>
    <d v="2011-03-04T15:20:00"/>
    <n v="280"/>
    <n v="3"/>
    <n v="1"/>
    <n v="1"/>
    <s v="311"/>
    <x v="0"/>
  </r>
  <r>
    <n v="14903"/>
    <n v="355"/>
    <n v="2810.63"/>
    <d v="2011-11-18T16:07:00"/>
    <n v="21"/>
    <n v="4"/>
    <n v="4"/>
    <n v="2"/>
    <s v="442"/>
    <x v="3"/>
  </r>
  <r>
    <n v="18211"/>
    <n v="42"/>
    <n v="600.07000000000005"/>
    <d v="2011-11-14T08:10:00"/>
    <n v="25"/>
    <n v="4"/>
    <n v="1"/>
    <n v="1"/>
    <s v="411"/>
    <x v="3"/>
  </r>
  <r>
    <n v="14504"/>
    <n v="107"/>
    <n v="673.25999999999954"/>
    <d v="2011-10-23T16:00:00"/>
    <n v="47"/>
    <n v="4"/>
    <n v="2"/>
    <n v="1"/>
    <s v="421"/>
    <x v="3"/>
  </r>
  <r>
    <n v="15554"/>
    <n v="14"/>
    <n v="217.2"/>
    <d v="2011-03-07T09:00:00"/>
    <n v="277"/>
    <n v="3"/>
    <n v="1"/>
    <n v="1"/>
    <s v="311"/>
    <x v="0"/>
  </r>
  <r>
    <n v="12614"/>
    <n v="20"/>
    <n v="315.59999999999997"/>
    <d v="2011-03-07T10:22:00"/>
    <n v="277"/>
    <n v="3"/>
    <n v="1"/>
    <n v="1"/>
    <s v="311"/>
    <x v="0"/>
  </r>
  <r>
    <n v="13344"/>
    <n v="119"/>
    <n v="2543.7200000000021"/>
    <d v="2011-10-03T09:45:00"/>
    <n v="67"/>
    <n v="3"/>
    <n v="2"/>
    <n v="2"/>
    <s v="322"/>
    <x v="0"/>
  </r>
  <r>
    <n v="16621"/>
    <n v="29"/>
    <n v="813.48000000000025"/>
    <d v="2011-10-19T11:38:00"/>
    <n v="51"/>
    <n v="4"/>
    <n v="1"/>
    <n v="1"/>
    <s v="411"/>
    <x v="3"/>
  </r>
  <r>
    <n v="14214"/>
    <n v="67"/>
    <n v="1004.3799999999997"/>
    <d v="2011-11-09T10:31:00"/>
    <n v="30"/>
    <n v="4"/>
    <n v="2"/>
    <n v="2"/>
    <s v="422"/>
    <x v="3"/>
  </r>
  <r>
    <n v="14012"/>
    <n v="11"/>
    <n v="328.8"/>
    <d v="2011-03-07T12:26:00"/>
    <n v="277"/>
    <n v="3"/>
    <n v="1"/>
    <n v="1"/>
    <s v="311"/>
    <x v="0"/>
  </r>
  <r>
    <n v="17654"/>
    <n v="22"/>
    <n v="117.54999999999998"/>
    <d v="2011-03-07T13:17:00"/>
    <n v="277"/>
    <n v="3"/>
    <n v="1"/>
    <n v="1"/>
    <s v="311"/>
    <x v="0"/>
  </r>
  <r>
    <n v="16517"/>
    <n v="17"/>
    <n v="162.70000000000005"/>
    <d v="2011-03-07T13:50:00"/>
    <n v="277"/>
    <n v="3"/>
    <n v="1"/>
    <n v="1"/>
    <s v="311"/>
    <x v="0"/>
  </r>
  <r>
    <n v="15234"/>
    <n v="14"/>
    <n v="197"/>
    <d v="2011-03-08T08:53:00"/>
    <n v="276"/>
    <n v="3"/>
    <n v="1"/>
    <n v="1"/>
    <s v="311"/>
    <x v="0"/>
  </r>
  <r>
    <n v="15806"/>
    <n v="31"/>
    <n v="784.57999999999993"/>
    <d v="2011-10-24T14:35:00"/>
    <n v="46"/>
    <n v="4"/>
    <n v="1"/>
    <n v="1"/>
    <s v="411"/>
    <x v="3"/>
  </r>
  <r>
    <n v="14586"/>
    <n v="19"/>
    <n v="237.35999999999996"/>
    <d v="2011-03-08T10:04:00"/>
    <n v="276"/>
    <n v="3"/>
    <n v="1"/>
    <n v="1"/>
    <s v="311"/>
    <x v="0"/>
  </r>
  <r>
    <n v="14407"/>
    <n v="73"/>
    <n v="2157.7299999999996"/>
    <d v="2011-08-24T14:02:00"/>
    <n v="107"/>
    <n v="3"/>
    <n v="2"/>
    <n v="2"/>
    <s v="322"/>
    <x v="0"/>
  </r>
  <r>
    <n v="13908"/>
    <n v="122"/>
    <n v="2369.5499999999984"/>
    <d v="2011-09-21T11:49:00"/>
    <n v="79"/>
    <n v="3"/>
    <n v="2"/>
    <n v="2"/>
    <s v="322"/>
    <x v="0"/>
  </r>
  <r>
    <n v="14730"/>
    <n v="501"/>
    <n v="2005.0600000000063"/>
    <d v="2011-12-08T14:39:00"/>
    <n v="1"/>
    <n v="5"/>
    <n v="4"/>
    <n v="2"/>
    <s v="542"/>
    <x v="1"/>
  </r>
  <r>
    <n v="14367"/>
    <n v="524"/>
    <n v="9261.5200000000059"/>
    <d v="2011-12-01T13:19:00"/>
    <n v="8"/>
    <n v="5"/>
    <n v="4"/>
    <n v="4"/>
    <s v="544"/>
    <x v="1"/>
  </r>
  <r>
    <n v="16426"/>
    <n v="372"/>
    <n v="1908.2500000000002"/>
    <d v="2011-12-07T14:01:00"/>
    <n v="2"/>
    <n v="5"/>
    <n v="4"/>
    <n v="2"/>
    <s v="542"/>
    <x v="1"/>
  </r>
  <r>
    <n v="16495"/>
    <n v="97"/>
    <n v="684.41000000000031"/>
    <d v="2011-12-06T13:20:00"/>
    <n v="3"/>
    <n v="5"/>
    <n v="2"/>
    <n v="1"/>
    <s v="521"/>
    <x v="1"/>
  </r>
  <r>
    <n v="14336"/>
    <n v="90"/>
    <n v="1614.9100000000008"/>
    <d v="2011-11-23T11:40:00"/>
    <n v="16"/>
    <n v="4"/>
    <n v="2"/>
    <n v="2"/>
    <s v="422"/>
    <x v="3"/>
  </r>
  <r>
    <n v="15206"/>
    <n v="9"/>
    <n v="420.29999999999995"/>
    <d v="2011-11-29T13:41:00"/>
    <n v="10"/>
    <n v="5"/>
    <n v="1"/>
    <n v="1"/>
    <s v="511"/>
    <x v="1"/>
  </r>
  <r>
    <n v="12881"/>
    <n v="7"/>
    <n v="298"/>
    <d v="2011-03-09T11:44:00"/>
    <n v="275"/>
    <n v="3"/>
    <n v="1"/>
    <n v="1"/>
    <s v="311"/>
    <x v="0"/>
  </r>
  <r>
    <n v="16572"/>
    <n v="57"/>
    <n v="1009.5999999999999"/>
    <d v="2011-08-04T16:34:00"/>
    <n v="127"/>
    <n v="3"/>
    <n v="2"/>
    <n v="2"/>
    <s v="322"/>
    <x v="0"/>
  </r>
  <r>
    <n v="14165"/>
    <n v="25"/>
    <n v="122.53999999999999"/>
    <d v="2011-03-09T12:39:00"/>
    <n v="275"/>
    <n v="3"/>
    <n v="1"/>
    <n v="1"/>
    <s v="311"/>
    <x v="0"/>
  </r>
  <r>
    <n v="15632"/>
    <n v="167"/>
    <n v="3285.3100000000009"/>
    <d v="2011-11-24T09:51:00"/>
    <n v="15"/>
    <n v="4"/>
    <n v="3"/>
    <n v="3"/>
    <s v="433"/>
    <x v="3"/>
  </r>
  <r>
    <n v="14297"/>
    <n v="62"/>
    <n v="1305.3299999999997"/>
    <d v="2011-11-22T09:06:00"/>
    <n v="17"/>
    <n v="4"/>
    <n v="2"/>
    <n v="2"/>
    <s v="422"/>
    <x v="3"/>
  </r>
  <r>
    <n v="13899"/>
    <n v="19"/>
    <n v="388.52000000000004"/>
    <d v="2011-11-23T13:40:00"/>
    <n v="16"/>
    <n v="4"/>
    <n v="1"/>
    <n v="1"/>
    <s v="411"/>
    <x v="3"/>
  </r>
  <r>
    <n v="18183"/>
    <n v="37"/>
    <n v="632.07000000000005"/>
    <d v="2011-04-26T15:26:00"/>
    <n v="227"/>
    <n v="3"/>
    <n v="1"/>
    <n v="1"/>
    <s v="311"/>
    <x v="0"/>
  </r>
  <r>
    <n v="14603"/>
    <n v="2"/>
    <n v="660"/>
    <d v="2011-03-10T10:27:00"/>
    <n v="274"/>
    <n v="3"/>
    <n v="1"/>
    <n v="1"/>
    <s v="311"/>
    <x v="0"/>
  </r>
  <r>
    <n v="15308"/>
    <n v="19"/>
    <n v="310.47000000000003"/>
    <d v="2011-03-10T13:08:00"/>
    <n v="274"/>
    <n v="3"/>
    <n v="1"/>
    <n v="1"/>
    <s v="311"/>
    <x v="0"/>
  </r>
  <r>
    <n v="18086"/>
    <n v="7"/>
    <n v="101.33999999999999"/>
    <d v="2011-03-10T13:34:00"/>
    <n v="274"/>
    <n v="3"/>
    <n v="1"/>
    <n v="1"/>
    <s v="311"/>
    <x v="0"/>
  </r>
  <r>
    <n v="16778"/>
    <n v="16"/>
    <n v="245.94"/>
    <d v="2011-09-26T13:48:00"/>
    <n v="74"/>
    <n v="3"/>
    <n v="1"/>
    <n v="1"/>
    <s v="311"/>
    <x v="0"/>
  </r>
  <r>
    <n v="16808"/>
    <n v="23"/>
    <n v="288.42"/>
    <d v="2011-09-01T19:34:00"/>
    <n v="99"/>
    <n v="3"/>
    <n v="1"/>
    <n v="1"/>
    <s v="311"/>
    <x v="0"/>
  </r>
  <r>
    <n v="16475"/>
    <n v="28"/>
    <n v="544.29999999999995"/>
    <d v="2011-09-12T14:37:00"/>
    <n v="88"/>
    <n v="3"/>
    <n v="1"/>
    <n v="1"/>
    <s v="311"/>
    <x v="0"/>
  </r>
  <r>
    <n v="13265"/>
    <n v="91"/>
    <n v="2107.6600000000008"/>
    <d v="2011-10-17T15:02:00"/>
    <n v="53"/>
    <n v="3"/>
    <n v="2"/>
    <n v="2"/>
    <s v="322"/>
    <x v="0"/>
  </r>
  <r>
    <n v="12520"/>
    <n v="152"/>
    <n v="2634.26"/>
    <d v="2011-09-21T15:23:00"/>
    <n v="79"/>
    <n v="3"/>
    <n v="2"/>
    <n v="2"/>
    <s v="322"/>
    <x v="0"/>
  </r>
  <r>
    <n v="15049"/>
    <n v="3"/>
    <n v="121.17000000000002"/>
    <d v="2011-03-11T12:13:00"/>
    <n v="273"/>
    <n v="3"/>
    <n v="1"/>
    <n v="1"/>
    <s v="311"/>
    <x v="0"/>
  </r>
  <r>
    <n v="16766"/>
    <n v="34"/>
    <n v="1145.5999999999999"/>
    <d v="2011-03-11T15:22:00"/>
    <n v="273"/>
    <n v="3"/>
    <n v="1"/>
    <n v="2"/>
    <s v="312"/>
    <x v="0"/>
  </r>
  <r>
    <n v="16801"/>
    <n v="76"/>
    <n v="1619.7300000000002"/>
    <d v="2011-06-29T15:33:00"/>
    <n v="163"/>
    <n v="3"/>
    <n v="2"/>
    <n v="2"/>
    <s v="322"/>
    <x v="0"/>
  </r>
  <r>
    <n v="17164"/>
    <n v="144"/>
    <n v="2467.3500000000008"/>
    <d v="2011-11-07T09:14:00"/>
    <n v="32"/>
    <n v="4"/>
    <n v="2"/>
    <n v="2"/>
    <s v="422"/>
    <x v="3"/>
  </r>
  <r>
    <n v="13043"/>
    <n v="13"/>
    <n v="516.42000000000007"/>
    <d v="2011-03-11T14:52:00"/>
    <n v="273"/>
    <n v="3"/>
    <n v="1"/>
    <n v="1"/>
    <s v="311"/>
    <x v="0"/>
  </r>
  <r>
    <n v="14352"/>
    <n v="47"/>
    <n v="1078.96"/>
    <d v="2011-07-05T15:41:00"/>
    <n v="157"/>
    <n v="3"/>
    <n v="1"/>
    <n v="2"/>
    <s v="312"/>
    <x v="0"/>
  </r>
  <r>
    <n v="13956"/>
    <n v="152"/>
    <n v="1026.4200000000003"/>
    <d v="2011-12-04T13:20:00"/>
    <n v="5"/>
    <n v="5"/>
    <n v="2"/>
    <n v="2"/>
    <s v="522"/>
    <x v="1"/>
  </r>
  <r>
    <n v="13708"/>
    <n v="51"/>
    <n v="296.87999999999994"/>
    <d v="2011-03-13T13:46:00"/>
    <n v="271"/>
    <n v="3"/>
    <n v="1"/>
    <n v="1"/>
    <s v="311"/>
    <x v="0"/>
  </r>
  <r>
    <n v="15671"/>
    <n v="78"/>
    <n v="2657.1300000000006"/>
    <d v="2011-11-21T12:43:00"/>
    <n v="18"/>
    <n v="4"/>
    <n v="2"/>
    <n v="2"/>
    <s v="422"/>
    <x v="3"/>
  </r>
  <r>
    <n v="16871"/>
    <n v="137"/>
    <n v="2812.3399999999997"/>
    <d v="2011-11-17T19:27:00"/>
    <n v="22"/>
    <n v="4"/>
    <n v="2"/>
    <n v="2"/>
    <s v="422"/>
    <x v="3"/>
  </r>
  <r>
    <n v="12901"/>
    <n v="116"/>
    <n v="17654.539999999997"/>
    <d v="2011-12-01T10:07:00"/>
    <n v="8"/>
    <n v="5"/>
    <n v="2"/>
    <n v="4"/>
    <s v="524"/>
    <x v="1"/>
  </r>
  <r>
    <n v="15388"/>
    <n v="10"/>
    <n v="140.54"/>
    <d v="2011-03-14T13:53:00"/>
    <n v="270"/>
    <n v="3"/>
    <n v="1"/>
    <n v="1"/>
    <s v="311"/>
    <x v="0"/>
  </r>
  <r>
    <n v="16804"/>
    <n v="60"/>
    <n v="536.99"/>
    <d v="2011-11-16T16:43:00"/>
    <n v="23"/>
    <n v="4"/>
    <n v="2"/>
    <n v="1"/>
    <s v="421"/>
    <x v="3"/>
  </r>
  <r>
    <n v="13499"/>
    <n v="42"/>
    <n v="1159.1099999999999"/>
    <d v="2011-11-22T11:21:00"/>
    <n v="17"/>
    <n v="4"/>
    <n v="1"/>
    <n v="2"/>
    <s v="412"/>
    <x v="3"/>
  </r>
  <r>
    <n v="15047"/>
    <n v="22"/>
    <n v="343.62"/>
    <d v="2011-03-15T10:49:00"/>
    <n v="269"/>
    <n v="3"/>
    <n v="1"/>
    <n v="1"/>
    <s v="311"/>
    <x v="0"/>
  </r>
  <r>
    <n v="15106"/>
    <n v="100"/>
    <n v="1422.5200000000002"/>
    <d v="2011-11-22T09:16:00"/>
    <n v="17"/>
    <n v="4"/>
    <n v="2"/>
    <n v="2"/>
    <s v="422"/>
    <x v="3"/>
  </r>
  <r>
    <n v="13716"/>
    <n v="21"/>
    <n v="138.28"/>
    <d v="2011-03-15T13:49:00"/>
    <n v="269"/>
    <n v="3"/>
    <n v="1"/>
    <n v="1"/>
    <s v="311"/>
    <x v="0"/>
  </r>
  <r>
    <n v="13121"/>
    <n v="50"/>
    <n v="283.7299999999999"/>
    <d v="2011-03-15T16:47:00"/>
    <n v="269"/>
    <n v="3"/>
    <n v="1"/>
    <n v="1"/>
    <s v="311"/>
    <x v="0"/>
  </r>
  <r>
    <n v="16297"/>
    <n v="20"/>
    <n v="301.90000000000003"/>
    <d v="2011-03-16T08:29:00"/>
    <n v="268"/>
    <n v="3"/>
    <n v="1"/>
    <n v="1"/>
    <s v="311"/>
    <x v="0"/>
  </r>
  <r>
    <n v="12994"/>
    <n v="61"/>
    <n v="974.42"/>
    <d v="2011-12-05T15:43:00"/>
    <n v="4"/>
    <n v="5"/>
    <n v="2"/>
    <n v="1"/>
    <s v="521"/>
    <x v="1"/>
  </r>
  <r>
    <n v="16152"/>
    <n v="29"/>
    <n v="1829.04"/>
    <d v="2011-03-16T09:47:00"/>
    <n v="268"/>
    <n v="3"/>
    <n v="1"/>
    <n v="2"/>
    <s v="312"/>
    <x v="0"/>
  </r>
  <r>
    <n v="14636"/>
    <n v="28"/>
    <n v="609.85000000000014"/>
    <d v="2011-11-03T16:12:00"/>
    <n v="36"/>
    <n v="4"/>
    <n v="1"/>
    <n v="1"/>
    <s v="411"/>
    <x v="3"/>
  </r>
  <r>
    <n v="13358"/>
    <n v="29"/>
    <n v="439.03000000000003"/>
    <d v="2011-03-16T11:52:00"/>
    <n v="268"/>
    <n v="3"/>
    <n v="1"/>
    <n v="1"/>
    <s v="311"/>
    <x v="0"/>
  </r>
  <r>
    <n v="12597"/>
    <n v="206"/>
    <n v="3811.2200000000016"/>
    <d v="2011-11-20T13:33:00"/>
    <n v="19"/>
    <n v="4"/>
    <n v="3"/>
    <n v="3"/>
    <s v="433"/>
    <x v="3"/>
  </r>
  <r>
    <n v="12955"/>
    <n v="180"/>
    <n v="4757.1599999999989"/>
    <d v="2011-12-08T16:29:00"/>
    <n v="1"/>
    <n v="5"/>
    <n v="3"/>
    <n v="3"/>
    <s v="533"/>
    <x v="1"/>
  </r>
  <r>
    <n v="13185"/>
    <n v="1"/>
    <n v="71.400000000000006"/>
    <d v="2011-03-17T11:56:00"/>
    <n v="267"/>
    <n v="3"/>
    <n v="1"/>
    <n v="1"/>
    <s v="311"/>
    <x v="0"/>
  </r>
  <r>
    <n v="13216"/>
    <n v="5"/>
    <n v="333.74"/>
    <d v="2011-03-17T12:18:00"/>
    <n v="267"/>
    <n v="3"/>
    <n v="1"/>
    <n v="1"/>
    <s v="311"/>
    <x v="0"/>
  </r>
  <r>
    <n v="13533"/>
    <n v="76"/>
    <n v="270.79000000000013"/>
    <d v="2011-06-10T11:54:00"/>
    <n v="182"/>
    <n v="3"/>
    <n v="2"/>
    <n v="1"/>
    <s v="321"/>
    <x v="0"/>
  </r>
  <r>
    <n v="13268"/>
    <n v="440"/>
    <n v="3214.6899999999996"/>
    <d v="2011-11-22T11:51:00"/>
    <n v="17"/>
    <n v="4"/>
    <n v="4"/>
    <n v="3"/>
    <s v="443"/>
    <x v="3"/>
  </r>
  <r>
    <n v="15433"/>
    <n v="41"/>
    <n v="533.29999999999984"/>
    <d v="2011-05-10T10:45:00"/>
    <n v="213"/>
    <n v="3"/>
    <n v="1"/>
    <n v="1"/>
    <s v="311"/>
    <x v="0"/>
  </r>
  <r>
    <n v="16216"/>
    <n v="37"/>
    <n v="914.93000000000018"/>
    <d v="2011-03-17T15:34:00"/>
    <n v="267"/>
    <n v="3"/>
    <n v="1"/>
    <n v="1"/>
    <s v="311"/>
    <x v="0"/>
  </r>
  <r>
    <n v="16976"/>
    <n v="2"/>
    <n v="251.51999999999998"/>
    <d v="2011-03-17T16:33:00"/>
    <n v="267"/>
    <n v="3"/>
    <n v="1"/>
    <n v="1"/>
    <s v="311"/>
    <x v="0"/>
  </r>
  <r>
    <n v="13631"/>
    <n v="11"/>
    <n v="3070.42"/>
    <d v="2011-09-01T09:57:00"/>
    <n v="99"/>
    <n v="3"/>
    <n v="1"/>
    <n v="3"/>
    <s v="313"/>
    <x v="0"/>
  </r>
  <r>
    <n v="15648"/>
    <n v="25"/>
    <n v="657.34999999999991"/>
    <d v="2011-05-19T15:53:00"/>
    <n v="204"/>
    <n v="3"/>
    <n v="1"/>
    <n v="1"/>
    <s v="311"/>
    <x v="0"/>
  </r>
  <r>
    <n v="17725"/>
    <n v="192"/>
    <n v="3439.0800000000004"/>
    <d v="2011-11-23T16:34:00"/>
    <n v="16"/>
    <n v="4"/>
    <n v="3"/>
    <n v="3"/>
    <s v="433"/>
    <x v="3"/>
  </r>
  <r>
    <n v="13072"/>
    <n v="7"/>
    <n v="177.14999999999998"/>
    <d v="2011-03-18T08:12:00"/>
    <n v="266"/>
    <n v="3"/>
    <n v="1"/>
    <n v="1"/>
    <s v="311"/>
    <x v="0"/>
  </r>
  <r>
    <n v="14059"/>
    <n v="8"/>
    <n v="183.59999999999997"/>
    <d v="2011-03-18T10:06:00"/>
    <n v="266"/>
    <n v="3"/>
    <n v="1"/>
    <n v="1"/>
    <s v="311"/>
    <x v="0"/>
  </r>
  <r>
    <n v="16672"/>
    <n v="114"/>
    <n v="8134.94"/>
    <d v="2011-12-07T16:29:00"/>
    <n v="2"/>
    <n v="5"/>
    <n v="2"/>
    <n v="4"/>
    <s v="524"/>
    <x v="1"/>
  </r>
  <r>
    <n v="14066"/>
    <n v="7"/>
    <n v="152.55000000000001"/>
    <d v="2011-03-18T12:21:00"/>
    <n v="266"/>
    <n v="3"/>
    <n v="1"/>
    <n v="1"/>
    <s v="311"/>
    <x v="0"/>
  </r>
  <r>
    <n v="16626"/>
    <n v="179"/>
    <n v="4413.1000000000022"/>
    <d v="2011-12-09T11:56:00"/>
    <n v="0"/>
    <n v="5"/>
    <n v="3"/>
    <n v="3"/>
    <s v="533"/>
    <x v="1"/>
  </r>
  <r>
    <n v="15019"/>
    <n v="70"/>
    <n v="265.99999999999989"/>
    <d v="2011-03-18T12:35:00"/>
    <n v="266"/>
    <n v="3"/>
    <n v="2"/>
    <n v="1"/>
    <s v="321"/>
    <x v="0"/>
  </r>
  <r>
    <n v="14041"/>
    <n v="21"/>
    <n v="141.41"/>
    <d v="2011-03-18T13:25:00"/>
    <n v="266"/>
    <n v="3"/>
    <n v="1"/>
    <n v="1"/>
    <s v="311"/>
    <x v="0"/>
  </r>
  <r>
    <n v="17060"/>
    <n v="5"/>
    <n v="234.24"/>
    <d v="2011-03-18T13:27:00"/>
    <n v="266"/>
    <n v="3"/>
    <n v="1"/>
    <n v="1"/>
    <s v="311"/>
    <x v="0"/>
  </r>
  <r>
    <n v="16023"/>
    <n v="101"/>
    <n v="719.81"/>
    <d v="2011-10-24T16:34:00"/>
    <n v="46"/>
    <n v="4"/>
    <n v="2"/>
    <n v="1"/>
    <s v="421"/>
    <x v="3"/>
  </r>
  <r>
    <n v="12878"/>
    <n v="47"/>
    <n v="854.9899999999999"/>
    <d v="2011-04-17T13:07:00"/>
    <n v="236"/>
    <n v="3"/>
    <n v="1"/>
    <n v="1"/>
    <s v="311"/>
    <x v="0"/>
  </r>
  <r>
    <n v="14155"/>
    <n v="6"/>
    <n v="118.75"/>
    <d v="2011-03-18T14:13:00"/>
    <n v="266"/>
    <n v="3"/>
    <n v="1"/>
    <n v="1"/>
    <s v="311"/>
    <x v="0"/>
  </r>
  <r>
    <n v="14633"/>
    <n v="20"/>
    <n v="344.90000000000009"/>
    <d v="2011-03-18T17:07:00"/>
    <n v="266"/>
    <n v="3"/>
    <n v="1"/>
    <n v="1"/>
    <s v="311"/>
    <x v="0"/>
  </r>
  <r>
    <n v="15703"/>
    <n v="5"/>
    <n v="211.5"/>
    <d v="2011-03-20T10:51:00"/>
    <n v="264"/>
    <n v="3"/>
    <n v="1"/>
    <n v="1"/>
    <s v="311"/>
    <x v="0"/>
  </r>
  <r>
    <n v="14071"/>
    <n v="324"/>
    <n v="1438.8200000000029"/>
    <d v="2011-12-06T12:27:00"/>
    <n v="3"/>
    <n v="5"/>
    <n v="3"/>
    <n v="2"/>
    <s v="532"/>
    <x v="1"/>
  </r>
  <r>
    <n v="17795"/>
    <n v="46"/>
    <n v="350.38999999999987"/>
    <d v="2011-06-13T12:36:00"/>
    <n v="179"/>
    <n v="3"/>
    <n v="1"/>
    <n v="1"/>
    <s v="311"/>
    <x v="0"/>
  </r>
  <r>
    <n v="12902"/>
    <n v="10"/>
    <n v="138.68"/>
    <d v="2011-03-20T12:06:00"/>
    <n v="264"/>
    <n v="3"/>
    <n v="1"/>
    <n v="1"/>
    <s v="311"/>
    <x v="0"/>
  </r>
  <r>
    <n v="14232"/>
    <n v="115"/>
    <n v="2048.0700000000006"/>
    <d v="2011-10-28T11:09:00"/>
    <n v="42"/>
    <n v="4"/>
    <n v="2"/>
    <n v="2"/>
    <s v="422"/>
    <x v="3"/>
  </r>
  <r>
    <n v="12407"/>
    <n v="77"/>
    <n v="1708.1199999999997"/>
    <d v="2011-10-21T10:11:00"/>
    <n v="49"/>
    <n v="4"/>
    <n v="2"/>
    <n v="2"/>
    <s v="422"/>
    <x v="3"/>
  </r>
  <r>
    <n v="16728"/>
    <n v="269"/>
    <n v="1054.6699999999996"/>
    <d v="2011-10-24T14:36:00"/>
    <n v="46"/>
    <n v="4"/>
    <n v="3"/>
    <n v="2"/>
    <s v="432"/>
    <x v="3"/>
  </r>
  <r>
    <n v="13592"/>
    <n v="16"/>
    <n v="247.95999999999995"/>
    <d v="2011-11-04T09:49:00"/>
    <n v="35"/>
    <n v="4"/>
    <n v="1"/>
    <n v="1"/>
    <s v="411"/>
    <x v="3"/>
  </r>
  <r>
    <n v="15408"/>
    <n v="34"/>
    <n v="267.17999999999995"/>
    <d v="2011-03-20T15:02:00"/>
    <n v="264"/>
    <n v="3"/>
    <n v="1"/>
    <n v="1"/>
    <s v="311"/>
    <x v="0"/>
  </r>
  <r>
    <n v="14223"/>
    <n v="60"/>
    <n v="991.13"/>
    <d v="2011-09-08T13:38:00"/>
    <n v="92"/>
    <n v="3"/>
    <n v="2"/>
    <n v="2"/>
    <s v="322"/>
    <x v="0"/>
  </r>
  <r>
    <n v="13934"/>
    <n v="31"/>
    <n v="922.09999999999968"/>
    <d v="2011-03-21T08:39:00"/>
    <n v="263"/>
    <n v="3"/>
    <n v="1"/>
    <n v="1"/>
    <s v="311"/>
    <x v="0"/>
  </r>
  <r>
    <n v="15669"/>
    <n v="33"/>
    <n v="684.34"/>
    <d v="2011-10-30T16:03:00"/>
    <n v="40"/>
    <n v="4"/>
    <n v="1"/>
    <n v="1"/>
    <s v="411"/>
    <x v="3"/>
  </r>
  <r>
    <n v="18224"/>
    <n v="10"/>
    <n v="158.95000000000002"/>
    <d v="2011-03-21T10:30:00"/>
    <n v="263"/>
    <n v="3"/>
    <n v="1"/>
    <n v="1"/>
    <s v="311"/>
    <x v="0"/>
  </r>
  <r>
    <n v="14245"/>
    <n v="108"/>
    <n v="1693.4499999999996"/>
    <d v="2011-05-04T08:40:00"/>
    <n v="219"/>
    <n v="3"/>
    <n v="2"/>
    <n v="2"/>
    <s v="322"/>
    <x v="0"/>
  </r>
  <r>
    <n v="14632"/>
    <n v="8"/>
    <n v="114.55999999999999"/>
    <d v="2011-03-22T08:49:00"/>
    <n v="262"/>
    <n v="3"/>
    <n v="1"/>
    <n v="1"/>
    <s v="311"/>
    <x v="0"/>
  </r>
  <r>
    <n v="15132"/>
    <n v="52"/>
    <n v="977.93000000000018"/>
    <d v="2011-11-21T17:10:00"/>
    <n v="18"/>
    <n v="4"/>
    <n v="1"/>
    <n v="1"/>
    <s v="411"/>
    <x v="3"/>
  </r>
  <r>
    <n v="17272"/>
    <n v="114"/>
    <n v="2148.6299999999997"/>
    <d v="2011-10-28T16:37:00"/>
    <n v="42"/>
    <n v="4"/>
    <n v="2"/>
    <n v="2"/>
    <s v="422"/>
    <x v="3"/>
  </r>
  <r>
    <n v="14711"/>
    <n v="357"/>
    <n v="2868.7999999999965"/>
    <d v="2011-11-29T14:58:00"/>
    <n v="10"/>
    <n v="5"/>
    <n v="4"/>
    <n v="2"/>
    <s v="542"/>
    <x v="1"/>
  </r>
  <r>
    <n v="14377"/>
    <n v="11"/>
    <n v="617.04999999999995"/>
    <d v="2011-06-01T13:32:00"/>
    <n v="191"/>
    <n v="3"/>
    <n v="1"/>
    <n v="1"/>
    <s v="311"/>
    <x v="0"/>
  </r>
  <r>
    <n v="15457"/>
    <n v="58"/>
    <n v="237.07000000000002"/>
    <d v="2011-03-22T15:31:00"/>
    <n v="262"/>
    <n v="3"/>
    <n v="2"/>
    <n v="1"/>
    <s v="321"/>
    <x v="0"/>
  </r>
  <r>
    <n v="16721"/>
    <n v="37"/>
    <n v="292.46999999999997"/>
    <d v="2011-03-22T16:08:00"/>
    <n v="262"/>
    <n v="3"/>
    <n v="1"/>
    <n v="1"/>
    <s v="311"/>
    <x v="0"/>
  </r>
  <r>
    <n v="17733"/>
    <n v="35"/>
    <n v="692.18999999999983"/>
    <d v="2011-11-01T08:16:00"/>
    <n v="38"/>
    <n v="4"/>
    <n v="1"/>
    <n v="1"/>
    <s v="411"/>
    <x v="3"/>
  </r>
  <r>
    <n v="17102"/>
    <n v="1"/>
    <n v="25.5"/>
    <d v="2011-03-23T10:08:00"/>
    <n v="261"/>
    <n v="3"/>
    <n v="1"/>
    <n v="1"/>
    <s v="311"/>
    <x v="0"/>
  </r>
  <r>
    <n v="15449"/>
    <n v="60"/>
    <n v="974.52"/>
    <d v="2011-11-13T15:02:00"/>
    <n v="26"/>
    <n v="4"/>
    <n v="2"/>
    <n v="1"/>
    <s v="421"/>
    <x v="3"/>
  </r>
  <r>
    <n v="12818"/>
    <n v="14"/>
    <n v="1542.08"/>
    <d v="2011-03-23T12:06:00"/>
    <n v="261"/>
    <n v="3"/>
    <n v="1"/>
    <n v="2"/>
    <s v="312"/>
    <x v="0"/>
  </r>
  <r>
    <n v="12604"/>
    <n v="16"/>
    <n v="254.17999999999995"/>
    <d v="2011-09-21T14:08:00"/>
    <n v="79"/>
    <n v="3"/>
    <n v="1"/>
    <n v="1"/>
    <s v="311"/>
    <x v="0"/>
  </r>
  <r>
    <n v="13132"/>
    <n v="3"/>
    <n v="77.3"/>
    <d v="2011-03-23T12:44:00"/>
    <n v="261"/>
    <n v="3"/>
    <n v="1"/>
    <n v="1"/>
    <s v="311"/>
    <x v="0"/>
  </r>
  <r>
    <n v="17486"/>
    <n v="24"/>
    <n v="396.87000000000006"/>
    <d v="2011-03-23T14:00:00"/>
    <n v="261"/>
    <n v="3"/>
    <n v="1"/>
    <n v="1"/>
    <s v="311"/>
    <x v="0"/>
  </r>
  <r>
    <n v="12564"/>
    <n v="21"/>
    <n v="456.90000000000009"/>
    <d v="2011-03-23T14:55:00"/>
    <n v="261"/>
    <n v="3"/>
    <n v="1"/>
    <n v="1"/>
    <s v="311"/>
    <x v="0"/>
  </r>
  <r>
    <n v="15644"/>
    <n v="238"/>
    <n v="812.99999999999977"/>
    <d v="2011-06-26T14:54:00"/>
    <n v="166"/>
    <n v="3"/>
    <n v="3"/>
    <n v="1"/>
    <s v="331"/>
    <x v="0"/>
  </r>
  <r>
    <n v="17250"/>
    <n v="57"/>
    <n v="384.52"/>
    <d v="2011-12-06T12:15:00"/>
    <n v="3"/>
    <n v="5"/>
    <n v="2"/>
    <n v="1"/>
    <s v="521"/>
    <x v="1"/>
  </r>
  <r>
    <n v="13341"/>
    <n v="42"/>
    <n v="775.84999999999991"/>
    <d v="2011-03-24T09:50:00"/>
    <n v="260"/>
    <n v="3"/>
    <n v="1"/>
    <n v="1"/>
    <s v="311"/>
    <x v="0"/>
  </r>
  <r>
    <n v="17698"/>
    <n v="8"/>
    <n v="154.95000000000002"/>
    <d v="2011-03-24T11:34:00"/>
    <n v="260"/>
    <n v="3"/>
    <n v="1"/>
    <n v="1"/>
    <s v="311"/>
    <x v="0"/>
  </r>
  <r>
    <n v="14267"/>
    <n v="55"/>
    <n v="1516.2399999999998"/>
    <d v="2011-06-30T10:09:00"/>
    <n v="162"/>
    <n v="3"/>
    <n v="1"/>
    <n v="2"/>
    <s v="312"/>
    <x v="0"/>
  </r>
  <r>
    <n v="16022"/>
    <n v="76"/>
    <n v="628.28000000000009"/>
    <d v="2011-03-24T13:16:00"/>
    <n v="260"/>
    <n v="3"/>
    <n v="2"/>
    <n v="1"/>
    <s v="321"/>
    <x v="0"/>
  </r>
  <r>
    <n v="16063"/>
    <n v="23"/>
    <n v="335.32000000000005"/>
    <d v="2011-03-24T14:56:00"/>
    <n v="260"/>
    <n v="3"/>
    <n v="1"/>
    <n v="1"/>
    <s v="311"/>
    <x v="0"/>
  </r>
  <r>
    <n v="15178"/>
    <n v="3"/>
    <n v="40.5"/>
    <d v="2011-03-24T15:12:00"/>
    <n v="260"/>
    <n v="3"/>
    <n v="1"/>
    <n v="1"/>
    <s v="311"/>
    <x v="0"/>
  </r>
  <r>
    <n v="14348"/>
    <n v="18"/>
    <n v="409.57"/>
    <d v="2011-03-24T16:23:00"/>
    <n v="260"/>
    <n v="3"/>
    <n v="1"/>
    <n v="1"/>
    <s v="311"/>
    <x v="0"/>
  </r>
  <r>
    <n v="15815"/>
    <n v="49"/>
    <n v="2100.6000000000004"/>
    <d v="2011-10-07T12:42:00"/>
    <n v="63"/>
    <n v="3"/>
    <n v="1"/>
    <n v="2"/>
    <s v="312"/>
    <x v="0"/>
  </r>
  <r>
    <n v="17979"/>
    <n v="146"/>
    <n v="757.71"/>
    <d v="2011-11-04T12:05:00"/>
    <n v="35"/>
    <n v="4"/>
    <n v="2"/>
    <n v="1"/>
    <s v="421"/>
    <x v="3"/>
  </r>
  <r>
    <n v="12545"/>
    <n v="50"/>
    <n v="1000.3899999999999"/>
    <d v="2011-09-25T13:39:00"/>
    <n v="75"/>
    <n v="3"/>
    <n v="1"/>
    <n v="2"/>
    <s v="312"/>
    <x v="0"/>
  </r>
  <r>
    <n v="14536"/>
    <n v="19"/>
    <n v="171.8"/>
    <d v="2011-03-25T12:21:00"/>
    <n v="259"/>
    <n v="3"/>
    <n v="1"/>
    <n v="1"/>
    <s v="311"/>
    <x v="0"/>
  </r>
  <r>
    <n v="17946"/>
    <n v="20"/>
    <n v="149.58000000000001"/>
    <d v="2011-04-20T17:00:00"/>
    <n v="233"/>
    <n v="3"/>
    <n v="1"/>
    <n v="1"/>
    <s v="311"/>
    <x v="0"/>
  </r>
  <r>
    <n v="13743"/>
    <n v="41"/>
    <n v="1341.5999999999997"/>
    <d v="2011-12-07T10:09:00"/>
    <n v="2"/>
    <n v="5"/>
    <n v="1"/>
    <n v="2"/>
    <s v="512"/>
    <x v="1"/>
  </r>
  <r>
    <n v="15045"/>
    <n v="12"/>
    <n v="735.66000000000008"/>
    <d v="2011-07-11T11:33:00"/>
    <n v="151"/>
    <n v="3"/>
    <n v="1"/>
    <n v="1"/>
    <s v="311"/>
    <x v="0"/>
  </r>
  <r>
    <n v="14476"/>
    <n v="19"/>
    <n v="215.7"/>
    <d v="2011-03-27T15:39:00"/>
    <n v="257"/>
    <n v="3"/>
    <n v="1"/>
    <n v="1"/>
    <s v="311"/>
    <x v="0"/>
  </r>
  <r>
    <n v="16245"/>
    <n v="90"/>
    <n v="1413.660000000001"/>
    <d v="2011-11-16T10:14:00"/>
    <n v="23"/>
    <n v="4"/>
    <n v="2"/>
    <n v="2"/>
    <s v="422"/>
    <x v="3"/>
  </r>
  <r>
    <n v="12669"/>
    <n v="101"/>
    <n v="2744.0300000000007"/>
    <d v="2011-07-12T09:54:00"/>
    <n v="150"/>
    <n v="3"/>
    <n v="2"/>
    <n v="2"/>
    <s v="322"/>
    <x v="0"/>
  </r>
  <r>
    <n v="15083"/>
    <n v="5"/>
    <n v="88.199999999999989"/>
    <d v="2011-03-28T12:18:00"/>
    <n v="256"/>
    <n v="3"/>
    <n v="1"/>
    <n v="1"/>
    <s v="311"/>
    <x v="0"/>
  </r>
  <r>
    <n v="18010"/>
    <n v="14"/>
    <n v="174.79999999999998"/>
    <d v="2011-03-28T12:27:00"/>
    <n v="256"/>
    <n v="3"/>
    <n v="1"/>
    <n v="1"/>
    <s v="311"/>
    <x v="0"/>
  </r>
  <r>
    <n v="15624"/>
    <n v="34"/>
    <n v="588.13000000000011"/>
    <d v="2011-08-15T11:38:00"/>
    <n v="116"/>
    <n v="3"/>
    <n v="1"/>
    <n v="1"/>
    <s v="311"/>
    <x v="0"/>
  </r>
  <r>
    <n v="17874"/>
    <n v="46"/>
    <n v="683.46000000000026"/>
    <d v="2011-06-07T12:54:00"/>
    <n v="185"/>
    <n v="3"/>
    <n v="1"/>
    <n v="1"/>
    <s v="311"/>
    <x v="0"/>
  </r>
  <r>
    <n v="17719"/>
    <n v="274"/>
    <n v="5396.0400000000036"/>
    <d v="2011-11-02T10:36:00"/>
    <n v="37"/>
    <n v="4"/>
    <n v="3"/>
    <n v="3"/>
    <s v="433"/>
    <x v="3"/>
  </r>
  <r>
    <n v="17398"/>
    <n v="38"/>
    <n v="653.37999999999988"/>
    <d v="2011-08-17T09:48:00"/>
    <n v="114"/>
    <n v="3"/>
    <n v="1"/>
    <n v="1"/>
    <s v="311"/>
    <x v="0"/>
  </r>
  <r>
    <n v="12888"/>
    <n v="5"/>
    <n v="354.12"/>
    <d v="2011-05-09T16:02:00"/>
    <n v="214"/>
    <n v="3"/>
    <n v="1"/>
    <n v="1"/>
    <s v="311"/>
    <x v="0"/>
  </r>
  <r>
    <n v="13588"/>
    <n v="174"/>
    <n v="2478.949999999998"/>
    <d v="2011-11-24T10:42:00"/>
    <n v="15"/>
    <n v="4"/>
    <n v="3"/>
    <n v="2"/>
    <s v="432"/>
    <x v="3"/>
  </r>
  <r>
    <n v="12456"/>
    <n v="125"/>
    <n v="3181.0399999999981"/>
    <d v="2011-10-26T14:41:00"/>
    <n v="44"/>
    <n v="4"/>
    <n v="2"/>
    <n v="3"/>
    <s v="423"/>
    <x v="3"/>
  </r>
  <r>
    <n v="13720"/>
    <n v="43"/>
    <n v="799.89999999999986"/>
    <d v="2011-08-15T12:46:00"/>
    <n v="116"/>
    <n v="3"/>
    <n v="1"/>
    <n v="1"/>
    <s v="311"/>
    <x v="0"/>
  </r>
  <r>
    <n v="17775"/>
    <n v="3"/>
    <n v="56.4"/>
    <d v="2011-03-30T10:50:00"/>
    <n v="254"/>
    <n v="3"/>
    <n v="1"/>
    <n v="1"/>
    <s v="311"/>
    <x v="0"/>
  </r>
  <r>
    <n v="16657"/>
    <n v="208"/>
    <n v="933.61999999999955"/>
    <d v="2011-11-30T11:48:00"/>
    <n v="9"/>
    <n v="5"/>
    <n v="3"/>
    <n v="1"/>
    <s v="531"/>
    <x v="1"/>
  </r>
  <r>
    <n v="15364"/>
    <n v="29"/>
    <n v="913.1900000000004"/>
    <d v="2011-09-05T09:46:00"/>
    <n v="95"/>
    <n v="3"/>
    <n v="1"/>
    <n v="1"/>
    <s v="311"/>
    <x v="0"/>
  </r>
  <r>
    <n v="15832"/>
    <n v="54"/>
    <n v="836.78999999999985"/>
    <d v="2011-03-30T15:29:00"/>
    <n v="254"/>
    <n v="3"/>
    <n v="1"/>
    <n v="1"/>
    <s v="311"/>
    <x v="0"/>
  </r>
  <r>
    <n v="15528"/>
    <n v="26"/>
    <n v="229.32999999999993"/>
    <d v="2011-03-30T16:14:00"/>
    <n v="254"/>
    <n v="3"/>
    <n v="1"/>
    <n v="1"/>
    <s v="311"/>
    <x v="0"/>
  </r>
  <r>
    <n v="16398"/>
    <n v="82"/>
    <n v="1705.8000000000004"/>
    <d v="2011-07-08T15:16:00"/>
    <n v="154"/>
    <n v="3"/>
    <n v="2"/>
    <n v="2"/>
    <s v="322"/>
    <x v="0"/>
  </r>
  <r>
    <n v="17088"/>
    <n v="115"/>
    <n v="1991.0099999999991"/>
    <d v="2011-11-11T14:23:00"/>
    <n v="28"/>
    <n v="4"/>
    <n v="2"/>
    <n v="2"/>
    <s v="422"/>
    <x v="3"/>
  </r>
  <r>
    <n v="13060"/>
    <n v="15"/>
    <n v="307.53000000000003"/>
    <d v="2011-03-31T11:37:00"/>
    <n v="253"/>
    <n v="3"/>
    <n v="1"/>
    <n v="1"/>
    <s v="311"/>
    <x v="0"/>
  </r>
  <r>
    <n v="16698"/>
    <n v="5"/>
    <n v="1998"/>
    <d v="2011-04-27T10:52:00"/>
    <n v="226"/>
    <n v="3"/>
    <n v="1"/>
    <n v="2"/>
    <s v="312"/>
    <x v="0"/>
  </r>
  <r>
    <n v="13918"/>
    <n v="30"/>
    <n v="1212.8400000000001"/>
    <d v="2011-10-21T12:25:00"/>
    <n v="49"/>
    <n v="4"/>
    <n v="1"/>
    <n v="2"/>
    <s v="412"/>
    <x v="3"/>
  </r>
  <r>
    <n v="17781"/>
    <n v="12"/>
    <n v="188.01999999999998"/>
    <d v="2011-07-03T16:00:00"/>
    <n v="159"/>
    <n v="3"/>
    <n v="1"/>
    <n v="1"/>
    <s v="311"/>
    <x v="0"/>
  </r>
  <r>
    <n v="14886"/>
    <n v="18"/>
    <n v="364.80000000000007"/>
    <d v="2011-04-01T08:56:00"/>
    <n v="252"/>
    <n v="3"/>
    <n v="1"/>
    <n v="1"/>
    <s v="311"/>
    <x v="0"/>
  </r>
  <r>
    <n v="16609"/>
    <n v="276"/>
    <n v="5493.4600000000064"/>
    <d v="2011-11-24T13:32:00"/>
    <n v="15"/>
    <n v="4"/>
    <n v="3"/>
    <n v="3"/>
    <s v="433"/>
    <x v="3"/>
  </r>
  <r>
    <n v="18263"/>
    <n v="61"/>
    <n v="1213.1600000000001"/>
    <d v="2011-11-14T09:00:00"/>
    <n v="25"/>
    <n v="4"/>
    <n v="2"/>
    <n v="2"/>
    <s v="422"/>
    <x v="3"/>
  </r>
  <r>
    <n v="13841"/>
    <n v="1"/>
    <n v="85"/>
    <d v="2011-04-01T12:10:00"/>
    <n v="252"/>
    <n v="3"/>
    <n v="1"/>
    <n v="1"/>
    <s v="311"/>
    <x v="0"/>
  </r>
  <r>
    <n v="17701"/>
    <n v="24"/>
    <n v="417.95000000000005"/>
    <d v="2011-04-01T12:25:00"/>
    <n v="252"/>
    <n v="3"/>
    <n v="1"/>
    <n v="1"/>
    <s v="311"/>
    <x v="0"/>
  </r>
  <r>
    <n v="12569"/>
    <n v="188"/>
    <n v="4124.6899999999987"/>
    <d v="2011-12-07T16:24:00"/>
    <n v="2"/>
    <n v="5"/>
    <n v="3"/>
    <n v="3"/>
    <s v="533"/>
    <x v="1"/>
  </r>
  <r>
    <n v="16162"/>
    <n v="2"/>
    <n v="37.4"/>
    <d v="2011-04-01T15:03:00"/>
    <n v="252"/>
    <n v="3"/>
    <n v="1"/>
    <n v="1"/>
    <s v="311"/>
    <x v="0"/>
  </r>
  <r>
    <n v="14023"/>
    <n v="31"/>
    <n v="584.06999999999982"/>
    <d v="2011-12-02T13:58:00"/>
    <n v="7"/>
    <n v="5"/>
    <n v="1"/>
    <n v="1"/>
    <s v="511"/>
    <x v="1"/>
  </r>
  <r>
    <n v="16142"/>
    <n v="37"/>
    <n v="535.34000000000015"/>
    <d v="2011-04-04T10:16:00"/>
    <n v="249"/>
    <n v="3"/>
    <n v="1"/>
    <n v="1"/>
    <s v="311"/>
    <x v="0"/>
  </r>
  <r>
    <n v="18185"/>
    <n v="17"/>
    <n v="304.25"/>
    <d v="2011-04-04T13:42:00"/>
    <n v="249"/>
    <n v="3"/>
    <n v="1"/>
    <n v="1"/>
    <s v="311"/>
    <x v="0"/>
  </r>
  <r>
    <n v="17956"/>
    <n v="1"/>
    <n v="12.75"/>
    <d v="2011-04-04T13:47:00"/>
    <n v="249"/>
    <n v="3"/>
    <n v="1"/>
    <n v="1"/>
    <s v="311"/>
    <x v="0"/>
  </r>
  <r>
    <n v="15756"/>
    <n v="192"/>
    <n v="532.95999999999947"/>
    <d v="2011-10-09T13:30:00"/>
    <n v="61"/>
    <n v="3"/>
    <n v="3"/>
    <n v="1"/>
    <s v="331"/>
    <x v="0"/>
  </r>
  <r>
    <n v="14747"/>
    <n v="18"/>
    <n v="328.2"/>
    <d v="2011-04-04T14:09:00"/>
    <n v="249"/>
    <n v="3"/>
    <n v="1"/>
    <n v="1"/>
    <s v="311"/>
    <x v="0"/>
  </r>
  <r>
    <n v="14719"/>
    <n v="237"/>
    <n v="1602.1300000000008"/>
    <d v="2011-12-08T12:43:00"/>
    <n v="1"/>
    <n v="5"/>
    <n v="3"/>
    <n v="2"/>
    <s v="532"/>
    <x v="1"/>
  </r>
  <r>
    <n v="15442"/>
    <n v="2"/>
    <n v="594"/>
    <d v="2011-04-05T12:24:00"/>
    <n v="248"/>
    <n v="3"/>
    <n v="1"/>
    <n v="1"/>
    <s v="311"/>
    <x v="0"/>
  </r>
  <r>
    <n v="16696"/>
    <n v="10"/>
    <n v="657.9"/>
    <d v="2011-07-27T14:23:00"/>
    <n v="135"/>
    <n v="3"/>
    <n v="1"/>
    <n v="1"/>
    <s v="311"/>
    <x v="0"/>
  </r>
  <r>
    <n v="15145"/>
    <n v="67"/>
    <n v="1194.7300000000005"/>
    <d v="2011-12-05T17:21:00"/>
    <n v="4"/>
    <n v="5"/>
    <n v="2"/>
    <n v="2"/>
    <s v="522"/>
    <x v="1"/>
  </r>
  <r>
    <n v="13525"/>
    <n v="6"/>
    <n v="628.78"/>
    <d v="2011-11-25T12:01:00"/>
    <n v="14"/>
    <n v="5"/>
    <n v="1"/>
    <n v="1"/>
    <s v="511"/>
    <x v="1"/>
  </r>
  <r>
    <n v="17140"/>
    <n v="20"/>
    <n v="465.32"/>
    <d v="2011-04-06T13:33:00"/>
    <n v="247"/>
    <n v="3"/>
    <n v="1"/>
    <n v="1"/>
    <s v="311"/>
    <x v="0"/>
  </r>
  <r>
    <n v="14964"/>
    <n v="13"/>
    <n v="206.21"/>
    <d v="2011-04-06T14:13:00"/>
    <n v="247"/>
    <n v="3"/>
    <n v="1"/>
    <n v="1"/>
    <s v="311"/>
    <x v="0"/>
  </r>
  <r>
    <n v="16031"/>
    <n v="100"/>
    <n v="548.93999999999994"/>
    <d v="2011-09-08T13:07:00"/>
    <n v="92"/>
    <n v="3"/>
    <n v="2"/>
    <n v="1"/>
    <s v="321"/>
    <x v="0"/>
  </r>
  <r>
    <n v="17042"/>
    <n v="98"/>
    <n v="1044.3800000000003"/>
    <d v="2011-12-07T12:26:00"/>
    <n v="2"/>
    <n v="5"/>
    <n v="2"/>
    <n v="2"/>
    <s v="522"/>
    <x v="1"/>
  </r>
  <r>
    <n v="17906"/>
    <n v="12"/>
    <n v="72.900000000000006"/>
    <d v="2011-04-06T17:25:00"/>
    <n v="247"/>
    <n v="3"/>
    <n v="1"/>
    <n v="1"/>
    <s v="311"/>
    <x v="0"/>
  </r>
  <r>
    <n v="16144"/>
    <n v="1"/>
    <n v="175.2"/>
    <d v="2011-04-07T10:09:00"/>
    <n v="246"/>
    <n v="3"/>
    <n v="1"/>
    <n v="1"/>
    <s v="311"/>
    <x v="0"/>
  </r>
  <r>
    <n v="13731"/>
    <n v="38"/>
    <n v="610.58999999999992"/>
    <d v="2011-05-04T14:33:00"/>
    <n v="219"/>
    <n v="3"/>
    <n v="1"/>
    <n v="1"/>
    <s v="311"/>
    <x v="0"/>
  </r>
  <r>
    <n v="13950"/>
    <n v="35"/>
    <n v="745.06000000000006"/>
    <d v="2011-11-28T14:44:00"/>
    <n v="11"/>
    <n v="5"/>
    <n v="1"/>
    <n v="1"/>
    <s v="511"/>
    <x v="1"/>
  </r>
  <r>
    <n v="14246"/>
    <n v="75"/>
    <n v="1474.0600000000006"/>
    <d v="2011-08-21T11:50:00"/>
    <n v="110"/>
    <n v="3"/>
    <n v="2"/>
    <n v="2"/>
    <s v="322"/>
    <x v="0"/>
  </r>
  <r>
    <n v="18040"/>
    <n v="19"/>
    <n v="357.20000000000005"/>
    <d v="2011-11-20T14:20:00"/>
    <n v="19"/>
    <n v="4"/>
    <n v="1"/>
    <n v="1"/>
    <s v="411"/>
    <x v="3"/>
  </r>
  <r>
    <n v="16837"/>
    <n v="165"/>
    <n v="3170.9800000000014"/>
    <d v="2011-11-08T14:27:00"/>
    <n v="31"/>
    <n v="4"/>
    <n v="3"/>
    <n v="3"/>
    <s v="433"/>
    <x v="3"/>
  </r>
  <r>
    <n v="15119"/>
    <n v="14"/>
    <n v="266.39999999999998"/>
    <d v="2011-04-08T09:08:00"/>
    <n v="245"/>
    <n v="3"/>
    <n v="1"/>
    <n v="1"/>
    <s v="311"/>
    <x v="0"/>
  </r>
  <r>
    <n v="12999"/>
    <n v="28"/>
    <n v="455.87999999999988"/>
    <d v="2011-05-27T13:24:00"/>
    <n v="196"/>
    <n v="3"/>
    <n v="1"/>
    <n v="1"/>
    <s v="311"/>
    <x v="0"/>
  </r>
  <r>
    <n v="17054"/>
    <n v="83"/>
    <n v="1356.3300000000004"/>
    <d v="2011-11-11T12:56:00"/>
    <n v="28"/>
    <n v="4"/>
    <n v="2"/>
    <n v="2"/>
    <s v="422"/>
    <x v="3"/>
  </r>
  <r>
    <n v="12447"/>
    <n v="26"/>
    <n v="476.49"/>
    <d v="2011-04-10T13:25:00"/>
    <n v="243"/>
    <n v="3"/>
    <n v="1"/>
    <n v="1"/>
    <s v="311"/>
    <x v="0"/>
  </r>
  <r>
    <n v="13570"/>
    <n v="27"/>
    <n v="239.49000000000004"/>
    <d v="2011-04-10T13:36:00"/>
    <n v="243"/>
    <n v="3"/>
    <n v="1"/>
    <n v="1"/>
    <s v="311"/>
    <x v="0"/>
  </r>
  <r>
    <n v="13232"/>
    <n v="207"/>
    <n v="1357.6000000000015"/>
    <d v="2011-11-27T10:39:00"/>
    <n v="12"/>
    <n v="5"/>
    <n v="3"/>
    <n v="2"/>
    <s v="532"/>
    <x v="1"/>
  </r>
  <r>
    <n v="18129"/>
    <n v="14"/>
    <n v="112.55"/>
    <d v="2011-04-10T14:16:00"/>
    <n v="243"/>
    <n v="3"/>
    <n v="1"/>
    <n v="1"/>
    <s v="311"/>
    <x v="0"/>
  </r>
  <r>
    <n v="15655"/>
    <n v="34"/>
    <n v="560.66999999999996"/>
    <d v="2011-04-10T15:25:00"/>
    <n v="243"/>
    <n v="3"/>
    <n v="1"/>
    <n v="1"/>
    <s v="311"/>
    <x v="0"/>
  </r>
  <r>
    <n v="15214"/>
    <n v="110"/>
    <n v="1661.44"/>
    <d v="2011-12-08T12:07:00"/>
    <n v="1"/>
    <n v="5"/>
    <n v="2"/>
    <n v="2"/>
    <s v="522"/>
    <x v="1"/>
  </r>
  <r>
    <n v="17574"/>
    <n v="8"/>
    <n v="185.64999999999998"/>
    <d v="2011-04-11T09:47:00"/>
    <n v="242"/>
    <n v="3"/>
    <n v="1"/>
    <n v="1"/>
    <s v="311"/>
    <x v="0"/>
  </r>
  <r>
    <n v="15737"/>
    <n v="72"/>
    <n v="1205.1199999999999"/>
    <d v="2011-11-25T11:21:00"/>
    <n v="14"/>
    <n v="5"/>
    <n v="2"/>
    <n v="2"/>
    <s v="522"/>
    <x v="1"/>
  </r>
  <r>
    <n v="18080"/>
    <n v="2"/>
    <n v="1231.5"/>
    <d v="2011-11-21T08:02:00"/>
    <n v="18"/>
    <n v="4"/>
    <n v="1"/>
    <n v="2"/>
    <s v="412"/>
    <x v="3"/>
  </r>
  <r>
    <n v="12596"/>
    <n v="27"/>
    <n v="618.27"/>
    <d v="2011-10-19T13:02:00"/>
    <n v="51"/>
    <n v="4"/>
    <n v="1"/>
    <n v="1"/>
    <s v="411"/>
    <x v="3"/>
  </r>
  <r>
    <n v="14273"/>
    <n v="29"/>
    <n v="559.97000000000014"/>
    <d v="2011-10-19T13:20:00"/>
    <n v="51"/>
    <n v="4"/>
    <n v="1"/>
    <n v="1"/>
    <s v="411"/>
    <x v="3"/>
  </r>
  <r>
    <n v="12363"/>
    <n v="23"/>
    <n v="552"/>
    <d v="2011-08-22T10:18:00"/>
    <n v="109"/>
    <n v="3"/>
    <n v="1"/>
    <n v="1"/>
    <s v="311"/>
    <x v="0"/>
  </r>
  <r>
    <n v="15414"/>
    <n v="39"/>
    <n v="774.89999999999986"/>
    <d v="2011-11-30T09:50:00"/>
    <n v="9"/>
    <n v="5"/>
    <n v="1"/>
    <n v="1"/>
    <s v="511"/>
    <x v="1"/>
  </r>
  <r>
    <n v="15935"/>
    <n v="12"/>
    <n v="416.86000000000013"/>
    <d v="2011-04-14T13:27:00"/>
    <n v="239"/>
    <n v="3"/>
    <n v="1"/>
    <n v="1"/>
    <s v="311"/>
    <x v="0"/>
  </r>
  <r>
    <n v="14111"/>
    <n v="10"/>
    <n v="692.85"/>
    <d v="2011-11-25T13:44:00"/>
    <n v="14"/>
    <n v="5"/>
    <n v="1"/>
    <n v="1"/>
    <s v="511"/>
    <x v="1"/>
  </r>
  <r>
    <n v="17972"/>
    <n v="31"/>
    <n v="136.04"/>
    <d v="2011-04-12T12:16:00"/>
    <n v="241"/>
    <n v="3"/>
    <n v="1"/>
    <n v="1"/>
    <s v="311"/>
    <x v="0"/>
  </r>
  <r>
    <n v="12463"/>
    <n v="83"/>
    <n v="1344.7799999999997"/>
    <d v="2011-10-17T13:44:00"/>
    <n v="53"/>
    <n v="3"/>
    <n v="2"/>
    <n v="2"/>
    <s v="322"/>
    <x v="0"/>
  </r>
  <r>
    <n v="16729"/>
    <n v="660"/>
    <n v="7239.9199999999837"/>
    <d v="2011-11-01T14:29:00"/>
    <n v="38"/>
    <n v="4"/>
    <n v="4"/>
    <n v="4"/>
    <s v="444"/>
    <x v="3"/>
  </r>
  <r>
    <n v="16697"/>
    <n v="21"/>
    <n v="112.75000000000001"/>
    <d v="2011-04-12T17:12:00"/>
    <n v="241"/>
    <n v="3"/>
    <n v="1"/>
    <n v="1"/>
    <s v="311"/>
    <x v="0"/>
  </r>
  <r>
    <n v="14931"/>
    <n v="41"/>
    <n v="1257.68"/>
    <d v="2011-12-05T10:19:00"/>
    <n v="4"/>
    <n v="5"/>
    <n v="1"/>
    <n v="2"/>
    <s v="512"/>
    <x v="1"/>
  </r>
  <r>
    <n v="15230"/>
    <n v="23"/>
    <n v="429.6"/>
    <d v="2011-04-14T14:39:00"/>
    <n v="239"/>
    <n v="3"/>
    <n v="1"/>
    <n v="1"/>
    <s v="311"/>
    <x v="0"/>
  </r>
  <r>
    <n v="16309"/>
    <n v="42"/>
    <n v="706.57000000000016"/>
    <d v="2011-08-25T15:35:00"/>
    <n v="106"/>
    <n v="3"/>
    <n v="1"/>
    <n v="1"/>
    <s v="311"/>
    <x v="0"/>
  </r>
  <r>
    <n v="14262"/>
    <n v="143"/>
    <n v="2618.2300000000009"/>
    <d v="2011-12-01T14:17:00"/>
    <n v="8"/>
    <n v="5"/>
    <n v="2"/>
    <n v="2"/>
    <s v="522"/>
    <x v="1"/>
  </r>
  <r>
    <n v="16097"/>
    <n v="10"/>
    <n v="185.05"/>
    <d v="2011-04-13T13:47:00"/>
    <n v="240"/>
    <n v="3"/>
    <n v="1"/>
    <n v="1"/>
    <s v="311"/>
    <x v="0"/>
  </r>
  <r>
    <n v="13122"/>
    <n v="55"/>
    <n v="922.39000000000021"/>
    <d v="2011-09-06T15:53:00"/>
    <n v="94"/>
    <n v="3"/>
    <n v="1"/>
    <n v="1"/>
    <s v="311"/>
    <x v="0"/>
  </r>
  <r>
    <n v="16966"/>
    <n v="28"/>
    <n v="2154.9700000000003"/>
    <d v="2011-12-01T13:40:00"/>
    <n v="8"/>
    <n v="5"/>
    <n v="1"/>
    <n v="2"/>
    <s v="512"/>
    <x v="1"/>
  </r>
  <r>
    <n v="15147"/>
    <n v="28"/>
    <n v="623.5"/>
    <d v="2011-04-13T15:57:00"/>
    <n v="240"/>
    <n v="3"/>
    <n v="1"/>
    <n v="1"/>
    <s v="311"/>
    <x v="0"/>
  </r>
  <r>
    <n v="15813"/>
    <n v="40"/>
    <n v="1303.9099999999999"/>
    <d v="2011-05-16T08:13:00"/>
    <n v="207"/>
    <n v="3"/>
    <n v="1"/>
    <n v="2"/>
    <s v="312"/>
    <x v="0"/>
  </r>
  <r>
    <n v="17058"/>
    <n v="62"/>
    <n v="1179.8899999999999"/>
    <d v="2011-09-19T10:13:00"/>
    <n v="81"/>
    <n v="3"/>
    <n v="2"/>
    <n v="2"/>
    <s v="322"/>
    <x v="0"/>
  </r>
  <r>
    <n v="17704"/>
    <n v="31"/>
    <n v="885.18999999999983"/>
    <d v="2011-06-24T09:40:00"/>
    <n v="168"/>
    <n v="3"/>
    <n v="1"/>
    <n v="1"/>
    <s v="311"/>
    <x v="0"/>
  </r>
  <r>
    <n v="16249"/>
    <n v="69"/>
    <n v="1800.0700000000006"/>
    <d v="2011-10-18T10:07:00"/>
    <n v="52"/>
    <n v="3"/>
    <n v="2"/>
    <n v="2"/>
    <s v="322"/>
    <x v="0"/>
  </r>
  <r>
    <n v="13811"/>
    <n v="13"/>
    <n v="814.5"/>
    <d v="2011-06-09T09:54:00"/>
    <n v="183"/>
    <n v="3"/>
    <n v="1"/>
    <n v="1"/>
    <s v="311"/>
    <x v="0"/>
  </r>
  <r>
    <n v="16806"/>
    <n v="103"/>
    <n v="801.48999999999955"/>
    <d v="2011-08-28T15:27:00"/>
    <n v="103"/>
    <n v="3"/>
    <n v="2"/>
    <n v="1"/>
    <s v="321"/>
    <x v="0"/>
  </r>
  <r>
    <n v="13120"/>
    <n v="1"/>
    <n v="30.599999999999998"/>
    <d v="2011-04-15T10:19:00"/>
    <n v="238"/>
    <n v="3"/>
    <n v="1"/>
    <n v="1"/>
    <s v="311"/>
    <x v="0"/>
  </r>
  <r>
    <n v="12769"/>
    <n v="32"/>
    <n v="1143.6000000000001"/>
    <d v="2011-04-15T10:25:00"/>
    <n v="238"/>
    <n v="3"/>
    <n v="1"/>
    <n v="2"/>
    <s v="312"/>
    <x v="0"/>
  </r>
  <r>
    <n v="14323"/>
    <n v="36"/>
    <n v="605.06000000000017"/>
    <d v="2011-08-17T11:37:00"/>
    <n v="114"/>
    <n v="3"/>
    <n v="1"/>
    <n v="1"/>
    <s v="311"/>
    <x v="0"/>
  </r>
  <r>
    <n v="17367"/>
    <n v="34"/>
    <n v="168.4"/>
    <d v="2011-04-15T14:21:00"/>
    <n v="238"/>
    <n v="3"/>
    <n v="1"/>
    <n v="1"/>
    <s v="311"/>
    <x v="0"/>
  </r>
  <r>
    <n v="18213"/>
    <n v="15"/>
    <n v="232.48000000000002"/>
    <d v="2011-04-17T10:21:00"/>
    <n v="236"/>
    <n v="3"/>
    <n v="1"/>
    <n v="1"/>
    <s v="311"/>
    <x v="0"/>
  </r>
  <r>
    <n v="15172"/>
    <n v="110"/>
    <n v="1624.0499999999997"/>
    <d v="2011-12-01T11:51:00"/>
    <n v="8"/>
    <n v="5"/>
    <n v="2"/>
    <n v="2"/>
    <s v="522"/>
    <x v="1"/>
  </r>
  <r>
    <n v="15745"/>
    <n v="62"/>
    <n v="1094.5899999999999"/>
    <d v="2011-11-20T13:45:00"/>
    <n v="19"/>
    <n v="4"/>
    <n v="2"/>
    <n v="2"/>
    <s v="422"/>
    <x v="3"/>
  </r>
  <r>
    <n v="17697"/>
    <n v="19"/>
    <n v="338.95000000000005"/>
    <d v="2011-04-17T15:40:00"/>
    <n v="236"/>
    <n v="3"/>
    <n v="1"/>
    <n v="1"/>
    <s v="311"/>
    <x v="0"/>
  </r>
  <r>
    <n v="15491"/>
    <n v="154"/>
    <n v="3100.0900000000015"/>
    <d v="2011-09-05T15:56:00"/>
    <n v="95"/>
    <n v="3"/>
    <n v="2"/>
    <n v="3"/>
    <s v="323"/>
    <x v="0"/>
  </r>
  <r>
    <n v="16617"/>
    <n v="5"/>
    <n v="151.85000000000002"/>
    <d v="2011-04-18T10:35:00"/>
    <n v="235"/>
    <n v="3"/>
    <n v="1"/>
    <n v="1"/>
    <s v="311"/>
    <x v="0"/>
  </r>
  <r>
    <n v="15508"/>
    <n v="92"/>
    <n v="1000.2700000000002"/>
    <d v="2011-06-03T15:43:00"/>
    <n v="189"/>
    <n v="3"/>
    <n v="2"/>
    <n v="2"/>
    <s v="322"/>
    <x v="0"/>
  </r>
  <r>
    <n v="15594"/>
    <n v="103"/>
    <n v="1771.78"/>
    <d v="2011-11-24T08:53:00"/>
    <n v="15"/>
    <n v="4"/>
    <n v="2"/>
    <n v="2"/>
    <s v="422"/>
    <x v="3"/>
  </r>
  <r>
    <n v="13376"/>
    <n v="53"/>
    <n v="1019.7600000000003"/>
    <d v="2011-09-01T16:16:00"/>
    <n v="99"/>
    <n v="3"/>
    <n v="1"/>
    <n v="2"/>
    <s v="312"/>
    <x v="0"/>
  </r>
  <r>
    <n v="16633"/>
    <n v="152"/>
    <n v="2883.1000000000004"/>
    <d v="2011-11-22T13:41:00"/>
    <n v="17"/>
    <n v="4"/>
    <n v="2"/>
    <n v="2"/>
    <s v="422"/>
    <x v="3"/>
  </r>
  <r>
    <n v="15225"/>
    <n v="23"/>
    <n v="409.40000000000009"/>
    <d v="2011-04-19T14:51:00"/>
    <n v="234"/>
    <n v="3"/>
    <n v="1"/>
    <n v="1"/>
    <s v="311"/>
    <x v="0"/>
  </r>
  <r>
    <n v="15436"/>
    <n v="329"/>
    <n v="1122.5300000000007"/>
    <d v="2011-11-27T16:05:00"/>
    <n v="12"/>
    <n v="5"/>
    <n v="3"/>
    <n v="2"/>
    <s v="532"/>
    <x v="1"/>
  </r>
  <r>
    <n v="15517"/>
    <n v="27"/>
    <n v="267.03000000000003"/>
    <d v="2011-04-20T14:02:00"/>
    <n v="233"/>
    <n v="3"/>
    <n v="1"/>
    <n v="1"/>
    <s v="311"/>
    <x v="0"/>
  </r>
  <r>
    <n v="17120"/>
    <n v="18"/>
    <n v="307.45999999999998"/>
    <d v="2011-04-20T15:21:00"/>
    <n v="233"/>
    <n v="3"/>
    <n v="1"/>
    <n v="1"/>
    <s v="311"/>
    <x v="0"/>
  </r>
  <r>
    <n v="12506"/>
    <n v="23"/>
    <n v="73.500000000000028"/>
    <d v="2011-04-21T08:54:00"/>
    <n v="232"/>
    <n v="3"/>
    <n v="1"/>
    <n v="1"/>
    <s v="311"/>
    <x v="0"/>
  </r>
  <r>
    <n v="14759"/>
    <n v="102"/>
    <n v="1625.9699999999993"/>
    <d v="2011-12-05T12:03:00"/>
    <n v="4"/>
    <n v="5"/>
    <n v="2"/>
    <n v="2"/>
    <s v="522"/>
    <x v="1"/>
  </r>
  <r>
    <n v="13505"/>
    <n v="215"/>
    <n v="4393.6299999999992"/>
    <d v="2011-09-28T11:56:00"/>
    <n v="72"/>
    <n v="3"/>
    <n v="3"/>
    <n v="3"/>
    <s v="333"/>
    <x v="0"/>
  </r>
  <r>
    <n v="13389"/>
    <n v="51"/>
    <n v="797.96"/>
    <d v="2011-11-28T14:01:00"/>
    <n v="11"/>
    <n v="5"/>
    <n v="1"/>
    <n v="1"/>
    <s v="511"/>
    <x v="1"/>
  </r>
  <r>
    <n v="12354"/>
    <n v="58"/>
    <n v="1079.4000000000001"/>
    <d v="2011-04-21T13:11:00"/>
    <n v="232"/>
    <n v="3"/>
    <n v="2"/>
    <n v="2"/>
    <s v="322"/>
    <x v="0"/>
  </r>
  <r>
    <n v="17061"/>
    <n v="99"/>
    <n v="5232.2299999999996"/>
    <d v="2011-09-27T11:24:00"/>
    <n v="73"/>
    <n v="3"/>
    <n v="2"/>
    <n v="3"/>
    <s v="323"/>
    <x v="0"/>
  </r>
  <r>
    <n v="17630"/>
    <n v="26"/>
    <n v="503.59999999999985"/>
    <d v="2011-06-23T11:58:00"/>
    <n v="169"/>
    <n v="3"/>
    <n v="1"/>
    <n v="1"/>
    <s v="311"/>
    <x v="0"/>
  </r>
  <r>
    <n v="16587"/>
    <n v="13"/>
    <n v="225.14999999999995"/>
    <d v="2011-04-21T15:51:00"/>
    <n v="232"/>
    <n v="3"/>
    <n v="1"/>
    <n v="1"/>
    <s v="311"/>
    <x v="0"/>
  </r>
  <r>
    <n v="12622"/>
    <n v="11"/>
    <n v="180.09999999999997"/>
    <d v="2011-04-21T16:39:00"/>
    <n v="232"/>
    <n v="3"/>
    <n v="1"/>
    <n v="1"/>
    <s v="311"/>
    <x v="0"/>
  </r>
  <r>
    <n v="16750"/>
    <n v="95"/>
    <n v="623.92999999999995"/>
    <d v="2011-10-26T12:48:00"/>
    <n v="44"/>
    <n v="4"/>
    <n v="2"/>
    <n v="1"/>
    <s v="421"/>
    <x v="3"/>
  </r>
  <r>
    <n v="17670"/>
    <n v="11"/>
    <n v="205.7"/>
    <d v="2011-04-26T09:12:00"/>
    <n v="227"/>
    <n v="3"/>
    <n v="1"/>
    <n v="1"/>
    <s v="311"/>
    <x v="0"/>
  </r>
  <r>
    <n v="15108"/>
    <n v="60"/>
    <n v="1300.2500000000002"/>
    <d v="2011-07-21T10:24:00"/>
    <n v="141"/>
    <n v="3"/>
    <n v="2"/>
    <n v="2"/>
    <s v="322"/>
    <x v="0"/>
  </r>
  <r>
    <n v="16942"/>
    <n v="281"/>
    <n v="1920.5900000000017"/>
    <d v="2011-11-27T12:40:00"/>
    <n v="12"/>
    <n v="5"/>
    <n v="3"/>
    <n v="2"/>
    <s v="532"/>
    <x v="1"/>
  </r>
  <r>
    <n v="15237"/>
    <n v="99"/>
    <n v="1412.3200000000011"/>
    <d v="2011-12-08T09:46:00"/>
    <n v="1"/>
    <n v="5"/>
    <n v="2"/>
    <n v="2"/>
    <s v="522"/>
    <x v="1"/>
  </r>
  <r>
    <n v="16965"/>
    <n v="26"/>
    <n v="201.19"/>
    <d v="2011-04-27T12:08:00"/>
    <n v="226"/>
    <n v="3"/>
    <n v="1"/>
    <n v="1"/>
    <s v="311"/>
    <x v="0"/>
  </r>
  <r>
    <n v="15891"/>
    <n v="62"/>
    <n v="524.52"/>
    <d v="2011-04-27T12:35:00"/>
    <n v="226"/>
    <n v="3"/>
    <n v="2"/>
    <n v="1"/>
    <s v="321"/>
    <x v="0"/>
  </r>
  <r>
    <n v="13637"/>
    <n v="101"/>
    <n v="810.49999999999977"/>
    <d v="2011-10-18T13:32:00"/>
    <n v="52"/>
    <n v="3"/>
    <n v="2"/>
    <n v="1"/>
    <s v="321"/>
    <x v="0"/>
  </r>
  <r>
    <n v="16637"/>
    <n v="69"/>
    <n v="1154.4700000000003"/>
    <d v="2011-11-07T13:17:00"/>
    <n v="32"/>
    <n v="4"/>
    <n v="2"/>
    <n v="2"/>
    <s v="422"/>
    <x v="3"/>
  </r>
  <r>
    <n v="13229"/>
    <n v="10"/>
    <n v="160.94999999999999"/>
    <d v="2011-04-28T12:07:00"/>
    <n v="225"/>
    <n v="3"/>
    <n v="1"/>
    <n v="1"/>
    <s v="311"/>
    <x v="0"/>
  </r>
  <r>
    <n v="14973"/>
    <n v="32"/>
    <n v="1314.45"/>
    <d v="2011-08-24T15:51:00"/>
    <n v="107"/>
    <n v="3"/>
    <n v="1"/>
    <n v="2"/>
    <s v="312"/>
    <x v="0"/>
  </r>
  <r>
    <n v="15952"/>
    <n v="91"/>
    <n v="806.56999999999982"/>
    <d v="2011-11-06T11:18:00"/>
    <n v="33"/>
    <n v="4"/>
    <n v="2"/>
    <n v="1"/>
    <s v="421"/>
    <x v="3"/>
  </r>
  <r>
    <n v="17893"/>
    <n v="16"/>
    <n v="112.25000000000004"/>
    <d v="2011-04-28T13:50:00"/>
    <n v="225"/>
    <n v="3"/>
    <n v="1"/>
    <n v="1"/>
    <s v="311"/>
    <x v="0"/>
  </r>
  <r>
    <n v="16370"/>
    <n v="228"/>
    <n v="1320.5600000000004"/>
    <d v="2011-09-18T15:55:00"/>
    <n v="82"/>
    <n v="3"/>
    <n v="3"/>
    <n v="2"/>
    <s v="332"/>
    <x v="0"/>
  </r>
  <r>
    <n v="15376"/>
    <n v="117"/>
    <n v="1233.3599999999997"/>
    <d v="2011-10-30T15:04:00"/>
    <n v="40"/>
    <n v="4"/>
    <n v="2"/>
    <n v="2"/>
    <s v="422"/>
    <x v="3"/>
  </r>
  <r>
    <n v="16055"/>
    <n v="8"/>
    <n v="134.80000000000001"/>
    <d v="2011-05-03T09:26:00"/>
    <n v="220"/>
    <n v="3"/>
    <n v="1"/>
    <n v="1"/>
    <s v="311"/>
    <x v="0"/>
  </r>
  <r>
    <n v="14149"/>
    <n v="28"/>
    <n v="446.62000000000006"/>
    <d v="2011-05-03T09:44:00"/>
    <n v="220"/>
    <n v="3"/>
    <n v="1"/>
    <n v="1"/>
    <s v="311"/>
    <x v="0"/>
  </r>
  <r>
    <n v="17501"/>
    <n v="18"/>
    <n v="288.59999999999997"/>
    <d v="2011-05-03T09:47:00"/>
    <n v="220"/>
    <n v="3"/>
    <n v="1"/>
    <n v="1"/>
    <s v="311"/>
    <x v="0"/>
  </r>
  <r>
    <n v="15582"/>
    <n v="44"/>
    <n v="682.91000000000008"/>
    <d v="2011-11-15T09:55:00"/>
    <n v="24"/>
    <n v="4"/>
    <n v="1"/>
    <n v="1"/>
    <s v="411"/>
    <x v="3"/>
  </r>
  <r>
    <n v="16230"/>
    <n v="35"/>
    <n v="542.03"/>
    <d v="2011-06-03T10:06:00"/>
    <n v="189"/>
    <n v="3"/>
    <n v="1"/>
    <n v="1"/>
    <s v="311"/>
    <x v="0"/>
  </r>
  <r>
    <n v="18146"/>
    <n v="10"/>
    <n v="160.35"/>
    <d v="2011-07-22T12:08:00"/>
    <n v="140"/>
    <n v="3"/>
    <n v="1"/>
    <n v="1"/>
    <s v="311"/>
    <x v="0"/>
  </r>
  <r>
    <n v="17443"/>
    <n v="1"/>
    <n v="534.24"/>
    <d v="2011-05-04T10:47:00"/>
    <n v="219"/>
    <n v="3"/>
    <n v="1"/>
    <n v="1"/>
    <s v="311"/>
    <x v="0"/>
  </r>
  <r>
    <n v="12886"/>
    <n v="82"/>
    <n v="1378.4"/>
    <d v="2011-10-03T10:09:00"/>
    <n v="67"/>
    <n v="3"/>
    <n v="2"/>
    <n v="2"/>
    <s v="322"/>
    <x v="0"/>
  </r>
  <r>
    <n v="13524"/>
    <n v="27"/>
    <n v="680.18000000000006"/>
    <d v="2011-10-30T12:34:00"/>
    <n v="40"/>
    <n v="4"/>
    <n v="1"/>
    <n v="1"/>
    <s v="411"/>
    <x v="3"/>
  </r>
  <r>
    <n v="16610"/>
    <n v="6"/>
    <n v="75.66"/>
    <d v="2011-05-04T13:13:00"/>
    <n v="219"/>
    <n v="3"/>
    <n v="1"/>
    <n v="1"/>
    <s v="311"/>
    <x v="0"/>
  </r>
  <r>
    <n v="17394"/>
    <n v="4"/>
    <n v="203.86999999999995"/>
    <d v="2011-05-04T13:22:00"/>
    <n v="219"/>
    <n v="3"/>
    <n v="1"/>
    <n v="1"/>
    <s v="311"/>
    <x v="0"/>
  </r>
  <r>
    <n v="14948"/>
    <n v="63"/>
    <n v="1101.9699999999996"/>
    <d v="2011-11-16T17:16:00"/>
    <n v="23"/>
    <n v="4"/>
    <n v="2"/>
    <n v="2"/>
    <s v="422"/>
    <x v="3"/>
  </r>
  <r>
    <n v="12593"/>
    <n v="21"/>
    <n v="418.09999999999997"/>
    <d v="2011-08-23T12:43:00"/>
    <n v="108"/>
    <n v="3"/>
    <n v="1"/>
    <n v="1"/>
    <s v="311"/>
    <x v="0"/>
  </r>
  <r>
    <n v="14340"/>
    <n v="6"/>
    <n v="134.69999999999999"/>
    <d v="2011-05-05T09:44:00"/>
    <n v="218"/>
    <n v="3"/>
    <n v="1"/>
    <n v="1"/>
    <s v="311"/>
    <x v="0"/>
  </r>
  <r>
    <n v="16457"/>
    <n v="9"/>
    <n v="208.36"/>
    <d v="2011-05-05T13:19:00"/>
    <n v="218"/>
    <n v="3"/>
    <n v="1"/>
    <n v="1"/>
    <s v="311"/>
    <x v="0"/>
  </r>
  <r>
    <n v="17527"/>
    <n v="47"/>
    <n v="939.37"/>
    <d v="2011-10-17T12:32:00"/>
    <n v="53"/>
    <n v="3"/>
    <n v="1"/>
    <n v="1"/>
    <s v="311"/>
    <x v="0"/>
  </r>
  <r>
    <n v="14697"/>
    <n v="22"/>
    <n v="188.60999999999996"/>
    <d v="2011-05-05T15:39:00"/>
    <n v="218"/>
    <n v="3"/>
    <n v="1"/>
    <n v="1"/>
    <s v="311"/>
    <x v="0"/>
  </r>
  <r>
    <n v="17522"/>
    <n v="73"/>
    <n v="1070.71"/>
    <d v="2011-12-08T12:31:00"/>
    <n v="1"/>
    <n v="5"/>
    <n v="2"/>
    <n v="2"/>
    <s v="522"/>
    <x v="1"/>
  </r>
  <r>
    <n v="13867"/>
    <n v="61"/>
    <n v="1015.2900000000002"/>
    <d v="2011-11-08T15:48:00"/>
    <n v="31"/>
    <n v="4"/>
    <n v="2"/>
    <n v="2"/>
    <s v="422"/>
    <x v="3"/>
  </r>
  <r>
    <n v="14393"/>
    <n v="5"/>
    <n v="67.949999999999989"/>
    <d v="2011-05-05T18:16:00"/>
    <n v="218"/>
    <n v="3"/>
    <n v="1"/>
    <n v="1"/>
    <s v="311"/>
    <x v="0"/>
  </r>
  <r>
    <n v="15668"/>
    <n v="1"/>
    <n v="76.320000000000007"/>
    <d v="2011-05-06T10:39:00"/>
    <n v="217"/>
    <n v="3"/>
    <n v="1"/>
    <n v="1"/>
    <s v="311"/>
    <x v="0"/>
  </r>
  <r>
    <n v="16319"/>
    <n v="3"/>
    <n v="404.40000000000003"/>
    <d v="2011-05-06T11:27:00"/>
    <n v="217"/>
    <n v="3"/>
    <n v="1"/>
    <n v="1"/>
    <s v="311"/>
    <x v="0"/>
  </r>
  <r>
    <n v="17174"/>
    <n v="4"/>
    <n v="59.9"/>
    <d v="2011-05-06T11:47:00"/>
    <n v="217"/>
    <n v="3"/>
    <n v="1"/>
    <n v="1"/>
    <s v="311"/>
    <x v="0"/>
  </r>
  <r>
    <n v="13365"/>
    <n v="128"/>
    <n v="2225.3700000000013"/>
    <d v="2011-11-06T12:36:00"/>
    <n v="33"/>
    <n v="4"/>
    <n v="2"/>
    <n v="2"/>
    <s v="422"/>
    <x v="3"/>
  </r>
  <r>
    <n v="18235"/>
    <n v="104"/>
    <n v="1796.48"/>
    <d v="2011-09-29T08:27:00"/>
    <n v="71"/>
    <n v="3"/>
    <n v="2"/>
    <n v="2"/>
    <s v="322"/>
    <x v="0"/>
  </r>
  <r>
    <n v="13741"/>
    <n v="34"/>
    <n v="668.43"/>
    <d v="2011-09-29T09:19:00"/>
    <n v="71"/>
    <n v="3"/>
    <n v="1"/>
    <n v="1"/>
    <s v="311"/>
    <x v="0"/>
  </r>
  <r>
    <n v="12394"/>
    <n v="27"/>
    <n v="1272.48"/>
    <d v="2011-10-07T08:08:00"/>
    <n v="63"/>
    <n v="3"/>
    <n v="1"/>
    <n v="2"/>
    <s v="312"/>
    <x v="0"/>
  </r>
  <r>
    <n v="15258"/>
    <n v="34"/>
    <n v="623.16000000000008"/>
    <d v="2011-06-24T12:30:00"/>
    <n v="168"/>
    <n v="3"/>
    <n v="1"/>
    <n v="1"/>
    <s v="311"/>
    <x v="0"/>
  </r>
  <r>
    <n v="14005"/>
    <n v="84"/>
    <n v="2874.7200000000007"/>
    <d v="2011-11-30T12:41:00"/>
    <n v="9"/>
    <n v="5"/>
    <n v="2"/>
    <n v="2"/>
    <s v="522"/>
    <x v="1"/>
  </r>
  <r>
    <n v="18142"/>
    <n v="15"/>
    <n v="1019.52"/>
    <d v="2011-07-05T13:19:00"/>
    <n v="157"/>
    <n v="3"/>
    <n v="1"/>
    <n v="2"/>
    <s v="312"/>
    <x v="0"/>
  </r>
  <r>
    <n v="17410"/>
    <n v="64"/>
    <n v="1214.7199999999996"/>
    <d v="2011-11-23T15:46:00"/>
    <n v="16"/>
    <n v="4"/>
    <n v="2"/>
    <n v="2"/>
    <s v="422"/>
    <x v="3"/>
  </r>
  <r>
    <n v="12700"/>
    <n v="268"/>
    <n v="4939.9900000000061"/>
    <d v="2011-12-02T10:47:00"/>
    <n v="7"/>
    <n v="5"/>
    <n v="3"/>
    <n v="3"/>
    <s v="533"/>
    <x v="1"/>
  </r>
  <r>
    <n v="13003"/>
    <n v="6"/>
    <n v="149.05000000000001"/>
    <d v="2011-08-26T10:50:00"/>
    <n v="105"/>
    <n v="3"/>
    <n v="1"/>
    <n v="1"/>
    <s v="311"/>
    <x v="0"/>
  </r>
  <r>
    <n v="13492"/>
    <n v="50"/>
    <n v="1269.8400000000006"/>
    <d v="2011-07-26T14:25:00"/>
    <n v="136"/>
    <n v="3"/>
    <n v="1"/>
    <n v="2"/>
    <s v="312"/>
    <x v="0"/>
  </r>
  <r>
    <n v="18120"/>
    <n v="17"/>
    <n v="111.14999999999999"/>
    <d v="2011-05-09T13:45:00"/>
    <n v="214"/>
    <n v="3"/>
    <n v="1"/>
    <n v="1"/>
    <s v="311"/>
    <x v="0"/>
  </r>
  <r>
    <n v="14397"/>
    <n v="87"/>
    <n v="2612.9600000000009"/>
    <d v="2011-12-07T09:22:00"/>
    <n v="2"/>
    <n v="5"/>
    <n v="2"/>
    <n v="2"/>
    <s v="522"/>
    <x v="1"/>
  </r>
  <r>
    <n v="12684"/>
    <n v="105"/>
    <n v="2283.6299999999997"/>
    <d v="2011-12-02T09:53:00"/>
    <n v="7"/>
    <n v="5"/>
    <n v="2"/>
    <n v="2"/>
    <s v="522"/>
    <x v="1"/>
  </r>
  <r>
    <n v="14288"/>
    <n v="16"/>
    <n v="426.6"/>
    <d v="2011-05-10T13:22:00"/>
    <n v="213"/>
    <n v="3"/>
    <n v="1"/>
    <n v="1"/>
    <s v="311"/>
    <x v="0"/>
  </r>
  <r>
    <n v="15063"/>
    <n v="5"/>
    <n v="370.79999999999995"/>
    <d v="2011-05-10T13:25:00"/>
    <n v="213"/>
    <n v="3"/>
    <n v="1"/>
    <n v="1"/>
    <s v="311"/>
    <x v="0"/>
  </r>
  <r>
    <n v="14591"/>
    <n v="197"/>
    <n v="1447.140000000001"/>
    <d v="2011-11-24T13:57:00"/>
    <n v="15"/>
    <n v="4"/>
    <n v="3"/>
    <n v="2"/>
    <s v="432"/>
    <x v="3"/>
  </r>
  <r>
    <n v="13990"/>
    <n v="16"/>
    <n v="311.3"/>
    <d v="2011-05-10T15:19:00"/>
    <n v="213"/>
    <n v="3"/>
    <n v="1"/>
    <n v="1"/>
    <s v="311"/>
    <x v="0"/>
  </r>
  <r>
    <n v="14691"/>
    <n v="71"/>
    <n v="2114.3299999999995"/>
    <d v="2011-11-09T12:30:00"/>
    <n v="30"/>
    <n v="4"/>
    <n v="2"/>
    <n v="2"/>
    <s v="422"/>
    <x v="3"/>
  </r>
  <r>
    <n v="17489"/>
    <n v="29"/>
    <n v="376.63999999999993"/>
    <d v="2011-10-12T08:56:00"/>
    <n v="58"/>
    <n v="3"/>
    <n v="1"/>
    <n v="1"/>
    <s v="311"/>
    <x v="0"/>
  </r>
  <r>
    <n v="13404"/>
    <n v="11"/>
    <n v="252.48999999999998"/>
    <d v="2011-12-08T15:37:00"/>
    <n v="1"/>
    <n v="5"/>
    <n v="1"/>
    <n v="1"/>
    <s v="511"/>
    <x v="1"/>
  </r>
  <r>
    <n v="16644"/>
    <n v="62"/>
    <n v="833.77999999999963"/>
    <d v="2011-06-15T12:39:00"/>
    <n v="177"/>
    <n v="3"/>
    <n v="2"/>
    <n v="1"/>
    <s v="321"/>
    <x v="0"/>
  </r>
  <r>
    <n v="14731"/>
    <n v="45"/>
    <n v="380.01999999999992"/>
    <d v="2011-10-23T15:54:00"/>
    <n v="47"/>
    <n v="4"/>
    <n v="1"/>
    <n v="1"/>
    <s v="411"/>
    <x v="3"/>
  </r>
  <r>
    <n v="15187"/>
    <n v="91"/>
    <n v="4777.1800000000012"/>
    <d v="2011-12-08T11:56:00"/>
    <n v="1"/>
    <n v="5"/>
    <n v="2"/>
    <n v="3"/>
    <s v="523"/>
    <x v="1"/>
  </r>
  <r>
    <n v="18133"/>
    <n v="1"/>
    <n v="931.49999999999989"/>
    <d v="2011-05-11T14:14:00"/>
    <n v="212"/>
    <n v="3"/>
    <n v="1"/>
    <n v="1"/>
    <s v="311"/>
    <x v="0"/>
  </r>
  <r>
    <n v="13235"/>
    <n v="58"/>
    <n v="1031.0699999999997"/>
    <d v="2011-05-11T17:13:00"/>
    <n v="212"/>
    <n v="3"/>
    <n v="2"/>
    <n v="2"/>
    <s v="322"/>
    <x v="0"/>
  </r>
  <r>
    <n v="14883"/>
    <n v="53"/>
    <n v="761.59000000000015"/>
    <d v="2011-11-21T10:23:00"/>
    <n v="18"/>
    <n v="4"/>
    <n v="1"/>
    <n v="1"/>
    <s v="411"/>
    <x v="3"/>
  </r>
  <r>
    <n v="16116"/>
    <n v="34"/>
    <n v="612.78000000000009"/>
    <d v="2011-05-12T12:01:00"/>
    <n v="211"/>
    <n v="3"/>
    <n v="1"/>
    <n v="1"/>
    <s v="311"/>
    <x v="0"/>
  </r>
  <r>
    <n v="14364"/>
    <n v="69"/>
    <n v="3717.349999999999"/>
    <d v="2011-08-23T11:01:00"/>
    <n v="108"/>
    <n v="3"/>
    <n v="2"/>
    <n v="3"/>
    <s v="323"/>
    <x v="0"/>
  </r>
  <r>
    <n v="16184"/>
    <n v="45"/>
    <n v="1158.7900000000002"/>
    <d v="2011-10-06T17:43:00"/>
    <n v="64"/>
    <n v="3"/>
    <n v="1"/>
    <n v="2"/>
    <s v="312"/>
    <x v="0"/>
  </r>
  <r>
    <n v="17932"/>
    <n v="90"/>
    <n v="1331.5699999999997"/>
    <d v="2011-11-10T19:49:00"/>
    <n v="29"/>
    <n v="4"/>
    <n v="2"/>
    <n v="2"/>
    <s v="422"/>
    <x v="3"/>
  </r>
  <r>
    <n v="12590"/>
    <n v="68"/>
    <n v="9864.2600000000039"/>
    <d v="2011-05-12T14:52:00"/>
    <n v="211"/>
    <n v="3"/>
    <n v="2"/>
    <n v="4"/>
    <s v="324"/>
    <x v="0"/>
  </r>
  <r>
    <n v="17658"/>
    <n v="19"/>
    <n v="595.41999999999996"/>
    <d v="2011-11-14T12:07:00"/>
    <n v="25"/>
    <n v="4"/>
    <n v="1"/>
    <n v="1"/>
    <s v="411"/>
    <x v="3"/>
  </r>
  <r>
    <n v="12757"/>
    <n v="371"/>
    <n v="7857.0999999999995"/>
    <d v="2011-11-24T12:30:00"/>
    <n v="15"/>
    <n v="4"/>
    <n v="4"/>
    <n v="4"/>
    <s v="444"/>
    <x v="3"/>
  </r>
  <r>
    <n v="17970"/>
    <n v="31"/>
    <n v="582.58999999999992"/>
    <d v="2011-05-12T20:03:00"/>
    <n v="211"/>
    <n v="3"/>
    <n v="1"/>
    <n v="1"/>
    <s v="311"/>
    <x v="0"/>
  </r>
  <r>
    <n v="15907"/>
    <n v="249"/>
    <n v="967.44999999999982"/>
    <d v="2011-12-06T12:21:00"/>
    <n v="3"/>
    <n v="5"/>
    <n v="3"/>
    <n v="1"/>
    <s v="531"/>
    <x v="1"/>
  </r>
  <r>
    <n v="14689"/>
    <n v="13"/>
    <n v="112.80000000000001"/>
    <d v="2011-05-15T11:22:00"/>
    <n v="208"/>
    <n v="3"/>
    <n v="1"/>
    <n v="1"/>
    <s v="311"/>
    <x v="0"/>
  </r>
  <r>
    <n v="15440"/>
    <n v="62"/>
    <n v="383.67999999999995"/>
    <d v="2011-10-16T12:16:00"/>
    <n v="54"/>
    <n v="3"/>
    <n v="2"/>
    <n v="1"/>
    <s v="321"/>
    <x v="0"/>
  </r>
  <r>
    <n v="16076"/>
    <n v="129"/>
    <n v="2234.7299999999991"/>
    <d v="2011-12-06T14:59:00"/>
    <n v="3"/>
    <n v="5"/>
    <n v="2"/>
    <n v="2"/>
    <s v="522"/>
    <x v="1"/>
  </r>
  <r>
    <n v="15333"/>
    <n v="16"/>
    <n v="1028.56"/>
    <d v="2011-05-15T13:27:00"/>
    <n v="208"/>
    <n v="3"/>
    <n v="1"/>
    <n v="2"/>
    <s v="312"/>
    <x v="0"/>
  </r>
  <r>
    <n v="17263"/>
    <n v="23"/>
    <n v="63.440000000000005"/>
    <d v="2011-05-15T14:32:00"/>
    <n v="208"/>
    <n v="3"/>
    <n v="1"/>
    <n v="1"/>
    <s v="311"/>
    <x v="0"/>
  </r>
  <r>
    <n v="16877"/>
    <n v="159"/>
    <n v="853.7199999999998"/>
    <d v="2011-11-27T13:47:00"/>
    <n v="12"/>
    <n v="5"/>
    <n v="3"/>
    <n v="1"/>
    <s v="531"/>
    <x v="1"/>
  </r>
  <r>
    <n v="12674"/>
    <n v="83"/>
    <n v="1970.6000000000006"/>
    <d v="2011-11-01T12:12:00"/>
    <n v="38"/>
    <n v="4"/>
    <n v="2"/>
    <n v="2"/>
    <s v="422"/>
    <x v="3"/>
  </r>
  <r>
    <n v="14888"/>
    <n v="20"/>
    <n v="369.2"/>
    <d v="2011-05-16T14:58:00"/>
    <n v="207"/>
    <n v="3"/>
    <n v="1"/>
    <n v="1"/>
    <s v="311"/>
    <x v="0"/>
  </r>
  <r>
    <n v="13456"/>
    <n v="63"/>
    <n v="1766.7199999999998"/>
    <d v="2011-11-22T09:18:00"/>
    <n v="17"/>
    <n v="4"/>
    <n v="2"/>
    <n v="2"/>
    <s v="422"/>
    <x v="3"/>
  </r>
  <r>
    <n v="12690"/>
    <n v="16"/>
    <n v="389.00999999999993"/>
    <d v="2011-05-18T09:09:00"/>
    <n v="205"/>
    <n v="3"/>
    <n v="1"/>
    <n v="1"/>
    <s v="311"/>
    <x v="0"/>
  </r>
  <r>
    <n v="16446"/>
    <n v="3"/>
    <n v="168472.5"/>
    <d v="2011-12-09T09:15:00"/>
    <n v="0"/>
    <n v="5"/>
    <n v="1"/>
    <n v="4"/>
    <s v="514"/>
    <x v="1"/>
  </r>
  <r>
    <n v="16818"/>
    <n v="189"/>
    <n v="3349.57"/>
    <d v="2011-11-29T10:41:00"/>
    <n v="10"/>
    <n v="5"/>
    <n v="3"/>
    <n v="3"/>
    <s v="533"/>
    <x v="1"/>
  </r>
  <r>
    <n v="13572"/>
    <n v="33"/>
    <n v="1384.25"/>
    <d v="2011-05-18T11:59:00"/>
    <n v="205"/>
    <n v="3"/>
    <n v="1"/>
    <n v="2"/>
    <s v="312"/>
    <x v="0"/>
  </r>
  <r>
    <n v="15116"/>
    <n v="45"/>
    <n v="1352.7500000000002"/>
    <d v="2011-11-22T12:25:00"/>
    <n v="17"/>
    <n v="4"/>
    <n v="1"/>
    <n v="2"/>
    <s v="412"/>
    <x v="3"/>
  </r>
  <r>
    <n v="13529"/>
    <n v="15"/>
    <n v="307.76"/>
    <d v="2011-09-22T09:15:00"/>
    <n v="78"/>
    <n v="3"/>
    <n v="1"/>
    <n v="1"/>
    <s v="311"/>
    <x v="0"/>
  </r>
  <r>
    <n v="12620"/>
    <n v="92"/>
    <n v="1339.4099999999999"/>
    <d v="2011-11-25T10:20:00"/>
    <n v="14"/>
    <n v="5"/>
    <n v="2"/>
    <n v="2"/>
    <s v="522"/>
    <x v="1"/>
  </r>
  <r>
    <n v="16813"/>
    <n v="449"/>
    <n v="1692.9799999999998"/>
    <d v="2011-12-01T14:03:00"/>
    <n v="8"/>
    <n v="5"/>
    <n v="4"/>
    <n v="2"/>
    <s v="542"/>
    <x v="1"/>
  </r>
  <r>
    <n v="16463"/>
    <n v="82"/>
    <n v="1422.4"/>
    <d v="2011-11-18T14:01:00"/>
    <n v="21"/>
    <n v="4"/>
    <n v="2"/>
    <n v="2"/>
    <s v="422"/>
    <x v="3"/>
  </r>
  <r>
    <n v="13887"/>
    <n v="19"/>
    <n v="349.54999999999995"/>
    <d v="2011-05-19T17:22:00"/>
    <n v="204"/>
    <n v="3"/>
    <n v="1"/>
    <n v="1"/>
    <s v="311"/>
    <x v="0"/>
  </r>
  <r>
    <n v="17166"/>
    <n v="12"/>
    <n v="206.33999999999997"/>
    <d v="2011-11-01T09:46:00"/>
    <n v="38"/>
    <n v="4"/>
    <n v="1"/>
    <n v="1"/>
    <s v="411"/>
    <x v="3"/>
  </r>
  <r>
    <n v="13391"/>
    <n v="1"/>
    <n v="59.8"/>
    <d v="2011-05-20T10:50:00"/>
    <n v="203"/>
    <n v="3"/>
    <n v="1"/>
    <n v="1"/>
    <s v="311"/>
    <x v="0"/>
  </r>
  <r>
    <n v="17455"/>
    <n v="8"/>
    <n v="131.69999999999999"/>
    <d v="2011-05-20T12:31:00"/>
    <n v="203"/>
    <n v="3"/>
    <n v="1"/>
    <n v="1"/>
    <s v="311"/>
    <x v="0"/>
  </r>
  <r>
    <n v="18150"/>
    <n v="37"/>
    <n v="566.58000000000015"/>
    <d v="2011-11-07T16:49:00"/>
    <n v="32"/>
    <n v="4"/>
    <n v="1"/>
    <n v="1"/>
    <s v="411"/>
    <x v="3"/>
  </r>
  <r>
    <n v="16038"/>
    <n v="26"/>
    <n v="471.77999999999992"/>
    <d v="2011-12-02T12:40:00"/>
    <n v="7"/>
    <n v="5"/>
    <n v="1"/>
    <n v="1"/>
    <s v="511"/>
    <x v="1"/>
  </r>
  <r>
    <n v="13972"/>
    <n v="15"/>
    <n v="190.25000000000009"/>
    <d v="2011-09-30T11:54:00"/>
    <n v="70"/>
    <n v="3"/>
    <n v="1"/>
    <n v="1"/>
    <s v="311"/>
    <x v="0"/>
  </r>
  <r>
    <n v="13227"/>
    <n v="9"/>
    <n v="257.7"/>
    <d v="2011-05-22T11:47:00"/>
    <n v="201"/>
    <n v="3"/>
    <n v="1"/>
    <n v="1"/>
    <s v="311"/>
    <x v="0"/>
  </r>
  <r>
    <n v="13657"/>
    <n v="16"/>
    <n v="382.13999999999993"/>
    <d v="2011-11-29T12:32:00"/>
    <n v="10"/>
    <n v="5"/>
    <n v="1"/>
    <n v="1"/>
    <s v="511"/>
    <x v="1"/>
  </r>
  <r>
    <n v="14921"/>
    <n v="78"/>
    <n v="1316.0700000000004"/>
    <d v="2011-11-09T13:17:00"/>
    <n v="30"/>
    <n v="4"/>
    <n v="2"/>
    <n v="2"/>
    <s v="422"/>
    <x v="3"/>
  </r>
  <r>
    <n v="12710"/>
    <n v="77"/>
    <n v="1149.0200000000007"/>
    <d v="2011-09-04T12:00:00"/>
    <n v="96"/>
    <n v="3"/>
    <n v="2"/>
    <n v="2"/>
    <s v="322"/>
    <x v="0"/>
  </r>
  <r>
    <n v="15292"/>
    <n v="25"/>
    <n v="180.93999999999997"/>
    <d v="2011-05-22T15:00:00"/>
    <n v="201"/>
    <n v="3"/>
    <n v="1"/>
    <n v="1"/>
    <s v="311"/>
    <x v="0"/>
  </r>
  <r>
    <n v="15705"/>
    <n v="6"/>
    <n v="143.10000000000002"/>
    <d v="2011-05-22T15:37:00"/>
    <n v="201"/>
    <n v="3"/>
    <n v="1"/>
    <n v="1"/>
    <s v="311"/>
    <x v="0"/>
  </r>
  <r>
    <n v="13339"/>
    <n v="54"/>
    <n v="860.12000000000023"/>
    <d v="2011-05-23T08:31:00"/>
    <n v="200"/>
    <n v="3"/>
    <n v="1"/>
    <n v="1"/>
    <s v="311"/>
    <x v="0"/>
  </r>
  <r>
    <n v="13885"/>
    <n v="28"/>
    <n v="506.80000000000013"/>
    <d v="2011-06-03T15:07:00"/>
    <n v="189"/>
    <n v="3"/>
    <n v="1"/>
    <n v="1"/>
    <s v="311"/>
    <x v="0"/>
  </r>
  <r>
    <n v="13737"/>
    <n v="30"/>
    <n v="339.59999999999997"/>
    <d v="2011-05-23T16:32:00"/>
    <n v="200"/>
    <n v="3"/>
    <n v="1"/>
    <n v="1"/>
    <s v="311"/>
    <x v="0"/>
  </r>
  <r>
    <n v="16091"/>
    <n v="18"/>
    <n v="315.06000000000006"/>
    <d v="2011-07-08T08:45:00"/>
    <n v="154"/>
    <n v="3"/>
    <n v="1"/>
    <n v="1"/>
    <s v="311"/>
    <x v="0"/>
  </r>
  <r>
    <n v="15804"/>
    <n v="263"/>
    <n v="4206.3899999999967"/>
    <d v="2011-12-09T12:31:00"/>
    <n v="0"/>
    <n v="5"/>
    <n v="3"/>
    <n v="3"/>
    <s v="533"/>
    <x v="1"/>
  </r>
  <r>
    <n v="14287"/>
    <n v="9"/>
    <n v="176.63"/>
    <d v="2011-12-01T13:25:00"/>
    <n v="8"/>
    <n v="5"/>
    <n v="1"/>
    <n v="1"/>
    <s v="511"/>
    <x v="1"/>
  </r>
  <r>
    <n v="14705"/>
    <n v="1"/>
    <n v="179"/>
    <d v="2011-05-25T12:39:00"/>
    <n v="198"/>
    <n v="3"/>
    <n v="1"/>
    <n v="1"/>
    <s v="311"/>
    <x v="0"/>
  </r>
  <r>
    <n v="12815"/>
    <n v="47"/>
    <n v="1063.46"/>
    <d v="2011-07-15T10:21:00"/>
    <n v="147"/>
    <n v="3"/>
    <n v="1"/>
    <n v="2"/>
    <s v="312"/>
    <x v="0"/>
  </r>
  <r>
    <n v="14816"/>
    <n v="4"/>
    <n v="271.85000000000002"/>
    <d v="2011-05-26T13:16:00"/>
    <n v="197"/>
    <n v="3"/>
    <n v="1"/>
    <n v="1"/>
    <s v="311"/>
    <x v="0"/>
  </r>
  <r>
    <n v="16624"/>
    <n v="48"/>
    <n v="810.56999999999994"/>
    <d v="2011-09-20T12:39:00"/>
    <n v="80"/>
    <n v="3"/>
    <n v="1"/>
    <n v="1"/>
    <s v="311"/>
    <x v="0"/>
  </r>
  <r>
    <n v="12493"/>
    <n v="22"/>
    <n v="433.74"/>
    <d v="2011-06-27T10:17:00"/>
    <n v="165"/>
    <n v="3"/>
    <n v="1"/>
    <n v="1"/>
    <s v="311"/>
    <x v="0"/>
  </r>
  <r>
    <n v="18232"/>
    <n v="37"/>
    <n v="592.97"/>
    <d v="2011-09-19T11:49:00"/>
    <n v="81"/>
    <n v="3"/>
    <n v="1"/>
    <n v="1"/>
    <s v="311"/>
    <x v="0"/>
  </r>
  <r>
    <n v="18073"/>
    <n v="73"/>
    <n v="3877.5200000000018"/>
    <d v="2011-08-17T14:02:00"/>
    <n v="114"/>
    <n v="3"/>
    <n v="2"/>
    <n v="3"/>
    <s v="323"/>
    <x v="0"/>
  </r>
  <r>
    <n v="14280"/>
    <n v="8"/>
    <n v="134.04"/>
    <d v="2011-05-27T10:37:00"/>
    <n v="196"/>
    <n v="3"/>
    <n v="1"/>
    <n v="1"/>
    <s v="311"/>
    <x v="0"/>
  </r>
  <r>
    <n v="14823"/>
    <n v="70"/>
    <n v="321.42999999999989"/>
    <d v="2011-06-12T13:12:00"/>
    <n v="180"/>
    <n v="3"/>
    <n v="2"/>
    <n v="1"/>
    <s v="321"/>
    <x v="0"/>
  </r>
  <r>
    <n v="15897"/>
    <n v="24"/>
    <n v="222.05"/>
    <d v="2011-05-29T13:50:00"/>
    <n v="194"/>
    <n v="3"/>
    <n v="1"/>
    <n v="1"/>
    <s v="311"/>
    <x v="0"/>
  </r>
  <r>
    <n v="15925"/>
    <n v="12"/>
    <n v="207.15"/>
    <d v="2011-05-29T15:35:00"/>
    <n v="194"/>
    <n v="3"/>
    <n v="1"/>
    <n v="1"/>
    <s v="311"/>
    <x v="0"/>
  </r>
  <r>
    <n v="16483"/>
    <n v="19"/>
    <n v="139.35000000000002"/>
    <d v="2011-05-31T13:08:00"/>
    <n v="192"/>
    <n v="3"/>
    <n v="1"/>
    <n v="1"/>
    <s v="311"/>
    <x v="0"/>
  </r>
  <r>
    <n v="15163"/>
    <n v="29"/>
    <n v="304.46999999999991"/>
    <d v="2011-11-21T13:10:00"/>
    <n v="18"/>
    <n v="4"/>
    <n v="1"/>
    <n v="1"/>
    <s v="411"/>
    <x v="3"/>
  </r>
  <r>
    <n v="18204"/>
    <n v="200"/>
    <n v="1993.7"/>
    <d v="2011-09-29T16:44:00"/>
    <n v="71"/>
    <n v="3"/>
    <n v="3"/>
    <n v="2"/>
    <s v="332"/>
    <x v="0"/>
  </r>
  <r>
    <n v="12473"/>
    <n v="168"/>
    <n v="3938.55"/>
    <d v="2011-11-10T13:46:00"/>
    <n v="29"/>
    <n v="4"/>
    <n v="3"/>
    <n v="3"/>
    <s v="433"/>
    <x v="3"/>
  </r>
  <r>
    <n v="16969"/>
    <n v="42"/>
    <n v="650.4100000000002"/>
    <d v="2011-10-31T13:12:00"/>
    <n v="39"/>
    <n v="4"/>
    <n v="1"/>
    <n v="1"/>
    <s v="411"/>
    <x v="3"/>
  </r>
  <r>
    <n v="13917"/>
    <n v="18"/>
    <n v="272.04000000000002"/>
    <d v="2011-10-21T09:56:00"/>
    <n v="49"/>
    <n v="4"/>
    <n v="1"/>
    <n v="1"/>
    <s v="411"/>
    <x v="3"/>
  </r>
  <r>
    <n v="13062"/>
    <n v="11"/>
    <n v="346.98"/>
    <d v="2011-06-01T15:12:00"/>
    <n v="191"/>
    <n v="3"/>
    <n v="1"/>
    <n v="1"/>
    <s v="311"/>
    <x v="0"/>
  </r>
  <r>
    <n v="16484"/>
    <n v="25"/>
    <n v="404.30000000000007"/>
    <d v="2011-06-19T12:06:00"/>
    <n v="173"/>
    <n v="3"/>
    <n v="1"/>
    <n v="1"/>
    <s v="311"/>
    <x v="0"/>
  </r>
  <r>
    <n v="14453"/>
    <n v="22"/>
    <n v="119.93000000000002"/>
    <d v="2011-06-02T14:15:00"/>
    <n v="190"/>
    <n v="3"/>
    <n v="1"/>
    <n v="1"/>
    <s v="311"/>
    <x v="0"/>
  </r>
  <r>
    <n v="17900"/>
    <n v="6"/>
    <n v="112.19999999999999"/>
    <d v="2011-06-02T14:38:00"/>
    <n v="190"/>
    <n v="3"/>
    <n v="1"/>
    <n v="1"/>
    <s v="311"/>
    <x v="0"/>
  </r>
  <r>
    <n v="13437"/>
    <n v="167"/>
    <n v="3408.0599999999995"/>
    <d v="2011-11-25T14:00:00"/>
    <n v="14"/>
    <n v="5"/>
    <n v="3"/>
    <n v="3"/>
    <s v="533"/>
    <x v="1"/>
  </r>
  <r>
    <n v="12517"/>
    <n v="284"/>
    <n v="2502.8399999999983"/>
    <d v="2011-11-11T14:04:00"/>
    <n v="28"/>
    <n v="4"/>
    <n v="3"/>
    <n v="2"/>
    <s v="432"/>
    <x v="3"/>
  </r>
  <r>
    <n v="14500"/>
    <n v="7"/>
    <n v="356.85"/>
    <d v="2011-09-12T16:45:00"/>
    <n v="88"/>
    <n v="3"/>
    <n v="1"/>
    <n v="1"/>
    <s v="311"/>
    <x v="0"/>
  </r>
  <r>
    <n v="13248"/>
    <n v="26"/>
    <n v="465.67999999999989"/>
    <d v="2011-08-07T12:40:00"/>
    <n v="124"/>
    <n v="3"/>
    <n v="1"/>
    <n v="1"/>
    <s v="311"/>
    <x v="0"/>
  </r>
  <r>
    <n v="16967"/>
    <n v="21"/>
    <n v="319.01999999999992"/>
    <d v="2011-06-03T14:24:00"/>
    <n v="189"/>
    <n v="3"/>
    <n v="1"/>
    <n v="1"/>
    <s v="311"/>
    <x v="0"/>
  </r>
  <r>
    <n v="16659"/>
    <n v="2"/>
    <n v="39.119999999999997"/>
    <d v="2011-06-03T15:03:00"/>
    <n v="189"/>
    <n v="3"/>
    <n v="1"/>
    <n v="1"/>
    <s v="311"/>
    <x v="0"/>
  </r>
  <r>
    <n v="16682"/>
    <n v="30"/>
    <n v="1027.9999999999998"/>
    <d v="2011-12-05T12:13:00"/>
    <n v="4"/>
    <n v="5"/>
    <n v="1"/>
    <n v="2"/>
    <s v="512"/>
    <x v="1"/>
  </r>
  <r>
    <n v="15453"/>
    <n v="286"/>
    <n v="1388.370000000001"/>
    <d v="2011-12-08T10:59:00"/>
    <n v="1"/>
    <n v="5"/>
    <n v="3"/>
    <n v="2"/>
    <s v="532"/>
    <x v="1"/>
  </r>
  <r>
    <n v="16963"/>
    <n v="7"/>
    <n v="110.55000000000001"/>
    <d v="2011-06-05T13:48:00"/>
    <n v="187"/>
    <n v="3"/>
    <n v="1"/>
    <n v="1"/>
    <s v="311"/>
    <x v="0"/>
  </r>
  <r>
    <n v="13682"/>
    <n v="3"/>
    <n v="59.5"/>
    <d v="2011-06-05T14:06:00"/>
    <n v="187"/>
    <n v="3"/>
    <n v="1"/>
    <n v="1"/>
    <s v="311"/>
    <x v="0"/>
  </r>
  <r>
    <n v="15349"/>
    <n v="72"/>
    <n v="473.80999999999983"/>
    <d v="2011-07-04T16:06:00"/>
    <n v="158"/>
    <n v="3"/>
    <n v="2"/>
    <n v="1"/>
    <s v="321"/>
    <x v="0"/>
  </r>
  <r>
    <n v="16849"/>
    <n v="8"/>
    <n v="124.57"/>
    <d v="2011-06-06T09:16:00"/>
    <n v="186"/>
    <n v="3"/>
    <n v="1"/>
    <n v="1"/>
    <s v="311"/>
    <x v="0"/>
  </r>
  <r>
    <n v="12535"/>
    <n v="34"/>
    <n v="716.35000000000014"/>
    <d v="2011-09-09T08:48:00"/>
    <n v="91"/>
    <n v="3"/>
    <n v="1"/>
    <n v="1"/>
    <s v="311"/>
    <x v="0"/>
  </r>
  <r>
    <n v="18248"/>
    <n v="47"/>
    <n v="804.02"/>
    <d v="2011-08-09T10:19:00"/>
    <n v="122"/>
    <n v="3"/>
    <n v="1"/>
    <n v="1"/>
    <s v="311"/>
    <x v="0"/>
  </r>
  <r>
    <n v="15386"/>
    <n v="31"/>
    <n v="394.14000000000004"/>
    <d v="2011-06-06T13:47:00"/>
    <n v="186"/>
    <n v="3"/>
    <n v="1"/>
    <n v="1"/>
    <s v="311"/>
    <x v="0"/>
  </r>
  <r>
    <n v="17252"/>
    <n v="87"/>
    <n v="353.8599999999999"/>
    <d v="2011-08-15T09:45:00"/>
    <n v="116"/>
    <n v="3"/>
    <n v="2"/>
    <n v="1"/>
    <s v="321"/>
    <x v="0"/>
  </r>
  <r>
    <n v="14542"/>
    <n v="5"/>
    <n v="103.25000000000001"/>
    <d v="2011-06-07T08:19:00"/>
    <n v="185"/>
    <n v="3"/>
    <n v="1"/>
    <n v="1"/>
    <s v="311"/>
    <x v="0"/>
  </r>
  <r>
    <n v="18072"/>
    <n v="18"/>
    <n v="247.44"/>
    <d v="2011-06-07T10:44:00"/>
    <n v="185"/>
    <n v="3"/>
    <n v="1"/>
    <n v="1"/>
    <s v="311"/>
    <x v="0"/>
  </r>
  <r>
    <n v="17015"/>
    <n v="217"/>
    <n v="1842.5599999999995"/>
    <d v="2011-11-11T10:45:00"/>
    <n v="28"/>
    <n v="4"/>
    <n v="3"/>
    <n v="2"/>
    <s v="432"/>
    <x v="3"/>
  </r>
  <r>
    <n v="17124"/>
    <n v="32"/>
    <n v="298.89000000000004"/>
    <d v="2011-06-07T14:02:00"/>
    <n v="185"/>
    <n v="3"/>
    <n v="1"/>
    <n v="1"/>
    <s v="311"/>
    <x v="0"/>
  </r>
  <r>
    <n v="17828"/>
    <n v="67"/>
    <n v="1820.0900000000006"/>
    <d v="2011-11-17T08:41:00"/>
    <n v="22"/>
    <n v="4"/>
    <n v="2"/>
    <n v="2"/>
    <s v="422"/>
    <x v="3"/>
  </r>
  <r>
    <n v="15743"/>
    <n v="88"/>
    <n v="784.46000000000038"/>
    <d v="2011-11-23T17:19:00"/>
    <n v="16"/>
    <n v="4"/>
    <n v="2"/>
    <n v="1"/>
    <s v="421"/>
    <x v="3"/>
  </r>
  <r>
    <n v="14622"/>
    <n v="21"/>
    <n v="320.58"/>
    <d v="2011-06-08T12:42:00"/>
    <n v="184"/>
    <n v="3"/>
    <n v="1"/>
    <n v="1"/>
    <s v="311"/>
    <x v="0"/>
  </r>
  <r>
    <n v="15609"/>
    <n v="16"/>
    <n v="298.48"/>
    <d v="2011-06-08T13:00:00"/>
    <n v="184"/>
    <n v="3"/>
    <n v="1"/>
    <n v="1"/>
    <s v="311"/>
    <x v="0"/>
  </r>
  <r>
    <n v="14561"/>
    <n v="69"/>
    <n v="1080.7600000000004"/>
    <d v="2011-09-25T12:39:00"/>
    <n v="75"/>
    <n v="3"/>
    <n v="2"/>
    <n v="2"/>
    <s v="322"/>
    <x v="0"/>
  </r>
  <r>
    <n v="15238"/>
    <n v="50"/>
    <n v="1071.9899999999998"/>
    <d v="2011-11-10T14:28:00"/>
    <n v="29"/>
    <n v="4"/>
    <n v="1"/>
    <n v="2"/>
    <s v="412"/>
    <x v="3"/>
  </r>
  <r>
    <n v="14132"/>
    <n v="200"/>
    <n v="3586.0300000000011"/>
    <d v="2011-12-07T13:35:00"/>
    <n v="2"/>
    <n v="5"/>
    <n v="3"/>
    <n v="3"/>
    <s v="533"/>
    <x v="1"/>
  </r>
  <r>
    <n v="16113"/>
    <n v="30"/>
    <n v="161.38000000000002"/>
    <d v="2011-06-09T16:16:00"/>
    <n v="183"/>
    <n v="3"/>
    <n v="1"/>
    <n v="1"/>
    <s v="311"/>
    <x v="0"/>
  </r>
  <r>
    <n v="16107"/>
    <n v="31"/>
    <n v="3204.16"/>
    <d v="2011-11-22T09:40:00"/>
    <n v="17"/>
    <n v="4"/>
    <n v="1"/>
    <n v="3"/>
    <s v="413"/>
    <x v="3"/>
  </r>
  <r>
    <n v="15679"/>
    <n v="110"/>
    <n v="781.27999999999986"/>
    <d v="2011-11-15T16:19:00"/>
    <n v="24"/>
    <n v="4"/>
    <n v="2"/>
    <n v="1"/>
    <s v="421"/>
    <x v="3"/>
  </r>
  <r>
    <n v="16581"/>
    <n v="9"/>
    <n v="105.84"/>
    <d v="2011-06-10T10:05:00"/>
    <n v="182"/>
    <n v="3"/>
    <n v="1"/>
    <n v="1"/>
    <s v="311"/>
    <x v="0"/>
  </r>
  <r>
    <n v="15267"/>
    <n v="11"/>
    <n v="1717.36"/>
    <d v="2011-11-17T15:59:00"/>
    <n v="22"/>
    <n v="4"/>
    <n v="1"/>
    <n v="2"/>
    <s v="412"/>
    <x v="3"/>
  </r>
  <r>
    <n v="17234"/>
    <n v="14"/>
    <n v="149.88999999999999"/>
    <d v="2011-06-10T11:20:00"/>
    <n v="182"/>
    <n v="3"/>
    <n v="1"/>
    <n v="1"/>
    <s v="311"/>
    <x v="0"/>
  </r>
  <r>
    <n v="15411"/>
    <n v="99"/>
    <n v="1358.8800000000003"/>
    <d v="2011-11-13T15:19:00"/>
    <n v="26"/>
    <n v="4"/>
    <n v="2"/>
    <n v="2"/>
    <s v="422"/>
    <x v="3"/>
  </r>
  <r>
    <n v="14178"/>
    <n v="327"/>
    <n v="1620.93"/>
    <d v="2011-12-01T12:01:00"/>
    <n v="8"/>
    <n v="5"/>
    <n v="3"/>
    <n v="2"/>
    <s v="532"/>
    <x v="1"/>
  </r>
  <r>
    <n v="15098"/>
    <n v="3"/>
    <n v="39916.5"/>
    <d v="2011-06-10T15:33:00"/>
    <n v="182"/>
    <n v="3"/>
    <n v="1"/>
    <n v="4"/>
    <s v="314"/>
    <x v="0"/>
  </r>
  <r>
    <n v="17265"/>
    <n v="127"/>
    <n v="562.89999999999975"/>
    <d v="2011-07-24T10:49:00"/>
    <n v="138"/>
    <n v="3"/>
    <n v="2"/>
    <n v="1"/>
    <s v="321"/>
    <x v="0"/>
  </r>
  <r>
    <n v="13517"/>
    <n v="141"/>
    <n v="2128.42"/>
    <d v="2011-10-11T11:43:00"/>
    <n v="59"/>
    <n v="3"/>
    <n v="2"/>
    <n v="2"/>
    <s v="322"/>
    <x v="0"/>
  </r>
  <r>
    <n v="16342"/>
    <n v="15"/>
    <n v="322.41000000000003"/>
    <d v="2011-09-25T14:36:00"/>
    <n v="75"/>
    <n v="3"/>
    <n v="1"/>
    <n v="1"/>
    <s v="311"/>
    <x v="0"/>
  </r>
  <r>
    <n v="12732"/>
    <n v="12"/>
    <n v="236.2600000000001"/>
    <d v="2011-06-13T11:33:00"/>
    <n v="179"/>
    <n v="3"/>
    <n v="1"/>
    <n v="1"/>
    <s v="311"/>
    <x v="0"/>
  </r>
  <r>
    <n v="15036"/>
    <n v="127"/>
    <n v="465.55"/>
    <d v="2011-09-28T15:42:00"/>
    <n v="72"/>
    <n v="3"/>
    <n v="2"/>
    <n v="1"/>
    <s v="321"/>
    <x v="0"/>
  </r>
  <r>
    <n v="15069"/>
    <n v="70"/>
    <n v="1109.5300000000007"/>
    <d v="2011-06-13T14:16:00"/>
    <n v="179"/>
    <n v="3"/>
    <n v="2"/>
    <n v="2"/>
    <s v="322"/>
    <x v="0"/>
  </r>
  <r>
    <n v="14503"/>
    <n v="164"/>
    <n v="3543.2600000000016"/>
    <d v="2011-12-06T13:30:00"/>
    <n v="3"/>
    <n v="5"/>
    <n v="3"/>
    <n v="3"/>
    <s v="533"/>
    <x v="1"/>
  </r>
  <r>
    <n v="13343"/>
    <n v="19"/>
    <n v="353.43"/>
    <d v="2011-06-15T12:24:00"/>
    <n v="177"/>
    <n v="3"/>
    <n v="1"/>
    <n v="1"/>
    <s v="311"/>
    <x v="0"/>
  </r>
  <r>
    <n v="12624"/>
    <n v="38"/>
    <n v="641.13000000000011"/>
    <d v="2011-08-25T15:04:00"/>
    <n v="106"/>
    <n v="3"/>
    <n v="1"/>
    <n v="1"/>
    <s v="311"/>
    <x v="0"/>
  </r>
  <r>
    <n v="18165"/>
    <n v="10"/>
    <n v="302.46000000000004"/>
    <d v="2011-06-15T13:23:00"/>
    <n v="177"/>
    <n v="3"/>
    <n v="1"/>
    <n v="1"/>
    <s v="311"/>
    <x v="0"/>
  </r>
  <r>
    <n v="16324"/>
    <n v="118"/>
    <n v="428.67999999999978"/>
    <d v="2011-08-03T12:58:00"/>
    <n v="128"/>
    <n v="3"/>
    <n v="2"/>
    <n v="1"/>
    <s v="321"/>
    <x v="0"/>
  </r>
  <r>
    <n v="14222"/>
    <n v="41"/>
    <n v="683.17"/>
    <d v="2011-06-15T16:42:00"/>
    <n v="177"/>
    <n v="3"/>
    <n v="1"/>
    <n v="1"/>
    <s v="311"/>
    <x v="0"/>
  </r>
  <r>
    <n v="15585"/>
    <n v="31"/>
    <n v="455.30000000000007"/>
    <d v="2011-06-16T08:38:00"/>
    <n v="176"/>
    <n v="3"/>
    <n v="1"/>
    <n v="1"/>
    <s v="311"/>
    <x v="0"/>
  </r>
  <r>
    <n v="16257"/>
    <n v="2"/>
    <n v="46.95"/>
    <d v="2011-06-16T10:11:00"/>
    <n v="176"/>
    <n v="3"/>
    <n v="1"/>
    <n v="1"/>
    <s v="311"/>
    <x v="0"/>
  </r>
  <r>
    <n v="12816"/>
    <n v="29"/>
    <n v="572.20000000000005"/>
    <d v="2011-09-05T12:41:00"/>
    <n v="95"/>
    <n v="3"/>
    <n v="1"/>
    <n v="1"/>
    <s v="311"/>
    <x v="0"/>
  </r>
  <r>
    <n v="13826"/>
    <n v="10"/>
    <n v="189.5"/>
    <d v="2011-06-16T13:48:00"/>
    <n v="176"/>
    <n v="3"/>
    <n v="1"/>
    <n v="1"/>
    <s v="311"/>
    <x v="0"/>
  </r>
  <r>
    <n v="13575"/>
    <n v="46"/>
    <n v="732.06999999999971"/>
    <d v="2011-11-16T13:14:00"/>
    <n v="23"/>
    <n v="4"/>
    <n v="1"/>
    <n v="1"/>
    <s v="411"/>
    <x v="3"/>
  </r>
  <r>
    <n v="16852"/>
    <n v="9"/>
    <n v="144.91"/>
    <d v="2011-11-29T13:22:00"/>
    <n v="10"/>
    <n v="5"/>
    <n v="1"/>
    <n v="1"/>
    <s v="511"/>
    <x v="1"/>
  </r>
  <r>
    <n v="15014"/>
    <n v="35"/>
    <n v="260.16999999999996"/>
    <d v="2011-10-27T20:07:00"/>
    <n v="43"/>
    <n v="4"/>
    <n v="1"/>
    <n v="1"/>
    <s v="411"/>
    <x v="3"/>
  </r>
  <r>
    <n v="14765"/>
    <n v="39"/>
    <n v="254.10999999999996"/>
    <d v="2011-11-10T19:53:00"/>
    <n v="29"/>
    <n v="4"/>
    <n v="1"/>
    <n v="1"/>
    <s v="411"/>
    <x v="3"/>
  </r>
  <r>
    <n v="16869"/>
    <n v="128"/>
    <n v="825.41999999999973"/>
    <d v="2011-11-17T12:02:00"/>
    <n v="22"/>
    <n v="4"/>
    <n v="2"/>
    <n v="1"/>
    <s v="421"/>
    <x v="3"/>
  </r>
  <r>
    <n v="15909"/>
    <n v="7"/>
    <n v="191.93999999999997"/>
    <d v="2011-06-19T10:38:00"/>
    <n v="173"/>
    <n v="3"/>
    <n v="1"/>
    <n v="1"/>
    <s v="311"/>
    <x v="0"/>
  </r>
  <r>
    <n v="13618"/>
    <n v="13"/>
    <n v="177.34000000000003"/>
    <d v="2011-06-19T11:09:00"/>
    <n v="173"/>
    <n v="3"/>
    <n v="1"/>
    <n v="1"/>
    <s v="311"/>
    <x v="0"/>
  </r>
  <r>
    <n v="17879"/>
    <n v="6"/>
    <n v="178.51999999999998"/>
    <d v="2011-06-19T12:36:00"/>
    <n v="173"/>
    <n v="3"/>
    <n v="1"/>
    <n v="1"/>
    <s v="311"/>
    <x v="0"/>
  </r>
  <r>
    <n v="17562"/>
    <n v="63"/>
    <n v="1122.3799999999997"/>
    <d v="2011-11-25T14:21:00"/>
    <n v="14"/>
    <n v="5"/>
    <n v="2"/>
    <n v="2"/>
    <s v="522"/>
    <x v="1"/>
  </r>
  <r>
    <n v="15334"/>
    <n v="99"/>
    <n v="351.6699999999999"/>
    <d v="2011-07-06T11:22:00"/>
    <n v="156"/>
    <n v="3"/>
    <n v="2"/>
    <n v="1"/>
    <s v="321"/>
    <x v="0"/>
  </r>
  <r>
    <n v="13568"/>
    <n v="44"/>
    <n v="192.85000000000005"/>
    <d v="2011-06-19T14:42:00"/>
    <n v="173"/>
    <n v="3"/>
    <n v="1"/>
    <n v="1"/>
    <s v="311"/>
    <x v="0"/>
  </r>
  <r>
    <n v="16744"/>
    <n v="242"/>
    <n v="1304.7599999999993"/>
    <d v="2011-11-28T13:06:00"/>
    <n v="11"/>
    <n v="5"/>
    <n v="3"/>
    <n v="2"/>
    <s v="532"/>
    <x v="1"/>
  </r>
  <r>
    <n v="15700"/>
    <n v="86"/>
    <n v="696.67999999999961"/>
    <d v="2011-06-20T16:53:00"/>
    <n v="172"/>
    <n v="3"/>
    <n v="2"/>
    <n v="1"/>
    <s v="321"/>
    <x v="0"/>
  </r>
  <r>
    <n v="17444"/>
    <n v="135"/>
    <n v="2940.0400000000013"/>
    <d v="2011-07-15T12:05:00"/>
    <n v="147"/>
    <n v="3"/>
    <n v="2"/>
    <n v="3"/>
    <s v="323"/>
    <x v="0"/>
  </r>
  <r>
    <n v="15840"/>
    <n v="27"/>
    <n v="355.56"/>
    <d v="2011-10-12T09:08:00"/>
    <n v="58"/>
    <n v="3"/>
    <n v="1"/>
    <n v="1"/>
    <s v="311"/>
    <x v="0"/>
  </r>
  <r>
    <n v="14808"/>
    <n v="235"/>
    <n v="2741.1699999999969"/>
    <d v="2011-10-31T12:21:00"/>
    <n v="39"/>
    <n v="4"/>
    <n v="3"/>
    <n v="2"/>
    <s v="432"/>
    <x v="3"/>
  </r>
  <r>
    <n v="12904"/>
    <n v="72"/>
    <n v="509.57999999999976"/>
    <d v="2011-11-21T14:34:00"/>
    <n v="18"/>
    <n v="4"/>
    <n v="2"/>
    <n v="1"/>
    <s v="421"/>
    <x v="3"/>
  </r>
  <r>
    <n v="15825"/>
    <n v="20"/>
    <n v="532.94000000000005"/>
    <d v="2011-06-20T13:27:00"/>
    <n v="172"/>
    <n v="3"/>
    <n v="1"/>
    <n v="1"/>
    <s v="311"/>
    <x v="0"/>
  </r>
  <r>
    <n v="12432"/>
    <n v="108"/>
    <n v="5059.3200000000015"/>
    <d v="2011-10-28T11:43:00"/>
    <n v="42"/>
    <n v="4"/>
    <n v="2"/>
    <n v="3"/>
    <s v="423"/>
    <x v="3"/>
  </r>
  <r>
    <n v="12830"/>
    <n v="38"/>
    <n v="6814.6400000000012"/>
    <d v="2011-11-02T11:54:00"/>
    <n v="37"/>
    <n v="4"/>
    <n v="1"/>
    <n v="4"/>
    <s v="414"/>
    <x v="3"/>
  </r>
  <r>
    <n v="15507"/>
    <n v="46"/>
    <n v="492.35999999999996"/>
    <d v="2011-06-21T11:19:00"/>
    <n v="171"/>
    <n v="3"/>
    <n v="1"/>
    <n v="1"/>
    <s v="311"/>
    <x v="0"/>
  </r>
  <r>
    <n v="12930"/>
    <n v="25"/>
    <n v="415.8"/>
    <d v="2011-09-22T15:18:00"/>
    <n v="78"/>
    <n v="3"/>
    <n v="1"/>
    <n v="1"/>
    <s v="311"/>
    <x v="0"/>
  </r>
  <r>
    <n v="14960"/>
    <n v="27"/>
    <n v="221.26999999999992"/>
    <d v="2011-12-01T12:54:00"/>
    <n v="8"/>
    <n v="5"/>
    <n v="1"/>
    <n v="1"/>
    <s v="511"/>
    <x v="1"/>
  </r>
  <r>
    <n v="12444"/>
    <n v="177"/>
    <n v="5005.46"/>
    <d v="2011-11-18T13:23:00"/>
    <n v="21"/>
    <n v="4"/>
    <n v="3"/>
    <n v="3"/>
    <s v="433"/>
    <x v="3"/>
  </r>
  <r>
    <n v="15412"/>
    <n v="10"/>
    <n v="190.53000000000003"/>
    <d v="2011-06-21T15:24:00"/>
    <n v="171"/>
    <n v="3"/>
    <n v="1"/>
    <n v="1"/>
    <s v="311"/>
    <x v="0"/>
  </r>
  <r>
    <n v="16114"/>
    <n v="8"/>
    <n v="135.75000000000003"/>
    <d v="2011-06-22T10:13:00"/>
    <n v="170"/>
    <n v="3"/>
    <n v="1"/>
    <n v="1"/>
    <s v="311"/>
    <x v="0"/>
  </r>
  <r>
    <n v="13420"/>
    <n v="8"/>
    <n v="159.85"/>
    <d v="2011-07-13T08:48:00"/>
    <n v="149"/>
    <n v="3"/>
    <n v="1"/>
    <n v="1"/>
    <s v="311"/>
    <x v="0"/>
  </r>
  <r>
    <n v="17877"/>
    <n v="12"/>
    <n v="237.61"/>
    <d v="2011-06-22T13:00:00"/>
    <n v="170"/>
    <n v="3"/>
    <n v="1"/>
    <n v="1"/>
    <s v="311"/>
    <x v="0"/>
  </r>
  <r>
    <n v="16247"/>
    <n v="16"/>
    <n v="114.56"/>
    <d v="2011-06-22T14:23:00"/>
    <n v="170"/>
    <n v="3"/>
    <n v="1"/>
    <n v="1"/>
    <s v="311"/>
    <x v="0"/>
  </r>
  <r>
    <n v="12919"/>
    <n v="50"/>
    <n v="1335.1899999999998"/>
    <d v="2011-12-01T13:47:00"/>
    <n v="8"/>
    <n v="5"/>
    <n v="1"/>
    <n v="2"/>
    <s v="512"/>
    <x v="1"/>
  </r>
  <r>
    <n v="15130"/>
    <n v="22"/>
    <n v="330.11"/>
    <d v="2011-06-23T10:15:00"/>
    <n v="169"/>
    <n v="3"/>
    <n v="1"/>
    <n v="1"/>
    <s v="311"/>
    <x v="0"/>
  </r>
  <r>
    <n v="12704"/>
    <n v="88"/>
    <n v="2340.84"/>
    <d v="2011-12-02T13:15:00"/>
    <n v="7"/>
    <n v="5"/>
    <n v="2"/>
    <n v="2"/>
    <s v="522"/>
    <x v="1"/>
  </r>
  <r>
    <n v="17370"/>
    <n v="33"/>
    <n v="446.18"/>
    <d v="2011-09-28T10:14:00"/>
    <n v="72"/>
    <n v="3"/>
    <n v="1"/>
    <n v="1"/>
    <s v="311"/>
    <x v="0"/>
  </r>
  <r>
    <n v="12465"/>
    <n v="47"/>
    <n v="742.19000000000017"/>
    <d v="2011-11-22T16:34:00"/>
    <n v="17"/>
    <n v="4"/>
    <n v="1"/>
    <n v="1"/>
    <s v="411"/>
    <x v="3"/>
  </r>
  <r>
    <n v="12697"/>
    <n v="41"/>
    <n v="957.58999999999992"/>
    <d v="2011-11-11T08:47:00"/>
    <n v="28"/>
    <n v="4"/>
    <n v="1"/>
    <n v="1"/>
    <s v="411"/>
    <x v="3"/>
  </r>
  <r>
    <n v="13791"/>
    <n v="11"/>
    <n v="1516"/>
    <d v="2011-08-04T11:44:00"/>
    <n v="127"/>
    <n v="3"/>
    <n v="1"/>
    <n v="2"/>
    <s v="312"/>
    <x v="0"/>
  </r>
  <r>
    <n v="14795"/>
    <n v="6"/>
    <n v="131.44999999999999"/>
    <d v="2011-06-26T13:04:00"/>
    <n v="166"/>
    <n v="3"/>
    <n v="1"/>
    <n v="1"/>
    <s v="311"/>
    <x v="0"/>
  </r>
  <r>
    <n v="12548"/>
    <n v="5"/>
    <n v="95.199999999999989"/>
    <d v="2011-06-26T15:35:00"/>
    <n v="166"/>
    <n v="3"/>
    <n v="1"/>
    <n v="1"/>
    <s v="311"/>
    <x v="0"/>
  </r>
  <r>
    <n v="16671"/>
    <n v="6"/>
    <n v="1692.27"/>
    <d v="2011-11-11T13:40:00"/>
    <n v="28"/>
    <n v="4"/>
    <n v="1"/>
    <n v="2"/>
    <s v="412"/>
    <x v="3"/>
  </r>
  <r>
    <n v="14351"/>
    <n v="1"/>
    <n v="51"/>
    <d v="2011-06-28T11:56:00"/>
    <n v="164"/>
    <n v="3"/>
    <n v="1"/>
    <n v="1"/>
    <s v="311"/>
    <x v="0"/>
  </r>
  <r>
    <n v="17391"/>
    <n v="3"/>
    <n v="508.8"/>
    <d v="2011-06-29T09:58:00"/>
    <n v="163"/>
    <n v="3"/>
    <n v="1"/>
    <n v="1"/>
    <s v="311"/>
    <x v="0"/>
  </r>
  <r>
    <n v="17750"/>
    <n v="193"/>
    <n v="1797.5699999999997"/>
    <d v="2011-12-04T14:09:00"/>
    <n v="5"/>
    <n v="5"/>
    <n v="3"/>
    <n v="2"/>
    <s v="532"/>
    <x v="1"/>
  </r>
  <r>
    <n v="17997"/>
    <n v="166"/>
    <n v="1970.6700000000023"/>
    <d v="2011-09-26T16:13:00"/>
    <n v="74"/>
    <n v="3"/>
    <n v="3"/>
    <n v="2"/>
    <s v="332"/>
    <x v="0"/>
  </r>
  <r>
    <n v="14383"/>
    <n v="59"/>
    <n v="1247.6899999999998"/>
    <d v="2011-11-01T15:53:00"/>
    <n v="38"/>
    <n v="4"/>
    <n v="2"/>
    <n v="2"/>
    <s v="422"/>
    <x v="3"/>
  </r>
  <r>
    <n v="15537"/>
    <n v="24"/>
    <n v="110.92000000000003"/>
    <d v="2011-06-29T13:10:00"/>
    <n v="163"/>
    <n v="3"/>
    <n v="1"/>
    <n v="1"/>
    <s v="311"/>
    <x v="0"/>
  </r>
  <r>
    <n v="17837"/>
    <n v="169"/>
    <n v="1593.3800000000008"/>
    <d v="2011-10-28T16:13:00"/>
    <n v="42"/>
    <n v="4"/>
    <n v="3"/>
    <n v="2"/>
    <s v="432"/>
    <x v="3"/>
  </r>
  <r>
    <n v="15578"/>
    <n v="13"/>
    <n v="127.1"/>
    <d v="2011-06-30T13:03:00"/>
    <n v="162"/>
    <n v="3"/>
    <n v="1"/>
    <n v="1"/>
    <s v="311"/>
    <x v="0"/>
  </r>
  <r>
    <n v="16498"/>
    <n v="15"/>
    <n v="100.97000000000001"/>
    <d v="2011-07-01T15:07:00"/>
    <n v="161"/>
    <n v="3"/>
    <n v="1"/>
    <n v="1"/>
    <s v="311"/>
    <x v="0"/>
  </r>
  <r>
    <n v="17891"/>
    <n v="34"/>
    <n v="203.85999999999993"/>
    <d v="2011-06-30T20:08:00"/>
    <n v="162"/>
    <n v="3"/>
    <n v="1"/>
    <n v="1"/>
    <s v="311"/>
    <x v="0"/>
  </r>
  <r>
    <n v="16866"/>
    <n v="11"/>
    <n v="207.73999999999998"/>
    <d v="2011-07-22T10:06:00"/>
    <n v="140"/>
    <n v="3"/>
    <n v="1"/>
    <n v="1"/>
    <s v="311"/>
    <x v="0"/>
  </r>
  <r>
    <n v="13730"/>
    <n v="43"/>
    <n v="752.5999999999998"/>
    <d v="2011-07-27T08:35:00"/>
    <n v="135"/>
    <n v="3"/>
    <n v="1"/>
    <n v="1"/>
    <s v="311"/>
    <x v="0"/>
  </r>
  <r>
    <n v="12922"/>
    <n v="28"/>
    <n v="405.38"/>
    <d v="2011-07-01T15:35:00"/>
    <n v="161"/>
    <n v="3"/>
    <n v="1"/>
    <n v="1"/>
    <s v="311"/>
    <x v="0"/>
  </r>
  <r>
    <n v="16009"/>
    <n v="90"/>
    <n v="992.70999999999992"/>
    <d v="2011-11-17T16:51:00"/>
    <n v="22"/>
    <n v="4"/>
    <n v="2"/>
    <n v="2"/>
    <s v="422"/>
    <x v="3"/>
  </r>
  <r>
    <n v="17939"/>
    <n v="12"/>
    <n v="99.140000000000029"/>
    <d v="2011-07-03T12:27:00"/>
    <n v="159"/>
    <n v="3"/>
    <n v="1"/>
    <n v="1"/>
    <s v="311"/>
    <x v="0"/>
  </r>
  <r>
    <n v="17312"/>
    <n v="14"/>
    <n v="644.29999999999995"/>
    <d v="2011-07-24T11:52:00"/>
    <n v="138"/>
    <n v="3"/>
    <n v="1"/>
    <n v="1"/>
    <s v="311"/>
    <x v="0"/>
  </r>
  <r>
    <n v="17899"/>
    <n v="32"/>
    <n v="155.79999999999998"/>
    <d v="2011-07-03T14:58:00"/>
    <n v="159"/>
    <n v="3"/>
    <n v="1"/>
    <n v="1"/>
    <s v="311"/>
    <x v="0"/>
  </r>
  <r>
    <n v="15007"/>
    <n v="12"/>
    <n v="156.91000000000003"/>
    <d v="2011-07-03T16:00:00"/>
    <n v="159"/>
    <n v="3"/>
    <n v="1"/>
    <n v="1"/>
    <s v="311"/>
    <x v="0"/>
  </r>
  <r>
    <n v="18265"/>
    <n v="46"/>
    <n v="801.5100000000001"/>
    <d v="2011-09-28T14:10:00"/>
    <n v="72"/>
    <n v="3"/>
    <n v="1"/>
    <n v="1"/>
    <s v="311"/>
    <x v="0"/>
  </r>
  <r>
    <n v="17024"/>
    <n v="3"/>
    <n v="95.85"/>
    <d v="2011-10-25T13:47:00"/>
    <n v="45"/>
    <n v="4"/>
    <n v="1"/>
    <n v="1"/>
    <s v="411"/>
    <x v="3"/>
  </r>
  <r>
    <n v="14034"/>
    <n v="89"/>
    <n v="651.82000000000016"/>
    <d v="2011-11-17T14:02:00"/>
    <n v="22"/>
    <n v="4"/>
    <n v="2"/>
    <n v="1"/>
    <s v="421"/>
    <x v="3"/>
  </r>
  <r>
    <n v="16616"/>
    <n v="33"/>
    <n v="500.42000000000013"/>
    <d v="2011-11-24T16:31:00"/>
    <n v="15"/>
    <n v="4"/>
    <n v="1"/>
    <n v="1"/>
    <s v="411"/>
    <x v="3"/>
  </r>
  <r>
    <n v="16338"/>
    <n v="11"/>
    <n v="214.80000000000004"/>
    <d v="2011-07-05T13:56:00"/>
    <n v="157"/>
    <n v="3"/>
    <n v="1"/>
    <n v="1"/>
    <s v="311"/>
    <x v="0"/>
  </r>
  <r>
    <n v="14002"/>
    <n v="47"/>
    <n v="529.73"/>
    <d v="2011-07-28T15:55:00"/>
    <n v="134"/>
    <n v="3"/>
    <n v="1"/>
    <n v="1"/>
    <s v="311"/>
    <x v="0"/>
  </r>
  <r>
    <n v="16929"/>
    <n v="77"/>
    <n v="1295.3900000000006"/>
    <d v="2011-12-06T08:37:00"/>
    <n v="3"/>
    <n v="5"/>
    <n v="2"/>
    <n v="2"/>
    <s v="522"/>
    <x v="1"/>
  </r>
  <r>
    <n v="17892"/>
    <n v="28"/>
    <n v="244.10000000000002"/>
    <d v="2011-10-14T16:49:00"/>
    <n v="56"/>
    <n v="3"/>
    <n v="1"/>
    <n v="1"/>
    <s v="311"/>
    <x v="0"/>
  </r>
  <r>
    <n v="15505"/>
    <n v="97"/>
    <n v="3610.9600000000005"/>
    <d v="2011-10-18T07:56:00"/>
    <n v="52"/>
    <n v="3"/>
    <n v="2"/>
    <n v="3"/>
    <s v="323"/>
    <x v="0"/>
  </r>
  <r>
    <n v="18013"/>
    <n v="31"/>
    <n v="187.29000000000005"/>
    <d v="2011-07-07T14:11:00"/>
    <n v="155"/>
    <n v="3"/>
    <n v="1"/>
    <n v="1"/>
    <s v="311"/>
    <x v="0"/>
  </r>
  <r>
    <n v="13681"/>
    <n v="57"/>
    <n v="827.83"/>
    <d v="2011-11-22T11:13:00"/>
    <n v="17"/>
    <n v="4"/>
    <n v="2"/>
    <n v="1"/>
    <s v="421"/>
    <x v="3"/>
  </r>
  <r>
    <n v="13486"/>
    <n v="69"/>
    <n v="1122.4099999999999"/>
    <d v="2011-09-22T13:13:00"/>
    <n v="78"/>
    <n v="3"/>
    <n v="2"/>
    <n v="2"/>
    <s v="322"/>
    <x v="0"/>
  </r>
  <r>
    <n v="12461"/>
    <n v="35"/>
    <n v="826.88000000000011"/>
    <d v="2011-09-06T16:57:00"/>
    <n v="94"/>
    <n v="3"/>
    <n v="1"/>
    <n v="1"/>
    <s v="311"/>
    <x v="0"/>
  </r>
  <r>
    <n v="18121"/>
    <n v="32"/>
    <n v="673.10000000000014"/>
    <d v="2011-07-13T12:53:00"/>
    <n v="149"/>
    <n v="3"/>
    <n v="1"/>
    <n v="1"/>
    <s v="311"/>
    <x v="0"/>
  </r>
  <r>
    <n v="18024"/>
    <n v="21"/>
    <n v="389.78000000000003"/>
    <d v="2011-07-10T12:40:00"/>
    <n v="152"/>
    <n v="3"/>
    <n v="1"/>
    <n v="1"/>
    <s v="311"/>
    <x v="0"/>
  </r>
  <r>
    <n v="15467"/>
    <n v="52"/>
    <n v="524.88"/>
    <d v="2011-11-30T14:17:00"/>
    <n v="9"/>
    <n v="5"/>
    <n v="1"/>
    <n v="1"/>
    <s v="511"/>
    <x v="1"/>
  </r>
  <r>
    <n v="13678"/>
    <n v="16"/>
    <n v="232.60000000000005"/>
    <d v="2011-07-11T10:14:00"/>
    <n v="151"/>
    <n v="3"/>
    <n v="1"/>
    <n v="1"/>
    <s v="311"/>
    <x v="0"/>
  </r>
  <r>
    <n v="13058"/>
    <n v="8"/>
    <n v="271.39999999999998"/>
    <d v="2011-11-15T12:43:00"/>
    <n v="24"/>
    <n v="4"/>
    <n v="1"/>
    <n v="1"/>
    <s v="411"/>
    <x v="3"/>
  </r>
  <r>
    <n v="12556"/>
    <n v="121"/>
    <n v="603.7099999999997"/>
    <d v="2011-10-20T13:06:00"/>
    <n v="50"/>
    <n v="4"/>
    <n v="2"/>
    <n v="1"/>
    <s v="421"/>
    <x v="3"/>
  </r>
  <r>
    <n v="13224"/>
    <n v="108"/>
    <n v="2155.9499999999994"/>
    <d v="2011-10-10T14:55:00"/>
    <n v="60"/>
    <n v="3"/>
    <n v="2"/>
    <n v="2"/>
    <s v="322"/>
    <x v="0"/>
  </r>
  <r>
    <n v="16989"/>
    <n v="12"/>
    <n v="1133.25"/>
    <d v="2011-12-02T16:39:00"/>
    <n v="7"/>
    <n v="5"/>
    <n v="1"/>
    <n v="2"/>
    <s v="512"/>
    <x v="1"/>
  </r>
  <r>
    <n v="18122"/>
    <n v="364"/>
    <n v="1826.2100000000016"/>
    <d v="2011-12-01T13:08:00"/>
    <n v="8"/>
    <n v="5"/>
    <n v="4"/>
    <n v="2"/>
    <s v="542"/>
    <x v="1"/>
  </r>
  <r>
    <n v="12722"/>
    <n v="53"/>
    <n v="997.62999999999988"/>
    <d v="2011-09-15T14:50:00"/>
    <n v="85"/>
    <n v="3"/>
    <n v="1"/>
    <n v="2"/>
    <s v="312"/>
    <x v="0"/>
  </r>
  <r>
    <n v="17405"/>
    <n v="82"/>
    <n v="1031.4100000000001"/>
    <d v="2011-12-08T17:12:00"/>
    <n v="1"/>
    <n v="5"/>
    <n v="2"/>
    <n v="2"/>
    <s v="522"/>
    <x v="1"/>
  </r>
  <r>
    <n v="13311"/>
    <n v="26"/>
    <n v="598.57000000000005"/>
    <d v="2011-12-05T12:55:00"/>
    <n v="4"/>
    <n v="5"/>
    <n v="1"/>
    <n v="1"/>
    <s v="511"/>
    <x v="1"/>
  </r>
  <r>
    <n v="15895"/>
    <n v="11"/>
    <n v="179.17"/>
    <d v="2011-07-13T10:27:00"/>
    <n v="149"/>
    <n v="3"/>
    <n v="1"/>
    <n v="1"/>
    <s v="311"/>
    <x v="0"/>
  </r>
  <r>
    <n v="13667"/>
    <n v="87"/>
    <n v="305.01999999999981"/>
    <d v="2011-07-13T15:42:00"/>
    <n v="149"/>
    <n v="3"/>
    <n v="2"/>
    <n v="1"/>
    <s v="321"/>
    <x v="0"/>
  </r>
  <r>
    <n v="12405"/>
    <n v="54"/>
    <n v="1710.3900000000006"/>
    <d v="2011-07-14T08:52:00"/>
    <n v="148"/>
    <n v="3"/>
    <n v="1"/>
    <n v="2"/>
    <s v="312"/>
    <x v="0"/>
  </r>
  <r>
    <n v="14862"/>
    <n v="48"/>
    <n v="841.20000000000016"/>
    <d v="2011-11-14T10:01:00"/>
    <n v="25"/>
    <n v="4"/>
    <n v="1"/>
    <n v="1"/>
    <s v="411"/>
    <x v="3"/>
  </r>
  <r>
    <n v="16488"/>
    <n v="29"/>
    <n v="498.79999999999995"/>
    <d v="2011-11-06T13:42:00"/>
    <n v="33"/>
    <n v="4"/>
    <n v="1"/>
    <n v="1"/>
    <s v="411"/>
    <x v="3"/>
  </r>
  <r>
    <n v="13933"/>
    <n v="23"/>
    <n v="608.78999999999985"/>
    <d v="2011-08-22T14:03:00"/>
    <n v="109"/>
    <n v="3"/>
    <n v="1"/>
    <n v="1"/>
    <s v="311"/>
    <x v="0"/>
  </r>
  <r>
    <n v="15839"/>
    <n v="62"/>
    <n v="1048.4900000000002"/>
    <d v="2011-11-06T13:54:00"/>
    <n v="33"/>
    <n v="4"/>
    <n v="2"/>
    <n v="2"/>
    <s v="422"/>
    <x v="3"/>
  </r>
  <r>
    <n v="13994"/>
    <n v="155"/>
    <n v="2313.1400000000008"/>
    <d v="2011-12-06T11:05:00"/>
    <n v="3"/>
    <n v="5"/>
    <n v="2"/>
    <n v="2"/>
    <s v="522"/>
    <x v="1"/>
  </r>
  <r>
    <n v="17554"/>
    <n v="88"/>
    <n v="1952.4499999999998"/>
    <d v="2011-12-08T14:15:00"/>
    <n v="1"/>
    <n v="5"/>
    <n v="2"/>
    <n v="2"/>
    <s v="522"/>
    <x v="1"/>
  </r>
  <r>
    <n v="17948"/>
    <n v="1"/>
    <n v="358.56000000000006"/>
    <d v="2011-07-15T12:58:00"/>
    <n v="147"/>
    <n v="3"/>
    <n v="1"/>
    <n v="1"/>
    <s v="311"/>
    <x v="0"/>
  </r>
  <r>
    <n v="15004"/>
    <n v="158"/>
    <n v="1246.3199999999995"/>
    <d v="2011-07-15T14:05:00"/>
    <n v="147"/>
    <n v="3"/>
    <n v="3"/>
    <n v="2"/>
    <s v="332"/>
    <x v="0"/>
  </r>
  <r>
    <n v="13507"/>
    <n v="162"/>
    <n v="2479.1599999999989"/>
    <d v="2011-12-06T13:13:00"/>
    <n v="3"/>
    <n v="5"/>
    <n v="3"/>
    <n v="2"/>
    <s v="532"/>
    <x v="1"/>
  </r>
  <r>
    <n v="12833"/>
    <n v="24"/>
    <n v="417.37999999999994"/>
    <d v="2011-07-17T13:46:00"/>
    <n v="145"/>
    <n v="3"/>
    <n v="1"/>
    <n v="1"/>
    <s v="311"/>
    <x v="0"/>
  </r>
  <r>
    <n v="16474"/>
    <n v="360"/>
    <n v="1871.5000000000025"/>
    <d v="2011-12-02T13:02:00"/>
    <n v="7"/>
    <n v="5"/>
    <n v="4"/>
    <n v="2"/>
    <s v="542"/>
    <x v="1"/>
  </r>
  <r>
    <n v="16762"/>
    <n v="89"/>
    <n v="1501.3799999999997"/>
    <d v="2011-11-20T11:43:00"/>
    <n v="19"/>
    <n v="4"/>
    <n v="2"/>
    <n v="2"/>
    <s v="422"/>
    <x v="3"/>
  </r>
  <r>
    <n v="13940"/>
    <n v="49"/>
    <n v="839.14000000000021"/>
    <d v="2011-11-22T15:15:00"/>
    <n v="17"/>
    <n v="4"/>
    <n v="1"/>
    <n v="1"/>
    <s v="411"/>
    <x v="3"/>
  </r>
  <r>
    <n v="14029"/>
    <n v="15"/>
    <n v="467.65999999999997"/>
    <d v="2011-10-07T14:46:00"/>
    <n v="63"/>
    <n v="3"/>
    <n v="1"/>
    <n v="1"/>
    <s v="311"/>
    <x v="0"/>
  </r>
  <r>
    <n v="14117"/>
    <n v="3"/>
    <n v="90"/>
    <d v="2011-07-19T09:49:00"/>
    <n v="143"/>
    <n v="3"/>
    <n v="1"/>
    <n v="1"/>
    <s v="311"/>
    <x v="0"/>
  </r>
  <r>
    <n v="17779"/>
    <n v="82"/>
    <n v="658.56999999999994"/>
    <d v="2011-11-18T14:15:00"/>
    <n v="21"/>
    <n v="4"/>
    <n v="2"/>
    <n v="1"/>
    <s v="421"/>
    <x v="3"/>
  </r>
  <r>
    <n v="13991"/>
    <n v="84"/>
    <n v="855.96999999999991"/>
    <d v="2011-11-27T16:18:00"/>
    <n v="12"/>
    <n v="5"/>
    <n v="2"/>
    <n v="1"/>
    <s v="521"/>
    <x v="1"/>
  </r>
  <r>
    <n v="13827"/>
    <n v="93"/>
    <n v="412.04999999999978"/>
    <d v="2011-10-13T12:38:00"/>
    <n v="57"/>
    <n v="3"/>
    <n v="2"/>
    <n v="1"/>
    <s v="321"/>
    <x v="0"/>
  </r>
  <r>
    <n v="12560"/>
    <n v="105"/>
    <n v="2134.0100000000002"/>
    <d v="2011-12-04T13:54:00"/>
    <n v="5"/>
    <n v="5"/>
    <n v="2"/>
    <n v="2"/>
    <s v="522"/>
    <x v="1"/>
  </r>
  <r>
    <n v="16764"/>
    <n v="706"/>
    <n v="2799.2500000000018"/>
    <d v="2011-12-06T11:41:00"/>
    <n v="3"/>
    <n v="5"/>
    <n v="4"/>
    <n v="2"/>
    <s v="542"/>
    <x v="1"/>
  </r>
  <r>
    <n v="18180"/>
    <n v="119"/>
    <n v="1843.75"/>
    <d v="2011-12-05T08:39:00"/>
    <n v="4"/>
    <n v="5"/>
    <n v="2"/>
    <n v="2"/>
    <s v="522"/>
    <x v="1"/>
  </r>
  <r>
    <n v="12521"/>
    <n v="38"/>
    <n v="599.68000000000006"/>
    <d v="2011-07-20T10:51:00"/>
    <n v="142"/>
    <n v="3"/>
    <n v="1"/>
    <n v="1"/>
    <s v="311"/>
    <x v="0"/>
  </r>
  <r>
    <n v="15802"/>
    <n v="1"/>
    <n v="451.42"/>
    <d v="2011-07-20T11:38:00"/>
    <n v="142"/>
    <n v="3"/>
    <n v="1"/>
    <n v="1"/>
    <s v="311"/>
    <x v="0"/>
  </r>
  <r>
    <n v="17229"/>
    <n v="47"/>
    <n v="318.76000000000005"/>
    <d v="2011-09-04T13:56:00"/>
    <n v="96"/>
    <n v="3"/>
    <n v="1"/>
    <n v="1"/>
    <s v="311"/>
    <x v="0"/>
  </r>
  <r>
    <n v="14456"/>
    <n v="970"/>
    <n v="3062.3999999999983"/>
    <d v="2011-12-04T13:59:00"/>
    <n v="5"/>
    <n v="5"/>
    <n v="4"/>
    <n v="3"/>
    <s v="543"/>
    <x v="1"/>
  </r>
  <r>
    <n v="16464"/>
    <n v="236"/>
    <n v="1314.6800000000003"/>
    <d v="2011-11-20T12:11:00"/>
    <n v="19"/>
    <n v="4"/>
    <n v="3"/>
    <n v="2"/>
    <s v="432"/>
    <x v="3"/>
  </r>
  <r>
    <n v="18143"/>
    <n v="61"/>
    <n v="1000.1599999999997"/>
    <d v="2011-08-15T12:07:00"/>
    <n v="116"/>
    <n v="3"/>
    <n v="2"/>
    <n v="2"/>
    <s v="322"/>
    <x v="0"/>
  </r>
  <r>
    <n v="14259"/>
    <n v="5"/>
    <n v="120"/>
    <d v="2011-07-21T10:44:00"/>
    <n v="141"/>
    <n v="3"/>
    <n v="1"/>
    <n v="1"/>
    <s v="311"/>
    <x v="0"/>
  </r>
  <r>
    <n v="14517"/>
    <n v="18"/>
    <n v="330.45"/>
    <d v="2011-11-06T14:20:00"/>
    <n v="33"/>
    <n v="4"/>
    <n v="1"/>
    <n v="1"/>
    <s v="411"/>
    <x v="3"/>
  </r>
  <r>
    <n v="16041"/>
    <n v="6"/>
    <n v="3166.4"/>
    <d v="2011-11-09T12:25:00"/>
    <n v="30"/>
    <n v="4"/>
    <n v="1"/>
    <n v="3"/>
    <s v="413"/>
    <x v="3"/>
  </r>
  <r>
    <n v="15829"/>
    <n v="51"/>
    <n v="636.14"/>
    <d v="2011-09-01T16:45:00"/>
    <n v="99"/>
    <n v="3"/>
    <n v="1"/>
    <n v="1"/>
    <s v="311"/>
    <x v="0"/>
  </r>
  <r>
    <n v="15232"/>
    <n v="31"/>
    <n v="612.06000000000006"/>
    <d v="2011-08-18T16:27:00"/>
    <n v="113"/>
    <n v="3"/>
    <n v="1"/>
    <n v="1"/>
    <s v="311"/>
    <x v="0"/>
  </r>
  <r>
    <n v="12438"/>
    <n v="98"/>
    <n v="2906.8500000000004"/>
    <d v="2011-11-25T13:28:00"/>
    <n v="14"/>
    <n v="5"/>
    <n v="2"/>
    <n v="3"/>
    <s v="523"/>
    <x v="1"/>
  </r>
  <r>
    <n v="12627"/>
    <n v="230"/>
    <n v="4478.53"/>
    <d v="2011-11-29T12:07:00"/>
    <n v="10"/>
    <n v="5"/>
    <n v="3"/>
    <n v="3"/>
    <s v="533"/>
    <x v="1"/>
  </r>
  <r>
    <n v="13563"/>
    <n v="49"/>
    <n v="777.53000000000009"/>
    <d v="2011-09-16T14:45:00"/>
    <n v="84"/>
    <n v="3"/>
    <n v="1"/>
    <n v="1"/>
    <s v="311"/>
    <x v="0"/>
  </r>
  <r>
    <n v="16305"/>
    <n v="22"/>
    <n v="361.21999999999991"/>
    <d v="2011-07-24T12:18:00"/>
    <n v="138"/>
    <n v="3"/>
    <n v="1"/>
    <n v="1"/>
    <s v="311"/>
    <x v="0"/>
  </r>
  <r>
    <n v="17724"/>
    <n v="40"/>
    <n v="1033.0000000000002"/>
    <d v="2011-09-29T15:26:00"/>
    <n v="71"/>
    <n v="3"/>
    <n v="1"/>
    <n v="2"/>
    <s v="312"/>
    <x v="0"/>
  </r>
  <r>
    <n v="13116"/>
    <n v="30"/>
    <n v="501.14000000000004"/>
    <d v="2011-07-24T14:33:00"/>
    <n v="138"/>
    <n v="3"/>
    <n v="1"/>
    <n v="1"/>
    <s v="311"/>
    <x v="0"/>
  </r>
  <r>
    <n v="14019"/>
    <n v="66"/>
    <n v="1421.6100000000004"/>
    <d v="2011-10-24T10:13:00"/>
    <n v="46"/>
    <n v="4"/>
    <n v="2"/>
    <n v="2"/>
    <s v="422"/>
    <x v="3"/>
  </r>
  <r>
    <n v="14100"/>
    <n v="26"/>
    <n v="194.9"/>
    <d v="2011-07-25T11:01:00"/>
    <n v="137"/>
    <n v="3"/>
    <n v="1"/>
    <n v="1"/>
    <s v="311"/>
    <x v="0"/>
  </r>
  <r>
    <n v="16557"/>
    <n v="11"/>
    <n v="281.84999999999997"/>
    <d v="2011-11-15T14:04:00"/>
    <n v="24"/>
    <n v="4"/>
    <n v="1"/>
    <n v="1"/>
    <s v="411"/>
    <x v="3"/>
  </r>
  <r>
    <n v="16364"/>
    <n v="53"/>
    <n v="707.03999999999974"/>
    <d v="2011-11-28T11:27:00"/>
    <n v="11"/>
    <n v="5"/>
    <n v="1"/>
    <n v="1"/>
    <s v="511"/>
    <x v="1"/>
  </r>
  <r>
    <n v="17693"/>
    <n v="16"/>
    <n v="200.47"/>
    <d v="2011-07-25T15:48:00"/>
    <n v="137"/>
    <n v="3"/>
    <n v="1"/>
    <n v="1"/>
    <s v="311"/>
    <x v="0"/>
  </r>
  <r>
    <n v="15618"/>
    <n v="45"/>
    <n v="776.85100000000023"/>
    <d v="2011-11-07T08:34:00"/>
    <n v="32"/>
    <n v="4"/>
    <n v="1"/>
    <n v="1"/>
    <s v="411"/>
    <x v="3"/>
  </r>
  <r>
    <n v="13930"/>
    <n v="17"/>
    <n v="337.33999999999992"/>
    <d v="2011-10-13T09:45:00"/>
    <n v="57"/>
    <n v="3"/>
    <n v="1"/>
    <n v="1"/>
    <s v="311"/>
    <x v="0"/>
  </r>
  <r>
    <n v="13379"/>
    <n v="97"/>
    <n v="572.55999999999972"/>
    <d v="2011-11-13T13:45:00"/>
    <n v="26"/>
    <n v="4"/>
    <n v="2"/>
    <n v="1"/>
    <s v="421"/>
    <x v="3"/>
  </r>
  <r>
    <n v="14305"/>
    <n v="105"/>
    <n v="1858.9599999999998"/>
    <d v="2011-09-29T15:29:00"/>
    <n v="71"/>
    <n v="3"/>
    <n v="2"/>
    <n v="2"/>
    <s v="322"/>
    <x v="0"/>
  </r>
  <r>
    <n v="12397"/>
    <n v="126"/>
    <n v="2409.9000000000005"/>
    <d v="2011-11-04T09:52:00"/>
    <n v="35"/>
    <n v="4"/>
    <n v="2"/>
    <n v="2"/>
    <s v="422"/>
    <x v="3"/>
  </r>
  <r>
    <n v="14331"/>
    <n v="28"/>
    <n v="462.65999999999997"/>
    <d v="2011-08-07T13:17:00"/>
    <n v="124"/>
    <n v="3"/>
    <n v="1"/>
    <n v="1"/>
    <s v="311"/>
    <x v="0"/>
  </r>
  <r>
    <n v="13925"/>
    <n v="41"/>
    <n v="678.24999999999989"/>
    <d v="2011-09-08T12:47:00"/>
    <n v="92"/>
    <n v="3"/>
    <n v="1"/>
    <n v="1"/>
    <s v="311"/>
    <x v="0"/>
  </r>
  <r>
    <n v="18237"/>
    <n v="61"/>
    <n v="987.0999999999998"/>
    <d v="2011-12-07T12:49:00"/>
    <n v="2"/>
    <n v="5"/>
    <n v="2"/>
    <n v="2"/>
    <s v="522"/>
    <x v="1"/>
  </r>
  <r>
    <n v="12453"/>
    <n v="43"/>
    <n v="707.08999999999992"/>
    <d v="2011-07-28T14:08:00"/>
    <n v="134"/>
    <n v="3"/>
    <n v="1"/>
    <n v="1"/>
    <s v="311"/>
    <x v="0"/>
  </r>
  <r>
    <n v="15118"/>
    <n v="1"/>
    <n v="244.8"/>
    <d v="2011-07-28T14:54:00"/>
    <n v="134"/>
    <n v="3"/>
    <n v="1"/>
    <n v="1"/>
    <s v="311"/>
    <x v="0"/>
  </r>
  <r>
    <n v="15746"/>
    <n v="28"/>
    <n v="196.87999999999997"/>
    <d v="2011-07-28T15:21:00"/>
    <n v="134"/>
    <n v="3"/>
    <n v="1"/>
    <n v="1"/>
    <s v="311"/>
    <x v="0"/>
  </r>
  <r>
    <n v="12743"/>
    <n v="134"/>
    <n v="546.42999999999972"/>
    <d v="2011-07-28T16:21:00"/>
    <n v="134"/>
    <n v="3"/>
    <n v="2"/>
    <n v="1"/>
    <s v="321"/>
    <x v="0"/>
  </r>
  <r>
    <n v="15942"/>
    <n v="14"/>
    <n v="337.43999999999994"/>
    <d v="2011-07-29T09:01:00"/>
    <n v="133"/>
    <n v="3"/>
    <n v="1"/>
    <n v="1"/>
    <s v="311"/>
    <x v="0"/>
  </r>
  <r>
    <n v="15120"/>
    <n v="21"/>
    <n v="358.81999999999988"/>
    <d v="2011-07-29T09:48:00"/>
    <n v="133"/>
    <n v="3"/>
    <n v="1"/>
    <n v="1"/>
    <s v="311"/>
    <x v="0"/>
  </r>
  <r>
    <n v="14143"/>
    <n v="7"/>
    <n v="115.8"/>
    <d v="2011-07-29T09:48:00"/>
    <n v="133"/>
    <n v="3"/>
    <n v="1"/>
    <n v="1"/>
    <s v="311"/>
    <x v="0"/>
  </r>
  <r>
    <n v="18081"/>
    <n v="17"/>
    <n v="343.45"/>
    <d v="2011-11-03T16:30:00"/>
    <n v="36"/>
    <n v="4"/>
    <n v="1"/>
    <n v="1"/>
    <s v="411"/>
    <x v="3"/>
  </r>
  <r>
    <n v="14511"/>
    <n v="68"/>
    <n v="1314.8099999999997"/>
    <d v="2011-11-28T17:05:00"/>
    <n v="11"/>
    <n v="5"/>
    <n v="2"/>
    <n v="2"/>
    <s v="522"/>
    <x v="1"/>
  </r>
  <r>
    <n v="12716"/>
    <n v="69"/>
    <n v="1053.4899999999996"/>
    <d v="2011-12-06T08:55:00"/>
    <n v="3"/>
    <n v="5"/>
    <n v="2"/>
    <n v="2"/>
    <s v="522"/>
    <x v="1"/>
  </r>
  <r>
    <n v="15776"/>
    <n v="18"/>
    <n v="241.62000000000003"/>
    <d v="2011-07-29T13:46:00"/>
    <n v="133"/>
    <n v="3"/>
    <n v="1"/>
    <n v="1"/>
    <s v="311"/>
    <x v="0"/>
  </r>
  <r>
    <n v="12981"/>
    <n v="20"/>
    <n v="372.21999999999997"/>
    <d v="2011-11-10T12:00:00"/>
    <n v="29"/>
    <n v="4"/>
    <n v="1"/>
    <n v="1"/>
    <s v="411"/>
    <x v="3"/>
  </r>
  <r>
    <n v="13928"/>
    <n v="27"/>
    <n v="464.56999999999994"/>
    <d v="2011-11-29T10:33:00"/>
    <n v="10"/>
    <n v="5"/>
    <n v="1"/>
    <n v="1"/>
    <s v="511"/>
    <x v="1"/>
  </r>
  <r>
    <n v="15438"/>
    <n v="25"/>
    <n v="156.57999999999998"/>
    <d v="2011-07-31T14:19:00"/>
    <n v="131"/>
    <n v="3"/>
    <n v="1"/>
    <n v="1"/>
    <s v="311"/>
    <x v="0"/>
  </r>
  <r>
    <n v="17173"/>
    <n v="86"/>
    <n v="3766.5999999999985"/>
    <d v="2011-12-04T14:40:00"/>
    <n v="5"/>
    <n v="5"/>
    <n v="2"/>
    <n v="3"/>
    <s v="523"/>
    <x v="1"/>
  </r>
  <r>
    <n v="17053"/>
    <n v="13"/>
    <n v="498.47999999999996"/>
    <d v="2011-08-01T10:23:00"/>
    <n v="130"/>
    <n v="3"/>
    <n v="1"/>
    <n v="1"/>
    <s v="311"/>
    <x v="0"/>
  </r>
  <r>
    <n v="12534"/>
    <n v="63"/>
    <n v="1089.18"/>
    <d v="2011-08-01T10:26:00"/>
    <n v="130"/>
    <n v="3"/>
    <n v="2"/>
    <n v="2"/>
    <s v="322"/>
    <x v="0"/>
  </r>
  <r>
    <n v="14567"/>
    <n v="33"/>
    <n v="1530.3600000000006"/>
    <d v="2011-10-14T10:21:00"/>
    <n v="56"/>
    <n v="3"/>
    <n v="1"/>
    <n v="2"/>
    <s v="312"/>
    <x v="0"/>
  </r>
  <r>
    <n v="14937"/>
    <n v="34"/>
    <n v="1621.88"/>
    <d v="2011-10-14T12:29:00"/>
    <n v="56"/>
    <n v="3"/>
    <n v="1"/>
    <n v="2"/>
    <s v="312"/>
    <x v="0"/>
  </r>
  <r>
    <n v="12828"/>
    <n v="56"/>
    <n v="1018.7100000000003"/>
    <d v="2011-12-07T08:45:00"/>
    <n v="2"/>
    <n v="5"/>
    <n v="2"/>
    <n v="2"/>
    <s v="522"/>
    <x v="1"/>
  </r>
  <r>
    <n v="15342"/>
    <n v="24"/>
    <n v="406.08999999999992"/>
    <d v="2011-08-02T10:19:00"/>
    <n v="129"/>
    <n v="3"/>
    <n v="1"/>
    <n v="1"/>
    <s v="311"/>
    <x v="0"/>
  </r>
  <r>
    <n v="13075"/>
    <n v="22"/>
    <n v="919.61"/>
    <d v="2011-08-02T10:19:00"/>
    <n v="129"/>
    <n v="3"/>
    <n v="1"/>
    <n v="1"/>
    <s v="311"/>
    <x v="0"/>
  </r>
  <r>
    <n v="17788"/>
    <n v="5"/>
    <n v="1117.9000000000001"/>
    <d v="2011-09-27T10:09:00"/>
    <n v="73"/>
    <n v="3"/>
    <n v="1"/>
    <n v="2"/>
    <s v="312"/>
    <x v="0"/>
  </r>
  <r>
    <n v="13850"/>
    <n v="93"/>
    <n v="1595.4799999999996"/>
    <d v="2011-08-02T14:04:00"/>
    <n v="129"/>
    <n v="3"/>
    <n v="2"/>
    <n v="2"/>
    <s v="322"/>
    <x v="0"/>
  </r>
  <r>
    <n v="14076"/>
    <n v="46"/>
    <n v="122.46999999999997"/>
    <d v="2011-08-02T15:19:00"/>
    <n v="129"/>
    <n v="3"/>
    <n v="1"/>
    <n v="1"/>
    <s v="311"/>
    <x v="0"/>
  </r>
  <r>
    <n v="13805"/>
    <n v="13"/>
    <n v="924.59999999999991"/>
    <d v="2011-10-18T14:50:00"/>
    <n v="52"/>
    <n v="3"/>
    <n v="1"/>
    <n v="1"/>
    <s v="311"/>
    <x v="0"/>
  </r>
  <r>
    <n v="17887"/>
    <n v="10"/>
    <n v="111.35"/>
    <d v="2011-08-02T17:29:00"/>
    <n v="129"/>
    <n v="3"/>
    <n v="1"/>
    <n v="1"/>
    <s v="311"/>
    <x v="0"/>
  </r>
  <r>
    <n v="13186"/>
    <n v="79"/>
    <n v="1575.8900000000003"/>
    <d v="2011-10-31T11:40:00"/>
    <n v="39"/>
    <n v="4"/>
    <n v="2"/>
    <n v="2"/>
    <s v="422"/>
    <x v="3"/>
  </r>
  <r>
    <n v="12750"/>
    <n v="15"/>
    <n v="275.88"/>
    <d v="2011-08-03T09:13:00"/>
    <n v="128"/>
    <n v="3"/>
    <n v="1"/>
    <n v="1"/>
    <s v="311"/>
    <x v="0"/>
  </r>
  <r>
    <n v="17656"/>
    <n v="82"/>
    <n v="1674.69"/>
    <d v="2011-09-27T13:04:00"/>
    <n v="73"/>
    <n v="3"/>
    <n v="2"/>
    <n v="2"/>
    <s v="322"/>
    <x v="0"/>
  </r>
  <r>
    <n v="16102"/>
    <n v="57"/>
    <n v="1842.1400000000003"/>
    <d v="2011-10-28T13:19:00"/>
    <n v="42"/>
    <n v="4"/>
    <n v="2"/>
    <n v="2"/>
    <s v="422"/>
    <x v="3"/>
  </r>
  <r>
    <n v="15089"/>
    <n v="145"/>
    <n v="2420.8400000000024"/>
    <d v="2011-11-29T16:31:00"/>
    <n v="10"/>
    <n v="5"/>
    <n v="2"/>
    <n v="2"/>
    <s v="522"/>
    <x v="1"/>
  </r>
  <r>
    <n v="12689"/>
    <n v="72"/>
    <n v="1247.6099999999999"/>
    <d v="2011-11-14T08:31:00"/>
    <n v="25"/>
    <n v="4"/>
    <n v="2"/>
    <n v="2"/>
    <s v="422"/>
    <x v="3"/>
  </r>
  <r>
    <n v="14768"/>
    <n v="5"/>
    <n v="192.60000000000002"/>
    <d v="2011-11-22T12:54:00"/>
    <n v="17"/>
    <n v="4"/>
    <n v="1"/>
    <n v="1"/>
    <s v="411"/>
    <x v="3"/>
  </r>
  <r>
    <n v="18099"/>
    <n v="19"/>
    <n v="168.31000000000003"/>
    <d v="2011-08-04T15:52:00"/>
    <n v="127"/>
    <n v="3"/>
    <n v="1"/>
    <n v="1"/>
    <s v="311"/>
    <x v="0"/>
  </r>
  <r>
    <n v="15205"/>
    <n v="37"/>
    <n v="653.2399999999999"/>
    <d v="2011-09-15T19:36:00"/>
    <n v="85"/>
    <n v="3"/>
    <n v="1"/>
    <n v="1"/>
    <s v="311"/>
    <x v="0"/>
  </r>
  <r>
    <n v="13218"/>
    <n v="5"/>
    <n v="62.64"/>
    <d v="2011-08-04T16:59:00"/>
    <n v="127"/>
    <n v="3"/>
    <n v="1"/>
    <n v="1"/>
    <s v="311"/>
    <x v="0"/>
  </r>
  <r>
    <n v="17267"/>
    <n v="38"/>
    <n v="317.61999999999995"/>
    <d v="2011-08-04T17:22:00"/>
    <n v="127"/>
    <n v="3"/>
    <n v="1"/>
    <n v="1"/>
    <s v="311"/>
    <x v="0"/>
  </r>
  <r>
    <n v="16302"/>
    <n v="11"/>
    <n v="233.22"/>
    <d v="2011-08-05T09:44:00"/>
    <n v="126"/>
    <n v="3"/>
    <n v="1"/>
    <n v="1"/>
    <s v="311"/>
    <x v="0"/>
  </r>
  <r>
    <n v="14720"/>
    <n v="37"/>
    <n v="663.81000000000029"/>
    <d v="2011-12-04T12:02:00"/>
    <n v="5"/>
    <n v="5"/>
    <n v="1"/>
    <n v="1"/>
    <s v="511"/>
    <x v="1"/>
  </r>
  <r>
    <n v="18282"/>
    <n v="12"/>
    <n v="178.04999999999998"/>
    <d v="2011-12-02T11:43:00"/>
    <n v="7"/>
    <n v="5"/>
    <n v="1"/>
    <n v="1"/>
    <s v="511"/>
    <x v="1"/>
  </r>
  <r>
    <n v="12610"/>
    <n v="106"/>
    <n v="2099.5400000000009"/>
    <d v="2011-11-17T09:34:00"/>
    <n v="22"/>
    <n v="4"/>
    <n v="2"/>
    <n v="2"/>
    <s v="422"/>
    <x v="3"/>
  </r>
  <r>
    <n v="13200"/>
    <n v="46"/>
    <n v="870.09"/>
    <d v="2011-11-20T15:35:00"/>
    <n v="19"/>
    <n v="4"/>
    <n v="1"/>
    <n v="1"/>
    <s v="411"/>
    <x v="3"/>
  </r>
  <r>
    <n v="16066"/>
    <n v="102"/>
    <n v="1521.8700000000001"/>
    <d v="2011-11-23T11:54:00"/>
    <n v="16"/>
    <n v="4"/>
    <n v="2"/>
    <n v="2"/>
    <s v="422"/>
    <x v="3"/>
  </r>
  <r>
    <n v="12885"/>
    <n v="71"/>
    <n v="1175.2199999999996"/>
    <d v="2011-10-07T13:40:00"/>
    <n v="63"/>
    <n v="3"/>
    <n v="2"/>
    <n v="2"/>
    <s v="322"/>
    <x v="0"/>
  </r>
  <r>
    <n v="17331"/>
    <n v="1"/>
    <n v="175.2"/>
    <d v="2011-08-08T11:55:00"/>
    <n v="123"/>
    <n v="3"/>
    <n v="1"/>
    <n v="1"/>
    <s v="311"/>
    <x v="0"/>
  </r>
  <r>
    <n v="13016"/>
    <n v="47"/>
    <n v="789.88999999999965"/>
    <d v="2011-09-27T14:08:00"/>
    <n v="73"/>
    <n v="3"/>
    <n v="1"/>
    <n v="1"/>
    <s v="311"/>
    <x v="0"/>
  </r>
  <r>
    <n v="13355"/>
    <n v="32"/>
    <n v="674.7"/>
    <d v="2011-08-09T14:48:00"/>
    <n v="122"/>
    <n v="3"/>
    <n v="1"/>
    <n v="1"/>
    <s v="311"/>
    <x v="0"/>
  </r>
  <r>
    <n v="12384"/>
    <n v="27"/>
    <n v="585.2700000000001"/>
    <d v="2011-11-11T08:39:00"/>
    <n v="28"/>
    <n v="4"/>
    <n v="1"/>
    <n v="1"/>
    <s v="411"/>
    <x v="3"/>
  </r>
  <r>
    <n v="12571"/>
    <n v="34"/>
    <n v="519.6099999999999"/>
    <d v="2011-10-31T10:19:00"/>
    <n v="39"/>
    <n v="4"/>
    <n v="1"/>
    <n v="1"/>
    <s v="411"/>
    <x v="3"/>
  </r>
  <r>
    <n v="14116"/>
    <n v="72"/>
    <n v="1382.7400000000002"/>
    <d v="2011-11-20T10:29:00"/>
    <n v="19"/>
    <n v="4"/>
    <n v="2"/>
    <n v="2"/>
    <s v="422"/>
    <x v="3"/>
  </r>
  <r>
    <n v="17653"/>
    <n v="44"/>
    <n v="1207.5600000000002"/>
    <d v="2011-11-03T12:46:00"/>
    <n v="36"/>
    <n v="4"/>
    <n v="1"/>
    <n v="2"/>
    <s v="412"/>
    <x v="3"/>
  </r>
  <r>
    <n v="13645"/>
    <n v="5"/>
    <n v="252.1"/>
    <d v="2011-08-11T16:11:00"/>
    <n v="120"/>
    <n v="3"/>
    <n v="1"/>
    <n v="1"/>
    <s v="311"/>
    <x v="0"/>
  </r>
  <r>
    <n v="12381"/>
    <n v="87"/>
    <n v="1845.3100000000006"/>
    <d v="2011-12-05T12:44:00"/>
    <n v="4"/>
    <n v="5"/>
    <n v="2"/>
    <n v="2"/>
    <s v="522"/>
    <x v="1"/>
  </r>
  <r>
    <n v="14406"/>
    <n v="8"/>
    <n v="156.75"/>
    <d v="2011-08-12T16:54:00"/>
    <n v="119"/>
    <n v="3"/>
    <n v="1"/>
    <n v="1"/>
    <s v="311"/>
    <x v="0"/>
  </r>
  <r>
    <n v="14658"/>
    <n v="29"/>
    <n v="247.14999999999998"/>
    <d v="2011-12-04T15:35:00"/>
    <n v="5"/>
    <n v="5"/>
    <n v="1"/>
    <n v="1"/>
    <s v="511"/>
    <x v="1"/>
  </r>
  <r>
    <n v="13621"/>
    <n v="19"/>
    <n v="213.85"/>
    <d v="2011-08-15T08:26:00"/>
    <n v="116"/>
    <n v="3"/>
    <n v="1"/>
    <n v="1"/>
    <s v="311"/>
    <x v="0"/>
  </r>
  <r>
    <n v="16272"/>
    <n v="25"/>
    <n v="411.7000000000001"/>
    <d v="2011-08-15T10:54:00"/>
    <n v="116"/>
    <n v="3"/>
    <n v="1"/>
    <n v="1"/>
    <s v="311"/>
    <x v="0"/>
  </r>
  <r>
    <n v="16902"/>
    <n v="44"/>
    <n v="1706.88"/>
    <d v="2011-08-15T14:17:00"/>
    <n v="116"/>
    <n v="3"/>
    <n v="1"/>
    <n v="2"/>
    <s v="312"/>
    <x v="0"/>
  </r>
  <r>
    <n v="15706"/>
    <n v="55"/>
    <n v="1060.56"/>
    <d v="2011-10-07T10:09:00"/>
    <n v="63"/>
    <n v="3"/>
    <n v="1"/>
    <n v="2"/>
    <s v="312"/>
    <x v="0"/>
  </r>
  <r>
    <n v="15315"/>
    <n v="37"/>
    <n v="570.5"/>
    <d v="2011-10-06T12:51:00"/>
    <n v="64"/>
    <n v="3"/>
    <n v="1"/>
    <n v="1"/>
    <s v="311"/>
    <x v="0"/>
  </r>
  <r>
    <n v="15653"/>
    <n v="6"/>
    <n v="877.43999999999994"/>
    <d v="2011-09-08T10:49:00"/>
    <n v="92"/>
    <n v="3"/>
    <n v="1"/>
    <n v="1"/>
    <s v="311"/>
    <x v="0"/>
  </r>
  <r>
    <n v="13159"/>
    <n v="121"/>
    <n v="1437.8500000000006"/>
    <d v="2011-12-01T11:20:00"/>
    <n v="8"/>
    <n v="5"/>
    <n v="2"/>
    <n v="2"/>
    <s v="522"/>
    <x v="1"/>
  </r>
  <r>
    <n v="13189"/>
    <n v="29"/>
    <n v="260.68"/>
    <d v="2011-11-21T10:39:00"/>
    <n v="18"/>
    <n v="4"/>
    <n v="1"/>
    <n v="1"/>
    <s v="411"/>
    <x v="3"/>
  </r>
  <r>
    <n v="17637"/>
    <n v="35"/>
    <n v="547.05999999999995"/>
    <d v="2011-11-08T12:51:00"/>
    <n v="31"/>
    <n v="4"/>
    <n v="1"/>
    <n v="1"/>
    <s v="411"/>
    <x v="3"/>
  </r>
  <r>
    <n v="12641"/>
    <n v="10"/>
    <n v="185.9"/>
    <d v="2011-08-16T13:26:00"/>
    <n v="115"/>
    <n v="3"/>
    <n v="1"/>
    <n v="1"/>
    <s v="311"/>
    <x v="0"/>
  </r>
  <r>
    <n v="13470"/>
    <n v="10"/>
    <n v="165"/>
    <d v="2011-09-01T14:57:00"/>
    <n v="99"/>
    <n v="3"/>
    <n v="1"/>
    <n v="1"/>
    <s v="311"/>
    <x v="0"/>
  </r>
  <r>
    <n v="15541"/>
    <n v="29"/>
    <n v="85.130000000000024"/>
    <d v="2011-08-17T14:58:00"/>
    <n v="114"/>
    <n v="3"/>
    <n v="1"/>
    <n v="1"/>
    <s v="311"/>
    <x v="0"/>
  </r>
  <r>
    <n v="16734"/>
    <n v="53"/>
    <n v="650.51"/>
    <d v="2011-10-18T13:44:00"/>
    <n v="52"/>
    <n v="3"/>
    <n v="1"/>
    <n v="1"/>
    <s v="311"/>
    <x v="0"/>
  </r>
  <r>
    <n v="16706"/>
    <n v="123"/>
    <n v="531.35"/>
    <d v="2011-11-02T13:50:00"/>
    <n v="37"/>
    <n v="4"/>
    <n v="2"/>
    <n v="1"/>
    <s v="421"/>
    <x v="3"/>
  </r>
  <r>
    <n v="12688"/>
    <n v="171"/>
    <n v="4873.8100000000049"/>
    <d v="2011-08-18T08:49:00"/>
    <n v="113"/>
    <n v="3"/>
    <n v="3"/>
    <n v="3"/>
    <s v="333"/>
    <x v="0"/>
  </r>
  <r>
    <n v="12729"/>
    <n v="26"/>
    <n v="453.0100000000001"/>
    <d v="2011-08-18T11:40:00"/>
    <n v="113"/>
    <n v="3"/>
    <n v="1"/>
    <n v="1"/>
    <s v="311"/>
    <x v="0"/>
  </r>
  <r>
    <n v="12962"/>
    <n v="16"/>
    <n v="266.39000000000004"/>
    <d v="2011-12-02T15:55:00"/>
    <n v="7"/>
    <n v="5"/>
    <n v="1"/>
    <n v="1"/>
    <s v="511"/>
    <x v="1"/>
  </r>
  <r>
    <n v="13273"/>
    <n v="16"/>
    <n v="138.97999999999996"/>
    <d v="2011-08-18T14:02:00"/>
    <n v="113"/>
    <n v="3"/>
    <n v="1"/>
    <n v="1"/>
    <s v="311"/>
    <x v="0"/>
  </r>
  <r>
    <n v="17736"/>
    <n v="25"/>
    <n v="377.43999999999988"/>
    <d v="2011-11-30T15:36:00"/>
    <n v="9"/>
    <n v="5"/>
    <n v="1"/>
    <n v="1"/>
    <s v="511"/>
    <x v="1"/>
  </r>
  <r>
    <n v="15472"/>
    <n v="76"/>
    <n v="371.56"/>
    <d v="2011-08-18T15:17:00"/>
    <n v="113"/>
    <n v="3"/>
    <n v="2"/>
    <n v="1"/>
    <s v="321"/>
    <x v="0"/>
  </r>
  <r>
    <n v="12680"/>
    <n v="53"/>
    <n v="880.81"/>
    <d v="2011-12-09T12:50:00"/>
    <n v="0"/>
    <n v="5"/>
    <n v="1"/>
    <n v="1"/>
    <s v="511"/>
    <x v="1"/>
  </r>
  <r>
    <n v="16582"/>
    <n v="6"/>
    <n v="313.61999999999995"/>
    <d v="2011-08-18T17:02:00"/>
    <n v="113"/>
    <n v="3"/>
    <n v="1"/>
    <n v="1"/>
    <s v="311"/>
    <x v="0"/>
  </r>
  <r>
    <n v="17747"/>
    <n v="1"/>
    <n v="71.400000000000006"/>
    <d v="2011-08-19T08:13:00"/>
    <n v="112"/>
    <n v="3"/>
    <n v="1"/>
    <n v="1"/>
    <s v="311"/>
    <x v="0"/>
  </r>
  <r>
    <n v="12513"/>
    <n v="35"/>
    <n v="612.29000000000008"/>
    <d v="2011-08-19T10:51:00"/>
    <n v="112"/>
    <n v="3"/>
    <n v="1"/>
    <n v="1"/>
    <s v="311"/>
    <x v="0"/>
  </r>
  <r>
    <n v="16828"/>
    <n v="8"/>
    <n v="128.5"/>
    <d v="2011-09-07T15:10:00"/>
    <n v="93"/>
    <n v="3"/>
    <n v="1"/>
    <n v="1"/>
    <s v="311"/>
    <x v="0"/>
  </r>
  <r>
    <n v="14772"/>
    <n v="9"/>
    <n v="139.26"/>
    <d v="2011-08-19T15:04:00"/>
    <n v="112"/>
    <n v="3"/>
    <n v="1"/>
    <n v="1"/>
    <s v="311"/>
    <x v="0"/>
  </r>
  <r>
    <n v="12364"/>
    <n v="85"/>
    <n v="1313.1000000000001"/>
    <d v="2011-12-02T10:22:00"/>
    <n v="7"/>
    <n v="5"/>
    <n v="2"/>
    <n v="2"/>
    <s v="522"/>
    <x v="1"/>
  </r>
  <r>
    <n v="12968"/>
    <n v="5"/>
    <n v="135.94999999999999"/>
    <d v="2011-08-19T15:44:00"/>
    <n v="112"/>
    <n v="3"/>
    <n v="1"/>
    <n v="1"/>
    <s v="311"/>
    <x v="0"/>
  </r>
  <r>
    <n v="15701"/>
    <n v="237"/>
    <n v="1542.14"/>
    <d v="2011-12-07T14:39:00"/>
    <n v="2"/>
    <n v="5"/>
    <n v="3"/>
    <n v="2"/>
    <s v="532"/>
    <x v="1"/>
  </r>
  <r>
    <n v="12518"/>
    <n v="124"/>
    <n v="2056.8899999999994"/>
    <d v="2011-12-09T10:13:00"/>
    <n v="0"/>
    <n v="5"/>
    <n v="2"/>
    <n v="2"/>
    <s v="522"/>
    <x v="1"/>
  </r>
  <r>
    <n v="14529"/>
    <n v="229"/>
    <n v="620.03999999999985"/>
    <d v="2011-10-10T15:27:00"/>
    <n v="60"/>
    <n v="3"/>
    <n v="3"/>
    <n v="1"/>
    <s v="331"/>
    <x v="0"/>
  </r>
  <r>
    <n v="16536"/>
    <n v="55"/>
    <n v="548.97"/>
    <d v="2011-08-21T15:54:00"/>
    <n v="110"/>
    <n v="3"/>
    <n v="1"/>
    <n v="1"/>
    <s v="311"/>
    <x v="0"/>
  </r>
  <r>
    <n v="15313"/>
    <n v="1"/>
    <n v="52"/>
    <d v="2011-08-21T16:02:00"/>
    <n v="110"/>
    <n v="3"/>
    <n v="1"/>
    <n v="1"/>
    <s v="311"/>
    <x v="0"/>
  </r>
  <r>
    <n v="15801"/>
    <n v="64"/>
    <n v="1063.9499999999998"/>
    <d v="2011-10-24T13:52:00"/>
    <n v="46"/>
    <n v="4"/>
    <n v="2"/>
    <n v="2"/>
    <s v="422"/>
    <x v="3"/>
  </r>
  <r>
    <n v="14387"/>
    <n v="140"/>
    <n v="1770.5600000000013"/>
    <d v="2011-11-07T12:29:00"/>
    <n v="32"/>
    <n v="4"/>
    <n v="2"/>
    <n v="2"/>
    <s v="422"/>
    <x v="3"/>
  </r>
  <r>
    <n v="17073"/>
    <n v="174"/>
    <n v="1446.09"/>
    <d v="2011-11-22T11:47:00"/>
    <n v="17"/>
    <n v="4"/>
    <n v="3"/>
    <n v="2"/>
    <s v="432"/>
    <x v="3"/>
  </r>
  <r>
    <n v="18147"/>
    <n v="7"/>
    <n v="179.33999999999997"/>
    <d v="2011-10-25T11:46:00"/>
    <n v="45"/>
    <n v="4"/>
    <n v="1"/>
    <n v="1"/>
    <s v="411"/>
    <x v="3"/>
  </r>
  <r>
    <n v="14523"/>
    <n v="12"/>
    <n v="241.09000000000003"/>
    <d v="2011-08-23T13:13:00"/>
    <n v="108"/>
    <n v="3"/>
    <n v="1"/>
    <n v="1"/>
    <s v="311"/>
    <x v="0"/>
  </r>
  <r>
    <n v="14418"/>
    <n v="124"/>
    <n v="1937.2500000000002"/>
    <d v="2011-12-06T11:39:00"/>
    <n v="3"/>
    <n v="5"/>
    <n v="2"/>
    <n v="2"/>
    <s v="522"/>
    <x v="1"/>
  </r>
  <r>
    <n v="12642"/>
    <n v="47"/>
    <n v="1013.26"/>
    <d v="2011-11-14T15:03:00"/>
    <n v="25"/>
    <n v="4"/>
    <n v="1"/>
    <n v="2"/>
    <s v="412"/>
    <x v="3"/>
  </r>
  <r>
    <n v="16968"/>
    <n v="31"/>
    <n v="439.43000000000012"/>
    <d v="2011-12-05T15:02:00"/>
    <n v="4"/>
    <n v="5"/>
    <n v="1"/>
    <n v="1"/>
    <s v="511"/>
    <x v="1"/>
  </r>
  <r>
    <n v="13411"/>
    <n v="18"/>
    <n v="213.55000000000004"/>
    <d v="2011-08-24T13:57:00"/>
    <n v="107"/>
    <n v="3"/>
    <n v="1"/>
    <n v="1"/>
    <s v="311"/>
    <x v="0"/>
  </r>
  <r>
    <n v="13236"/>
    <n v="36"/>
    <n v="744.85000000000025"/>
    <d v="2011-11-15T12:50:00"/>
    <n v="24"/>
    <n v="4"/>
    <n v="1"/>
    <n v="1"/>
    <s v="411"/>
    <x v="3"/>
  </r>
  <r>
    <n v="14196"/>
    <n v="6"/>
    <n v="335.52"/>
    <d v="2011-08-25T10:25:00"/>
    <n v="106"/>
    <n v="3"/>
    <n v="1"/>
    <n v="1"/>
    <s v="311"/>
    <x v="0"/>
  </r>
  <r>
    <n v="15263"/>
    <n v="12"/>
    <n v="156.50999999999996"/>
    <d v="2011-08-25T10:26:00"/>
    <n v="106"/>
    <n v="3"/>
    <n v="1"/>
    <n v="1"/>
    <s v="311"/>
    <x v="0"/>
  </r>
  <r>
    <n v="16093"/>
    <n v="1"/>
    <n v="17"/>
    <d v="2011-08-25T11:09:00"/>
    <n v="106"/>
    <n v="3"/>
    <n v="1"/>
    <n v="1"/>
    <s v="311"/>
    <x v="0"/>
  </r>
  <r>
    <n v="17844"/>
    <n v="5"/>
    <n v="51.56"/>
    <d v="2011-08-25T11:27:00"/>
    <n v="106"/>
    <n v="3"/>
    <n v="1"/>
    <n v="1"/>
    <s v="311"/>
    <x v="0"/>
  </r>
  <r>
    <n v="14050"/>
    <n v="54"/>
    <n v="746.36000000000013"/>
    <d v="2011-11-08T10:00:00"/>
    <n v="31"/>
    <n v="4"/>
    <n v="1"/>
    <n v="1"/>
    <s v="411"/>
    <x v="3"/>
  </r>
  <r>
    <n v="16429"/>
    <n v="2"/>
    <n v="284.55"/>
    <d v="2011-08-25T13:54:00"/>
    <n v="106"/>
    <n v="3"/>
    <n v="1"/>
    <n v="1"/>
    <s v="311"/>
    <x v="0"/>
  </r>
  <r>
    <n v="12715"/>
    <n v="21"/>
    <n v="353.85999999999996"/>
    <d v="2011-08-25T15:22:00"/>
    <n v="106"/>
    <n v="3"/>
    <n v="1"/>
    <n v="1"/>
    <s v="311"/>
    <x v="0"/>
  </r>
  <r>
    <n v="15663"/>
    <n v="9"/>
    <n v="138.14000000000001"/>
    <d v="2011-08-25T15:50:00"/>
    <n v="106"/>
    <n v="3"/>
    <n v="1"/>
    <n v="1"/>
    <s v="311"/>
    <x v="0"/>
  </r>
  <r>
    <n v="18200"/>
    <n v="32"/>
    <n v="163.80000000000001"/>
    <d v="2011-08-25T18:45:00"/>
    <n v="106"/>
    <n v="3"/>
    <n v="1"/>
    <n v="1"/>
    <s v="311"/>
    <x v="0"/>
  </r>
  <r>
    <n v="18167"/>
    <n v="37"/>
    <n v="1384.86"/>
    <d v="2011-11-16T15:56:00"/>
    <n v="23"/>
    <n v="4"/>
    <n v="1"/>
    <n v="2"/>
    <s v="412"/>
    <x v="3"/>
  </r>
  <r>
    <n v="13644"/>
    <n v="146"/>
    <n v="2624.2600000000011"/>
    <d v="2011-11-23T14:07:00"/>
    <n v="16"/>
    <n v="4"/>
    <n v="2"/>
    <n v="2"/>
    <s v="422"/>
    <x v="3"/>
  </r>
  <r>
    <n v="17451"/>
    <n v="100"/>
    <n v="1721.3999999999999"/>
    <d v="2011-12-08T15:02:00"/>
    <n v="1"/>
    <n v="5"/>
    <n v="2"/>
    <n v="2"/>
    <s v="522"/>
    <x v="1"/>
  </r>
  <r>
    <n v="13812"/>
    <n v="36"/>
    <n v="538.99999999999989"/>
    <d v="2011-10-28T14:27:00"/>
    <n v="42"/>
    <n v="4"/>
    <n v="1"/>
    <n v="1"/>
    <s v="411"/>
    <x v="3"/>
  </r>
  <r>
    <n v="14141"/>
    <n v="40"/>
    <n v="915.13000000000022"/>
    <d v="2011-12-07T09:53:00"/>
    <n v="2"/>
    <n v="5"/>
    <n v="1"/>
    <n v="1"/>
    <s v="511"/>
    <x v="1"/>
  </r>
  <r>
    <n v="17183"/>
    <n v="73"/>
    <n v="3347.309999999999"/>
    <d v="2011-12-02T10:07:00"/>
    <n v="7"/>
    <n v="5"/>
    <n v="2"/>
    <n v="3"/>
    <s v="523"/>
    <x v="1"/>
  </r>
  <r>
    <n v="14096"/>
    <n v="5111"/>
    <n v="65164.789999999659"/>
    <d v="2011-12-05T17:17:00"/>
    <n v="4"/>
    <n v="5"/>
    <n v="4"/>
    <n v="4"/>
    <s v="544"/>
    <x v="1"/>
  </r>
  <r>
    <n v="12814"/>
    <n v="2"/>
    <n v="125.92"/>
    <d v="2011-08-30T12:11:00"/>
    <n v="101"/>
    <n v="3"/>
    <n v="1"/>
    <n v="1"/>
    <s v="311"/>
    <x v="0"/>
  </r>
  <r>
    <n v="15866"/>
    <n v="45"/>
    <n v="230.52999999999994"/>
    <d v="2011-08-30T14:09:00"/>
    <n v="101"/>
    <n v="3"/>
    <n v="1"/>
    <n v="1"/>
    <s v="311"/>
    <x v="0"/>
  </r>
  <r>
    <n v="14660"/>
    <n v="30"/>
    <n v="285.73999999999995"/>
    <d v="2011-09-14T11:34:00"/>
    <n v="86"/>
    <n v="3"/>
    <n v="1"/>
    <n v="1"/>
    <s v="311"/>
    <x v="0"/>
  </r>
  <r>
    <n v="13726"/>
    <n v="42"/>
    <n v="1079.6600000000003"/>
    <d v="2011-11-01T10:49:00"/>
    <n v="38"/>
    <n v="4"/>
    <n v="1"/>
    <n v="2"/>
    <s v="412"/>
    <x v="3"/>
  </r>
  <r>
    <n v="15690"/>
    <n v="19"/>
    <n v="239.76000000000002"/>
    <d v="2011-12-05T15:59:00"/>
    <n v="4"/>
    <n v="5"/>
    <n v="1"/>
    <n v="1"/>
    <s v="511"/>
    <x v="1"/>
  </r>
  <r>
    <n v="17777"/>
    <n v="194"/>
    <n v="665.86"/>
    <d v="2011-11-15T12:02:00"/>
    <n v="24"/>
    <n v="4"/>
    <n v="3"/>
    <n v="1"/>
    <s v="431"/>
    <x v="3"/>
  </r>
  <r>
    <n v="12436"/>
    <n v="16"/>
    <n v="509.01000000000005"/>
    <d v="2011-09-01T12:09:00"/>
    <n v="99"/>
    <n v="3"/>
    <n v="1"/>
    <n v="1"/>
    <s v="311"/>
    <x v="0"/>
  </r>
  <r>
    <n v="13147"/>
    <n v="4"/>
    <n v="712.80000000000007"/>
    <d v="2011-11-29T13:59:00"/>
    <n v="10"/>
    <n v="5"/>
    <n v="1"/>
    <n v="1"/>
    <s v="511"/>
    <x v="1"/>
  </r>
  <r>
    <n v="13099"/>
    <n v="1"/>
    <n v="207.35999999999999"/>
    <d v="2011-09-01T17:40:00"/>
    <n v="99"/>
    <n v="3"/>
    <n v="1"/>
    <n v="1"/>
    <s v="311"/>
    <x v="0"/>
  </r>
  <r>
    <n v="18027"/>
    <n v="21"/>
    <n v="115.30999999999999"/>
    <d v="2011-09-02T10:38:00"/>
    <n v="98"/>
    <n v="3"/>
    <n v="1"/>
    <n v="1"/>
    <s v="311"/>
    <x v="0"/>
  </r>
  <r>
    <n v="12794"/>
    <n v="45"/>
    <n v="860.40999999999985"/>
    <d v="2011-10-17T14:54:00"/>
    <n v="53"/>
    <n v="3"/>
    <n v="1"/>
    <n v="1"/>
    <s v="311"/>
    <x v="0"/>
  </r>
  <r>
    <n v="12832"/>
    <n v="27"/>
    <n v="383.03000000000003"/>
    <d v="2011-11-07T13:30:00"/>
    <n v="32"/>
    <n v="4"/>
    <n v="1"/>
    <n v="1"/>
    <s v="411"/>
    <x v="3"/>
  </r>
  <r>
    <n v="16674"/>
    <n v="98"/>
    <n v="319.61000000000007"/>
    <d v="2011-10-16T11:31:00"/>
    <n v="54"/>
    <n v="3"/>
    <n v="2"/>
    <n v="1"/>
    <s v="321"/>
    <x v="0"/>
  </r>
  <r>
    <n v="12375"/>
    <n v="17"/>
    <n v="457.50000000000011"/>
    <d v="2011-11-29T10:36:00"/>
    <n v="10"/>
    <n v="5"/>
    <n v="1"/>
    <n v="1"/>
    <s v="511"/>
    <x v="1"/>
  </r>
  <r>
    <n v="16173"/>
    <n v="84"/>
    <n v="1418.3199999999993"/>
    <d v="2011-11-24T10:53:00"/>
    <n v="15"/>
    <n v="4"/>
    <n v="2"/>
    <n v="2"/>
    <s v="422"/>
    <x v="3"/>
  </r>
  <r>
    <n v="16761"/>
    <n v="13"/>
    <n v="316.61999999999995"/>
    <d v="2011-09-04T11:15:00"/>
    <n v="96"/>
    <n v="3"/>
    <n v="1"/>
    <n v="1"/>
    <s v="311"/>
    <x v="0"/>
  </r>
  <r>
    <n v="14067"/>
    <n v="52"/>
    <n v="374.69999999999993"/>
    <d v="2011-10-07T10:21:00"/>
    <n v="63"/>
    <n v="3"/>
    <n v="1"/>
    <n v="1"/>
    <s v="311"/>
    <x v="0"/>
  </r>
  <r>
    <n v="13808"/>
    <n v="76"/>
    <n v="1747.66"/>
    <d v="2011-12-04T12:18:00"/>
    <n v="5"/>
    <n v="5"/>
    <n v="2"/>
    <n v="2"/>
    <s v="522"/>
    <x v="1"/>
  </r>
  <r>
    <n v="14335"/>
    <n v="63"/>
    <n v="468.26"/>
    <d v="2011-11-23T13:41:00"/>
    <n v="16"/>
    <n v="4"/>
    <n v="2"/>
    <n v="1"/>
    <s v="421"/>
    <x v="3"/>
  </r>
  <r>
    <n v="14965"/>
    <n v="83"/>
    <n v="598.99999999999989"/>
    <d v="2011-09-04T13:20:00"/>
    <n v="96"/>
    <n v="3"/>
    <n v="2"/>
    <n v="1"/>
    <s v="321"/>
    <x v="0"/>
  </r>
  <r>
    <n v="15136"/>
    <n v="68"/>
    <n v="1286.7000000000005"/>
    <d v="2011-12-07T12:26:00"/>
    <n v="2"/>
    <n v="5"/>
    <n v="2"/>
    <n v="2"/>
    <s v="522"/>
    <x v="1"/>
  </r>
  <r>
    <n v="16629"/>
    <n v="64"/>
    <n v="417.72999999999985"/>
    <d v="2011-09-27T10:34:00"/>
    <n v="73"/>
    <n v="3"/>
    <n v="2"/>
    <n v="1"/>
    <s v="321"/>
    <x v="0"/>
  </r>
  <r>
    <n v="18261"/>
    <n v="21"/>
    <n v="324.23999999999995"/>
    <d v="2011-10-27T15:36:00"/>
    <n v="43"/>
    <n v="4"/>
    <n v="1"/>
    <n v="1"/>
    <s v="411"/>
    <x v="3"/>
  </r>
  <r>
    <n v="15307"/>
    <n v="12"/>
    <n v="205.3"/>
    <d v="2011-09-05T11:38:00"/>
    <n v="95"/>
    <n v="3"/>
    <n v="1"/>
    <n v="1"/>
    <s v="311"/>
    <x v="0"/>
  </r>
  <r>
    <n v="16820"/>
    <n v="26"/>
    <n v="497.61000000000007"/>
    <d v="2011-09-05T12:06:00"/>
    <n v="95"/>
    <n v="3"/>
    <n v="1"/>
    <n v="1"/>
    <s v="311"/>
    <x v="0"/>
  </r>
  <r>
    <n v="13949"/>
    <n v="160"/>
    <n v="2427.3199999999974"/>
    <d v="2011-12-07T09:35:00"/>
    <n v="2"/>
    <n v="5"/>
    <n v="3"/>
    <n v="2"/>
    <s v="532"/>
    <x v="1"/>
  </r>
  <r>
    <n v="14360"/>
    <n v="118"/>
    <n v="2128.23"/>
    <d v="2011-11-08T09:12:00"/>
    <n v="31"/>
    <n v="4"/>
    <n v="2"/>
    <n v="2"/>
    <s v="422"/>
    <x v="3"/>
  </r>
  <r>
    <n v="12526"/>
    <n v="71"/>
    <n v="1316.6600000000005"/>
    <d v="2011-12-09T12:09:00"/>
    <n v="0"/>
    <n v="5"/>
    <n v="2"/>
    <n v="2"/>
    <s v="522"/>
    <x v="1"/>
  </r>
  <r>
    <n v="13130"/>
    <n v="2"/>
    <n v="64"/>
    <d v="2011-09-06T15:30:00"/>
    <n v="94"/>
    <n v="3"/>
    <n v="1"/>
    <n v="1"/>
    <s v="311"/>
    <x v="0"/>
  </r>
  <r>
    <n v="13210"/>
    <n v="22"/>
    <n v="353.47999999999996"/>
    <d v="2011-09-07T08:18:00"/>
    <n v="93"/>
    <n v="3"/>
    <n v="1"/>
    <n v="1"/>
    <s v="311"/>
    <x v="0"/>
  </r>
  <r>
    <n v="17481"/>
    <n v="82"/>
    <n v="1255.5900000000006"/>
    <d v="2011-12-06T12:28:00"/>
    <n v="3"/>
    <n v="5"/>
    <n v="2"/>
    <n v="2"/>
    <s v="522"/>
    <x v="1"/>
  </r>
  <r>
    <n v="12685"/>
    <n v="157"/>
    <n v="2863.0800000000004"/>
    <d v="2011-11-11T13:46:00"/>
    <n v="28"/>
    <n v="4"/>
    <n v="2"/>
    <n v="2"/>
    <s v="422"/>
    <x v="3"/>
  </r>
  <r>
    <n v="17573"/>
    <n v="25"/>
    <n v="380.59999999999997"/>
    <d v="2011-11-10T13:01:00"/>
    <n v="29"/>
    <n v="4"/>
    <n v="1"/>
    <n v="1"/>
    <s v="411"/>
    <x v="3"/>
  </r>
  <r>
    <n v="18222"/>
    <n v="19"/>
    <n v="443"/>
    <d v="2011-09-08T10:45:00"/>
    <n v="92"/>
    <n v="3"/>
    <n v="1"/>
    <n v="1"/>
    <s v="311"/>
    <x v="0"/>
  </r>
  <r>
    <n v="13244"/>
    <n v="27"/>
    <n v="121.74000000000001"/>
    <d v="2011-09-08T11:46:00"/>
    <n v="92"/>
    <n v="3"/>
    <n v="1"/>
    <n v="1"/>
    <s v="311"/>
    <x v="0"/>
  </r>
  <r>
    <n v="12879"/>
    <n v="10"/>
    <n v="573.22"/>
    <d v="2011-10-26T12:24:00"/>
    <n v="44"/>
    <n v="4"/>
    <n v="1"/>
    <n v="1"/>
    <s v="411"/>
    <x v="3"/>
  </r>
  <r>
    <n v="16603"/>
    <n v="34"/>
    <n v="482.47"/>
    <d v="2011-09-26T10:06:00"/>
    <n v="74"/>
    <n v="3"/>
    <n v="1"/>
    <n v="1"/>
    <s v="311"/>
    <x v="0"/>
  </r>
  <r>
    <n v="16910"/>
    <n v="547"/>
    <n v="1510.060000000002"/>
    <d v="2011-12-05T12:51:00"/>
    <n v="4"/>
    <n v="5"/>
    <n v="4"/>
    <n v="2"/>
    <s v="542"/>
    <x v="1"/>
  </r>
  <r>
    <n v="15035"/>
    <n v="27"/>
    <n v="252.72999999999996"/>
    <d v="2011-09-11T11:08:00"/>
    <n v="89"/>
    <n v="3"/>
    <n v="1"/>
    <n v="1"/>
    <s v="311"/>
    <x v="0"/>
  </r>
  <r>
    <n v="13272"/>
    <n v="15"/>
    <n v="276.56000000000006"/>
    <d v="2011-11-08T14:00:00"/>
    <n v="31"/>
    <n v="4"/>
    <n v="1"/>
    <n v="1"/>
    <s v="411"/>
    <x v="3"/>
  </r>
  <r>
    <n v="17317"/>
    <n v="9"/>
    <n v="2600.34"/>
    <d v="2011-10-24T17:19:00"/>
    <n v="46"/>
    <n v="4"/>
    <n v="1"/>
    <n v="2"/>
    <s v="412"/>
    <x v="3"/>
  </r>
  <r>
    <n v="13372"/>
    <n v="23"/>
    <n v="378.64"/>
    <d v="2011-09-11T12:46:00"/>
    <n v="89"/>
    <n v="3"/>
    <n v="1"/>
    <n v="1"/>
    <s v="311"/>
    <x v="0"/>
  </r>
  <r>
    <n v="14250"/>
    <n v="111"/>
    <n v="1904.0500000000002"/>
    <d v="2011-12-02T14:30:00"/>
    <n v="7"/>
    <n v="5"/>
    <n v="2"/>
    <n v="2"/>
    <s v="522"/>
    <x v="1"/>
  </r>
  <r>
    <n v="16796"/>
    <n v="18"/>
    <n v="305.62"/>
    <d v="2011-09-11T14:01:00"/>
    <n v="89"/>
    <n v="3"/>
    <n v="1"/>
    <n v="1"/>
    <s v="311"/>
    <x v="0"/>
  </r>
  <r>
    <n v="14432"/>
    <n v="382"/>
    <n v="2255.5099999999984"/>
    <d v="2011-11-30T08:04:00"/>
    <n v="9"/>
    <n v="5"/>
    <n v="4"/>
    <n v="2"/>
    <s v="542"/>
    <x v="1"/>
  </r>
  <r>
    <n v="12883"/>
    <n v="42"/>
    <n v="703.47000000000014"/>
    <d v="2011-11-15T09:32:00"/>
    <n v="24"/>
    <n v="4"/>
    <n v="1"/>
    <n v="1"/>
    <s v="411"/>
    <x v="3"/>
  </r>
  <r>
    <n v="12965"/>
    <n v="109"/>
    <n v="771.90999999999963"/>
    <d v="2011-09-11T15:31:00"/>
    <n v="89"/>
    <n v="3"/>
    <n v="2"/>
    <n v="1"/>
    <s v="321"/>
    <x v="0"/>
  </r>
  <r>
    <n v="15533"/>
    <n v="83"/>
    <n v="807.56999999999971"/>
    <d v="2011-11-20T15:35:00"/>
    <n v="19"/>
    <n v="4"/>
    <n v="2"/>
    <n v="1"/>
    <s v="421"/>
    <x v="3"/>
  </r>
  <r>
    <n v="18158"/>
    <n v="34"/>
    <n v="453.40000000000009"/>
    <d v="2011-11-30T16:19:00"/>
    <n v="9"/>
    <n v="5"/>
    <n v="1"/>
    <n v="1"/>
    <s v="511"/>
    <x v="1"/>
  </r>
  <r>
    <n v="12884"/>
    <n v="7"/>
    <n v="309.05000000000007"/>
    <d v="2011-09-12T13:10:00"/>
    <n v="88"/>
    <n v="3"/>
    <n v="1"/>
    <n v="1"/>
    <s v="311"/>
    <x v="0"/>
  </r>
  <r>
    <n v="16360"/>
    <n v="662"/>
    <n v="3512.5299999999997"/>
    <d v="2011-12-05T12:16:00"/>
    <n v="4"/>
    <n v="5"/>
    <n v="4"/>
    <n v="3"/>
    <s v="543"/>
    <x v="1"/>
  </r>
  <r>
    <n v="13704"/>
    <n v="134"/>
    <n v="2308.0599999999986"/>
    <d v="2011-12-04T15:13:00"/>
    <n v="5"/>
    <n v="5"/>
    <n v="2"/>
    <n v="2"/>
    <s v="522"/>
    <x v="1"/>
  </r>
  <r>
    <n v="14359"/>
    <n v="55"/>
    <n v="912.18000000000018"/>
    <d v="2011-11-20T13:17:00"/>
    <n v="19"/>
    <n v="4"/>
    <n v="1"/>
    <n v="1"/>
    <s v="411"/>
    <x v="3"/>
  </r>
  <r>
    <n v="12940"/>
    <n v="99"/>
    <n v="913.54000000000008"/>
    <d v="2011-10-16T12:09:00"/>
    <n v="54"/>
    <n v="3"/>
    <n v="2"/>
    <n v="1"/>
    <s v="321"/>
    <x v="0"/>
  </r>
  <r>
    <n v="15522"/>
    <n v="57"/>
    <n v="398.84"/>
    <d v="2011-11-07T11:26:00"/>
    <n v="32"/>
    <n v="4"/>
    <n v="2"/>
    <n v="1"/>
    <s v="421"/>
    <x v="3"/>
  </r>
  <r>
    <n v="17037"/>
    <n v="75"/>
    <n v="1267.3199999999997"/>
    <d v="2011-09-13T12:49:00"/>
    <n v="87"/>
    <n v="3"/>
    <n v="2"/>
    <n v="2"/>
    <s v="322"/>
    <x v="0"/>
  </r>
  <r>
    <n v="12822"/>
    <n v="46"/>
    <n v="948.87999999999988"/>
    <d v="2011-09-30T10:04:00"/>
    <n v="70"/>
    <n v="3"/>
    <n v="1"/>
    <n v="1"/>
    <s v="311"/>
    <x v="0"/>
  </r>
  <r>
    <n v="15343"/>
    <n v="21"/>
    <n v="364.5"/>
    <d v="2011-09-13T13:55:00"/>
    <n v="87"/>
    <n v="3"/>
    <n v="1"/>
    <n v="1"/>
    <s v="311"/>
    <x v="0"/>
  </r>
  <r>
    <n v="16959"/>
    <n v="7"/>
    <n v="117.35000000000001"/>
    <d v="2011-09-13T15:03:00"/>
    <n v="87"/>
    <n v="3"/>
    <n v="1"/>
    <n v="1"/>
    <s v="311"/>
    <x v="0"/>
  </r>
  <r>
    <n v="12895"/>
    <n v="22"/>
    <n v="372.79999999999995"/>
    <d v="2011-10-28T13:51:00"/>
    <n v="42"/>
    <n v="4"/>
    <n v="1"/>
    <n v="1"/>
    <s v="411"/>
    <x v="3"/>
  </r>
  <r>
    <n v="13860"/>
    <n v="76"/>
    <n v="1245.9000000000003"/>
    <d v="2011-12-08T12:57:00"/>
    <n v="1"/>
    <n v="5"/>
    <n v="2"/>
    <n v="2"/>
    <s v="522"/>
    <x v="1"/>
  </r>
  <r>
    <n v="12756"/>
    <n v="4"/>
    <n v="112.08000000000001"/>
    <d v="2011-09-14T09:31:00"/>
    <n v="86"/>
    <n v="3"/>
    <n v="1"/>
    <n v="1"/>
    <s v="311"/>
    <x v="0"/>
  </r>
  <r>
    <n v="15933"/>
    <n v="74"/>
    <n v="1107.4600000000003"/>
    <d v="2011-11-18T13:14:00"/>
    <n v="21"/>
    <n v="4"/>
    <n v="2"/>
    <n v="2"/>
    <s v="422"/>
    <x v="3"/>
  </r>
  <r>
    <n v="17347"/>
    <n v="1"/>
    <n v="228.96"/>
    <d v="2011-09-14T13:12:00"/>
    <n v="86"/>
    <n v="3"/>
    <n v="1"/>
    <n v="1"/>
    <s v="311"/>
    <x v="0"/>
  </r>
  <r>
    <n v="15103"/>
    <n v="35"/>
    <n v="703.35999999999979"/>
    <d v="2011-11-08T14:53:00"/>
    <n v="31"/>
    <n v="4"/>
    <n v="1"/>
    <n v="1"/>
    <s v="411"/>
    <x v="3"/>
  </r>
  <r>
    <n v="15707"/>
    <n v="214"/>
    <n v="945.57999999999993"/>
    <d v="2011-11-04T14:35:00"/>
    <n v="35"/>
    <n v="4"/>
    <n v="3"/>
    <n v="1"/>
    <s v="431"/>
    <x v="3"/>
  </r>
  <r>
    <n v="13430"/>
    <n v="49"/>
    <n v="679.45"/>
    <d v="2011-11-21T08:19:00"/>
    <n v="18"/>
    <n v="4"/>
    <n v="1"/>
    <n v="1"/>
    <s v="411"/>
    <x v="3"/>
  </r>
  <r>
    <n v="12566"/>
    <n v="19"/>
    <n v="351.65000000000003"/>
    <d v="2011-09-14T14:30:00"/>
    <n v="86"/>
    <n v="3"/>
    <n v="1"/>
    <n v="1"/>
    <s v="311"/>
    <x v="0"/>
  </r>
  <r>
    <n v="13321"/>
    <n v="11"/>
    <n v="567.36"/>
    <d v="2011-09-28T15:24:00"/>
    <n v="72"/>
    <n v="3"/>
    <n v="1"/>
    <n v="1"/>
    <s v="311"/>
    <x v="0"/>
  </r>
  <r>
    <n v="17333"/>
    <n v="28"/>
    <n v="494.24999999999994"/>
    <d v="2011-09-15T10:11:00"/>
    <n v="85"/>
    <n v="3"/>
    <n v="1"/>
    <n v="1"/>
    <s v="311"/>
    <x v="0"/>
  </r>
  <r>
    <n v="13518"/>
    <n v="38"/>
    <n v="659.43999999999983"/>
    <d v="2011-09-15T10:29:00"/>
    <n v="85"/>
    <n v="3"/>
    <n v="1"/>
    <n v="1"/>
    <s v="311"/>
    <x v="0"/>
  </r>
  <r>
    <n v="16160"/>
    <n v="20"/>
    <n v="1025.4400000000005"/>
    <d v="2011-10-05T14:19:00"/>
    <n v="65"/>
    <n v="3"/>
    <n v="1"/>
    <n v="2"/>
    <s v="312"/>
    <x v="0"/>
  </r>
  <r>
    <n v="17434"/>
    <n v="134"/>
    <n v="2373.8200000000006"/>
    <d v="2011-12-07T13:16:00"/>
    <n v="2"/>
    <n v="5"/>
    <n v="2"/>
    <n v="2"/>
    <s v="522"/>
    <x v="1"/>
  </r>
  <r>
    <n v="15511"/>
    <n v="160"/>
    <n v="909.23000000000013"/>
    <d v="2011-11-28T09:43:00"/>
    <n v="11"/>
    <n v="5"/>
    <n v="3"/>
    <n v="1"/>
    <s v="531"/>
    <x v="1"/>
  </r>
  <r>
    <n v="17846"/>
    <n v="1"/>
    <n v="2033.1"/>
    <d v="2011-09-15T15:20:00"/>
    <n v="85"/>
    <n v="3"/>
    <n v="1"/>
    <n v="2"/>
    <s v="312"/>
    <x v="0"/>
  </r>
  <r>
    <n v="16189"/>
    <n v="11"/>
    <n v="215.47999999999996"/>
    <d v="2011-11-24T11:47:00"/>
    <n v="15"/>
    <n v="4"/>
    <n v="1"/>
    <n v="1"/>
    <s v="411"/>
    <x v="3"/>
  </r>
  <r>
    <n v="15417"/>
    <n v="28"/>
    <n v="508.80000000000013"/>
    <d v="2011-09-15T15:26:00"/>
    <n v="85"/>
    <n v="3"/>
    <n v="1"/>
    <n v="1"/>
    <s v="311"/>
    <x v="0"/>
  </r>
  <r>
    <n v="12995"/>
    <n v="3"/>
    <n v="211.32"/>
    <d v="2011-09-15T15:44:00"/>
    <n v="85"/>
    <n v="3"/>
    <n v="1"/>
    <n v="1"/>
    <s v="311"/>
    <x v="0"/>
  </r>
  <r>
    <n v="14557"/>
    <n v="16"/>
    <n v="788.38000000000011"/>
    <d v="2011-09-15T15:48:00"/>
    <n v="85"/>
    <n v="3"/>
    <n v="1"/>
    <n v="1"/>
    <s v="311"/>
    <x v="0"/>
  </r>
  <r>
    <n v="17144"/>
    <n v="48"/>
    <n v="984.56999999999982"/>
    <d v="2011-12-08T17:57:00"/>
    <n v="1"/>
    <n v="5"/>
    <n v="1"/>
    <n v="1"/>
    <s v="511"/>
    <x v="1"/>
  </r>
  <r>
    <n v="16924"/>
    <n v="83"/>
    <n v="846.74999999999977"/>
    <d v="2011-11-18T12:53:00"/>
    <n v="21"/>
    <n v="4"/>
    <n v="2"/>
    <n v="1"/>
    <s v="421"/>
    <x v="3"/>
  </r>
  <r>
    <n v="15099"/>
    <n v="23"/>
    <n v="410.48"/>
    <d v="2011-09-16T13:13:00"/>
    <n v="84"/>
    <n v="3"/>
    <n v="1"/>
    <n v="1"/>
    <s v="311"/>
    <x v="0"/>
  </r>
  <r>
    <n v="13323"/>
    <n v="21"/>
    <n v="787.85"/>
    <d v="2011-12-06T17:12:00"/>
    <n v="3"/>
    <n v="5"/>
    <n v="1"/>
    <n v="1"/>
    <s v="511"/>
    <x v="1"/>
  </r>
  <r>
    <n v="14124"/>
    <n v="5"/>
    <n v="419.58000000000004"/>
    <d v="2011-09-16T13:32:00"/>
    <n v="84"/>
    <n v="3"/>
    <n v="1"/>
    <n v="1"/>
    <s v="311"/>
    <x v="0"/>
  </r>
  <r>
    <n v="15975"/>
    <n v="24"/>
    <n v="371.01"/>
    <d v="2011-09-16T13:33:00"/>
    <n v="84"/>
    <n v="3"/>
    <n v="1"/>
    <n v="1"/>
    <s v="311"/>
    <x v="0"/>
  </r>
  <r>
    <n v="16878"/>
    <n v="3"/>
    <n v="13.3"/>
    <d v="2011-09-16T17:39:00"/>
    <n v="84"/>
    <n v="3"/>
    <n v="1"/>
    <n v="1"/>
    <s v="311"/>
    <x v="0"/>
  </r>
  <r>
    <n v="15947"/>
    <n v="29"/>
    <n v="1708.2400000000002"/>
    <d v="2011-09-18T10:46:00"/>
    <n v="82"/>
    <n v="3"/>
    <n v="1"/>
    <n v="2"/>
    <s v="312"/>
    <x v="0"/>
  </r>
  <r>
    <n v="13247"/>
    <n v="25"/>
    <n v="501.12"/>
    <d v="2011-11-22T10:59:00"/>
    <n v="17"/>
    <n v="4"/>
    <n v="1"/>
    <n v="1"/>
    <s v="411"/>
    <x v="3"/>
  </r>
  <r>
    <n v="16689"/>
    <n v="13"/>
    <n v="422.59999999999997"/>
    <d v="2011-09-25T11:39:00"/>
    <n v="75"/>
    <n v="3"/>
    <n v="1"/>
    <n v="1"/>
    <s v="311"/>
    <x v="0"/>
  </r>
  <r>
    <n v="16438"/>
    <n v="132"/>
    <n v="798.34999999999968"/>
    <d v="2011-12-04T10:51:00"/>
    <n v="5"/>
    <n v="5"/>
    <n v="2"/>
    <n v="1"/>
    <s v="521"/>
    <x v="1"/>
  </r>
  <r>
    <n v="16460"/>
    <n v="135"/>
    <n v="814.71999999999957"/>
    <d v="2011-11-11T13:46:00"/>
    <n v="28"/>
    <n v="4"/>
    <n v="2"/>
    <n v="1"/>
    <s v="421"/>
    <x v="3"/>
  </r>
  <r>
    <n v="13325"/>
    <n v="12"/>
    <n v="675.3"/>
    <d v="2011-09-19T10:36:00"/>
    <n v="81"/>
    <n v="3"/>
    <n v="1"/>
    <n v="1"/>
    <s v="311"/>
    <x v="0"/>
  </r>
  <r>
    <n v="12640"/>
    <n v="53"/>
    <n v="1174.58"/>
    <d v="2011-11-16T11:52:00"/>
    <n v="23"/>
    <n v="4"/>
    <n v="1"/>
    <n v="2"/>
    <s v="412"/>
    <x v="3"/>
  </r>
  <r>
    <n v="13774"/>
    <n v="22"/>
    <n v="344.99999999999994"/>
    <d v="2011-09-19T12:06:00"/>
    <n v="81"/>
    <n v="3"/>
    <n v="1"/>
    <n v="1"/>
    <s v="311"/>
    <x v="0"/>
  </r>
  <r>
    <n v="12752"/>
    <n v="53"/>
    <n v="4366.7799999999988"/>
    <d v="2011-09-19T13:32:00"/>
    <n v="81"/>
    <n v="3"/>
    <n v="1"/>
    <n v="3"/>
    <s v="313"/>
    <x v="0"/>
  </r>
  <r>
    <n v="15500"/>
    <n v="68"/>
    <n v="1131.5600000000004"/>
    <d v="2011-12-01T13:47:00"/>
    <n v="8"/>
    <n v="5"/>
    <n v="2"/>
    <n v="2"/>
    <s v="522"/>
    <x v="1"/>
  </r>
  <r>
    <n v="13228"/>
    <n v="2"/>
    <n v="358"/>
    <d v="2011-09-19T14:28:00"/>
    <n v="81"/>
    <n v="3"/>
    <n v="1"/>
    <n v="1"/>
    <s v="311"/>
    <x v="0"/>
  </r>
  <r>
    <n v="14356"/>
    <n v="33"/>
    <n v="701.23"/>
    <d v="2011-09-21T09:18:00"/>
    <n v="79"/>
    <n v="3"/>
    <n v="1"/>
    <n v="1"/>
    <s v="311"/>
    <x v="0"/>
  </r>
  <r>
    <n v="17628"/>
    <n v="5"/>
    <n v="75.750000000000014"/>
    <d v="2011-09-19T15:21:00"/>
    <n v="81"/>
    <n v="3"/>
    <n v="1"/>
    <n v="1"/>
    <s v="311"/>
    <x v="0"/>
  </r>
  <r>
    <n v="16215"/>
    <n v="14"/>
    <n v="242.35000000000002"/>
    <d v="2011-09-20T10:18:00"/>
    <n v="80"/>
    <n v="3"/>
    <n v="1"/>
    <n v="1"/>
    <s v="311"/>
    <x v="0"/>
  </r>
  <r>
    <n v="14164"/>
    <n v="29"/>
    <n v="1631.7700000000002"/>
    <d v="2011-09-30T12:24:00"/>
    <n v="70"/>
    <n v="3"/>
    <n v="1"/>
    <n v="2"/>
    <s v="312"/>
    <x v="0"/>
  </r>
  <r>
    <n v="17564"/>
    <n v="49"/>
    <n v="454.00999999999988"/>
    <d v="2011-11-15T13:27:00"/>
    <n v="24"/>
    <n v="4"/>
    <n v="1"/>
    <n v="1"/>
    <s v="411"/>
    <x v="3"/>
  </r>
  <r>
    <n v="13356"/>
    <n v="42"/>
    <n v="768.24000000000012"/>
    <d v="2011-09-20T14:33:00"/>
    <n v="80"/>
    <n v="3"/>
    <n v="1"/>
    <n v="1"/>
    <s v="311"/>
    <x v="0"/>
  </r>
  <r>
    <n v="12390"/>
    <n v="32"/>
    <n v="549.83999999999992"/>
    <d v="2011-09-21T09:33:00"/>
    <n v="79"/>
    <n v="3"/>
    <n v="1"/>
    <n v="1"/>
    <s v="311"/>
    <x v="0"/>
  </r>
  <r>
    <n v="18228"/>
    <n v="30"/>
    <n v="779.9"/>
    <d v="2011-10-14T09:21:00"/>
    <n v="56"/>
    <n v="3"/>
    <n v="1"/>
    <n v="1"/>
    <s v="311"/>
    <x v="0"/>
  </r>
  <r>
    <n v="17415"/>
    <n v="14"/>
    <n v="507.83999999999992"/>
    <d v="2011-09-21T12:50:00"/>
    <n v="79"/>
    <n v="3"/>
    <n v="1"/>
    <n v="1"/>
    <s v="311"/>
    <x v="0"/>
  </r>
  <r>
    <n v="13350"/>
    <n v="40"/>
    <n v="979.11999999999989"/>
    <d v="2011-11-23T16:33:00"/>
    <n v="16"/>
    <n v="4"/>
    <n v="1"/>
    <n v="1"/>
    <s v="411"/>
    <x v="3"/>
  </r>
  <r>
    <n v="12550"/>
    <n v="57"/>
    <n v="964.82999999999936"/>
    <d v="2011-09-21T14:35:00"/>
    <n v="79"/>
    <n v="3"/>
    <n v="2"/>
    <n v="1"/>
    <s v="321"/>
    <x v="0"/>
  </r>
  <r>
    <n v="16627"/>
    <n v="20"/>
    <n v="322.8"/>
    <d v="2011-09-21T14:38:00"/>
    <n v="79"/>
    <n v="3"/>
    <n v="1"/>
    <n v="1"/>
    <s v="311"/>
    <x v="0"/>
  </r>
  <r>
    <n v="17475"/>
    <n v="14"/>
    <n v="194.36999999999995"/>
    <d v="2011-09-21T14:55:00"/>
    <n v="79"/>
    <n v="3"/>
    <n v="1"/>
    <n v="1"/>
    <s v="311"/>
    <x v="0"/>
  </r>
  <r>
    <n v="14951"/>
    <n v="20"/>
    <n v="311.69000000000005"/>
    <d v="2011-09-21T15:15:00"/>
    <n v="79"/>
    <n v="3"/>
    <n v="1"/>
    <n v="1"/>
    <s v="311"/>
    <x v="0"/>
  </r>
  <r>
    <n v="14780"/>
    <n v="27"/>
    <n v="447.67999999999995"/>
    <d v="2011-10-16T12:46:00"/>
    <n v="54"/>
    <n v="3"/>
    <n v="1"/>
    <n v="1"/>
    <s v="311"/>
    <x v="0"/>
  </r>
  <r>
    <n v="14887"/>
    <n v="6"/>
    <n v="1862"/>
    <d v="2011-09-21T15:32:00"/>
    <n v="79"/>
    <n v="3"/>
    <n v="1"/>
    <n v="2"/>
    <s v="312"/>
    <x v="0"/>
  </r>
  <r>
    <n v="15399"/>
    <n v="50"/>
    <n v="815.76999999999987"/>
    <d v="2011-12-08T13:04:00"/>
    <n v="1"/>
    <n v="5"/>
    <n v="1"/>
    <n v="1"/>
    <s v="511"/>
    <x v="1"/>
  </r>
  <r>
    <n v="17466"/>
    <n v="41"/>
    <n v="763.28000000000031"/>
    <d v="2011-11-29T13:15:00"/>
    <n v="10"/>
    <n v="5"/>
    <n v="1"/>
    <n v="1"/>
    <s v="511"/>
    <x v="1"/>
  </r>
  <r>
    <n v="16379"/>
    <n v="108"/>
    <n v="2157.400000000001"/>
    <d v="2011-12-05T15:38:00"/>
    <n v="4"/>
    <n v="5"/>
    <n v="2"/>
    <n v="2"/>
    <s v="522"/>
    <x v="1"/>
  </r>
  <r>
    <n v="15239"/>
    <n v="49"/>
    <n v="780.59"/>
    <d v="2011-11-29T14:14:00"/>
    <n v="10"/>
    <n v="5"/>
    <n v="1"/>
    <n v="1"/>
    <s v="511"/>
    <x v="1"/>
  </r>
  <r>
    <n v="16213"/>
    <n v="6"/>
    <n v="159"/>
    <d v="2011-09-22T10:03:00"/>
    <n v="78"/>
    <n v="3"/>
    <n v="1"/>
    <n v="1"/>
    <s v="311"/>
    <x v="0"/>
  </r>
  <r>
    <n v="14261"/>
    <n v="52"/>
    <n v="1163.4499999999998"/>
    <d v="2011-10-20T10:04:00"/>
    <n v="50"/>
    <n v="4"/>
    <n v="1"/>
    <n v="2"/>
    <s v="412"/>
    <x v="3"/>
  </r>
  <r>
    <n v="12657"/>
    <n v="47"/>
    <n v="1643.18"/>
    <d v="2011-11-28T15:47:00"/>
    <n v="11"/>
    <n v="5"/>
    <n v="1"/>
    <n v="2"/>
    <s v="512"/>
    <x v="1"/>
  </r>
  <r>
    <n v="12936"/>
    <n v="62"/>
    <n v="1063.9000000000005"/>
    <d v="2011-11-22T17:32:00"/>
    <n v="17"/>
    <n v="4"/>
    <n v="2"/>
    <n v="2"/>
    <s v="422"/>
    <x v="3"/>
  </r>
  <r>
    <n v="16236"/>
    <n v="20"/>
    <n v="432.19999999999993"/>
    <d v="2011-09-22T14:10:00"/>
    <n v="78"/>
    <n v="3"/>
    <n v="1"/>
    <n v="1"/>
    <s v="311"/>
    <x v="0"/>
  </r>
  <r>
    <n v="16669"/>
    <n v="160"/>
    <n v="1374.8700000000003"/>
    <d v="2011-11-16T12:26:00"/>
    <n v="23"/>
    <n v="4"/>
    <n v="3"/>
    <n v="2"/>
    <s v="432"/>
    <x v="3"/>
  </r>
  <r>
    <n v="15398"/>
    <n v="73"/>
    <n v="1345.5299999999997"/>
    <d v="2011-11-23T16:47:00"/>
    <n v="16"/>
    <n v="4"/>
    <n v="2"/>
    <n v="2"/>
    <s v="422"/>
    <x v="3"/>
  </r>
  <r>
    <n v="12906"/>
    <n v="63"/>
    <n v="2919.809999999999"/>
    <d v="2011-11-28T09:55:00"/>
    <n v="11"/>
    <n v="5"/>
    <n v="2"/>
    <n v="3"/>
    <s v="523"/>
    <x v="1"/>
  </r>
  <r>
    <n v="17079"/>
    <n v="2"/>
    <n v="118.80000000000001"/>
    <d v="2011-09-22T15:34:00"/>
    <n v="78"/>
    <n v="3"/>
    <n v="1"/>
    <n v="1"/>
    <s v="311"/>
    <x v="0"/>
  </r>
  <r>
    <n v="14125"/>
    <n v="167"/>
    <n v="2740.4300000000017"/>
    <d v="2011-11-29T12:47:00"/>
    <n v="10"/>
    <n v="5"/>
    <n v="3"/>
    <n v="2"/>
    <s v="532"/>
    <x v="1"/>
  </r>
  <r>
    <n v="12952"/>
    <n v="79"/>
    <n v="1387.7900000000004"/>
    <d v="2011-12-04T10:35:00"/>
    <n v="5"/>
    <n v="5"/>
    <n v="2"/>
    <n v="2"/>
    <s v="522"/>
    <x v="1"/>
  </r>
  <r>
    <n v="12579"/>
    <n v="29"/>
    <n v="440.41999999999996"/>
    <d v="2011-09-22T17:15:00"/>
    <n v="78"/>
    <n v="3"/>
    <n v="1"/>
    <n v="1"/>
    <s v="311"/>
    <x v="0"/>
  </r>
  <r>
    <n v="13279"/>
    <n v="9"/>
    <n v="137.75"/>
    <d v="2011-09-22T17:24:00"/>
    <n v="78"/>
    <n v="3"/>
    <n v="1"/>
    <n v="1"/>
    <s v="311"/>
    <x v="0"/>
  </r>
  <r>
    <n v="12546"/>
    <n v="69"/>
    <n v="1161.5"/>
    <d v="2011-10-24T12:09:00"/>
    <n v="46"/>
    <n v="4"/>
    <n v="2"/>
    <n v="2"/>
    <s v="422"/>
    <x v="3"/>
  </r>
  <r>
    <n v="15744"/>
    <n v="3"/>
    <n v="34.799999999999997"/>
    <d v="2011-09-23T09:52:00"/>
    <n v="77"/>
    <n v="3"/>
    <n v="1"/>
    <n v="1"/>
    <s v="311"/>
    <x v="0"/>
  </r>
  <r>
    <n v="13127"/>
    <n v="15"/>
    <n v="259.16999999999996"/>
    <d v="2011-09-23T10:26:00"/>
    <n v="77"/>
    <n v="3"/>
    <n v="1"/>
    <n v="1"/>
    <s v="311"/>
    <x v="0"/>
  </r>
  <r>
    <n v="15763"/>
    <n v="61"/>
    <n v="1086.9200000000003"/>
    <d v="2011-11-08T09:44:00"/>
    <n v="31"/>
    <n v="4"/>
    <n v="2"/>
    <n v="2"/>
    <s v="422"/>
    <x v="3"/>
  </r>
  <r>
    <n v="15075"/>
    <n v="27"/>
    <n v="773.0300000000002"/>
    <d v="2011-09-23T12:27:00"/>
    <n v="77"/>
    <n v="3"/>
    <n v="1"/>
    <n v="1"/>
    <s v="311"/>
    <x v="0"/>
  </r>
  <r>
    <n v="16240"/>
    <n v="135"/>
    <n v="3718.8000000000011"/>
    <d v="2011-11-15T14:30:00"/>
    <n v="24"/>
    <n v="4"/>
    <n v="2"/>
    <n v="3"/>
    <s v="423"/>
    <x v="3"/>
  </r>
  <r>
    <n v="13336"/>
    <n v="51"/>
    <n v="795.12"/>
    <d v="2011-09-23T14:05:00"/>
    <n v="77"/>
    <n v="3"/>
    <n v="1"/>
    <n v="1"/>
    <s v="311"/>
    <x v="0"/>
  </r>
  <r>
    <n v="14652"/>
    <n v="29"/>
    <n v="114.18000000000002"/>
    <d v="2011-09-23T14:21:00"/>
    <n v="77"/>
    <n v="3"/>
    <n v="1"/>
    <n v="1"/>
    <s v="311"/>
    <x v="0"/>
  </r>
  <r>
    <n v="15762"/>
    <n v="37"/>
    <n v="583.75"/>
    <d v="2011-10-05T16:15:00"/>
    <n v="65"/>
    <n v="3"/>
    <n v="1"/>
    <n v="1"/>
    <s v="311"/>
    <x v="0"/>
  </r>
  <r>
    <n v="15475"/>
    <n v="29"/>
    <n v="454.10999999999984"/>
    <d v="2011-09-23T15:20:00"/>
    <n v="77"/>
    <n v="3"/>
    <n v="1"/>
    <n v="1"/>
    <s v="311"/>
    <x v="0"/>
  </r>
  <r>
    <n v="12488"/>
    <n v="55"/>
    <n v="1298.6599999999999"/>
    <d v="2011-11-30T08:50:00"/>
    <n v="9"/>
    <n v="5"/>
    <n v="1"/>
    <n v="2"/>
    <s v="512"/>
    <x v="1"/>
  </r>
  <r>
    <n v="16169"/>
    <n v="85"/>
    <n v="1822.9700000000003"/>
    <d v="2011-12-01T15:28:00"/>
    <n v="8"/>
    <n v="5"/>
    <n v="2"/>
    <n v="2"/>
    <s v="522"/>
    <x v="1"/>
  </r>
  <r>
    <n v="17506"/>
    <n v="14"/>
    <n v="302.2"/>
    <d v="2011-09-25T11:39:00"/>
    <n v="75"/>
    <n v="3"/>
    <n v="1"/>
    <n v="1"/>
    <s v="311"/>
    <x v="0"/>
  </r>
  <r>
    <n v="16480"/>
    <n v="53"/>
    <n v="769.28999999999951"/>
    <d v="2011-09-25T11:40:00"/>
    <n v="75"/>
    <n v="3"/>
    <n v="1"/>
    <n v="1"/>
    <s v="311"/>
    <x v="0"/>
  </r>
  <r>
    <n v="17498"/>
    <n v="17"/>
    <n v="272.21999999999997"/>
    <d v="2011-09-25T12:25:00"/>
    <n v="75"/>
    <n v="3"/>
    <n v="1"/>
    <n v="1"/>
    <s v="311"/>
    <x v="0"/>
  </r>
  <r>
    <n v="17131"/>
    <n v="134"/>
    <n v="2463.170000000001"/>
    <d v="2011-12-04T12:52:00"/>
    <n v="5"/>
    <n v="5"/>
    <n v="2"/>
    <n v="2"/>
    <s v="522"/>
    <x v="1"/>
  </r>
  <r>
    <n v="13536"/>
    <n v="179"/>
    <n v="3448.2899999999986"/>
    <d v="2011-12-08T16:38:00"/>
    <n v="1"/>
    <n v="5"/>
    <n v="3"/>
    <n v="3"/>
    <s v="533"/>
    <x v="1"/>
  </r>
  <r>
    <n v="17154"/>
    <n v="23"/>
    <n v="329.34000000000003"/>
    <d v="2011-09-25T13:42:00"/>
    <n v="75"/>
    <n v="3"/>
    <n v="1"/>
    <n v="1"/>
    <s v="311"/>
    <x v="0"/>
  </r>
  <r>
    <n v="15429"/>
    <n v="82"/>
    <n v="397.3499999999998"/>
    <d v="2011-11-13T12:28:00"/>
    <n v="26"/>
    <n v="4"/>
    <n v="2"/>
    <n v="1"/>
    <s v="421"/>
    <x v="3"/>
  </r>
  <r>
    <n v="16594"/>
    <n v="53"/>
    <n v="181.08999999999997"/>
    <d v="2011-09-25T14:08:00"/>
    <n v="75"/>
    <n v="3"/>
    <n v="1"/>
    <n v="1"/>
    <s v="311"/>
    <x v="0"/>
  </r>
  <r>
    <n v="14757"/>
    <n v="19"/>
    <n v="420.5"/>
    <d v="2011-09-25T14:36:00"/>
    <n v="75"/>
    <n v="3"/>
    <n v="1"/>
    <n v="1"/>
    <s v="311"/>
    <x v="0"/>
  </r>
  <r>
    <n v="13670"/>
    <n v="25"/>
    <n v="349.70000000000016"/>
    <d v="2011-09-25T15:25:00"/>
    <n v="75"/>
    <n v="3"/>
    <n v="1"/>
    <n v="1"/>
    <s v="311"/>
    <x v="0"/>
  </r>
  <r>
    <n v="12783"/>
    <n v="84"/>
    <n v="2225.91"/>
    <d v="2011-12-07T15:56:00"/>
    <n v="2"/>
    <n v="5"/>
    <n v="2"/>
    <n v="2"/>
    <s v="522"/>
    <x v="1"/>
  </r>
  <r>
    <n v="13429"/>
    <n v="67"/>
    <n v="1006.8000000000001"/>
    <d v="2011-11-29T09:10:00"/>
    <n v="10"/>
    <n v="5"/>
    <n v="2"/>
    <n v="2"/>
    <s v="522"/>
    <x v="1"/>
  </r>
  <r>
    <n v="13390"/>
    <n v="13"/>
    <n v="544.07999999999993"/>
    <d v="2011-09-26T08:38:00"/>
    <n v="74"/>
    <n v="3"/>
    <n v="1"/>
    <n v="1"/>
    <s v="311"/>
    <x v="0"/>
  </r>
  <r>
    <n v="18205"/>
    <n v="32"/>
    <n v="517.36"/>
    <d v="2011-11-03T13:22:00"/>
    <n v="36"/>
    <n v="4"/>
    <n v="1"/>
    <n v="1"/>
    <s v="411"/>
    <x v="3"/>
  </r>
  <r>
    <n v="15492"/>
    <n v="35"/>
    <n v="659.45999999999992"/>
    <d v="2011-11-11T14:53:00"/>
    <n v="28"/>
    <n v="4"/>
    <n v="1"/>
    <n v="1"/>
    <s v="411"/>
    <x v="3"/>
  </r>
  <r>
    <n v="15344"/>
    <n v="26"/>
    <n v="563.94000000000005"/>
    <d v="2011-12-09T10:45:00"/>
    <n v="0"/>
    <n v="5"/>
    <n v="1"/>
    <n v="1"/>
    <s v="511"/>
    <x v="1"/>
  </r>
  <r>
    <n v="13866"/>
    <n v="7"/>
    <n v="145.66999999999999"/>
    <d v="2011-09-26T14:54:00"/>
    <n v="74"/>
    <n v="3"/>
    <n v="1"/>
    <n v="1"/>
    <s v="311"/>
    <x v="0"/>
  </r>
  <r>
    <n v="12612"/>
    <n v="19"/>
    <n v="704.04000000000008"/>
    <d v="2011-09-26T15:35:00"/>
    <n v="74"/>
    <n v="3"/>
    <n v="1"/>
    <n v="1"/>
    <s v="311"/>
    <x v="0"/>
  </r>
  <r>
    <n v="16999"/>
    <n v="23"/>
    <n v="484.82000000000005"/>
    <d v="2011-11-16T13:53:00"/>
    <n v="23"/>
    <n v="4"/>
    <n v="1"/>
    <n v="1"/>
    <s v="411"/>
    <x v="3"/>
  </r>
  <r>
    <n v="13314"/>
    <n v="62"/>
    <n v="775.94000000000017"/>
    <d v="2011-12-08T12:29:00"/>
    <n v="1"/>
    <n v="5"/>
    <n v="2"/>
    <n v="1"/>
    <s v="521"/>
    <x v="1"/>
  </r>
  <r>
    <n v="16181"/>
    <n v="11"/>
    <n v="305.54000000000008"/>
    <d v="2011-09-27T13:38:00"/>
    <n v="73"/>
    <n v="3"/>
    <n v="1"/>
    <n v="1"/>
    <s v="311"/>
    <x v="0"/>
  </r>
  <r>
    <n v="15568"/>
    <n v="53"/>
    <n v="758.28999999999985"/>
    <d v="2011-12-07T11:27:00"/>
    <n v="2"/>
    <n v="5"/>
    <n v="1"/>
    <n v="1"/>
    <s v="511"/>
    <x v="1"/>
  </r>
  <r>
    <n v="14109"/>
    <n v="9"/>
    <n v="144.19999999999999"/>
    <d v="2011-09-28T10:18:00"/>
    <n v="72"/>
    <n v="3"/>
    <n v="1"/>
    <n v="1"/>
    <s v="311"/>
    <x v="0"/>
  </r>
  <r>
    <n v="16157"/>
    <n v="18"/>
    <n v="656.68999999999994"/>
    <d v="2011-11-24T11:41:00"/>
    <n v="15"/>
    <n v="4"/>
    <n v="1"/>
    <n v="1"/>
    <s v="411"/>
    <x v="3"/>
  </r>
  <r>
    <n v="15348"/>
    <n v="9"/>
    <n v="158.03999999999996"/>
    <d v="2011-09-28T13:17:00"/>
    <n v="72"/>
    <n v="3"/>
    <n v="1"/>
    <n v="1"/>
    <s v="311"/>
    <x v="0"/>
  </r>
  <r>
    <n v="13924"/>
    <n v="117"/>
    <n v="1838.8500000000001"/>
    <d v="2011-12-08T09:39:00"/>
    <n v="1"/>
    <n v="5"/>
    <n v="2"/>
    <n v="2"/>
    <s v="522"/>
    <x v="1"/>
  </r>
  <r>
    <n v="14434"/>
    <n v="12"/>
    <n v="1372.8"/>
    <d v="2011-11-18T08:56:00"/>
    <n v="21"/>
    <n v="4"/>
    <n v="1"/>
    <n v="2"/>
    <s v="412"/>
    <x v="3"/>
  </r>
  <r>
    <n v="13061"/>
    <n v="10"/>
    <n v="248.61"/>
    <d v="2011-09-28T16:04:00"/>
    <n v="72"/>
    <n v="3"/>
    <n v="1"/>
    <n v="1"/>
    <s v="311"/>
    <x v="0"/>
  </r>
  <r>
    <n v="16909"/>
    <n v="18"/>
    <n v="379.14000000000004"/>
    <d v="2011-09-28T16:45:00"/>
    <n v="72"/>
    <n v="3"/>
    <n v="1"/>
    <n v="1"/>
    <s v="311"/>
    <x v="0"/>
  </r>
  <r>
    <n v="18192"/>
    <n v="45"/>
    <n v="957.96999999999991"/>
    <d v="2011-09-29T09:53:00"/>
    <n v="71"/>
    <n v="3"/>
    <n v="1"/>
    <n v="1"/>
    <s v="311"/>
    <x v="0"/>
  </r>
  <r>
    <n v="17447"/>
    <n v="36"/>
    <n v="541.53"/>
    <d v="2011-10-30T14:18:00"/>
    <n v="40"/>
    <n v="4"/>
    <n v="1"/>
    <n v="1"/>
    <s v="411"/>
    <x v="3"/>
  </r>
  <r>
    <n v="17427"/>
    <n v="2"/>
    <n v="100.8"/>
    <d v="2011-09-29T11:29:00"/>
    <n v="71"/>
    <n v="3"/>
    <n v="1"/>
    <n v="1"/>
    <s v="311"/>
    <x v="0"/>
  </r>
  <r>
    <n v="15175"/>
    <n v="23"/>
    <n v="224.14000000000007"/>
    <d v="2011-09-29T11:31:00"/>
    <n v="71"/>
    <n v="3"/>
    <n v="1"/>
    <n v="1"/>
    <s v="311"/>
    <x v="0"/>
  </r>
  <r>
    <n v="13960"/>
    <n v="12"/>
    <n v="230.22"/>
    <d v="2011-11-18T15:27:00"/>
    <n v="21"/>
    <n v="4"/>
    <n v="1"/>
    <n v="1"/>
    <s v="411"/>
    <x v="3"/>
  </r>
  <r>
    <n v="17528"/>
    <n v="253"/>
    <n v="3628.5000000000014"/>
    <d v="2011-12-08T13:27:00"/>
    <n v="1"/>
    <n v="5"/>
    <n v="3"/>
    <n v="3"/>
    <s v="533"/>
    <x v="1"/>
  </r>
  <r>
    <n v="16361"/>
    <n v="106"/>
    <n v="896.66000000000008"/>
    <d v="2011-11-30T12:32:00"/>
    <n v="9"/>
    <n v="5"/>
    <n v="2"/>
    <n v="1"/>
    <s v="521"/>
    <x v="1"/>
  </r>
  <r>
    <n v="13886"/>
    <n v="16"/>
    <n v="243.56000000000003"/>
    <d v="2011-09-29T13:17:00"/>
    <n v="71"/>
    <n v="3"/>
    <n v="1"/>
    <n v="1"/>
    <s v="311"/>
    <x v="0"/>
  </r>
  <r>
    <n v="13354"/>
    <n v="51"/>
    <n v="743.53000000000031"/>
    <d v="2011-09-29T13:17:00"/>
    <n v="71"/>
    <n v="3"/>
    <n v="1"/>
    <n v="1"/>
    <s v="311"/>
    <x v="0"/>
  </r>
  <r>
    <n v="16653"/>
    <n v="69"/>
    <n v="1212.6600000000005"/>
    <d v="2011-11-23T14:51:00"/>
    <n v="16"/>
    <n v="4"/>
    <n v="2"/>
    <n v="2"/>
    <s v="422"/>
    <x v="3"/>
  </r>
  <r>
    <n v="13759"/>
    <n v="25"/>
    <n v="659.41"/>
    <d v="2011-11-06T14:47:00"/>
    <n v="33"/>
    <n v="4"/>
    <n v="1"/>
    <n v="1"/>
    <s v="411"/>
    <x v="3"/>
  </r>
  <r>
    <n v="17813"/>
    <n v="371"/>
    <n v="1770.8800000000026"/>
    <d v="2011-11-25T16:13:00"/>
    <n v="14"/>
    <n v="5"/>
    <n v="4"/>
    <n v="2"/>
    <s v="542"/>
    <x v="1"/>
  </r>
  <r>
    <n v="12718"/>
    <n v="19"/>
    <n v="238.25000000000003"/>
    <d v="2011-09-29T16:38:00"/>
    <n v="71"/>
    <n v="3"/>
    <n v="1"/>
    <n v="1"/>
    <s v="311"/>
    <x v="0"/>
  </r>
  <r>
    <n v="15949"/>
    <n v="19"/>
    <n v="364.71999999999991"/>
    <d v="2011-11-23T09:09:00"/>
    <n v="16"/>
    <n v="4"/>
    <n v="1"/>
    <n v="1"/>
    <s v="411"/>
    <x v="3"/>
  </r>
  <r>
    <n v="13364"/>
    <n v="10"/>
    <n v="134.96"/>
    <d v="2011-09-29T18:13:00"/>
    <n v="71"/>
    <n v="3"/>
    <n v="1"/>
    <n v="1"/>
    <s v="311"/>
    <x v="0"/>
  </r>
  <r>
    <n v="16268"/>
    <n v="45"/>
    <n v="667.65000000000009"/>
    <d v="2011-09-29T18:30:00"/>
    <n v="71"/>
    <n v="3"/>
    <n v="1"/>
    <n v="1"/>
    <s v="311"/>
    <x v="0"/>
  </r>
  <r>
    <n v="15565"/>
    <n v="8"/>
    <n v="173.15999999999997"/>
    <d v="2011-10-20T14:33:00"/>
    <n v="50"/>
    <n v="4"/>
    <n v="1"/>
    <n v="1"/>
    <s v="411"/>
    <x v="3"/>
  </r>
  <r>
    <n v="13954"/>
    <n v="25"/>
    <n v="439.92"/>
    <d v="2011-12-08T12:50:00"/>
    <n v="1"/>
    <n v="5"/>
    <n v="1"/>
    <n v="1"/>
    <s v="511"/>
    <x v="1"/>
  </r>
  <r>
    <n v="15593"/>
    <n v="5"/>
    <n v="199.8"/>
    <d v="2011-09-30T11:46:00"/>
    <n v="70"/>
    <n v="3"/>
    <n v="1"/>
    <n v="1"/>
    <s v="311"/>
    <x v="0"/>
  </r>
  <r>
    <n v="13095"/>
    <n v="6"/>
    <n v="74.400000000000006"/>
    <d v="2011-09-30T12:03:00"/>
    <n v="70"/>
    <n v="3"/>
    <n v="1"/>
    <n v="1"/>
    <s v="311"/>
    <x v="0"/>
  </r>
  <r>
    <n v="13347"/>
    <n v="8"/>
    <n v="341.36"/>
    <d v="2011-09-30T13:28:00"/>
    <n v="70"/>
    <n v="3"/>
    <n v="1"/>
    <n v="1"/>
    <s v="311"/>
    <x v="0"/>
  </r>
  <r>
    <n v="15185"/>
    <n v="21"/>
    <n v="310.62000000000006"/>
    <d v="2011-09-30T14:06:00"/>
    <n v="70"/>
    <n v="3"/>
    <n v="1"/>
    <n v="1"/>
    <s v="311"/>
    <x v="0"/>
  </r>
  <r>
    <n v="16404"/>
    <n v="23"/>
    <n v="443.05000000000013"/>
    <d v="2011-09-30T14:55:00"/>
    <n v="70"/>
    <n v="3"/>
    <n v="1"/>
    <n v="1"/>
    <s v="311"/>
    <x v="0"/>
  </r>
  <r>
    <n v="16613"/>
    <n v="30"/>
    <n v="618.59"/>
    <d v="2011-09-30T15:52:00"/>
    <n v="70"/>
    <n v="3"/>
    <n v="1"/>
    <n v="1"/>
    <s v="311"/>
    <x v="0"/>
  </r>
  <r>
    <n v="16591"/>
    <n v="10"/>
    <n v="213.5"/>
    <d v="2011-10-02T10:43:00"/>
    <n v="68"/>
    <n v="3"/>
    <n v="1"/>
    <n v="1"/>
    <s v="311"/>
    <x v="0"/>
  </r>
  <r>
    <n v="13558"/>
    <n v="175"/>
    <n v="605.05999999999983"/>
    <d v="2011-12-04T11:24:00"/>
    <n v="5"/>
    <n v="5"/>
    <n v="3"/>
    <n v="1"/>
    <s v="531"/>
    <x v="1"/>
  </r>
  <r>
    <n v="16930"/>
    <n v="54"/>
    <n v="380.55000000000007"/>
    <d v="2011-11-13T16:13:00"/>
    <n v="26"/>
    <n v="4"/>
    <n v="1"/>
    <n v="1"/>
    <s v="411"/>
    <x v="3"/>
  </r>
  <r>
    <n v="16533"/>
    <n v="177"/>
    <n v="1095.5600000000006"/>
    <d v="2011-11-20T13:08:00"/>
    <n v="19"/>
    <n v="4"/>
    <n v="3"/>
    <n v="2"/>
    <s v="432"/>
    <x v="3"/>
  </r>
  <r>
    <n v="18059"/>
    <n v="19"/>
    <n v="306.45999999999998"/>
    <d v="2011-11-16T16:49:00"/>
    <n v="23"/>
    <n v="4"/>
    <n v="1"/>
    <n v="1"/>
    <s v="411"/>
    <x v="3"/>
  </r>
  <r>
    <n v="14488"/>
    <n v="46"/>
    <n v="1064.2800000000002"/>
    <d v="2011-10-03T09:30:00"/>
    <n v="67"/>
    <n v="3"/>
    <n v="1"/>
    <n v="2"/>
    <s v="312"/>
    <x v="0"/>
  </r>
  <r>
    <n v="16747"/>
    <n v="42"/>
    <n v="836.06000000000006"/>
    <d v="2011-11-02T11:37:00"/>
    <n v="37"/>
    <n v="4"/>
    <n v="1"/>
    <n v="1"/>
    <s v="411"/>
    <x v="3"/>
  </r>
  <r>
    <n v="14333"/>
    <n v="15"/>
    <n v="415.2"/>
    <d v="2011-10-03T10:38:00"/>
    <n v="67"/>
    <n v="3"/>
    <n v="1"/>
    <n v="1"/>
    <s v="311"/>
    <x v="0"/>
  </r>
  <r>
    <n v="14815"/>
    <n v="53"/>
    <n v="778.5"/>
    <d v="2011-11-03T11:36:00"/>
    <n v="36"/>
    <n v="4"/>
    <n v="1"/>
    <n v="1"/>
    <s v="411"/>
    <x v="3"/>
  </r>
  <r>
    <n v="15088"/>
    <n v="57"/>
    <n v="1160.07"/>
    <d v="2011-11-18T13:14:00"/>
    <n v="21"/>
    <n v="4"/>
    <n v="2"/>
    <n v="2"/>
    <s v="422"/>
    <x v="3"/>
  </r>
  <r>
    <n v="15930"/>
    <n v="21"/>
    <n v="426.63000000000017"/>
    <d v="2011-10-03T14:52:00"/>
    <n v="67"/>
    <n v="3"/>
    <n v="1"/>
    <n v="1"/>
    <s v="311"/>
    <x v="0"/>
  </r>
  <r>
    <n v="13801"/>
    <n v="23"/>
    <n v="324.79999999999995"/>
    <d v="2011-10-04T10:15:00"/>
    <n v="66"/>
    <n v="3"/>
    <n v="1"/>
    <n v="1"/>
    <s v="311"/>
    <x v="0"/>
  </r>
  <r>
    <n v="16881"/>
    <n v="1"/>
    <n v="432"/>
    <d v="2011-10-04T10:33:00"/>
    <n v="66"/>
    <n v="3"/>
    <n v="1"/>
    <n v="1"/>
    <s v="311"/>
    <x v="0"/>
  </r>
  <r>
    <n v="17014"/>
    <n v="74"/>
    <n v="586.32999999999981"/>
    <d v="2011-12-01T14:09:00"/>
    <n v="8"/>
    <n v="5"/>
    <n v="2"/>
    <n v="1"/>
    <s v="521"/>
    <x v="1"/>
  </r>
  <r>
    <n v="14184"/>
    <n v="24"/>
    <n v="452.89"/>
    <d v="2011-10-04T12:43:00"/>
    <n v="66"/>
    <n v="3"/>
    <n v="1"/>
    <n v="1"/>
    <s v="311"/>
    <x v="0"/>
  </r>
  <r>
    <n v="13351"/>
    <n v="16"/>
    <n v="373.94"/>
    <d v="2011-10-04T12:55:00"/>
    <n v="66"/>
    <n v="3"/>
    <n v="1"/>
    <n v="1"/>
    <s v="311"/>
    <x v="0"/>
  </r>
  <r>
    <n v="15739"/>
    <n v="8"/>
    <n v="449.12000000000006"/>
    <d v="2011-10-04T13:42:00"/>
    <n v="66"/>
    <n v="3"/>
    <n v="1"/>
    <n v="1"/>
    <s v="311"/>
    <x v="0"/>
  </r>
  <r>
    <n v="12512"/>
    <n v="34"/>
    <n v="138.03000000000006"/>
    <d v="2011-10-04T14:55:00"/>
    <n v="66"/>
    <n v="3"/>
    <n v="1"/>
    <n v="1"/>
    <s v="311"/>
    <x v="0"/>
  </r>
  <r>
    <n v="17957"/>
    <n v="31"/>
    <n v="111.67999999999998"/>
    <d v="2011-10-04T14:58:00"/>
    <n v="66"/>
    <n v="3"/>
    <n v="1"/>
    <n v="1"/>
    <s v="311"/>
    <x v="0"/>
  </r>
  <r>
    <n v="16106"/>
    <n v="6"/>
    <n v="108.38"/>
    <d v="2011-10-05T10:37:00"/>
    <n v="65"/>
    <n v="3"/>
    <n v="1"/>
    <n v="1"/>
    <s v="311"/>
    <x v="0"/>
  </r>
  <r>
    <n v="13483"/>
    <n v="10"/>
    <n v="140.34000000000003"/>
    <d v="2011-10-05T11:53:00"/>
    <n v="65"/>
    <n v="3"/>
    <n v="1"/>
    <n v="1"/>
    <s v="311"/>
    <x v="0"/>
  </r>
  <r>
    <n v="16478"/>
    <n v="17"/>
    <n v="331"/>
    <d v="2011-11-14T15:51:00"/>
    <n v="25"/>
    <n v="4"/>
    <n v="1"/>
    <n v="1"/>
    <s v="411"/>
    <x v="3"/>
  </r>
  <r>
    <n v="16020"/>
    <n v="46"/>
    <n v="851.0100000000001"/>
    <d v="2011-11-23T11:18:00"/>
    <n v="16"/>
    <n v="4"/>
    <n v="1"/>
    <n v="1"/>
    <s v="411"/>
    <x v="3"/>
  </r>
  <r>
    <n v="16803"/>
    <n v="24"/>
    <n v="332.29999999999995"/>
    <d v="2011-10-05T14:28:00"/>
    <n v="65"/>
    <n v="3"/>
    <n v="1"/>
    <n v="1"/>
    <s v="311"/>
    <x v="0"/>
  </r>
  <r>
    <n v="13947"/>
    <n v="5"/>
    <n v="90.6"/>
    <d v="2011-10-05T14:42:00"/>
    <n v="65"/>
    <n v="3"/>
    <n v="1"/>
    <n v="1"/>
    <s v="311"/>
    <x v="0"/>
  </r>
  <r>
    <n v="16758"/>
    <n v="22"/>
    <n v="369.34"/>
    <d v="2011-10-05T14:47:00"/>
    <n v="65"/>
    <n v="3"/>
    <n v="1"/>
    <n v="1"/>
    <s v="311"/>
    <x v="0"/>
  </r>
  <r>
    <n v="12719"/>
    <n v="39"/>
    <n v="644.94999999999993"/>
    <d v="2011-12-04T13:45:00"/>
    <n v="5"/>
    <n v="5"/>
    <n v="1"/>
    <n v="1"/>
    <s v="511"/>
    <x v="1"/>
  </r>
  <r>
    <n v="14054"/>
    <n v="6"/>
    <n v="92.46"/>
    <d v="2011-10-05T15:49:00"/>
    <n v="65"/>
    <n v="3"/>
    <n v="1"/>
    <n v="1"/>
    <s v="311"/>
    <x v="0"/>
  </r>
  <r>
    <n v="12723"/>
    <n v="69"/>
    <n v="725.06999999999982"/>
    <d v="2011-12-06T10:19:00"/>
    <n v="3"/>
    <n v="5"/>
    <n v="2"/>
    <n v="1"/>
    <s v="521"/>
    <x v="1"/>
  </r>
  <r>
    <n v="18033"/>
    <n v="34"/>
    <n v="97.970000000000041"/>
    <d v="2011-10-05T17:28:00"/>
    <n v="65"/>
    <n v="3"/>
    <n v="1"/>
    <n v="1"/>
    <s v="311"/>
    <x v="0"/>
  </r>
  <r>
    <n v="13845"/>
    <n v="9"/>
    <n v="312.98"/>
    <d v="2011-10-06T08:25:00"/>
    <n v="64"/>
    <n v="3"/>
    <n v="1"/>
    <n v="1"/>
    <s v="311"/>
    <x v="0"/>
  </r>
  <r>
    <n v="12628"/>
    <n v="41"/>
    <n v="786.45999999999981"/>
    <d v="2011-12-05T13:15:00"/>
    <n v="4"/>
    <n v="5"/>
    <n v="1"/>
    <n v="1"/>
    <s v="511"/>
    <x v="1"/>
  </r>
  <r>
    <n v="14317"/>
    <n v="24"/>
    <n v="508.58"/>
    <d v="2011-10-06T10:44:00"/>
    <n v="64"/>
    <n v="3"/>
    <n v="1"/>
    <n v="1"/>
    <s v="311"/>
    <x v="0"/>
  </r>
  <r>
    <n v="16295"/>
    <n v="79"/>
    <n v="1328.5500000000004"/>
    <d v="2011-11-30T08:17:00"/>
    <n v="9"/>
    <n v="5"/>
    <n v="2"/>
    <n v="2"/>
    <s v="522"/>
    <x v="1"/>
  </r>
  <r>
    <n v="17295"/>
    <n v="69"/>
    <n v="556.9499999999997"/>
    <d v="2011-11-11T10:49:00"/>
    <n v="28"/>
    <n v="4"/>
    <n v="2"/>
    <n v="1"/>
    <s v="421"/>
    <x v="3"/>
  </r>
  <r>
    <n v="13504"/>
    <n v="22"/>
    <n v="295.93"/>
    <d v="2011-10-06T13:20:00"/>
    <n v="64"/>
    <n v="3"/>
    <n v="1"/>
    <n v="1"/>
    <s v="311"/>
    <x v="0"/>
  </r>
  <r>
    <n v="13422"/>
    <n v="127"/>
    <n v="2626.3000000000006"/>
    <d v="2011-10-06T13:42:00"/>
    <n v="64"/>
    <n v="3"/>
    <n v="2"/>
    <n v="2"/>
    <s v="322"/>
    <x v="0"/>
  </r>
  <r>
    <n v="16432"/>
    <n v="8"/>
    <n v="287.39999999999998"/>
    <d v="2011-10-06T13:59:00"/>
    <n v="64"/>
    <n v="3"/>
    <n v="1"/>
    <n v="1"/>
    <s v="311"/>
    <x v="0"/>
  </r>
  <r>
    <n v="13816"/>
    <n v="28"/>
    <n v="571.67000000000007"/>
    <d v="2011-11-16T08:38:00"/>
    <n v="23"/>
    <n v="4"/>
    <n v="1"/>
    <n v="1"/>
    <s v="411"/>
    <x v="3"/>
  </r>
  <r>
    <n v="14518"/>
    <n v="16"/>
    <n v="174.37"/>
    <d v="2011-10-06T14:43:00"/>
    <n v="64"/>
    <n v="3"/>
    <n v="1"/>
    <n v="1"/>
    <s v="311"/>
    <x v="0"/>
  </r>
  <r>
    <n v="13882"/>
    <n v="65"/>
    <n v="1191.1299999999999"/>
    <d v="2011-12-07T11:16:00"/>
    <n v="2"/>
    <n v="5"/>
    <n v="2"/>
    <n v="2"/>
    <s v="522"/>
    <x v="1"/>
  </r>
  <r>
    <n v="15937"/>
    <n v="7"/>
    <n v="145.35"/>
    <d v="2011-10-06T15:48:00"/>
    <n v="64"/>
    <n v="3"/>
    <n v="1"/>
    <n v="1"/>
    <s v="311"/>
    <x v="0"/>
  </r>
  <r>
    <n v="17453"/>
    <n v="19"/>
    <n v="486.71999999999997"/>
    <d v="2011-11-22T09:42:00"/>
    <n v="17"/>
    <n v="4"/>
    <n v="1"/>
    <n v="1"/>
    <s v="411"/>
    <x v="3"/>
  </r>
  <r>
    <n v="15300"/>
    <n v="28"/>
    <n v="496.43999999999988"/>
    <d v="2011-10-06T17:08:00"/>
    <n v="64"/>
    <n v="3"/>
    <n v="1"/>
    <n v="1"/>
    <s v="311"/>
    <x v="0"/>
  </r>
  <r>
    <n v="13348"/>
    <n v="14"/>
    <n v="233.76"/>
    <d v="2011-10-06T17:28:00"/>
    <n v="64"/>
    <n v="3"/>
    <n v="1"/>
    <n v="1"/>
    <s v="311"/>
    <x v="0"/>
  </r>
  <r>
    <n v="14592"/>
    <n v="164"/>
    <n v="570.45999999999981"/>
    <d v="2011-11-04T16:35:00"/>
    <n v="35"/>
    <n v="4"/>
    <n v="3"/>
    <n v="1"/>
    <s v="431"/>
    <x v="3"/>
  </r>
  <r>
    <n v="17030"/>
    <n v="11"/>
    <n v="146.87"/>
    <d v="2011-10-07T08:49:00"/>
    <n v="63"/>
    <n v="3"/>
    <n v="1"/>
    <n v="1"/>
    <s v="311"/>
    <x v="0"/>
  </r>
  <r>
    <n v="12420"/>
    <n v="29"/>
    <n v="600.3900000000001"/>
    <d v="2011-10-07T08:55:00"/>
    <n v="63"/>
    <n v="3"/>
    <n v="1"/>
    <n v="1"/>
    <s v="311"/>
    <x v="0"/>
  </r>
  <r>
    <n v="14792"/>
    <n v="2"/>
    <n v="6.2"/>
    <d v="2011-10-07T09:19:00"/>
    <n v="63"/>
    <n v="3"/>
    <n v="1"/>
    <n v="1"/>
    <s v="311"/>
    <x v="0"/>
  </r>
  <r>
    <n v="14138"/>
    <n v="47"/>
    <n v="982.38000000000045"/>
    <d v="2011-12-08T12:44:00"/>
    <n v="1"/>
    <n v="5"/>
    <n v="1"/>
    <n v="1"/>
    <s v="511"/>
    <x v="1"/>
  </r>
  <r>
    <n v="15297"/>
    <n v="39"/>
    <n v="641.94000000000005"/>
    <d v="2011-11-29T16:32:00"/>
    <n v="10"/>
    <n v="5"/>
    <n v="1"/>
    <n v="1"/>
    <s v="511"/>
    <x v="1"/>
  </r>
  <r>
    <n v="13876"/>
    <n v="7"/>
    <n v="122.69999999999999"/>
    <d v="2011-10-07T10:22:00"/>
    <n v="63"/>
    <n v="3"/>
    <n v="1"/>
    <n v="1"/>
    <s v="311"/>
    <x v="0"/>
  </r>
  <r>
    <n v="12740"/>
    <n v="27"/>
    <n v="427.59999999999991"/>
    <d v="2011-10-07T10:44:00"/>
    <n v="63"/>
    <n v="3"/>
    <n v="1"/>
    <n v="1"/>
    <s v="311"/>
    <x v="0"/>
  </r>
  <r>
    <n v="17086"/>
    <n v="96"/>
    <n v="2050.079999999999"/>
    <d v="2011-12-02T13:54:00"/>
    <n v="7"/>
    <n v="5"/>
    <n v="2"/>
    <n v="2"/>
    <s v="522"/>
    <x v="1"/>
  </r>
  <r>
    <n v="13806"/>
    <n v="10"/>
    <n v="256.38"/>
    <d v="2011-10-07T11:43:00"/>
    <n v="63"/>
    <n v="3"/>
    <n v="1"/>
    <n v="1"/>
    <s v="311"/>
    <x v="0"/>
  </r>
  <r>
    <n v="12856"/>
    <n v="314"/>
    <n v="2179.9300000000007"/>
    <d v="2011-12-02T10:52:00"/>
    <n v="7"/>
    <n v="5"/>
    <n v="3"/>
    <n v="2"/>
    <s v="532"/>
    <x v="1"/>
  </r>
  <r>
    <n v="13419"/>
    <n v="16"/>
    <n v="221.05999999999995"/>
    <d v="2011-10-07T12:49:00"/>
    <n v="63"/>
    <n v="3"/>
    <n v="1"/>
    <n v="1"/>
    <s v="311"/>
    <x v="0"/>
  </r>
  <r>
    <n v="17509"/>
    <n v="366"/>
    <n v="6115.1400000000012"/>
    <d v="2011-10-13T10:26:00"/>
    <n v="57"/>
    <n v="3"/>
    <n v="4"/>
    <n v="3"/>
    <s v="343"/>
    <x v="0"/>
  </r>
  <r>
    <n v="16900"/>
    <n v="79"/>
    <n v="887.11000000000047"/>
    <d v="2011-11-23T10:32:00"/>
    <n v="16"/>
    <n v="4"/>
    <n v="2"/>
    <n v="1"/>
    <s v="421"/>
    <x v="3"/>
  </r>
  <r>
    <n v="13755"/>
    <n v="342"/>
    <n v="2161.3500000000013"/>
    <d v="2011-12-06T12:26:00"/>
    <n v="3"/>
    <n v="5"/>
    <n v="3"/>
    <n v="2"/>
    <s v="532"/>
    <x v="1"/>
  </r>
  <r>
    <n v="16248"/>
    <n v="7"/>
    <n v="152.94"/>
    <d v="2011-10-09T11:32:00"/>
    <n v="61"/>
    <n v="3"/>
    <n v="1"/>
    <n v="1"/>
    <s v="311"/>
    <x v="0"/>
  </r>
  <r>
    <n v="15612"/>
    <n v="6"/>
    <n v="195.15"/>
    <d v="2011-11-03T14:52:00"/>
    <n v="36"/>
    <n v="4"/>
    <n v="1"/>
    <n v="1"/>
    <s v="411"/>
    <x v="3"/>
  </r>
  <r>
    <n v="15787"/>
    <n v="206"/>
    <n v="948.05000000000007"/>
    <d v="2011-11-13T14:55:00"/>
    <n v="26"/>
    <n v="4"/>
    <n v="3"/>
    <n v="1"/>
    <s v="431"/>
    <x v="3"/>
  </r>
  <r>
    <n v="13260"/>
    <n v="8"/>
    <n v="557.62000000000012"/>
    <d v="2011-10-09T13:21:00"/>
    <n v="61"/>
    <n v="3"/>
    <n v="1"/>
    <n v="1"/>
    <s v="311"/>
    <x v="0"/>
  </r>
  <r>
    <n v="15821"/>
    <n v="62"/>
    <n v="570.96"/>
    <d v="2011-10-26T15:48:00"/>
    <n v="44"/>
    <n v="4"/>
    <n v="2"/>
    <n v="1"/>
    <s v="421"/>
    <x v="3"/>
  </r>
  <r>
    <n v="18088"/>
    <n v="39"/>
    <n v="167.66999999999996"/>
    <d v="2011-10-09T13:41:00"/>
    <n v="61"/>
    <n v="3"/>
    <n v="1"/>
    <n v="1"/>
    <s v="311"/>
    <x v="0"/>
  </r>
  <r>
    <n v="16685"/>
    <n v="62"/>
    <n v="324.24"/>
    <d v="2011-10-09T13:58:00"/>
    <n v="61"/>
    <n v="3"/>
    <n v="2"/>
    <n v="1"/>
    <s v="321"/>
    <x v="0"/>
  </r>
  <r>
    <n v="13193"/>
    <n v="29"/>
    <n v="117.88000000000001"/>
    <d v="2011-10-09T14:30:00"/>
    <n v="61"/>
    <n v="3"/>
    <n v="1"/>
    <n v="1"/>
    <s v="311"/>
    <x v="0"/>
  </r>
  <r>
    <n v="13212"/>
    <n v="142"/>
    <n v="788.07999999999981"/>
    <d v="2011-11-20T12:40:00"/>
    <n v="19"/>
    <n v="4"/>
    <n v="2"/>
    <n v="1"/>
    <s v="421"/>
    <x v="3"/>
  </r>
  <r>
    <n v="14801"/>
    <n v="59"/>
    <n v="193.1399999999999"/>
    <d v="2011-10-09T15:24:00"/>
    <n v="61"/>
    <n v="3"/>
    <n v="2"/>
    <n v="1"/>
    <s v="321"/>
    <x v="0"/>
  </r>
  <r>
    <n v="16380"/>
    <n v="32"/>
    <n v="1780.5900000000001"/>
    <d v="2011-10-09T15:40:00"/>
    <n v="61"/>
    <n v="3"/>
    <n v="1"/>
    <n v="2"/>
    <s v="312"/>
    <x v="0"/>
  </r>
  <r>
    <n v="15193"/>
    <n v="19"/>
    <n v="499.32"/>
    <d v="2011-10-10T08:23:00"/>
    <n v="60"/>
    <n v="3"/>
    <n v="1"/>
    <n v="1"/>
    <s v="311"/>
    <x v="0"/>
  </r>
  <r>
    <n v="14027"/>
    <n v="6"/>
    <n v="104.82000000000002"/>
    <d v="2011-10-10T09:01:00"/>
    <n v="60"/>
    <n v="3"/>
    <n v="1"/>
    <n v="1"/>
    <s v="311"/>
    <x v="0"/>
  </r>
  <r>
    <n v="16179"/>
    <n v="11"/>
    <n v="215.83"/>
    <d v="2011-10-10T09:41:00"/>
    <n v="60"/>
    <n v="3"/>
    <n v="1"/>
    <n v="1"/>
    <s v="311"/>
    <x v="0"/>
  </r>
  <r>
    <n v="17425"/>
    <n v="43"/>
    <n v="759.1699999999995"/>
    <d v="2011-11-20T15:30:00"/>
    <n v="19"/>
    <n v="4"/>
    <n v="1"/>
    <n v="1"/>
    <s v="411"/>
    <x v="3"/>
  </r>
  <r>
    <n v="18169"/>
    <n v="9"/>
    <n v="202.65000000000003"/>
    <d v="2011-10-10T12:18:00"/>
    <n v="60"/>
    <n v="3"/>
    <n v="1"/>
    <n v="1"/>
    <s v="311"/>
    <x v="0"/>
  </r>
  <r>
    <n v="18126"/>
    <n v="56"/>
    <n v="206.83000000000007"/>
    <d v="2011-10-10T12:19:00"/>
    <n v="60"/>
    <n v="3"/>
    <n v="2"/>
    <n v="1"/>
    <s v="321"/>
    <x v="0"/>
  </r>
  <r>
    <n v="16688"/>
    <n v="62"/>
    <n v="1260.8600000000001"/>
    <d v="2011-12-08T15:24:00"/>
    <n v="1"/>
    <n v="5"/>
    <n v="2"/>
    <n v="2"/>
    <s v="522"/>
    <x v="1"/>
  </r>
  <r>
    <n v="16982"/>
    <n v="22"/>
    <n v="384.06"/>
    <d v="2011-10-10T12:28:00"/>
    <n v="60"/>
    <n v="3"/>
    <n v="1"/>
    <n v="1"/>
    <s v="311"/>
    <x v="0"/>
  </r>
  <r>
    <n v="15330"/>
    <n v="13"/>
    <n v="714.96"/>
    <d v="2011-11-07T17:50:00"/>
    <n v="32"/>
    <n v="4"/>
    <n v="1"/>
    <n v="1"/>
    <s v="411"/>
    <x v="3"/>
  </r>
  <r>
    <n v="17186"/>
    <n v="2"/>
    <n v="144"/>
    <d v="2011-10-24T10:20:00"/>
    <n v="46"/>
    <n v="4"/>
    <n v="1"/>
    <n v="1"/>
    <s v="411"/>
    <x v="3"/>
  </r>
  <r>
    <n v="13685"/>
    <n v="39"/>
    <n v="3119.4400000000014"/>
    <d v="2011-12-07T11:41:00"/>
    <n v="2"/>
    <n v="5"/>
    <n v="1"/>
    <n v="3"/>
    <s v="513"/>
    <x v="1"/>
  </r>
  <r>
    <n v="13352"/>
    <n v="24"/>
    <n v="397.98000000000008"/>
    <d v="2011-10-10T13:55:00"/>
    <n v="60"/>
    <n v="3"/>
    <n v="1"/>
    <n v="1"/>
    <s v="311"/>
    <x v="0"/>
  </r>
  <r>
    <n v="15553"/>
    <n v="56"/>
    <n v="437.22999999999985"/>
    <d v="2011-10-10T14:02:00"/>
    <n v="60"/>
    <n v="3"/>
    <n v="2"/>
    <n v="1"/>
    <s v="321"/>
    <x v="0"/>
  </r>
  <r>
    <n v="12607"/>
    <n v="101"/>
    <n v="1579.51"/>
    <d v="2011-10-10T16:06:00"/>
    <n v="60"/>
    <n v="3"/>
    <n v="2"/>
    <n v="2"/>
    <s v="322"/>
    <x v="0"/>
  </r>
  <r>
    <n v="17459"/>
    <n v="111"/>
    <n v="657.3"/>
    <d v="2011-10-27T13:25:00"/>
    <n v="43"/>
    <n v="4"/>
    <n v="2"/>
    <n v="1"/>
    <s v="421"/>
    <x v="3"/>
  </r>
  <r>
    <n v="12772"/>
    <n v="55"/>
    <n v="892.47000000000037"/>
    <d v="2011-10-11T09:19:00"/>
    <n v="59"/>
    <n v="3"/>
    <n v="1"/>
    <n v="1"/>
    <s v="311"/>
    <x v="0"/>
  </r>
  <r>
    <n v="16561"/>
    <n v="31"/>
    <n v="511.12000000000006"/>
    <d v="2011-12-04T11:50:00"/>
    <n v="5"/>
    <n v="5"/>
    <n v="1"/>
    <n v="1"/>
    <s v="511"/>
    <x v="1"/>
  </r>
  <r>
    <n v="14121"/>
    <n v="159"/>
    <n v="2780.1499999999996"/>
    <d v="2011-12-06T12:19:00"/>
    <n v="3"/>
    <n v="5"/>
    <n v="3"/>
    <n v="2"/>
    <s v="532"/>
    <x v="1"/>
  </r>
  <r>
    <n v="17119"/>
    <n v="35"/>
    <n v="606.91"/>
    <d v="2011-12-06T14:40:00"/>
    <n v="3"/>
    <n v="5"/>
    <n v="1"/>
    <n v="1"/>
    <s v="511"/>
    <x v="1"/>
  </r>
  <r>
    <n v="17620"/>
    <n v="4"/>
    <n v="81.44"/>
    <d v="2011-10-11T12:08:00"/>
    <n v="59"/>
    <n v="3"/>
    <n v="1"/>
    <n v="1"/>
    <s v="311"/>
    <x v="0"/>
  </r>
  <r>
    <n v="12824"/>
    <n v="25"/>
    <n v="397.11999999999995"/>
    <d v="2011-10-11T12:49:00"/>
    <n v="59"/>
    <n v="3"/>
    <n v="1"/>
    <n v="1"/>
    <s v="311"/>
    <x v="0"/>
  </r>
  <r>
    <n v="16171"/>
    <n v="3"/>
    <n v="73.2"/>
    <d v="2011-10-11T14:51:00"/>
    <n v="59"/>
    <n v="3"/>
    <n v="1"/>
    <n v="1"/>
    <s v="311"/>
    <x v="0"/>
  </r>
  <r>
    <n v="12536"/>
    <n v="261"/>
    <n v="12601.830000000005"/>
    <d v="2011-10-27T14:20:00"/>
    <n v="43"/>
    <n v="4"/>
    <n v="3"/>
    <n v="4"/>
    <s v="434"/>
    <x v="3"/>
  </r>
  <r>
    <n v="13690"/>
    <n v="9"/>
    <n v="172.25"/>
    <d v="2011-10-11T15:03:00"/>
    <n v="59"/>
    <n v="3"/>
    <n v="1"/>
    <n v="1"/>
    <s v="311"/>
    <x v="0"/>
  </r>
  <r>
    <n v="14642"/>
    <n v="2"/>
    <n v="96.12"/>
    <d v="2011-10-12T11:08:00"/>
    <n v="58"/>
    <n v="3"/>
    <n v="1"/>
    <n v="1"/>
    <s v="311"/>
    <x v="0"/>
  </r>
  <r>
    <n v="12602"/>
    <n v="12"/>
    <n v="153.12000000000003"/>
    <d v="2011-10-12T11:22:00"/>
    <n v="58"/>
    <n v="3"/>
    <n v="1"/>
    <n v="1"/>
    <s v="311"/>
    <x v="0"/>
  </r>
  <r>
    <n v="16753"/>
    <n v="34"/>
    <n v="223.92"/>
    <d v="2011-10-12T13:14:00"/>
    <n v="58"/>
    <n v="3"/>
    <n v="1"/>
    <n v="1"/>
    <s v="311"/>
    <x v="0"/>
  </r>
  <r>
    <n v="17737"/>
    <n v="10"/>
    <n v="168.24"/>
    <d v="2011-11-30T15:16:00"/>
    <n v="9"/>
    <n v="5"/>
    <n v="1"/>
    <n v="1"/>
    <s v="511"/>
    <x v="1"/>
  </r>
  <r>
    <n v="12667"/>
    <n v="33"/>
    <n v="620.13"/>
    <d v="2011-10-12T17:00:00"/>
    <n v="58"/>
    <n v="3"/>
    <n v="1"/>
    <n v="1"/>
    <s v="311"/>
    <x v="0"/>
  </r>
  <r>
    <n v="12498"/>
    <n v="23"/>
    <n v="403.7"/>
    <d v="2011-11-18T12:53:00"/>
    <n v="21"/>
    <n v="4"/>
    <n v="1"/>
    <n v="1"/>
    <s v="411"/>
    <x v="3"/>
  </r>
  <r>
    <n v="17279"/>
    <n v="9"/>
    <n v="187.82999999999998"/>
    <d v="2011-10-13T11:58:00"/>
    <n v="57"/>
    <n v="3"/>
    <n v="1"/>
    <n v="1"/>
    <s v="311"/>
    <x v="0"/>
  </r>
  <r>
    <n v="14251"/>
    <n v="78"/>
    <n v="2879.7000000000003"/>
    <d v="2011-12-08T08:32:00"/>
    <n v="1"/>
    <n v="5"/>
    <n v="2"/>
    <n v="2"/>
    <s v="522"/>
    <x v="1"/>
  </r>
  <r>
    <n v="12446"/>
    <n v="58"/>
    <n v="1002.3099999999998"/>
    <d v="2011-10-13T12:50:00"/>
    <n v="57"/>
    <n v="3"/>
    <n v="2"/>
    <n v="2"/>
    <s v="322"/>
    <x v="0"/>
  </r>
  <r>
    <n v="14234"/>
    <n v="159"/>
    <n v="775.46000000000038"/>
    <d v="2011-11-17T17:53:00"/>
    <n v="22"/>
    <n v="4"/>
    <n v="3"/>
    <n v="1"/>
    <s v="431"/>
    <x v="3"/>
  </r>
  <r>
    <n v="13853"/>
    <n v="23"/>
    <n v="1090.1400000000001"/>
    <d v="2011-10-13T14:18:00"/>
    <n v="57"/>
    <n v="3"/>
    <n v="1"/>
    <n v="2"/>
    <s v="312"/>
    <x v="0"/>
  </r>
  <r>
    <n v="16793"/>
    <n v="16"/>
    <n v="243.83999999999997"/>
    <d v="2011-10-13T15:08:00"/>
    <n v="57"/>
    <n v="3"/>
    <n v="1"/>
    <n v="1"/>
    <s v="311"/>
    <x v="0"/>
  </r>
  <r>
    <n v="18130"/>
    <n v="70"/>
    <n v="1059.3900000000003"/>
    <d v="2011-11-24T14:40:00"/>
    <n v="15"/>
    <n v="4"/>
    <n v="2"/>
    <n v="2"/>
    <s v="422"/>
    <x v="3"/>
  </r>
  <r>
    <n v="17614"/>
    <n v="100"/>
    <n v="390.06999999999988"/>
    <d v="2011-10-13T16:01:00"/>
    <n v="57"/>
    <n v="3"/>
    <n v="2"/>
    <n v="1"/>
    <s v="321"/>
    <x v="0"/>
  </r>
  <r>
    <n v="13858"/>
    <n v="11"/>
    <n v="216.16999999999996"/>
    <d v="2011-10-13T16:17:00"/>
    <n v="57"/>
    <n v="3"/>
    <n v="1"/>
    <n v="1"/>
    <s v="311"/>
    <x v="0"/>
  </r>
  <r>
    <n v="14856"/>
    <n v="66"/>
    <n v="1311.3800000000006"/>
    <d v="2011-11-03T14:53:00"/>
    <n v="36"/>
    <n v="4"/>
    <n v="2"/>
    <n v="2"/>
    <s v="422"/>
    <x v="3"/>
  </r>
  <r>
    <n v="14089"/>
    <n v="14"/>
    <n v="161"/>
    <d v="2011-10-14T10:38:00"/>
    <n v="56"/>
    <n v="3"/>
    <n v="1"/>
    <n v="1"/>
    <s v="311"/>
    <x v="0"/>
  </r>
  <r>
    <n v="13810"/>
    <n v="35"/>
    <n v="1499.01"/>
    <d v="2011-11-11T08:33:00"/>
    <n v="28"/>
    <n v="4"/>
    <n v="1"/>
    <n v="2"/>
    <s v="412"/>
    <x v="3"/>
  </r>
  <r>
    <n v="13006"/>
    <n v="4"/>
    <n v="81.569999999999993"/>
    <d v="2011-10-14T13:49:00"/>
    <n v="56"/>
    <n v="3"/>
    <n v="1"/>
    <n v="1"/>
    <s v="311"/>
    <x v="0"/>
  </r>
  <r>
    <n v="17986"/>
    <n v="1"/>
    <n v="20.8"/>
    <d v="2011-10-14T14:22:00"/>
    <n v="56"/>
    <n v="3"/>
    <n v="1"/>
    <n v="1"/>
    <s v="311"/>
    <x v="0"/>
  </r>
  <r>
    <n v="14910"/>
    <n v="30"/>
    <n v="434.35000000000008"/>
    <d v="2011-12-07T10:06:00"/>
    <n v="2"/>
    <n v="5"/>
    <n v="1"/>
    <n v="1"/>
    <s v="511"/>
    <x v="1"/>
  </r>
  <r>
    <n v="16243"/>
    <n v="51"/>
    <n v="409.09999999999974"/>
    <d v="2011-11-06T12:32:00"/>
    <n v="33"/>
    <n v="4"/>
    <n v="1"/>
    <n v="1"/>
    <s v="411"/>
    <x v="3"/>
  </r>
  <r>
    <n v="14547"/>
    <n v="366"/>
    <n v="4007.5399999999991"/>
    <d v="2011-12-06T11:06:00"/>
    <n v="3"/>
    <n v="5"/>
    <n v="4"/>
    <n v="3"/>
    <s v="543"/>
    <x v="1"/>
  </r>
  <r>
    <n v="16052"/>
    <n v="34"/>
    <n v="362.06000000000006"/>
    <d v="2011-10-16T15:13:00"/>
    <n v="54"/>
    <n v="3"/>
    <n v="1"/>
    <n v="1"/>
    <s v="311"/>
    <x v="0"/>
  </r>
  <r>
    <n v="15113"/>
    <n v="100"/>
    <n v="3609.3300000000008"/>
    <d v="2011-11-30T08:23:00"/>
    <n v="9"/>
    <n v="5"/>
    <n v="2"/>
    <n v="3"/>
    <s v="523"/>
    <x v="1"/>
  </r>
  <r>
    <n v="17520"/>
    <n v="30"/>
    <n v="546.81000000000006"/>
    <d v="2011-10-17T12:04:00"/>
    <n v="53"/>
    <n v="3"/>
    <n v="1"/>
    <n v="1"/>
    <s v="311"/>
    <x v="0"/>
  </r>
  <r>
    <n v="13923"/>
    <n v="20"/>
    <n v="351.13000000000005"/>
    <d v="2011-10-17T12:33:00"/>
    <n v="53"/>
    <n v="3"/>
    <n v="1"/>
    <n v="1"/>
    <s v="311"/>
    <x v="0"/>
  </r>
  <r>
    <n v="15335"/>
    <n v="36"/>
    <n v="173.97000000000003"/>
    <d v="2011-10-17T12:50:00"/>
    <n v="53"/>
    <n v="3"/>
    <n v="1"/>
    <n v="1"/>
    <s v="311"/>
    <x v="0"/>
  </r>
  <r>
    <n v="17206"/>
    <n v="7"/>
    <n v="204.24"/>
    <d v="2011-10-17T13:25:00"/>
    <n v="53"/>
    <n v="3"/>
    <n v="1"/>
    <n v="1"/>
    <s v="311"/>
    <x v="0"/>
  </r>
  <r>
    <n v="15066"/>
    <n v="42"/>
    <n v="893.59"/>
    <d v="2011-10-17T13:25:00"/>
    <n v="53"/>
    <n v="3"/>
    <n v="1"/>
    <n v="1"/>
    <s v="311"/>
    <x v="0"/>
  </r>
  <r>
    <n v="16363"/>
    <n v="5"/>
    <n v="109.36000000000001"/>
    <d v="2011-10-17T14:14:00"/>
    <n v="53"/>
    <n v="3"/>
    <n v="1"/>
    <n v="1"/>
    <s v="311"/>
    <x v="0"/>
  </r>
  <r>
    <n v="14830"/>
    <n v="40"/>
    <n v="197.13"/>
    <d v="2011-10-17T14:29:00"/>
    <n v="53"/>
    <n v="3"/>
    <n v="1"/>
    <n v="1"/>
    <s v="311"/>
    <x v="0"/>
  </r>
  <r>
    <n v="15355"/>
    <n v="14"/>
    <n v="277.05000000000007"/>
    <d v="2011-11-10T13:44:00"/>
    <n v="29"/>
    <n v="4"/>
    <n v="1"/>
    <n v="1"/>
    <s v="411"/>
    <x v="3"/>
  </r>
  <r>
    <n v="14015"/>
    <n v="20"/>
    <n v="917.34"/>
    <d v="2011-10-18T10:02:00"/>
    <n v="52"/>
    <n v="3"/>
    <n v="1"/>
    <n v="1"/>
    <s v="311"/>
    <x v="0"/>
  </r>
  <r>
    <n v="15327"/>
    <n v="10"/>
    <n v="208.75000000000003"/>
    <d v="2011-10-18T11:55:00"/>
    <n v="52"/>
    <n v="3"/>
    <n v="1"/>
    <n v="1"/>
    <s v="311"/>
    <x v="0"/>
  </r>
  <r>
    <n v="14554"/>
    <n v="216"/>
    <n v="2381.0400000000018"/>
    <d v="2011-11-29T16:44:00"/>
    <n v="10"/>
    <n v="5"/>
    <n v="3"/>
    <n v="2"/>
    <s v="532"/>
    <x v="1"/>
  </r>
  <r>
    <n v="12611"/>
    <n v="65"/>
    <n v="1193.32"/>
    <d v="2011-10-18T13:12:00"/>
    <n v="52"/>
    <n v="3"/>
    <n v="2"/>
    <n v="2"/>
    <s v="322"/>
    <x v="0"/>
  </r>
  <r>
    <n v="14179"/>
    <n v="165"/>
    <n v="719.77999999999975"/>
    <d v="2011-10-30T12:07:00"/>
    <n v="40"/>
    <n v="4"/>
    <n v="3"/>
    <n v="1"/>
    <s v="431"/>
    <x v="3"/>
  </r>
  <r>
    <n v="15604"/>
    <n v="17"/>
    <n v="216.39000000000001"/>
    <d v="2011-10-18T14:47:00"/>
    <n v="52"/>
    <n v="3"/>
    <n v="1"/>
    <n v="1"/>
    <s v="311"/>
    <x v="0"/>
  </r>
  <r>
    <n v="12572"/>
    <n v="60"/>
    <n v="1020.4200000000003"/>
    <d v="2011-12-01T09:20:00"/>
    <n v="8"/>
    <n v="5"/>
    <n v="2"/>
    <n v="2"/>
    <s v="522"/>
    <x v="1"/>
  </r>
  <r>
    <n v="16123"/>
    <n v="16"/>
    <n v="307.77999999999997"/>
    <d v="2011-10-19T09:18:00"/>
    <n v="51"/>
    <n v="4"/>
    <n v="1"/>
    <n v="1"/>
    <s v="411"/>
    <x v="3"/>
  </r>
  <r>
    <n v="16851"/>
    <n v="20"/>
    <n v="342.45"/>
    <d v="2011-12-05T13:32:00"/>
    <n v="4"/>
    <n v="5"/>
    <n v="1"/>
    <n v="1"/>
    <s v="511"/>
    <x v="1"/>
  </r>
  <r>
    <n v="17148"/>
    <n v="9"/>
    <n v="124.88"/>
    <d v="2011-10-19T09:59:00"/>
    <n v="51"/>
    <n v="4"/>
    <n v="1"/>
    <n v="1"/>
    <s v="411"/>
    <x v="3"/>
  </r>
  <r>
    <n v="17549"/>
    <n v="6"/>
    <n v="148.86000000000001"/>
    <d v="2011-11-16T09:59:00"/>
    <n v="23"/>
    <n v="4"/>
    <n v="1"/>
    <n v="1"/>
    <s v="411"/>
    <x v="3"/>
  </r>
  <r>
    <n v="17973"/>
    <n v="15"/>
    <n v="337.04"/>
    <d v="2011-10-19T10:34:00"/>
    <n v="51"/>
    <n v="4"/>
    <n v="1"/>
    <n v="1"/>
    <s v="411"/>
    <x v="3"/>
  </r>
  <r>
    <n v="15610"/>
    <n v="6"/>
    <n v="112.46"/>
    <d v="2011-10-19T10:36:00"/>
    <n v="51"/>
    <n v="4"/>
    <n v="1"/>
    <n v="1"/>
    <s v="411"/>
    <x v="3"/>
  </r>
  <r>
    <n v="15853"/>
    <n v="30"/>
    <n v="110.80000000000001"/>
    <d v="2011-10-19T10:38:00"/>
    <n v="51"/>
    <n v="4"/>
    <n v="1"/>
    <n v="1"/>
    <s v="411"/>
    <x v="3"/>
  </r>
  <r>
    <n v="18019"/>
    <n v="5"/>
    <n v="38.450000000000003"/>
    <d v="2011-10-19T12:10:00"/>
    <n v="51"/>
    <n v="4"/>
    <n v="1"/>
    <n v="1"/>
    <s v="411"/>
    <x v="3"/>
  </r>
  <r>
    <n v="14698"/>
    <n v="210"/>
    <n v="1250.7600000000014"/>
    <d v="2011-12-08T12:26:00"/>
    <n v="1"/>
    <n v="5"/>
    <n v="3"/>
    <n v="2"/>
    <s v="532"/>
    <x v="1"/>
  </r>
  <r>
    <n v="16826"/>
    <n v="22"/>
    <n v="341.70000000000005"/>
    <d v="2011-10-19T14:05:00"/>
    <n v="51"/>
    <n v="4"/>
    <n v="1"/>
    <n v="1"/>
    <s v="411"/>
    <x v="3"/>
  </r>
  <r>
    <n v="17824"/>
    <n v="13"/>
    <n v="298.39999999999998"/>
    <d v="2011-10-19T14:14:00"/>
    <n v="51"/>
    <n v="4"/>
    <n v="1"/>
    <n v="1"/>
    <s v="411"/>
    <x v="3"/>
  </r>
  <r>
    <n v="12522"/>
    <n v="12"/>
    <n v="192.72000000000003"/>
    <d v="2011-10-31T15:30:00"/>
    <n v="39"/>
    <n v="4"/>
    <n v="1"/>
    <n v="1"/>
    <s v="411"/>
    <x v="3"/>
  </r>
  <r>
    <n v="16260"/>
    <n v="18"/>
    <n v="1035.45"/>
    <d v="2011-10-20T09:40:00"/>
    <n v="50"/>
    <n v="4"/>
    <n v="1"/>
    <n v="2"/>
    <s v="412"/>
    <x v="3"/>
  </r>
  <r>
    <n v="14638"/>
    <n v="16"/>
    <n v="443.6"/>
    <d v="2011-10-20T10:10:00"/>
    <n v="50"/>
    <n v="4"/>
    <n v="1"/>
    <n v="1"/>
    <s v="411"/>
    <x v="3"/>
  </r>
  <r>
    <n v="14923"/>
    <n v="44"/>
    <n v="749.0999999999998"/>
    <d v="2011-10-20T11:51:00"/>
    <n v="50"/>
    <n v="4"/>
    <n v="1"/>
    <n v="1"/>
    <s v="411"/>
    <x v="3"/>
  </r>
  <r>
    <n v="13366"/>
    <n v="1"/>
    <n v="56.160000000000004"/>
    <d v="2011-10-20T13:37:00"/>
    <n v="50"/>
    <n v="4"/>
    <n v="1"/>
    <n v="1"/>
    <s v="411"/>
    <x v="3"/>
  </r>
  <r>
    <n v="17125"/>
    <n v="40"/>
    <n v="259.34999999999997"/>
    <d v="2011-10-20T14:41:00"/>
    <n v="50"/>
    <n v="4"/>
    <n v="1"/>
    <n v="1"/>
    <s v="411"/>
    <x v="3"/>
  </r>
  <r>
    <n v="15836"/>
    <n v="10"/>
    <n v="137.37"/>
    <d v="2011-10-20T17:13:00"/>
    <n v="50"/>
    <n v="4"/>
    <n v="1"/>
    <n v="1"/>
    <s v="411"/>
    <x v="3"/>
  </r>
  <r>
    <n v="16313"/>
    <n v="16"/>
    <n v="274.15000000000003"/>
    <d v="2011-12-06T13:02:00"/>
    <n v="3"/>
    <n v="5"/>
    <n v="1"/>
    <n v="1"/>
    <s v="511"/>
    <x v="1"/>
  </r>
  <r>
    <n v="13460"/>
    <n v="17"/>
    <n v="183.44"/>
    <d v="2011-11-10T17:17:00"/>
    <n v="29"/>
    <n v="4"/>
    <n v="1"/>
    <n v="1"/>
    <s v="411"/>
    <x v="3"/>
  </r>
  <r>
    <n v="15286"/>
    <n v="3"/>
    <n v="240.55"/>
    <d v="2011-10-21T11:08:00"/>
    <n v="49"/>
    <n v="4"/>
    <n v="1"/>
    <n v="1"/>
    <s v="411"/>
    <x v="3"/>
  </r>
  <r>
    <n v="17832"/>
    <n v="61"/>
    <n v="155.37000000000009"/>
    <d v="2011-10-21T11:43:00"/>
    <n v="49"/>
    <n v="4"/>
    <n v="2"/>
    <n v="1"/>
    <s v="421"/>
    <x v="3"/>
  </r>
  <r>
    <n v="12646"/>
    <n v="45"/>
    <n v="1346.9700000000003"/>
    <d v="2011-12-05T10:14:00"/>
    <n v="4"/>
    <n v="5"/>
    <n v="1"/>
    <n v="2"/>
    <s v="512"/>
    <x v="1"/>
  </r>
  <r>
    <n v="16015"/>
    <n v="182"/>
    <n v="705.38999999999965"/>
    <d v="2011-12-06T10:58:00"/>
    <n v="3"/>
    <n v="5"/>
    <n v="3"/>
    <n v="1"/>
    <s v="531"/>
    <x v="1"/>
  </r>
  <r>
    <n v="16311"/>
    <n v="37"/>
    <n v="616.26"/>
    <d v="2011-11-22T08:54:00"/>
    <n v="17"/>
    <n v="4"/>
    <n v="1"/>
    <n v="1"/>
    <s v="411"/>
    <x v="3"/>
  </r>
  <r>
    <n v="15740"/>
    <n v="9"/>
    <n v="154.88000000000002"/>
    <d v="2011-10-21T14:29:00"/>
    <n v="49"/>
    <n v="4"/>
    <n v="1"/>
    <n v="1"/>
    <s v="411"/>
    <x v="3"/>
  </r>
  <r>
    <n v="15000"/>
    <n v="77"/>
    <n v="490.52"/>
    <d v="2011-10-23T11:42:00"/>
    <n v="47"/>
    <n v="4"/>
    <n v="2"/>
    <n v="1"/>
    <s v="421"/>
    <x v="3"/>
  </r>
  <r>
    <n v="13471"/>
    <n v="260"/>
    <n v="2531.5799999999981"/>
    <d v="2011-12-08T15:44:00"/>
    <n v="1"/>
    <n v="5"/>
    <n v="3"/>
    <n v="2"/>
    <s v="532"/>
    <x v="1"/>
  </r>
  <r>
    <n v="18005"/>
    <n v="60"/>
    <n v="249.71999999999989"/>
    <d v="2011-12-06T11:51:00"/>
    <n v="3"/>
    <n v="5"/>
    <n v="2"/>
    <n v="1"/>
    <s v="521"/>
    <x v="1"/>
  </r>
  <r>
    <n v="15427"/>
    <n v="306"/>
    <n v="1483.1399999999999"/>
    <d v="2011-11-06T14:29:00"/>
    <n v="33"/>
    <n v="4"/>
    <n v="3"/>
    <n v="2"/>
    <s v="432"/>
    <x v="3"/>
  </r>
  <r>
    <n v="17836"/>
    <n v="24"/>
    <n v="110.21"/>
    <d v="2011-10-23T16:13:00"/>
    <n v="47"/>
    <n v="4"/>
    <n v="1"/>
    <n v="1"/>
    <s v="411"/>
    <x v="3"/>
  </r>
  <r>
    <n v="14629"/>
    <n v="152"/>
    <n v="959.0100000000001"/>
    <d v="2011-12-05T16:55:00"/>
    <n v="4"/>
    <n v="5"/>
    <n v="2"/>
    <n v="1"/>
    <s v="521"/>
    <x v="1"/>
  </r>
  <r>
    <n v="15592"/>
    <n v="24"/>
    <n v="388.58"/>
    <d v="2011-10-24T08:59:00"/>
    <n v="46"/>
    <n v="4"/>
    <n v="1"/>
    <n v="1"/>
    <s v="411"/>
    <x v="3"/>
  </r>
  <r>
    <n v="15516"/>
    <n v="15"/>
    <n v="62.43"/>
    <d v="2011-10-26T10:51:00"/>
    <n v="44"/>
    <n v="4"/>
    <n v="1"/>
    <n v="1"/>
    <s v="411"/>
    <x v="3"/>
  </r>
  <r>
    <n v="14764"/>
    <n v="6"/>
    <n v="278.3"/>
    <d v="2011-10-24T11:54:00"/>
    <n v="46"/>
    <n v="4"/>
    <n v="1"/>
    <n v="1"/>
    <s v="411"/>
    <x v="3"/>
  </r>
  <r>
    <n v="18240"/>
    <n v="6"/>
    <n v="422.58000000000004"/>
    <d v="2011-10-24T13:06:00"/>
    <n v="46"/>
    <n v="4"/>
    <n v="1"/>
    <n v="1"/>
    <s v="411"/>
    <x v="3"/>
  </r>
  <r>
    <n v="15844"/>
    <n v="11"/>
    <n v="130.74"/>
    <d v="2011-10-24T15:19:00"/>
    <n v="46"/>
    <n v="4"/>
    <n v="1"/>
    <n v="1"/>
    <s v="411"/>
    <x v="3"/>
  </r>
  <r>
    <n v="13176"/>
    <n v="72"/>
    <n v="492.84000000000009"/>
    <d v="2011-10-24T15:43:00"/>
    <n v="46"/>
    <n v="4"/>
    <n v="2"/>
    <n v="1"/>
    <s v="421"/>
    <x v="3"/>
  </r>
  <r>
    <n v="12398"/>
    <n v="85"/>
    <n v="1635.6599999999999"/>
    <d v="2011-10-25T10:27:00"/>
    <n v="45"/>
    <n v="4"/>
    <n v="2"/>
    <n v="2"/>
    <s v="422"/>
    <x v="3"/>
  </r>
  <r>
    <n v="15345"/>
    <n v="20"/>
    <n v="393.54"/>
    <d v="2011-10-25T11:28:00"/>
    <n v="45"/>
    <n v="4"/>
    <n v="1"/>
    <n v="1"/>
    <s v="411"/>
    <x v="3"/>
  </r>
  <r>
    <n v="16708"/>
    <n v="27"/>
    <n v="656.63000000000011"/>
    <d v="2011-10-25T12:20:00"/>
    <n v="45"/>
    <n v="4"/>
    <n v="1"/>
    <n v="1"/>
    <s v="411"/>
    <x v="3"/>
  </r>
  <r>
    <n v="15963"/>
    <n v="28"/>
    <n v="470.7600000000001"/>
    <d v="2011-11-20T11:33:00"/>
    <n v="19"/>
    <n v="4"/>
    <n v="1"/>
    <n v="1"/>
    <s v="411"/>
    <x v="3"/>
  </r>
  <r>
    <n v="18045"/>
    <n v="47"/>
    <n v="189.39999999999995"/>
    <d v="2011-10-25T13:07:00"/>
    <n v="45"/>
    <n v="4"/>
    <n v="1"/>
    <n v="1"/>
    <s v="411"/>
    <x v="3"/>
  </r>
  <r>
    <n v="13182"/>
    <n v="11"/>
    <n v="121.17999999999999"/>
    <d v="2011-10-25T13:46:00"/>
    <n v="45"/>
    <n v="4"/>
    <n v="1"/>
    <n v="1"/>
    <s v="411"/>
    <x v="3"/>
  </r>
  <r>
    <n v="13028"/>
    <n v="45"/>
    <n v="661.32"/>
    <d v="2011-11-17T11:10:00"/>
    <n v="22"/>
    <n v="4"/>
    <n v="1"/>
    <n v="1"/>
    <s v="411"/>
    <x v="3"/>
  </r>
  <r>
    <n v="13978"/>
    <n v="15"/>
    <n v="196.79"/>
    <d v="2011-11-25T11:36:00"/>
    <n v="14"/>
    <n v="5"/>
    <n v="1"/>
    <n v="1"/>
    <s v="511"/>
    <x v="1"/>
  </r>
  <r>
    <n v="16056"/>
    <n v="68"/>
    <n v="664.85"/>
    <d v="2011-10-25T15:19:00"/>
    <n v="45"/>
    <n v="4"/>
    <n v="2"/>
    <n v="1"/>
    <s v="421"/>
    <x v="3"/>
  </r>
  <r>
    <n v="12812"/>
    <n v="15"/>
    <n v="229.63999999999993"/>
    <d v="2011-10-26T09:54:00"/>
    <n v="44"/>
    <n v="4"/>
    <n v="1"/>
    <n v="1"/>
    <s v="411"/>
    <x v="3"/>
  </r>
  <r>
    <n v="14539"/>
    <n v="32"/>
    <n v="537.48"/>
    <d v="2011-11-24T09:50:00"/>
    <n v="15"/>
    <n v="4"/>
    <n v="1"/>
    <n v="1"/>
    <s v="411"/>
    <x v="3"/>
  </r>
  <r>
    <n v="17712"/>
    <n v="29"/>
    <n v="522.91"/>
    <d v="2011-10-26T12:28:00"/>
    <n v="44"/>
    <n v="4"/>
    <n v="1"/>
    <n v="1"/>
    <s v="411"/>
    <x v="3"/>
  </r>
  <r>
    <n v="14102"/>
    <n v="79"/>
    <n v="1360.2800000000002"/>
    <d v="2011-12-04T15:38:00"/>
    <n v="5"/>
    <n v="5"/>
    <n v="2"/>
    <n v="2"/>
    <s v="522"/>
    <x v="1"/>
  </r>
  <r>
    <n v="15320"/>
    <n v="36"/>
    <n v="267.13"/>
    <d v="2011-10-26T13:27:00"/>
    <n v="44"/>
    <n v="4"/>
    <n v="1"/>
    <n v="1"/>
    <s v="411"/>
    <x v="3"/>
  </r>
  <r>
    <n v="12448"/>
    <n v="22"/>
    <n v="449.4500000000001"/>
    <d v="2011-10-26T13:46:00"/>
    <n v="44"/>
    <n v="4"/>
    <n v="1"/>
    <n v="1"/>
    <s v="411"/>
    <x v="3"/>
  </r>
  <r>
    <n v="12827"/>
    <n v="25"/>
    <n v="430.15"/>
    <d v="2011-12-04T12:17:00"/>
    <n v="5"/>
    <n v="5"/>
    <n v="1"/>
    <n v="1"/>
    <s v="511"/>
    <x v="1"/>
  </r>
  <r>
    <n v="15993"/>
    <n v="552"/>
    <n v="2797.5699999999983"/>
    <d v="2011-12-01T10:45:00"/>
    <n v="8"/>
    <n v="5"/>
    <n v="4"/>
    <n v="2"/>
    <s v="542"/>
    <x v="1"/>
  </r>
  <r>
    <n v="17895"/>
    <n v="16"/>
    <n v="97.999999999999972"/>
    <d v="2011-10-26T17:00:00"/>
    <n v="44"/>
    <n v="4"/>
    <n v="1"/>
    <n v="1"/>
    <s v="411"/>
    <x v="3"/>
  </r>
  <r>
    <n v="12630"/>
    <n v="64"/>
    <n v="1270.8799999999999"/>
    <d v="2011-11-30T10:48:00"/>
    <n v="9"/>
    <n v="5"/>
    <n v="2"/>
    <n v="2"/>
    <s v="522"/>
    <x v="1"/>
  </r>
  <r>
    <n v="17684"/>
    <n v="15"/>
    <n v="239.41"/>
    <d v="2011-10-27T11:10:00"/>
    <n v="43"/>
    <n v="4"/>
    <n v="1"/>
    <n v="1"/>
    <s v="411"/>
    <x v="3"/>
  </r>
  <r>
    <n v="14752"/>
    <n v="5"/>
    <n v="389.63999999999993"/>
    <d v="2011-10-27T11:55:00"/>
    <n v="43"/>
    <n v="4"/>
    <n v="1"/>
    <n v="1"/>
    <s v="411"/>
    <x v="3"/>
  </r>
  <r>
    <n v="14971"/>
    <n v="160"/>
    <n v="1116.5699999999993"/>
    <d v="2011-11-04T17:07:00"/>
    <n v="35"/>
    <n v="4"/>
    <n v="3"/>
    <n v="2"/>
    <s v="432"/>
    <x v="3"/>
  </r>
  <r>
    <n v="16026"/>
    <n v="32"/>
    <n v="236.09000000000006"/>
    <d v="2011-10-27T13:53:00"/>
    <n v="43"/>
    <n v="4"/>
    <n v="1"/>
    <n v="1"/>
    <s v="411"/>
    <x v="3"/>
  </r>
  <r>
    <n v="16513"/>
    <n v="35"/>
    <n v="874.58999999999992"/>
    <d v="2011-12-05T10:18:00"/>
    <n v="4"/>
    <n v="5"/>
    <n v="1"/>
    <n v="1"/>
    <s v="511"/>
    <x v="1"/>
  </r>
  <r>
    <n v="12430"/>
    <n v="11"/>
    <n v="256.39999999999998"/>
    <d v="2011-10-27T15:09:00"/>
    <n v="43"/>
    <n v="4"/>
    <n v="1"/>
    <n v="1"/>
    <s v="411"/>
    <x v="3"/>
  </r>
  <r>
    <n v="14357"/>
    <n v="41"/>
    <n v="225.77000000000012"/>
    <d v="2011-10-27T16:23:00"/>
    <n v="43"/>
    <n v="4"/>
    <n v="1"/>
    <n v="1"/>
    <s v="411"/>
    <x v="3"/>
  </r>
  <r>
    <n v="16855"/>
    <n v="19"/>
    <n v="328.4"/>
    <d v="2011-11-16T12:03:00"/>
    <n v="23"/>
    <n v="4"/>
    <n v="1"/>
    <n v="1"/>
    <s v="411"/>
    <x v="3"/>
  </r>
  <r>
    <n v="16164"/>
    <n v="34"/>
    <n v="822.48000000000013"/>
    <d v="2011-11-22T15:04:00"/>
    <n v="17"/>
    <n v="4"/>
    <n v="1"/>
    <n v="1"/>
    <s v="411"/>
    <x v="3"/>
  </r>
  <r>
    <n v="14218"/>
    <n v="12"/>
    <n v="169.48000000000002"/>
    <d v="2011-10-28T10:00:00"/>
    <n v="42"/>
    <n v="4"/>
    <n v="1"/>
    <n v="1"/>
    <s v="411"/>
    <x v="3"/>
  </r>
  <r>
    <n v="15096"/>
    <n v="11"/>
    <n v="219.39"/>
    <d v="2011-10-28T10:27:00"/>
    <n v="42"/>
    <n v="4"/>
    <n v="1"/>
    <n v="1"/>
    <s v="411"/>
    <x v="3"/>
  </r>
  <r>
    <n v="18030"/>
    <n v="9"/>
    <n v="230.64999999999995"/>
    <d v="2011-12-05T16:37:00"/>
    <n v="4"/>
    <n v="5"/>
    <n v="1"/>
    <n v="1"/>
    <s v="511"/>
    <x v="1"/>
  </r>
  <r>
    <n v="14416"/>
    <n v="14"/>
    <n v="490.22"/>
    <d v="2011-11-17T15:22:00"/>
    <n v="22"/>
    <n v="4"/>
    <n v="1"/>
    <n v="1"/>
    <s v="411"/>
    <x v="3"/>
  </r>
  <r>
    <n v="17839"/>
    <n v="56"/>
    <n v="338.80000000000007"/>
    <d v="2011-10-28T17:27:00"/>
    <n v="42"/>
    <n v="4"/>
    <n v="2"/>
    <n v="1"/>
    <s v="421"/>
    <x v="3"/>
  </r>
  <r>
    <n v="12912"/>
    <n v="24"/>
    <n v="1662.3"/>
    <d v="2011-12-07T08:55:00"/>
    <n v="2"/>
    <n v="5"/>
    <n v="1"/>
    <n v="2"/>
    <s v="512"/>
    <x v="1"/>
  </r>
  <r>
    <n v="14582"/>
    <n v="6"/>
    <n v="114.11"/>
    <d v="2011-10-30T11:56:00"/>
    <n v="40"/>
    <n v="4"/>
    <n v="1"/>
    <n v="1"/>
    <s v="411"/>
    <x v="3"/>
  </r>
  <r>
    <n v="16079"/>
    <n v="21"/>
    <n v="1352.0000000000002"/>
    <d v="2011-11-23T12:48:00"/>
    <n v="16"/>
    <n v="4"/>
    <n v="1"/>
    <n v="2"/>
    <s v="412"/>
    <x v="3"/>
  </r>
  <r>
    <n v="17590"/>
    <n v="201"/>
    <n v="1479.22"/>
    <d v="2011-12-07T12:55:00"/>
    <n v="2"/>
    <n v="5"/>
    <n v="3"/>
    <n v="2"/>
    <s v="532"/>
    <x v="1"/>
  </r>
  <r>
    <n v="15054"/>
    <n v="114"/>
    <n v="302.09999999999997"/>
    <d v="2011-11-27T15:02:00"/>
    <n v="12"/>
    <n v="5"/>
    <n v="2"/>
    <n v="1"/>
    <s v="521"/>
    <x v="1"/>
  </r>
  <r>
    <n v="14158"/>
    <n v="41"/>
    <n v="507.66000000000014"/>
    <d v="2011-10-30T15:08:00"/>
    <n v="40"/>
    <n v="4"/>
    <n v="1"/>
    <n v="1"/>
    <s v="411"/>
    <x v="3"/>
  </r>
  <r>
    <n v="16506"/>
    <n v="3"/>
    <n v="90.300000000000011"/>
    <d v="2011-11-20T12:17:00"/>
    <n v="19"/>
    <n v="4"/>
    <n v="1"/>
    <n v="1"/>
    <s v="411"/>
    <x v="3"/>
  </r>
  <r>
    <n v="13822"/>
    <n v="96"/>
    <n v="632.00000000000011"/>
    <d v="2011-12-04T12:13:00"/>
    <n v="5"/>
    <n v="5"/>
    <n v="2"/>
    <n v="1"/>
    <s v="521"/>
    <x v="1"/>
  </r>
  <r>
    <n v="18067"/>
    <n v="37"/>
    <n v="396.3300000000001"/>
    <d v="2011-10-30T15:58:00"/>
    <n v="40"/>
    <n v="4"/>
    <n v="1"/>
    <n v="1"/>
    <s v="411"/>
    <x v="3"/>
  </r>
  <r>
    <n v="15444"/>
    <n v="219"/>
    <n v="1418.2600000000016"/>
    <d v="2011-11-30T17:37:00"/>
    <n v="9"/>
    <n v="5"/>
    <n v="3"/>
    <n v="2"/>
    <s v="532"/>
    <x v="1"/>
  </r>
  <r>
    <n v="12581"/>
    <n v="15"/>
    <n v="197.70999999999998"/>
    <d v="2011-10-31T08:56:00"/>
    <n v="39"/>
    <n v="4"/>
    <n v="1"/>
    <n v="1"/>
    <s v="411"/>
    <x v="3"/>
  </r>
  <r>
    <n v="15360"/>
    <n v="13"/>
    <n v="427.92999999999995"/>
    <d v="2011-10-31T09:35:00"/>
    <n v="39"/>
    <n v="4"/>
    <n v="1"/>
    <n v="1"/>
    <s v="411"/>
    <x v="3"/>
  </r>
  <r>
    <n v="15667"/>
    <n v="13"/>
    <n v="301.32000000000005"/>
    <d v="2011-10-31T10:56:00"/>
    <n v="39"/>
    <n v="4"/>
    <n v="1"/>
    <n v="1"/>
    <s v="411"/>
    <x v="3"/>
  </r>
  <r>
    <n v="12552"/>
    <n v="20"/>
    <n v="437.81999999999994"/>
    <d v="2011-11-01T10:02:00"/>
    <n v="38"/>
    <n v="4"/>
    <n v="1"/>
    <n v="1"/>
    <s v="411"/>
    <x v="3"/>
  </r>
  <r>
    <n v="15977"/>
    <n v="65"/>
    <n v="1054.7299999999996"/>
    <d v="2011-11-22T13:29:00"/>
    <n v="17"/>
    <n v="4"/>
    <n v="2"/>
    <n v="2"/>
    <s v="422"/>
    <x v="3"/>
  </r>
  <r>
    <n v="13697"/>
    <n v="12"/>
    <n v="151.30000000000001"/>
    <d v="2011-11-01T09:14:00"/>
    <n v="38"/>
    <n v="4"/>
    <n v="1"/>
    <n v="1"/>
    <s v="411"/>
    <x v="3"/>
  </r>
  <r>
    <n v="14345"/>
    <n v="6"/>
    <n v="108.97999999999999"/>
    <d v="2011-11-01T09:51:00"/>
    <n v="38"/>
    <n v="4"/>
    <n v="1"/>
    <n v="1"/>
    <s v="411"/>
    <x v="3"/>
  </r>
  <r>
    <n v="17503"/>
    <n v="38"/>
    <n v="558.95999999999992"/>
    <d v="2011-12-07T09:18:00"/>
    <n v="2"/>
    <n v="5"/>
    <n v="1"/>
    <n v="1"/>
    <s v="511"/>
    <x v="1"/>
  </r>
  <r>
    <n v="12491"/>
    <n v="26"/>
    <n v="460.40000000000009"/>
    <d v="2011-11-01T12:18:00"/>
    <n v="38"/>
    <n v="4"/>
    <n v="1"/>
    <n v="1"/>
    <s v="411"/>
    <x v="3"/>
  </r>
  <r>
    <n v="14485"/>
    <n v="47"/>
    <n v="165.75000000000003"/>
    <d v="2011-11-01T12:25:00"/>
    <n v="38"/>
    <n v="4"/>
    <n v="1"/>
    <n v="1"/>
    <s v="411"/>
    <x v="3"/>
  </r>
  <r>
    <n v="13868"/>
    <n v="33"/>
    <n v="3192.54"/>
    <d v="2011-12-02T16:32:00"/>
    <n v="7"/>
    <n v="5"/>
    <n v="1"/>
    <n v="3"/>
    <s v="513"/>
    <x v="1"/>
  </r>
  <r>
    <n v="17668"/>
    <n v="15"/>
    <n v="347.74999999999994"/>
    <d v="2011-12-08T13:25:00"/>
    <n v="1"/>
    <n v="5"/>
    <n v="1"/>
    <n v="1"/>
    <s v="511"/>
    <x v="1"/>
  </r>
  <r>
    <n v="16971"/>
    <n v="41"/>
    <n v="357.20999999999987"/>
    <d v="2011-11-01T15:06:00"/>
    <n v="38"/>
    <n v="4"/>
    <n v="1"/>
    <n v="1"/>
    <s v="411"/>
    <x v="3"/>
  </r>
  <r>
    <n v="16352"/>
    <n v="28"/>
    <n v="494.44000000000005"/>
    <d v="2011-11-22T10:32:00"/>
    <n v="17"/>
    <n v="4"/>
    <n v="1"/>
    <n v="1"/>
    <s v="411"/>
    <x v="3"/>
  </r>
  <r>
    <n v="15830"/>
    <n v="39"/>
    <n v="576"/>
    <d v="2011-11-02T10:40:00"/>
    <n v="37"/>
    <n v="4"/>
    <n v="1"/>
    <n v="1"/>
    <s v="411"/>
    <x v="3"/>
  </r>
  <r>
    <n v="15275"/>
    <n v="41"/>
    <n v="615.13999999999987"/>
    <d v="2011-11-02T11:20:00"/>
    <n v="37"/>
    <n v="4"/>
    <n v="1"/>
    <n v="1"/>
    <s v="411"/>
    <x v="3"/>
  </r>
  <r>
    <n v="16790"/>
    <n v="93"/>
    <n v="1545.6199999999997"/>
    <d v="2011-12-06T11:53:00"/>
    <n v="3"/>
    <n v="5"/>
    <n v="2"/>
    <n v="2"/>
    <s v="522"/>
    <x v="1"/>
  </r>
  <r>
    <n v="15576"/>
    <n v="45"/>
    <n v="940.67000000000019"/>
    <d v="2011-11-02T12:03:00"/>
    <n v="37"/>
    <n v="4"/>
    <n v="1"/>
    <n v="1"/>
    <s v="411"/>
    <x v="3"/>
  </r>
  <r>
    <n v="18105"/>
    <n v="18"/>
    <n v="113.48000000000002"/>
    <d v="2011-11-02T12:04:00"/>
    <n v="37"/>
    <n v="4"/>
    <n v="1"/>
    <n v="1"/>
    <s v="411"/>
    <x v="3"/>
  </r>
  <r>
    <n v="18164"/>
    <n v="24"/>
    <n v="399.65000000000003"/>
    <d v="2011-11-02T12:56:00"/>
    <n v="37"/>
    <n v="4"/>
    <n v="1"/>
    <n v="1"/>
    <s v="411"/>
    <x v="3"/>
  </r>
  <r>
    <n v="14974"/>
    <n v="21"/>
    <n v="114.39"/>
    <d v="2011-11-02T13:01:00"/>
    <n v="37"/>
    <n v="4"/>
    <n v="1"/>
    <n v="1"/>
    <s v="411"/>
    <x v="3"/>
  </r>
  <r>
    <n v="17947"/>
    <n v="9"/>
    <n v="176.68"/>
    <d v="2011-11-02T13:05:00"/>
    <n v="37"/>
    <n v="4"/>
    <n v="1"/>
    <n v="1"/>
    <s v="411"/>
    <x v="3"/>
  </r>
  <r>
    <n v="13318"/>
    <n v="20"/>
    <n v="640.76"/>
    <d v="2011-12-08T18:51:00"/>
    <n v="1"/>
    <n v="5"/>
    <n v="1"/>
    <n v="1"/>
    <s v="511"/>
    <x v="1"/>
  </r>
  <r>
    <n v="18104"/>
    <n v="38"/>
    <n v="754.64000000000021"/>
    <d v="2011-11-02T14:07:00"/>
    <n v="37"/>
    <n v="4"/>
    <n v="1"/>
    <n v="1"/>
    <s v="411"/>
    <x v="3"/>
  </r>
  <r>
    <n v="13271"/>
    <n v="96"/>
    <n v="217.37999999999991"/>
    <d v="2011-11-02T14:31:00"/>
    <n v="37"/>
    <n v="4"/>
    <n v="2"/>
    <n v="1"/>
    <s v="421"/>
    <x v="3"/>
  </r>
  <r>
    <n v="17595"/>
    <n v="83"/>
    <n v="388.79000000000008"/>
    <d v="2011-11-27T16:08:00"/>
    <n v="12"/>
    <n v="5"/>
    <n v="2"/>
    <n v="1"/>
    <s v="521"/>
    <x v="1"/>
  </r>
  <r>
    <n v="14528"/>
    <n v="18"/>
    <n v="364.22"/>
    <d v="2011-11-02T17:09:00"/>
    <n v="37"/>
    <n v="4"/>
    <n v="1"/>
    <n v="1"/>
    <s v="411"/>
    <x v="3"/>
  </r>
  <r>
    <n v="16337"/>
    <n v="10"/>
    <n v="151.05000000000001"/>
    <d v="2011-11-03T10:03:00"/>
    <n v="36"/>
    <n v="4"/>
    <n v="1"/>
    <n v="1"/>
    <s v="411"/>
    <x v="3"/>
  </r>
  <r>
    <n v="14098"/>
    <n v="21"/>
    <n v="147.34999999999997"/>
    <d v="2011-11-03T10:13:00"/>
    <n v="36"/>
    <n v="4"/>
    <n v="1"/>
    <n v="1"/>
    <s v="411"/>
    <x v="3"/>
  </r>
  <r>
    <n v="16322"/>
    <n v="37"/>
    <n v="326.74999999999994"/>
    <d v="2011-12-08T15:41:00"/>
    <n v="1"/>
    <n v="5"/>
    <n v="1"/>
    <n v="1"/>
    <s v="511"/>
    <x v="1"/>
  </r>
  <r>
    <n v="16914"/>
    <n v="38"/>
    <n v="208.45999999999995"/>
    <d v="2011-11-03T15:27:00"/>
    <n v="36"/>
    <n v="4"/>
    <n v="1"/>
    <n v="1"/>
    <s v="411"/>
    <x v="3"/>
  </r>
  <r>
    <n v="12544"/>
    <n v="19"/>
    <n v="372.7"/>
    <d v="2011-11-03T16:15:00"/>
    <n v="36"/>
    <n v="4"/>
    <n v="1"/>
    <n v="1"/>
    <s v="411"/>
    <x v="3"/>
  </r>
  <r>
    <n v="13914"/>
    <n v="33"/>
    <n v="626.44999999999993"/>
    <d v="2011-11-28T10:35:00"/>
    <n v="11"/>
    <n v="5"/>
    <n v="1"/>
    <n v="1"/>
    <s v="511"/>
    <x v="1"/>
  </r>
  <r>
    <n v="13467"/>
    <n v="99"/>
    <n v="1083.71"/>
    <d v="2011-11-29T10:01:00"/>
    <n v="10"/>
    <n v="5"/>
    <n v="2"/>
    <n v="2"/>
    <s v="522"/>
    <x v="1"/>
  </r>
  <r>
    <n v="17078"/>
    <n v="28"/>
    <n v="378.2000000000001"/>
    <d v="2011-11-03T19:17:00"/>
    <n v="36"/>
    <n v="4"/>
    <n v="1"/>
    <n v="1"/>
    <s v="411"/>
    <x v="3"/>
  </r>
  <r>
    <n v="13447"/>
    <n v="59"/>
    <n v="1129.1400000000001"/>
    <d v="2011-11-16T13:38:00"/>
    <n v="23"/>
    <n v="4"/>
    <n v="2"/>
    <n v="2"/>
    <s v="422"/>
    <x v="3"/>
  </r>
  <r>
    <n v="15010"/>
    <n v="20"/>
    <n v="308.94000000000005"/>
    <d v="2011-11-04T12:42:00"/>
    <n v="35"/>
    <n v="4"/>
    <n v="1"/>
    <n v="1"/>
    <s v="411"/>
    <x v="3"/>
  </r>
  <r>
    <n v="16318"/>
    <n v="19"/>
    <n v="328.15"/>
    <d v="2011-11-04T13:05:00"/>
    <n v="35"/>
    <n v="4"/>
    <n v="1"/>
    <n v="1"/>
    <s v="411"/>
    <x v="3"/>
  </r>
  <r>
    <n v="13938"/>
    <n v="7"/>
    <n v="71.66"/>
    <d v="2011-11-04T14:37:00"/>
    <n v="35"/>
    <n v="4"/>
    <n v="1"/>
    <n v="1"/>
    <s v="411"/>
    <x v="3"/>
  </r>
  <r>
    <n v="15017"/>
    <n v="20"/>
    <n v="125.58000000000003"/>
    <d v="2011-11-06T10:33:00"/>
    <n v="33"/>
    <n v="4"/>
    <n v="1"/>
    <n v="1"/>
    <s v="411"/>
    <x v="3"/>
  </r>
  <r>
    <n v="12882"/>
    <n v="13"/>
    <n v="1463.0399999999995"/>
    <d v="2011-11-30T16:18:00"/>
    <n v="9"/>
    <n v="5"/>
    <n v="1"/>
    <n v="2"/>
    <s v="512"/>
    <x v="1"/>
  </r>
  <r>
    <n v="17387"/>
    <n v="78"/>
    <n v="784.11"/>
    <d v="2011-11-20T11:00:00"/>
    <n v="19"/>
    <n v="4"/>
    <n v="2"/>
    <n v="1"/>
    <s v="421"/>
    <x v="3"/>
  </r>
  <r>
    <n v="13532"/>
    <n v="66"/>
    <n v="210.30999999999983"/>
    <d v="2011-11-06T12:25:00"/>
    <n v="33"/>
    <n v="4"/>
    <n v="2"/>
    <n v="1"/>
    <s v="421"/>
    <x v="3"/>
  </r>
  <r>
    <n v="15156"/>
    <n v="55"/>
    <n v="961.4899999999999"/>
    <d v="2011-12-08T18:22:00"/>
    <n v="1"/>
    <n v="5"/>
    <n v="1"/>
    <n v="1"/>
    <s v="511"/>
    <x v="1"/>
  </r>
  <r>
    <n v="14174"/>
    <n v="26"/>
    <n v="134.46"/>
    <d v="2011-11-06T13:17:00"/>
    <n v="33"/>
    <n v="4"/>
    <n v="1"/>
    <n v="1"/>
    <s v="411"/>
    <x v="3"/>
  </r>
  <r>
    <n v="13040"/>
    <n v="43"/>
    <n v="676.99000000000012"/>
    <d v="2011-12-01T10:38:00"/>
    <n v="8"/>
    <n v="5"/>
    <n v="1"/>
    <n v="1"/>
    <s v="511"/>
    <x v="1"/>
  </r>
  <r>
    <n v="15883"/>
    <n v="49"/>
    <n v="396.47999999999996"/>
    <d v="2011-12-07T17:05:00"/>
    <n v="2"/>
    <n v="5"/>
    <n v="1"/>
    <n v="1"/>
    <s v="511"/>
    <x v="1"/>
  </r>
  <r>
    <n v="14664"/>
    <n v="99"/>
    <n v="637.89"/>
    <d v="2011-11-20T10:59:00"/>
    <n v="19"/>
    <n v="4"/>
    <n v="2"/>
    <n v="1"/>
    <s v="421"/>
    <x v="3"/>
  </r>
  <r>
    <n v="15526"/>
    <n v="4"/>
    <n v="148.44"/>
    <d v="2011-11-06T15:04:00"/>
    <n v="33"/>
    <n v="4"/>
    <n v="1"/>
    <n v="1"/>
    <s v="411"/>
    <x v="3"/>
  </r>
  <r>
    <n v="17831"/>
    <n v="2"/>
    <n v="35.400000000000006"/>
    <d v="2011-11-06T15:09:00"/>
    <n v="33"/>
    <n v="4"/>
    <n v="1"/>
    <n v="1"/>
    <s v="411"/>
    <x v="3"/>
  </r>
  <r>
    <n v="17761"/>
    <n v="19"/>
    <n v="712.78"/>
    <d v="2011-11-07T10:23:00"/>
    <n v="32"/>
    <n v="4"/>
    <n v="1"/>
    <n v="1"/>
    <s v="411"/>
    <x v="3"/>
  </r>
  <r>
    <n v="13673"/>
    <n v="65"/>
    <n v="396.9199999999999"/>
    <d v="2011-11-21T12:11:00"/>
    <n v="18"/>
    <n v="4"/>
    <n v="2"/>
    <n v="1"/>
    <s v="421"/>
    <x v="3"/>
  </r>
  <r>
    <n v="14073"/>
    <n v="13"/>
    <n v="151.04"/>
    <d v="2011-11-07T15:49:00"/>
    <n v="32"/>
    <n v="4"/>
    <n v="1"/>
    <n v="1"/>
    <s v="411"/>
    <x v="3"/>
  </r>
  <r>
    <n v="16070"/>
    <n v="33"/>
    <n v="852.15"/>
    <d v="2011-11-17T15:50:00"/>
    <n v="22"/>
    <n v="4"/>
    <n v="1"/>
    <n v="1"/>
    <s v="411"/>
    <x v="3"/>
  </r>
  <r>
    <n v="13066"/>
    <n v="48"/>
    <n v="470.80000000000007"/>
    <d v="2011-11-15T12:57:00"/>
    <n v="24"/>
    <n v="4"/>
    <n v="1"/>
    <n v="1"/>
    <s v="411"/>
    <x v="3"/>
  </r>
  <r>
    <n v="14140"/>
    <n v="66"/>
    <n v="935.04999999999961"/>
    <d v="2011-12-06T09:05:00"/>
    <n v="3"/>
    <n v="5"/>
    <n v="2"/>
    <n v="1"/>
    <s v="521"/>
    <x v="1"/>
  </r>
  <r>
    <n v="16505"/>
    <n v="4"/>
    <n v="777.6"/>
    <d v="2011-11-08T12:14:00"/>
    <n v="31"/>
    <n v="4"/>
    <n v="1"/>
    <n v="1"/>
    <s v="411"/>
    <x v="3"/>
  </r>
  <r>
    <n v="17313"/>
    <n v="24"/>
    <n v="2328.8399999999997"/>
    <d v="2011-11-08T15:45:00"/>
    <n v="31"/>
    <n v="4"/>
    <n v="1"/>
    <n v="2"/>
    <s v="412"/>
    <x v="3"/>
  </r>
  <r>
    <n v="18216"/>
    <n v="26"/>
    <n v="481.75"/>
    <d v="2011-11-08T16:55:00"/>
    <n v="31"/>
    <n v="4"/>
    <n v="1"/>
    <n v="1"/>
    <s v="411"/>
    <x v="3"/>
  </r>
  <r>
    <n v="15153"/>
    <n v="22"/>
    <n v="329.25"/>
    <d v="2011-11-08T17:09:00"/>
    <n v="31"/>
    <n v="4"/>
    <n v="1"/>
    <n v="1"/>
    <s v="411"/>
    <x v="3"/>
  </r>
  <r>
    <n v="16759"/>
    <n v="42"/>
    <n v="789.79"/>
    <d v="2011-12-02T12:42:00"/>
    <n v="7"/>
    <n v="5"/>
    <n v="1"/>
    <n v="1"/>
    <s v="511"/>
    <x v="1"/>
  </r>
  <r>
    <n v="16751"/>
    <n v="25"/>
    <n v="1764.7199999999998"/>
    <d v="2011-11-09T10:48:00"/>
    <n v="30"/>
    <n v="4"/>
    <n v="1"/>
    <n v="2"/>
    <s v="412"/>
    <x v="3"/>
  </r>
  <r>
    <n v="12893"/>
    <n v="34"/>
    <n v="188.14"/>
    <d v="2011-11-09T12:34:00"/>
    <n v="30"/>
    <n v="4"/>
    <n v="1"/>
    <n v="1"/>
    <s v="411"/>
    <x v="3"/>
  </r>
  <r>
    <n v="14836"/>
    <n v="6"/>
    <n v="102.44999999999999"/>
    <d v="2011-11-29T16:45:00"/>
    <n v="10"/>
    <n v="5"/>
    <n v="1"/>
    <n v="1"/>
    <s v="511"/>
    <x v="1"/>
  </r>
  <r>
    <n v="12532"/>
    <n v="16"/>
    <n v="349.83"/>
    <d v="2011-11-09T13:47:00"/>
    <n v="30"/>
    <n v="4"/>
    <n v="1"/>
    <n v="1"/>
    <s v="411"/>
    <x v="3"/>
  </r>
  <r>
    <n v="16516"/>
    <n v="6"/>
    <n v="101.7"/>
    <d v="2011-11-09T14:59:00"/>
    <n v="30"/>
    <n v="4"/>
    <n v="1"/>
    <n v="1"/>
    <s v="411"/>
    <x v="3"/>
  </r>
  <r>
    <n v="13522"/>
    <n v="5"/>
    <n v="125.80000000000001"/>
    <d v="2011-11-09T15:11:00"/>
    <n v="30"/>
    <n v="4"/>
    <n v="1"/>
    <n v="1"/>
    <s v="411"/>
    <x v="3"/>
  </r>
  <r>
    <n v="14354"/>
    <n v="9"/>
    <n v="163.62"/>
    <d v="2011-12-04T11:32:00"/>
    <n v="5"/>
    <n v="5"/>
    <n v="1"/>
    <n v="1"/>
    <s v="511"/>
    <x v="1"/>
  </r>
  <r>
    <n v="16953"/>
    <n v="1"/>
    <n v="20.8"/>
    <d v="2011-11-09T15:54:00"/>
    <n v="30"/>
    <n v="4"/>
    <n v="1"/>
    <n v="1"/>
    <s v="411"/>
    <x v="3"/>
  </r>
  <r>
    <n v="18274"/>
    <n v="11"/>
    <n v="175.92000000000002"/>
    <d v="2011-11-09T17:03:00"/>
    <n v="30"/>
    <n v="4"/>
    <n v="1"/>
    <n v="1"/>
    <s v="411"/>
    <x v="3"/>
  </r>
  <r>
    <n v="15450"/>
    <n v="30"/>
    <n v="429.84"/>
    <d v="2011-11-09T17:11:00"/>
    <n v="30"/>
    <n v="4"/>
    <n v="1"/>
    <n v="1"/>
    <s v="411"/>
    <x v="3"/>
  </r>
  <r>
    <n v="15531"/>
    <n v="228"/>
    <n v="2007.4399999999994"/>
    <d v="2011-12-01T18:43:00"/>
    <n v="8"/>
    <n v="5"/>
    <n v="3"/>
    <n v="2"/>
    <s v="532"/>
    <x v="1"/>
  </r>
  <r>
    <n v="17500"/>
    <n v="5"/>
    <n v="1138"/>
    <d v="2011-11-22T14:25:00"/>
    <n v="17"/>
    <n v="4"/>
    <n v="1"/>
    <n v="2"/>
    <s v="412"/>
    <x v="3"/>
  </r>
  <r>
    <n v="17197"/>
    <n v="29"/>
    <n v="1013.01"/>
    <d v="2011-11-10T10:32:00"/>
    <n v="29"/>
    <n v="4"/>
    <n v="1"/>
    <n v="2"/>
    <s v="412"/>
    <x v="3"/>
  </r>
  <r>
    <n v="16025"/>
    <n v="28"/>
    <n v="439.66"/>
    <d v="2011-11-10T11:45:00"/>
    <n v="29"/>
    <n v="4"/>
    <n v="1"/>
    <n v="1"/>
    <s v="411"/>
    <x v="3"/>
  </r>
  <r>
    <n v="12659"/>
    <n v="5"/>
    <n v="91.68"/>
    <d v="2011-11-10T11:53:00"/>
    <n v="29"/>
    <n v="4"/>
    <n v="1"/>
    <n v="1"/>
    <s v="411"/>
    <x v="3"/>
  </r>
  <r>
    <n v="17461"/>
    <n v="111"/>
    <n v="757.45999999999958"/>
    <d v="2011-11-17T10:21:00"/>
    <n v="22"/>
    <n v="4"/>
    <n v="2"/>
    <n v="1"/>
    <s v="421"/>
    <x v="3"/>
  </r>
  <r>
    <n v="17791"/>
    <n v="10"/>
    <n v="106.1"/>
    <d v="2011-11-10T12:09:00"/>
    <n v="29"/>
    <n v="4"/>
    <n v="1"/>
    <n v="1"/>
    <s v="411"/>
    <x v="3"/>
  </r>
  <r>
    <n v="15463"/>
    <n v="7"/>
    <n v="126.14"/>
    <d v="2011-11-10T12:57:00"/>
    <n v="29"/>
    <n v="4"/>
    <n v="1"/>
    <n v="1"/>
    <s v="411"/>
    <x v="3"/>
  </r>
  <r>
    <n v="12617"/>
    <n v="42"/>
    <n v="355.5300000000002"/>
    <d v="2011-11-10T14:39:00"/>
    <n v="29"/>
    <n v="4"/>
    <n v="1"/>
    <n v="1"/>
    <s v="411"/>
    <x v="3"/>
  </r>
  <r>
    <n v="14863"/>
    <n v="11"/>
    <n v="266.76"/>
    <d v="2011-11-10T15:04:00"/>
    <n v="29"/>
    <n v="4"/>
    <n v="1"/>
    <n v="1"/>
    <s v="411"/>
    <x v="3"/>
  </r>
  <r>
    <n v="12508"/>
    <n v="69"/>
    <n v="398.27000000000004"/>
    <d v="2011-11-13T15:37:00"/>
    <n v="26"/>
    <n v="4"/>
    <n v="2"/>
    <n v="1"/>
    <s v="421"/>
    <x v="3"/>
  </r>
  <r>
    <n v="17502"/>
    <n v="28"/>
    <n v="689.09999999999991"/>
    <d v="2011-11-30T13:13:00"/>
    <n v="9"/>
    <n v="5"/>
    <n v="1"/>
    <n v="1"/>
    <s v="511"/>
    <x v="1"/>
  </r>
  <r>
    <n v="14789"/>
    <n v="6"/>
    <n v="197.64000000000001"/>
    <d v="2011-11-11T08:59:00"/>
    <n v="28"/>
    <n v="4"/>
    <n v="1"/>
    <n v="1"/>
    <s v="411"/>
    <x v="3"/>
  </r>
  <r>
    <n v="18209"/>
    <n v="8"/>
    <n v="139.10000000000002"/>
    <d v="2011-11-11T12:07:00"/>
    <n v="28"/>
    <n v="4"/>
    <n v="1"/>
    <n v="1"/>
    <s v="411"/>
    <x v="3"/>
  </r>
  <r>
    <n v="12985"/>
    <n v="76"/>
    <n v="1239.3800000000001"/>
    <d v="2011-12-09T10:46:00"/>
    <n v="0"/>
    <n v="5"/>
    <n v="2"/>
    <n v="2"/>
    <s v="522"/>
    <x v="1"/>
  </r>
  <r>
    <n v="15557"/>
    <n v="20"/>
    <n v="473.65"/>
    <d v="2011-11-11T12:46:00"/>
    <n v="28"/>
    <n v="4"/>
    <n v="1"/>
    <n v="1"/>
    <s v="411"/>
    <x v="3"/>
  </r>
  <r>
    <n v="15692"/>
    <n v="12"/>
    <n v="191.04000000000002"/>
    <d v="2011-11-11T14:12:00"/>
    <n v="28"/>
    <n v="4"/>
    <n v="1"/>
    <n v="1"/>
    <s v="411"/>
    <x v="3"/>
  </r>
  <r>
    <n v="17052"/>
    <n v="92"/>
    <n v="413.75000000000006"/>
    <d v="2011-11-11T14:50:00"/>
    <n v="28"/>
    <n v="4"/>
    <n v="2"/>
    <n v="1"/>
    <s v="421"/>
    <x v="3"/>
  </r>
  <r>
    <n v="18014"/>
    <n v="32"/>
    <n v="166.42000000000002"/>
    <d v="2011-11-11T15:28:00"/>
    <n v="28"/>
    <n v="4"/>
    <n v="1"/>
    <n v="1"/>
    <s v="411"/>
    <x v="3"/>
  </r>
  <r>
    <n v="13732"/>
    <n v="33"/>
    <n v="491.86"/>
    <d v="2011-11-11T15:49:00"/>
    <n v="28"/>
    <n v="4"/>
    <n v="1"/>
    <n v="1"/>
    <s v="411"/>
    <x v="3"/>
  </r>
  <r>
    <n v="14661"/>
    <n v="4"/>
    <n v="107.95"/>
    <d v="2011-11-13T11:51:00"/>
    <n v="26"/>
    <n v="4"/>
    <n v="1"/>
    <n v="1"/>
    <s v="411"/>
    <x v="3"/>
  </r>
  <r>
    <n v="13170"/>
    <n v="32"/>
    <n v="116.01000000000002"/>
    <d v="2011-11-13T12:19:00"/>
    <n v="26"/>
    <n v="4"/>
    <n v="1"/>
    <n v="1"/>
    <s v="411"/>
    <x v="3"/>
  </r>
  <r>
    <n v="15654"/>
    <n v="21"/>
    <n v="922.5300000000002"/>
    <d v="2011-11-30T13:08:00"/>
    <n v="9"/>
    <n v="5"/>
    <n v="1"/>
    <n v="1"/>
    <s v="511"/>
    <x v="1"/>
  </r>
  <r>
    <n v="13146"/>
    <n v="17"/>
    <n v="228.91"/>
    <d v="2011-11-13T15:29:00"/>
    <n v="26"/>
    <n v="4"/>
    <n v="1"/>
    <n v="1"/>
    <s v="411"/>
    <x v="3"/>
  </r>
  <r>
    <n v="13603"/>
    <n v="27"/>
    <n v="164.34"/>
    <d v="2011-11-13T15:57:00"/>
    <n v="26"/>
    <n v="4"/>
    <n v="1"/>
    <n v="1"/>
    <s v="411"/>
    <x v="3"/>
  </r>
  <r>
    <n v="12938"/>
    <n v="9"/>
    <n v="114.14"/>
    <d v="2011-11-14T11:21:00"/>
    <n v="25"/>
    <n v="4"/>
    <n v="1"/>
    <n v="1"/>
    <s v="411"/>
    <x v="3"/>
  </r>
  <r>
    <n v="15168"/>
    <n v="5"/>
    <n v="106.56"/>
    <d v="2011-11-14T11:26:00"/>
    <n v="25"/>
    <n v="4"/>
    <n v="1"/>
    <n v="1"/>
    <s v="411"/>
    <x v="3"/>
  </r>
  <r>
    <n v="17538"/>
    <n v="9"/>
    <n v="98.420000000000016"/>
    <d v="2011-11-14T12:12:00"/>
    <n v="25"/>
    <n v="4"/>
    <n v="1"/>
    <n v="1"/>
    <s v="411"/>
    <x v="3"/>
  </r>
  <r>
    <n v="18082"/>
    <n v="73"/>
    <n v="703.36999999999966"/>
    <d v="2011-11-14T12:45:00"/>
    <n v="25"/>
    <n v="4"/>
    <n v="2"/>
    <n v="1"/>
    <s v="421"/>
    <x v="3"/>
  </r>
  <r>
    <n v="18117"/>
    <n v="74"/>
    <n v="320.71999999999997"/>
    <d v="2011-11-14T12:47:00"/>
    <n v="25"/>
    <n v="4"/>
    <n v="2"/>
    <n v="1"/>
    <s v="421"/>
    <x v="3"/>
  </r>
  <r>
    <n v="17566"/>
    <n v="152"/>
    <n v="901.21000000000072"/>
    <d v="2011-12-01T19:54:00"/>
    <n v="8"/>
    <n v="5"/>
    <n v="2"/>
    <n v="1"/>
    <s v="521"/>
    <x v="1"/>
  </r>
  <r>
    <n v="16207"/>
    <n v="19"/>
    <n v="394.38"/>
    <d v="2011-11-14T13:51:00"/>
    <n v="25"/>
    <n v="4"/>
    <n v="1"/>
    <n v="1"/>
    <s v="411"/>
    <x v="3"/>
  </r>
  <r>
    <n v="12762"/>
    <n v="69"/>
    <n v="1898.5200000000004"/>
    <d v="2011-12-02T10:23:00"/>
    <n v="7"/>
    <n v="5"/>
    <n v="2"/>
    <n v="2"/>
    <s v="522"/>
    <x v="1"/>
  </r>
  <r>
    <n v="17793"/>
    <n v="58"/>
    <n v="323.03999999999996"/>
    <d v="2011-11-14T14:24:00"/>
    <n v="25"/>
    <n v="4"/>
    <n v="2"/>
    <n v="1"/>
    <s v="421"/>
    <x v="3"/>
  </r>
  <r>
    <n v="16504"/>
    <n v="86"/>
    <n v="484.37999999999977"/>
    <d v="2011-11-14T15:18:00"/>
    <n v="25"/>
    <n v="4"/>
    <n v="2"/>
    <n v="1"/>
    <s v="421"/>
    <x v="3"/>
  </r>
  <r>
    <n v="15009"/>
    <n v="182"/>
    <n v="1261.7799999999997"/>
    <d v="2011-11-27T13:35:00"/>
    <n v="12"/>
    <n v="5"/>
    <n v="3"/>
    <n v="2"/>
    <s v="532"/>
    <x v="1"/>
  </r>
  <r>
    <n v="16423"/>
    <n v="18"/>
    <n v="346.12"/>
    <d v="2011-11-15T09:21:00"/>
    <n v="24"/>
    <n v="4"/>
    <n v="1"/>
    <n v="1"/>
    <s v="411"/>
    <x v="3"/>
  </r>
  <r>
    <n v="15419"/>
    <n v="8"/>
    <n v="135.86000000000001"/>
    <d v="2011-11-15T09:23:00"/>
    <n v="24"/>
    <n v="4"/>
    <n v="1"/>
    <n v="1"/>
    <s v="411"/>
    <x v="3"/>
  </r>
  <r>
    <n v="15758"/>
    <n v="9"/>
    <n v="205.25"/>
    <d v="2011-11-15T10:48:00"/>
    <n v="24"/>
    <n v="4"/>
    <n v="1"/>
    <n v="1"/>
    <s v="411"/>
    <x v="3"/>
  </r>
  <r>
    <n v="14666"/>
    <n v="14"/>
    <n v="195.24999999999997"/>
    <d v="2011-11-15T12:57:00"/>
    <n v="24"/>
    <n v="4"/>
    <n v="1"/>
    <n v="1"/>
    <s v="411"/>
    <x v="3"/>
  </r>
  <r>
    <n v="17153"/>
    <n v="14"/>
    <n v="213.77999999999997"/>
    <d v="2011-11-15T13:42:00"/>
    <n v="24"/>
    <n v="4"/>
    <n v="1"/>
    <n v="1"/>
    <s v="411"/>
    <x v="3"/>
  </r>
  <r>
    <n v="12950"/>
    <n v="23"/>
    <n v="1843"/>
    <d v="2011-12-07T13:17:00"/>
    <n v="2"/>
    <n v="5"/>
    <n v="1"/>
    <n v="2"/>
    <s v="512"/>
    <x v="1"/>
  </r>
  <r>
    <n v="15556"/>
    <n v="31"/>
    <n v="279.77"/>
    <d v="2011-11-15T16:08:00"/>
    <n v="24"/>
    <n v="4"/>
    <n v="1"/>
    <n v="1"/>
    <s v="411"/>
    <x v="3"/>
  </r>
  <r>
    <n v="17357"/>
    <n v="45"/>
    <n v="388.13999999999987"/>
    <d v="2011-11-15T16:30:00"/>
    <n v="24"/>
    <n v="4"/>
    <n v="1"/>
    <n v="1"/>
    <s v="411"/>
    <x v="3"/>
  </r>
  <r>
    <n v="13449"/>
    <n v="19"/>
    <n v="291.88"/>
    <d v="2011-11-16T08:28:00"/>
    <n v="23"/>
    <n v="4"/>
    <n v="1"/>
    <n v="1"/>
    <s v="411"/>
    <x v="3"/>
  </r>
  <r>
    <n v="14385"/>
    <n v="14"/>
    <n v="202.11"/>
    <d v="2011-11-30T15:36:00"/>
    <n v="9"/>
    <n v="5"/>
    <n v="1"/>
    <n v="1"/>
    <s v="511"/>
    <x v="1"/>
  </r>
  <r>
    <n v="13926"/>
    <n v="11"/>
    <n v="223.85000000000002"/>
    <d v="2011-11-16T13:16:00"/>
    <n v="23"/>
    <n v="4"/>
    <n v="1"/>
    <n v="1"/>
    <s v="411"/>
    <x v="3"/>
  </r>
  <r>
    <n v="17896"/>
    <n v="2"/>
    <n v="256.32"/>
    <d v="2011-11-16T13:59:00"/>
    <n v="23"/>
    <n v="4"/>
    <n v="1"/>
    <n v="1"/>
    <s v="411"/>
    <x v="3"/>
  </r>
  <r>
    <n v="17835"/>
    <n v="61"/>
    <n v="350.63999999999993"/>
    <d v="2011-12-07T11:48:00"/>
    <n v="2"/>
    <n v="5"/>
    <n v="2"/>
    <n v="1"/>
    <s v="521"/>
    <x v="1"/>
  </r>
  <r>
    <n v="15657"/>
    <n v="1"/>
    <n v="30"/>
    <d v="2011-11-17T12:19:00"/>
    <n v="22"/>
    <n v="4"/>
    <n v="1"/>
    <n v="1"/>
    <s v="411"/>
    <x v="3"/>
  </r>
  <r>
    <n v="13160"/>
    <n v="4"/>
    <n v="91.8"/>
    <d v="2011-11-17T13:07:00"/>
    <n v="22"/>
    <n v="4"/>
    <n v="1"/>
    <n v="1"/>
    <s v="411"/>
    <x v="3"/>
  </r>
  <r>
    <n v="17985"/>
    <n v="23"/>
    <n v="634.94999999999993"/>
    <d v="2011-11-17T14:24:00"/>
    <n v="22"/>
    <n v="4"/>
    <n v="1"/>
    <n v="1"/>
    <s v="411"/>
    <x v="3"/>
  </r>
  <r>
    <n v="14362"/>
    <n v="41"/>
    <n v="161.20000000000002"/>
    <d v="2011-11-17T15:08:00"/>
    <n v="22"/>
    <n v="4"/>
    <n v="1"/>
    <n v="1"/>
    <s v="411"/>
    <x v="3"/>
  </r>
  <r>
    <n v="13828"/>
    <n v="15"/>
    <n v="209.49000000000004"/>
    <d v="2011-11-17T16:02:00"/>
    <n v="22"/>
    <n v="4"/>
    <n v="1"/>
    <n v="1"/>
    <s v="411"/>
    <x v="3"/>
  </r>
  <r>
    <n v="15435"/>
    <n v="29"/>
    <n v="149.29000000000005"/>
    <d v="2011-11-17T16:39:00"/>
    <n v="22"/>
    <n v="4"/>
    <n v="1"/>
    <n v="1"/>
    <s v="411"/>
    <x v="3"/>
  </r>
  <r>
    <n v="14641"/>
    <n v="7"/>
    <n v="110.46"/>
    <d v="2011-11-18T10:42:00"/>
    <n v="21"/>
    <n v="4"/>
    <n v="1"/>
    <n v="1"/>
    <s v="411"/>
    <x v="3"/>
  </r>
  <r>
    <n v="12603"/>
    <n v="3"/>
    <n v="739.19999999999993"/>
    <d v="2011-11-18T10:42:00"/>
    <n v="21"/>
    <n v="4"/>
    <n v="1"/>
    <n v="1"/>
    <s v="411"/>
    <x v="3"/>
  </r>
  <r>
    <n v="12618"/>
    <n v="11"/>
    <n v="177.31"/>
    <d v="2011-11-18T11:10:00"/>
    <n v="21"/>
    <n v="4"/>
    <n v="1"/>
    <n v="1"/>
    <s v="411"/>
    <x v="3"/>
  </r>
  <r>
    <n v="15621"/>
    <n v="16"/>
    <n v="1293.0300000000002"/>
    <d v="2011-12-05T14:01:00"/>
    <n v="4"/>
    <n v="5"/>
    <n v="1"/>
    <n v="2"/>
    <s v="512"/>
    <x v="1"/>
  </r>
  <r>
    <n v="17904"/>
    <n v="38"/>
    <n v="191.66999999999993"/>
    <d v="2011-11-18T12:57:00"/>
    <n v="21"/>
    <n v="4"/>
    <n v="1"/>
    <n v="1"/>
    <s v="411"/>
    <x v="3"/>
  </r>
  <r>
    <n v="17650"/>
    <n v="8"/>
    <n v="166.07999999999998"/>
    <d v="2011-11-18T14:52:00"/>
    <n v="21"/>
    <n v="4"/>
    <n v="1"/>
    <n v="1"/>
    <s v="411"/>
    <x v="3"/>
  </r>
  <r>
    <n v="12702"/>
    <n v="12"/>
    <n v="219"/>
    <d v="2011-11-20T10:36:00"/>
    <n v="19"/>
    <n v="4"/>
    <n v="1"/>
    <n v="1"/>
    <s v="411"/>
    <x v="3"/>
  </r>
  <r>
    <n v="14881"/>
    <n v="17"/>
    <n v="255.4"/>
    <d v="2011-11-20T11:06:00"/>
    <n v="19"/>
    <n v="4"/>
    <n v="1"/>
    <n v="1"/>
    <s v="411"/>
    <x v="3"/>
  </r>
  <r>
    <n v="17523"/>
    <n v="33"/>
    <n v="652.74000000000012"/>
    <d v="2011-11-28T13:20:00"/>
    <n v="11"/>
    <n v="5"/>
    <n v="1"/>
    <n v="1"/>
    <s v="511"/>
    <x v="1"/>
  </r>
  <r>
    <n v="14950"/>
    <n v="19"/>
    <n v="371.2"/>
    <d v="2011-11-20T13:48:00"/>
    <n v="19"/>
    <n v="4"/>
    <n v="1"/>
    <n v="1"/>
    <s v="411"/>
    <x v="3"/>
  </r>
  <r>
    <n v="14860"/>
    <n v="11"/>
    <n v="170.32000000000002"/>
    <d v="2011-11-20T14:17:00"/>
    <n v="19"/>
    <n v="4"/>
    <n v="1"/>
    <n v="1"/>
    <s v="411"/>
    <x v="3"/>
  </r>
  <r>
    <n v="17636"/>
    <n v="20"/>
    <n v="285.56"/>
    <d v="2011-11-20T14:40:00"/>
    <n v="19"/>
    <n v="4"/>
    <n v="1"/>
    <n v="1"/>
    <s v="411"/>
    <x v="3"/>
  </r>
  <r>
    <n v="13142"/>
    <n v="23"/>
    <n v="307.08999999999992"/>
    <d v="2011-11-20T16:07:00"/>
    <n v="19"/>
    <n v="4"/>
    <n v="1"/>
    <n v="1"/>
    <s v="411"/>
    <x v="3"/>
  </r>
  <r>
    <n v="14300"/>
    <n v="3"/>
    <n v="43.2"/>
    <d v="2011-11-21T08:57:00"/>
    <n v="18"/>
    <n v="4"/>
    <n v="1"/>
    <n v="1"/>
    <s v="411"/>
    <x v="3"/>
  </r>
  <r>
    <n v="12658"/>
    <n v="36"/>
    <n v="686.05000000000007"/>
    <d v="2011-11-21T10:22:00"/>
    <n v="18"/>
    <n v="4"/>
    <n v="1"/>
    <n v="1"/>
    <s v="411"/>
    <x v="3"/>
  </r>
  <r>
    <n v="12795"/>
    <n v="14"/>
    <n v="430.48000000000008"/>
    <d v="2011-11-21T10:27:00"/>
    <n v="18"/>
    <n v="4"/>
    <n v="1"/>
    <n v="1"/>
    <s v="411"/>
    <x v="3"/>
  </r>
  <r>
    <n v="15567"/>
    <n v="7"/>
    <n v="186.01000000000002"/>
    <d v="2011-11-21T10:48:00"/>
    <n v="18"/>
    <n v="4"/>
    <n v="1"/>
    <n v="1"/>
    <s v="411"/>
    <x v="3"/>
  </r>
  <r>
    <n v="12984"/>
    <n v="4"/>
    <n v="97.5"/>
    <d v="2011-11-21T12:37:00"/>
    <n v="18"/>
    <n v="4"/>
    <n v="1"/>
    <n v="1"/>
    <s v="411"/>
    <x v="3"/>
  </r>
  <r>
    <n v="17253"/>
    <n v="18"/>
    <n v="178.26"/>
    <d v="2011-11-21T12:59:00"/>
    <n v="18"/>
    <n v="4"/>
    <n v="1"/>
    <n v="1"/>
    <s v="411"/>
    <x v="3"/>
  </r>
  <r>
    <n v="18139"/>
    <n v="159"/>
    <n v="8438.3399999999965"/>
    <d v="2011-11-22T10:44:00"/>
    <n v="17"/>
    <n v="4"/>
    <n v="3"/>
    <n v="4"/>
    <s v="434"/>
    <x v="3"/>
  </r>
  <r>
    <n v="15274"/>
    <n v="47"/>
    <n v="716.57000000000028"/>
    <d v="2011-12-05T16:57:00"/>
    <n v="4"/>
    <n v="5"/>
    <n v="1"/>
    <n v="1"/>
    <s v="511"/>
    <x v="1"/>
  </r>
  <r>
    <n v="17010"/>
    <n v="11"/>
    <n v="195.36"/>
    <d v="2011-11-21T14:49:00"/>
    <n v="18"/>
    <n v="4"/>
    <n v="1"/>
    <n v="1"/>
    <s v="411"/>
    <x v="3"/>
  </r>
  <r>
    <n v="17100"/>
    <n v="65"/>
    <n v="971.74"/>
    <d v="2011-11-21T16:36:00"/>
    <n v="18"/>
    <n v="4"/>
    <n v="2"/>
    <n v="1"/>
    <s v="421"/>
    <x v="3"/>
  </r>
  <r>
    <n v="15699"/>
    <n v="18"/>
    <n v="309.64999999999992"/>
    <d v="2011-11-22T08:26:00"/>
    <n v="17"/>
    <n v="4"/>
    <n v="1"/>
    <n v="1"/>
    <s v="411"/>
    <x v="3"/>
  </r>
  <r>
    <n v="16956"/>
    <n v="16"/>
    <n v="308.74"/>
    <d v="2011-11-22T08:56:00"/>
    <n v="17"/>
    <n v="4"/>
    <n v="1"/>
    <n v="1"/>
    <s v="411"/>
    <x v="3"/>
  </r>
  <r>
    <n v="17600"/>
    <n v="13"/>
    <n v="161.67000000000002"/>
    <d v="2011-11-22T09:43:00"/>
    <n v="17"/>
    <n v="4"/>
    <n v="1"/>
    <n v="1"/>
    <s v="411"/>
    <x v="3"/>
  </r>
  <r>
    <n v="15877"/>
    <n v="129"/>
    <n v="493.28"/>
    <d v="2011-12-08T11:53:00"/>
    <n v="1"/>
    <n v="5"/>
    <n v="2"/>
    <n v="1"/>
    <s v="521"/>
    <x v="1"/>
  </r>
  <r>
    <n v="14424"/>
    <n v="1"/>
    <n v="322.08"/>
    <d v="2011-11-22T11:48:00"/>
    <n v="17"/>
    <n v="4"/>
    <n v="1"/>
    <n v="1"/>
    <s v="411"/>
    <x v="3"/>
  </r>
  <r>
    <n v="13322"/>
    <n v="25"/>
    <n v="199.48"/>
    <d v="2011-11-22T14:21:00"/>
    <n v="17"/>
    <n v="4"/>
    <n v="1"/>
    <n v="1"/>
    <s v="411"/>
    <x v="3"/>
  </r>
  <r>
    <n v="17297"/>
    <n v="51"/>
    <n v="131.78000000000006"/>
    <d v="2011-11-22T14:43:00"/>
    <n v="17"/>
    <n v="4"/>
    <n v="1"/>
    <n v="1"/>
    <s v="411"/>
    <x v="3"/>
  </r>
  <r>
    <n v="13986"/>
    <n v="13"/>
    <n v="320.46000000000004"/>
    <d v="2011-11-22T15:00:00"/>
    <n v="17"/>
    <n v="4"/>
    <n v="1"/>
    <n v="1"/>
    <s v="411"/>
    <x v="3"/>
  </r>
  <r>
    <n v="18249"/>
    <n v="8"/>
    <n v="95.34"/>
    <d v="2011-11-22T15:07:00"/>
    <n v="17"/>
    <n v="4"/>
    <n v="1"/>
    <n v="1"/>
    <s v="411"/>
    <x v="3"/>
  </r>
  <r>
    <n v="16376"/>
    <n v="125"/>
    <n v="987.01000000000067"/>
    <d v="2011-12-01T11:38:00"/>
    <n v="8"/>
    <n v="5"/>
    <n v="2"/>
    <n v="2"/>
    <s v="522"/>
    <x v="1"/>
  </r>
  <r>
    <n v="16811"/>
    <n v="28"/>
    <n v="547.06999999999994"/>
    <d v="2011-12-05T11:39:00"/>
    <n v="4"/>
    <n v="5"/>
    <n v="1"/>
    <n v="1"/>
    <s v="511"/>
    <x v="1"/>
  </r>
  <r>
    <n v="12452"/>
    <n v="22"/>
    <n v="430.57000000000005"/>
    <d v="2011-11-23T10:28:00"/>
    <n v="16"/>
    <n v="4"/>
    <n v="1"/>
    <n v="1"/>
    <s v="411"/>
    <x v="3"/>
  </r>
  <r>
    <n v="13638"/>
    <n v="8"/>
    <n v="122.64000000000001"/>
    <d v="2011-11-24T10:38:00"/>
    <n v="15"/>
    <n v="4"/>
    <n v="1"/>
    <n v="1"/>
    <s v="411"/>
    <x v="3"/>
  </r>
  <r>
    <n v="16482"/>
    <n v="18"/>
    <n v="220.61999999999998"/>
    <d v="2011-11-24T12:33:00"/>
    <n v="15"/>
    <n v="4"/>
    <n v="1"/>
    <n v="1"/>
    <s v="411"/>
    <x v="3"/>
  </r>
  <r>
    <n v="14785"/>
    <n v="3"/>
    <n v="77.400000000000006"/>
    <d v="2011-11-29T13:21:00"/>
    <n v="10"/>
    <n v="5"/>
    <n v="1"/>
    <n v="1"/>
    <s v="511"/>
    <x v="1"/>
  </r>
  <r>
    <n v="15725"/>
    <n v="32"/>
    <n v="415.25000000000011"/>
    <d v="2011-11-24T14:51:00"/>
    <n v="15"/>
    <n v="4"/>
    <n v="1"/>
    <n v="1"/>
    <s v="411"/>
    <x v="3"/>
  </r>
  <r>
    <n v="17247"/>
    <n v="55"/>
    <n v="282.18999999999994"/>
    <d v="2011-11-24T15:21:00"/>
    <n v="15"/>
    <n v="4"/>
    <n v="1"/>
    <n v="1"/>
    <s v="411"/>
    <x v="3"/>
  </r>
  <r>
    <n v="18184"/>
    <n v="1"/>
    <n v="49.8"/>
    <d v="2011-11-24T15:28:00"/>
    <n v="15"/>
    <n v="4"/>
    <n v="1"/>
    <n v="1"/>
    <s v="411"/>
    <x v="3"/>
  </r>
  <r>
    <n v="17727"/>
    <n v="66"/>
    <n v="1060.25"/>
    <d v="2011-11-24T17:06:00"/>
    <n v="15"/>
    <n v="4"/>
    <n v="2"/>
    <n v="2"/>
    <s v="422"/>
    <x v="3"/>
  </r>
  <r>
    <n v="14703"/>
    <n v="22"/>
    <n v="318.1699999999999"/>
    <d v="2011-11-25T09:23:00"/>
    <n v="14"/>
    <n v="5"/>
    <n v="1"/>
    <n v="1"/>
    <s v="511"/>
    <x v="1"/>
  </r>
  <r>
    <n v="17385"/>
    <n v="47"/>
    <n v="261.11000000000007"/>
    <d v="2011-11-25T11:02:00"/>
    <n v="14"/>
    <n v="5"/>
    <n v="1"/>
    <n v="1"/>
    <s v="511"/>
    <x v="1"/>
  </r>
  <r>
    <n v="17232"/>
    <n v="36"/>
    <n v="421.5200000000001"/>
    <d v="2011-12-07T12:21:00"/>
    <n v="2"/>
    <n v="5"/>
    <n v="1"/>
    <n v="1"/>
    <s v="511"/>
    <x v="1"/>
  </r>
  <r>
    <n v="13332"/>
    <n v="21"/>
    <n v="350.9"/>
    <d v="2011-11-25T13:30:00"/>
    <n v="14"/>
    <n v="5"/>
    <n v="1"/>
    <n v="1"/>
    <s v="511"/>
    <x v="1"/>
  </r>
  <r>
    <n v="14946"/>
    <n v="3"/>
    <n v="100.9"/>
    <d v="2011-11-25T13:33:00"/>
    <n v="14"/>
    <n v="5"/>
    <n v="1"/>
    <n v="1"/>
    <s v="511"/>
    <x v="1"/>
  </r>
  <r>
    <n v="13256"/>
    <n v="1"/>
    <n v="0"/>
    <d v="2011-11-25T15:57:00"/>
    <n v="14"/>
    <n v="5"/>
    <n v="1"/>
    <n v="1"/>
    <s v="511"/>
    <x v="1"/>
  </r>
  <r>
    <n v="13596"/>
    <n v="166"/>
    <n v="697.04"/>
    <d v="2011-12-04T12:01:00"/>
    <n v="5"/>
    <n v="5"/>
    <n v="3"/>
    <n v="1"/>
    <s v="531"/>
    <x v="1"/>
  </r>
  <r>
    <n v="17885"/>
    <n v="64"/>
    <n v="190.18999999999997"/>
    <d v="2011-11-27T14:40:00"/>
    <n v="12"/>
    <n v="5"/>
    <n v="2"/>
    <n v="1"/>
    <s v="521"/>
    <x v="1"/>
  </r>
  <r>
    <n v="14093"/>
    <n v="105"/>
    <n v="442.84999999999991"/>
    <d v="2011-11-27T16:27:00"/>
    <n v="12"/>
    <n v="5"/>
    <n v="2"/>
    <n v="1"/>
    <s v="521"/>
    <x v="1"/>
  </r>
  <r>
    <n v="15721"/>
    <n v="91"/>
    <n v="507.07999999999981"/>
    <d v="2011-11-28T12:14:00"/>
    <n v="11"/>
    <n v="5"/>
    <n v="2"/>
    <n v="1"/>
    <s v="521"/>
    <x v="1"/>
  </r>
  <r>
    <n v="13844"/>
    <n v="20"/>
    <n v="361.62"/>
    <d v="2011-11-28T13:21:00"/>
    <n v="11"/>
    <n v="5"/>
    <n v="1"/>
    <n v="1"/>
    <s v="511"/>
    <x v="1"/>
  </r>
  <r>
    <n v="12660"/>
    <n v="13"/>
    <n v="245.10000000000002"/>
    <d v="2011-11-28T13:26:00"/>
    <n v="11"/>
    <n v="5"/>
    <n v="1"/>
    <n v="1"/>
    <s v="511"/>
    <x v="1"/>
  </r>
  <r>
    <n v="12479"/>
    <n v="31"/>
    <n v="527.20000000000005"/>
    <d v="2011-11-28T13:26:00"/>
    <n v="11"/>
    <n v="5"/>
    <n v="1"/>
    <n v="1"/>
    <s v="511"/>
    <x v="1"/>
  </r>
  <r>
    <n v="17379"/>
    <n v="83"/>
    <n v="404.66"/>
    <d v="2011-11-28T13:56:00"/>
    <n v="11"/>
    <n v="5"/>
    <n v="2"/>
    <n v="1"/>
    <s v="521"/>
    <x v="1"/>
  </r>
  <r>
    <n v="16800"/>
    <n v="164"/>
    <n v="1201.4900000000002"/>
    <d v="2011-11-28T14:06:00"/>
    <n v="11"/>
    <n v="5"/>
    <n v="3"/>
    <n v="2"/>
    <s v="532"/>
    <x v="1"/>
  </r>
  <r>
    <n v="17806"/>
    <n v="43"/>
    <n v="546.03999999999985"/>
    <d v="2011-11-28T14:12:00"/>
    <n v="11"/>
    <n v="5"/>
    <n v="1"/>
    <n v="1"/>
    <s v="511"/>
    <x v="1"/>
  </r>
  <r>
    <n v="13188"/>
    <n v="2"/>
    <n v="114.60000000000001"/>
    <d v="2011-11-28T15:28:00"/>
    <n v="11"/>
    <n v="5"/>
    <n v="1"/>
    <n v="1"/>
    <s v="511"/>
    <x v="1"/>
  </r>
  <r>
    <n v="13349"/>
    <n v="16"/>
    <n v="247.31999999999996"/>
    <d v="2011-11-29T08:07:00"/>
    <n v="10"/>
    <n v="5"/>
    <n v="1"/>
    <n v="1"/>
    <s v="511"/>
    <x v="1"/>
  </r>
  <r>
    <n v="15619"/>
    <n v="3"/>
    <n v="336.40000000000003"/>
    <d v="2011-11-29T08:14:00"/>
    <n v="10"/>
    <n v="5"/>
    <n v="1"/>
    <n v="1"/>
    <s v="511"/>
    <x v="1"/>
  </r>
  <r>
    <n v="15148"/>
    <n v="20"/>
    <n v="301.28999999999996"/>
    <d v="2011-11-29T08:21:00"/>
    <n v="10"/>
    <n v="5"/>
    <n v="1"/>
    <n v="1"/>
    <s v="511"/>
    <x v="1"/>
  </r>
  <r>
    <n v="14601"/>
    <n v="7"/>
    <n v="213.96000000000004"/>
    <d v="2011-11-29T09:48:00"/>
    <n v="10"/>
    <n v="5"/>
    <n v="1"/>
    <n v="1"/>
    <s v="511"/>
    <x v="1"/>
  </r>
  <r>
    <n v="15783"/>
    <n v="14"/>
    <n v="246.3"/>
    <d v="2011-11-29T09:50:00"/>
    <n v="10"/>
    <n v="5"/>
    <n v="1"/>
    <n v="1"/>
    <s v="511"/>
    <x v="1"/>
  </r>
  <r>
    <n v="16479"/>
    <n v="35"/>
    <n v="300.83"/>
    <d v="2011-11-29T13:40:00"/>
    <n v="10"/>
    <n v="5"/>
    <n v="1"/>
    <n v="1"/>
    <s v="511"/>
    <x v="1"/>
  </r>
  <r>
    <n v="15790"/>
    <n v="35"/>
    <n v="220.84999999999997"/>
    <d v="2011-11-29T14:53:00"/>
    <n v="10"/>
    <n v="5"/>
    <n v="1"/>
    <n v="1"/>
    <s v="511"/>
    <x v="1"/>
  </r>
  <r>
    <n v="13521"/>
    <n v="436"/>
    <n v="1093.6500000000003"/>
    <d v="2011-12-08T13:50:00"/>
    <n v="1"/>
    <n v="5"/>
    <n v="4"/>
    <n v="2"/>
    <s v="542"/>
    <x v="1"/>
  </r>
  <r>
    <n v="14349"/>
    <n v="31"/>
    <n v="133.50000000000006"/>
    <d v="2011-11-29T15:39:00"/>
    <n v="10"/>
    <n v="5"/>
    <n v="1"/>
    <n v="1"/>
    <s v="511"/>
    <x v="1"/>
  </r>
  <r>
    <n v="12966"/>
    <n v="10"/>
    <n v="160.18"/>
    <d v="2011-11-30T12:38:00"/>
    <n v="9"/>
    <n v="5"/>
    <n v="1"/>
    <n v="1"/>
    <s v="511"/>
    <x v="1"/>
  </r>
  <r>
    <n v="15060"/>
    <n v="121"/>
    <n v="303.08999999999992"/>
    <d v="2011-12-01T13:47:00"/>
    <n v="8"/>
    <n v="5"/>
    <n v="2"/>
    <n v="1"/>
    <s v="521"/>
    <x v="1"/>
  </r>
  <r>
    <n v="17911"/>
    <n v="39"/>
    <n v="366.23"/>
    <d v="2011-11-30T14:52:00"/>
    <n v="9"/>
    <n v="5"/>
    <n v="1"/>
    <n v="1"/>
    <s v="511"/>
    <x v="1"/>
  </r>
  <r>
    <n v="14804"/>
    <n v="12"/>
    <n v="353.26999999999992"/>
    <d v="2011-12-01T11:20:00"/>
    <n v="8"/>
    <n v="5"/>
    <n v="1"/>
    <n v="1"/>
    <s v="511"/>
    <x v="1"/>
  </r>
  <r>
    <n v="15904"/>
    <n v="30"/>
    <n v="164.67999999999998"/>
    <d v="2011-12-01T14:50:00"/>
    <n v="8"/>
    <n v="5"/>
    <n v="1"/>
    <n v="1"/>
    <s v="511"/>
    <x v="1"/>
  </r>
  <r>
    <n v="16789"/>
    <n v="5"/>
    <n v="80.8"/>
    <d v="2011-12-01T15:12:00"/>
    <n v="8"/>
    <n v="5"/>
    <n v="1"/>
    <n v="1"/>
    <s v="511"/>
    <x v="1"/>
  </r>
  <r>
    <n v="12558"/>
    <n v="11"/>
    <n v="269.96000000000004"/>
    <d v="2011-12-02T10:41:00"/>
    <n v="7"/>
    <n v="5"/>
    <n v="1"/>
    <n v="1"/>
    <s v="511"/>
    <x v="1"/>
  </r>
  <r>
    <n v="17942"/>
    <n v="2"/>
    <n v="77.500000000000014"/>
    <d v="2011-12-02T10:45:00"/>
    <n v="7"/>
    <n v="5"/>
    <n v="1"/>
    <n v="1"/>
    <s v="511"/>
    <x v="1"/>
  </r>
  <r>
    <n v="12587"/>
    <n v="4"/>
    <n v="144"/>
    <d v="2011-12-02T12:47:00"/>
    <n v="7"/>
    <n v="5"/>
    <n v="1"/>
    <n v="1"/>
    <s v="511"/>
    <x v="1"/>
  </r>
  <r>
    <n v="13560"/>
    <n v="33"/>
    <n v="174.37000000000003"/>
    <d v="2011-12-02T13:11:00"/>
    <n v="7"/>
    <n v="5"/>
    <n v="1"/>
    <n v="1"/>
    <s v="511"/>
    <x v="1"/>
  </r>
  <r>
    <n v="15539"/>
    <n v="41"/>
    <n v="538.46"/>
    <d v="2011-12-02T13:36:00"/>
    <n v="7"/>
    <n v="5"/>
    <n v="1"/>
    <n v="1"/>
    <s v="511"/>
    <x v="1"/>
  </r>
  <r>
    <n v="13017"/>
    <n v="1"/>
    <n v="204"/>
    <d v="2011-12-02T15:53:00"/>
    <n v="7"/>
    <n v="5"/>
    <n v="1"/>
    <n v="1"/>
    <s v="511"/>
    <x v="1"/>
  </r>
  <r>
    <n v="13153"/>
    <n v="15"/>
    <n v="486.22"/>
    <d v="2011-12-04T12:14:00"/>
    <n v="5"/>
    <n v="5"/>
    <n v="1"/>
    <n v="1"/>
    <s v="511"/>
    <x v="1"/>
  </r>
  <r>
    <n v="17936"/>
    <n v="77"/>
    <n v="389.83999999999992"/>
    <d v="2011-12-04T13:32:00"/>
    <n v="5"/>
    <n v="5"/>
    <n v="2"/>
    <n v="1"/>
    <s v="521"/>
    <x v="1"/>
  </r>
  <r>
    <n v="18015"/>
    <n v="46"/>
    <n v="120.03"/>
    <d v="2011-12-05T14:49:00"/>
    <n v="4"/>
    <n v="5"/>
    <n v="1"/>
    <n v="1"/>
    <s v="511"/>
    <x v="1"/>
  </r>
  <r>
    <n v="16597"/>
    <n v="7"/>
    <n v="90.04000000000002"/>
    <d v="2011-12-05T15:44:00"/>
    <n v="4"/>
    <n v="5"/>
    <n v="1"/>
    <n v="1"/>
    <s v="511"/>
    <x v="1"/>
  </r>
  <r>
    <n v="13790"/>
    <n v="45"/>
    <n v="348.79999999999995"/>
    <d v="2011-12-05T15:48:00"/>
    <n v="4"/>
    <n v="5"/>
    <n v="1"/>
    <n v="1"/>
    <s v="511"/>
    <x v="1"/>
  </r>
  <r>
    <n v="12367"/>
    <n v="11"/>
    <n v="168.9"/>
    <d v="2011-12-05T16:48:00"/>
    <n v="4"/>
    <n v="5"/>
    <n v="1"/>
    <n v="1"/>
    <s v="511"/>
    <x v="1"/>
  </r>
  <r>
    <n v="12478"/>
    <n v="36"/>
    <n v="680.99000000000024"/>
    <d v="2011-12-06T09:56:00"/>
    <n v="3"/>
    <n v="5"/>
    <n v="1"/>
    <n v="1"/>
    <s v="511"/>
    <x v="1"/>
  </r>
  <r>
    <n v="15318"/>
    <n v="33"/>
    <n v="312.62"/>
    <d v="2011-12-06T11:30:00"/>
    <n v="3"/>
    <n v="5"/>
    <n v="1"/>
    <n v="1"/>
    <s v="511"/>
    <x v="1"/>
  </r>
  <r>
    <n v="17914"/>
    <n v="80"/>
    <n v="336.42999999999989"/>
    <d v="2011-12-06T11:58:00"/>
    <n v="3"/>
    <n v="5"/>
    <n v="2"/>
    <n v="1"/>
    <s v="521"/>
    <x v="1"/>
  </r>
  <r>
    <n v="16528"/>
    <n v="17"/>
    <n v="244.41"/>
    <d v="2011-12-06T12:45:00"/>
    <n v="3"/>
    <n v="5"/>
    <n v="1"/>
    <n v="1"/>
    <s v="511"/>
    <x v="1"/>
  </r>
  <r>
    <n v="12442"/>
    <n v="12"/>
    <n v="172.06"/>
    <d v="2011-12-06T14:22:00"/>
    <n v="3"/>
    <n v="5"/>
    <n v="1"/>
    <n v="1"/>
    <s v="511"/>
    <x v="1"/>
  </r>
  <r>
    <n v="12650"/>
    <n v="20"/>
    <n v="314.44"/>
    <d v="2011-12-06T16:34:00"/>
    <n v="3"/>
    <n v="5"/>
    <n v="1"/>
    <n v="1"/>
    <s v="511"/>
    <x v="1"/>
  </r>
  <r>
    <n v="14578"/>
    <n v="24"/>
    <n v="168.63"/>
    <d v="2011-12-06T17:18:00"/>
    <n v="3"/>
    <n v="5"/>
    <n v="1"/>
    <n v="1"/>
    <s v="511"/>
    <x v="1"/>
  </r>
  <r>
    <n v="16000"/>
    <n v="9"/>
    <n v="12393.7"/>
    <d v="2011-12-07T12:17:00"/>
    <n v="2"/>
    <n v="5"/>
    <n v="1"/>
    <n v="4"/>
    <s v="514"/>
    <x v="1"/>
  </r>
  <r>
    <n v="15195"/>
    <n v="1"/>
    <n v="3861"/>
    <d v="2011-12-07T12:20:00"/>
    <n v="2"/>
    <n v="5"/>
    <n v="1"/>
    <n v="3"/>
    <s v="513"/>
    <x v="1"/>
  </r>
  <r>
    <n v="13436"/>
    <n v="12"/>
    <n v="196.88999999999996"/>
    <d v="2011-12-08T10:33:00"/>
    <n v="1"/>
    <n v="5"/>
    <n v="1"/>
    <n v="1"/>
    <s v="511"/>
    <x v="1"/>
  </r>
  <r>
    <n v="15520"/>
    <n v="18"/>
    <n v="343.49999999999994"/>
    <d v="2011-12-08T10:58:00"/>
    <n v="1"/>
    <n v="5"/>
    <n v="1"/>
    <n v="1"/>
    <s v="511"/>
    <x v="1"/>
  </r>
  <r>
    <n v="13298"/>
    <n v="2"/>
    <n v="360"/>
    <d v="2011-12-08T13:11:00"/>
    <n v="1"/>
    <n v="5"/>
    <n v="1"/>
    <n v="1"/>
    <s v="511"/>
    <x v="1"/>
  </r>
  <r>
    <n v="12713"/>
    <n v="38"/>
    <n v="848.54999999999984"/>
    <d v="2011-12-09T12:16:00"/>
    <n v="0"/>
    <n v="5"/>
    <n v="1"/>
    <n v="1"/>
    <s v="5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014A9-3020-440D-9075-4624F982C75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Segment">
  <location ref="A3:B8" firstHeaderRow="1" firstDataRow="1" firstDataCol="1"/>
  <pivotFields count="10">
    <pivotField dataField="1" showAll="0"/>
    <pivotField showAll="0"/>
    <pivotField showAll="0"/>
    <pivotField numFmtId="22" showAll="0"/>
    <pivotField numFmtId="1" showAll="0"/>
    <pivotField numFmtId="1" showAll="0"/>
    <pivotField numFmtId="1" showAll="0"/>
    <pivotField numFmtId="1" showAll="0"/>
    <pivotField showAll="0"/>
    <pivotField axis="axisRow" showAll="0">
      <items count="5">
        <item x="2"/>
        <item x="1"/>
        <item x="3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98199E-00DD-4886-9F61-1BC9D0344E2D}" autoFormatId="16" applyNumberFormats="0" applyBorderFormats="0" applyFontFormats="0" applyPatternFormats="0" applyAlignmentFormats="0" applyWidthHeightFormats="0">
  <queryTableRefresh nextId="12" unboundColumnsRight="6">
    <queryTableFields count="10">
      <queryTableField id="1" name="Customer ID" tableColumnId="1"/>
      <queryTableField id="2" name="Frequency" tableColumnId="2"/>
      <queryTableField id="3" name="Monetary" tableColumnId="3"/>
      <queryTableField id="4" name="LastPurchas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2A95C-48D5-4A6D-AEBA-924124E99065}" name="online_retail_II" displayName="online_retail_II" ref="A1:J5882" tableType="queryTable" totalsRowShown="0">
  <autoFilter ref="A1:J5882" xr:uid="{FAB2A95C-48D5-4A6D-AEBA-924124E99065}"/>
  <tableColumns count="10">
    <tableColumn id="1" xr3:uid="{F67BB771-72FD-4C50-9FBA-03ABDB56C08D}" uniqueName="1" name="Customer ID" queryTableFieldId="1"/>
    <tableColumn id="2" xr3:uid="{F1D2C58B-EC1C-4C49-A299-8D65CAEDFE5C}" uniqueName="2" name="Frequency" queryTableFieldId="2"/>
    <tableColumn id="3" xr3:uid="{FCED9931-58A1-4E50-8C48-6F2EEECB0F69}" uniqueName="3" name="Monetary" queryTableFieldId="3"/>
    <tableColumn id="4" xr3:uid="{F05E8669-C676-4960-A834-2AD4A31A77DB}" uniqueName="4" name="LastPurchase" queryTableFieldId="4" dataDxfId="6"/>
    <tableColumn id="5" xr3:uid="{A376ED00-8CFA-44FD-AD85-AB9EAB567344}" uniqueName="5" name="Recency" queryTableFieldId="5" dataDxfId="5">
      <calculatedColumnFormula>DATEDIF(online_retail_II[[#This Row],[LastPurchase]], DATE(2011,12,9), "d")</calculatedColumnFormula>
    </tableColumn>
    <tableColumn id="6" xr3:uid="{0FB51826-8B9F-44AE-8B74-81447E50BAAA}" uniqueName="6" name="R_Score" queryTableFieldId="6" dataDxfId="4">
      <calculatedColumnFormula>IF(E2&lt;=QUARTILE($E$2:$E$1000,1),5,
 IF(E2&lt;=QUARTILE($E$2:$E$1000,2),4,
 IF(E2&lt;=QUARTILE($E$2:$E$1000,3),3,
 IF(E2&lt;=QUARTILE($E$2:$E$1000,4),2,1))))</calculatedColumnFormula>
    </tableColumn>
    <tableColumn id="7" xr3:uid="{0808C36B-5C33-4170-8417-75222EAD8E6E}" uniqueName="7" name="F_Score" queryTableFieldId="7" dataDxfId="2">
      <calculatedColumnFormula>IF(B2&gt;=QUARTILE($B$2:$B$1000,4),5,
 IF(B2&gt;=QUARTILE($B$2:$B$1000,3),4,
 IF(B2&gt;=QUARTILE($B$2:$B$1000,2),3,
 IF(B2&gt;=QUARTILE($B$2:$B$1000,1),2,1))))</calculatedColumnFormula>
    </tableColumn>
    <tableColumn id="8" xr3:uid="{7AE6DC84-B7A8-44F6-83A0-CD8E6CDD4B18}" uniqueName="8" name="M_Score" queryTableFieldId="8" dataDxfId="3">
      <calculatedColumnFormula>IF(C2&gt;=QUARTILE($C$2:$C$1000,4),5,
 IF(C2&gt;=QUARTILE($C$2:$C$1000,3),4,
 IF(C2&gt;=QUARTILE($C$2:$C$1000,2),3,
 IF(C2&gt;=QUARTILE($C$2:$C$1000,1),2,1))))</calculatedColumnFormula>
    </tableColumn>
    <tableColumn id="9" xr3:uid="{227F8B33-4340-4463-973A-2345E17B8779}" uniqueName="9" name="RFM_Score" queryTableFieldId="9" dataDxfId="1">
      <calculatedColumnFormula>TEXT(F2,"0") &amp; TEXT(G2,"0") &amp; TEXT(H2,"0")</calculatedColumnFormula>
    </tableColumn>
    <tableColumn id="10" xr3:uid="{AFE1E6EA-1997-40EF-B306-F81C4BACB598}" uniqueName="10" name="Segment" queryTableFieldId="10" dataDxfId="0">
      <calculatedColumnFormula>IF(F2=5,"Champion",
 IF(F2&gt;=4,"Loyal",
 IF(F2=3,"Potential",
 IF(F2=2,"At Risk",
 "Lost"))))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1AEF-06ED-4859-A49B-F865E6445065}">
  <dimension ref="A1:AA5882"/>
  <sheetViews>
    <sheetView workbookViewId="0">
      <selection activeCell="G2" sqref="G2"/>
    </sheetView>
  </sheetViews>
  <sheetFormatPr defaultRowHeight="15" x14ac:dyDescent="0.2"/>
  <cols>
    <col min="1" max="1" width="14" customWidth="1"/>
    <col min="2" max="2" width="12.5" customWidth="1"/>
    <col min="3" max="3" width="11.875" customWidth="1"/>
    <col min="4" max="4" width="15.75" customWidth="1"/>
    <col min="5" max="5" width="16.375" customWidth="1"/>
    <col min="6" max="7" width="12.625" customWidth="1"/>
    <col min="8" max="8" width="14.5" customWidth="1"/>
    <col min="9" max="9" width="16.5" customWidth="1"/>
    <col min="10" max="10" width="16.375" customWidth="1"/>
    <col min="26" max="26" width="15.25" customWidth="1"/>
    <col min="27" max="27" width="14.25" customWidth="1"/>
  </cols>
  <sheetData>
    <row r="1" spans="1:27" ht="14.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spans="1:27" ht="14.25" x14ac:dyDescent="0.2">
      <c r="A2">
        <v>13085</v>
      </c>
      <c r="B2">
        <v>84</v>
      </c>
      <c r="C2">
        <v>2433.2800000000007</v>
      </c>
      <c r="D2" s="1">
        <v>40729.507638888892</v>
      </c>
      <c r="E2" s="3">
        <f>DATEDIF(online_retail_II[[#This Row],[LastPurchase]], DATE(2011,12,9), "d")</f>
        <v>157</v>
      </c>
      <c r="F2" s="3">
        <f t="shared" ref="F2:F65" si="0">IF(E2&lt;=QUARTILE($E$2:$E$1000,1),5,
 IF(E2&lt;=QUARTILE($E$2:$E$1000,2),4,
 IF(E2&lt;=QUARTILE($E$2:$E$1000,3),3,
 IF(E2&lt;=QUARTILE($E$2:$E$1000,4),2,1))))</f>
        <v>3</v>
      </c>
      <c r="G2" s="3">
        <f t="shared" ref="G2:G65" si="1">IF(B2&gt;=QUARTILE($B$2:$B$1000,4),5,
 IF(B2&gt;=QUARTILE($B$2:$B$1000,3),4,
 IF(B2&gt;=QUARTILE($B$2:$B$1000,2),3,
 IF(B2&gt;=QUARTILE($B$2:$B$1000,1),2,1))))</f>
        <v>2</v>
      </c>
      <c r="H2" s="3">
        <f t="shared" ref="H2:H65" si="2">IF(C2&gt;=QUARTILE($C$2:$C$1000,4),5,
 IF(C2&gt;=QUARTILE($C$2:$C$1000,3),4,
 IF(C2&gt;=QUARTILE($C$2:$C$1000,2),3,
 IF(C2&gt;=QUARTILE($C$2:$C$1000,1),2,1))))</f>
        <v>2</v>
      </c>
      <c r="I2" s="1" t="str">
        <f t="shared" ref="I2:I65" si="3">TEXT(F2,"0") &amp; TEXT(G2,"0") &amp; TEXT(H2,"0")</f>
        <v>322</v>
      </c>
      <c r="J2" s="1" t="str">
        <f t="shared" ref="J2:J65" si="4">IF(F2=5,"Champion",
 IF(F2&gt;=4,"Loyal",
 IF(F2=3,"Potential",
 IF(F2=2,"At Risk",
 "Lost"))))</f>
        <v>Potential</v>
      </c>
      <c r="AA2" s="5">
        <f>SUMIFS(C2:C10000, J2:J10000, "At Risk")</f>
        <v>1320295.3729999973</v>
      </c>
    </row>
    <row r="3" spans="1:27" ht="14.25" x14ac:dyDescent="0.2">
      <c r="A3">
        <v>13078</v>
      </c>
      <c r="B3">
        <v>801</v>
      </c>
      <c r="C3">
        <v>29532.450000000015</v>
      </c>
      <c r="D3" s="1">
        <v>40883.65</v>
      </c>
      <c r="E3" s="3">
        <f>DATEDIF(online_retail_II[[#This Row],[LastPurchase]], DATE(2011,12,9), "d")</f>
        <v>3</v>
      </c>
      <c r="F3" s="3">
        <f t="shared" si="0"/>
        <v>5</v>
      </c>
      <c r="G3" s="3">
        <f t="shared" si="1"/>
        <v>4</v>
      </c>
      <c r="H3" s="3">
        <f t="shared" si="2"/>
        <v>4</v>
      </c>
      <c r="I3" s="1" t="str">
        <f t="shared" si="3"/>
        <v>544</v>
      </c>
      <c r="J3" s="1" t="str">
        <f t="shared" si="4"/>
        <v>Champion</v>
      </c>
      <c r="AA3" s="9">
        <f>COUNTIF(J2:J10000, "Champion") / COUNTA(A2:A10000)</f>
        <v>0.15456555007651759</v>
      </c>
    </row>
    <row r="4" spans="1:27" ht="14.25" x14ac:dyDescent="0.2">
      <c r="A4">
        <v>15362</v>
      </c>
      <c r="B4">
        <v>40</v>
      </c>
      <c r="C4">
        <v>613.08000000000004</v>
      </c>
      <c r="D4" s="1">
        <v>40438.442361111112</v>
      </c>
      <c r="E4" s="3">
        <f>DATEDIF(online_retail_II[[#This Row],[LastPurchase]], DATE(2011,12,9), "d")</f>
        <v>448</v>
      </c>
      <c r="F4" s="3">
        <f t="shared" si="0"/>
        <v>2</v>
      </c>
      <c r="G4" s="3">
        <f t="shared" si="1"/>
        <v>1</v>
      </c>
      <c r="H4" s="3">
        <f t="shared" si="2"/>
        <v>1</v>
      </c>
      <c r="I4" s="1" t="str">
        <f t="shared" si="3"/>
        <v>211</v>
      </c>
      <c r="J4" s="1" t="str">
        <f t="shared" si="4"/>
        <v>At Risk</v>
      </c>
      <c r="AA4" s="5">
        <f>AVERAGEIFS(C2:C10000, J2:J10000, "Loyal")</f>
        <v>3282.963148919755</v>
      </c>
    </row>
    <row r="5" spans="1:27" ht="14.25" x14ac:dyDescent="0.2">
      <c r="A5">
        <v>18102</v>
      </c>
      <c r="B5">
        <v>1058</v>
      </c>
      <c r="C5">
        <v>608821.65</v>
      </c>
      <c r="D5" s="1">
        <v>40886.493055555555</v>
      </c>
      <c r="E5" s="3">
        <f>DATEDIF(online_retail_II[[#This Row],[LastPurchase]], DATE(2011,12,9), "d")</f>
        <v>0</v>
      </c>
      <c r="F5" s="3">
        <f t="shared" si="0"/>
        <v>5</v>
      </c>
      <c r="G5" s="3">
        <f t="shared" si="1"/>
        <v>4</v>
      </c>
      <c r="H5" s="3">
        <f t="shared" si="2"/>
        <v>5</v>
      </c>
      <c r="I5" s="1" t="str">
        <f t="shared" si="3"/>
        <v>545</v>
      </c>
      <c r="J5" s="1" t="str">
        <f t="shared" si="4"/>
        <v>Champion</v>
      </c>
    </row>
    <row r="6" spans="1:27" ht="14.25" x14ac:dyDescent="0.2">
      <c r="A6">
        <v>12682</v>
      </c>
      <c r="B6">
        <v>1039</v>
      </c>
      <c r="C6">
        <v>24033.909999999971</v>
      </c>
      <c r="D6" s="1">
        <v>40883.416666666664</v>
      </c>
      <c r="E6" s="3">
        <f>DATEDIF(online_retail_II[[#This Row],[LastPurchase]], DATE(2011,12,9), "d")</f>
        <v>3</v>
      </c>
      <c r="F6" s="3">
        <f t="shared" si="0"/>
        <v>5</v>
      </c>
      <c r="G6" s="3">
        <f t="shared" si="1"/>
        <v>4</v>
      </c>
      <c r="H6" s="3">
        <f t="shared" si="2"/>
        <v>4</v>
      </c>
      <c r="I6" s="1" t="str">
        <f t="shared" si="3"/>
        <v>544</v>
      </c>
      <c r="J6" s="1" t="str">
        <f t="shared" si="4"/>
        <v>Champion</v>
      </c>
    </row>
    <row r="7" spans="1:27" ht="14.25" x14ac:dyDescent="0.2">
      <c r="A7">
        <v>18087</v>
      </c>
      <c r="B7">
        <v>88</v>
      </c>
      <c r="C7">
        <v>14761.519999999999</v>
      </c>
      <c r="D7" s="1">
        <v>40788.633333333331</v>
      </c>
      <c r="E7" s="3">
        <f>DATEDIF(online_retail_II[[#This Row],[LastPurchase]], DATE(2011,12,9), "d")</f>
        <v>98</v>
      </c>
      <c r="F7" s="3">
        <f t="shared" si="0"/>
        <v>3</v>
      </c>
      <c r="G7" s="3">
        <f t="shared" si="1"/>
        <v>2</v>
      </c>
      <c r="H7" s="3">
        <f t="shared" si="2"/>
        <v>4</v>
      </c>
      <c r="I7" s="1" t="str">
        <f t="shared" si="3"/>
        <v>324</v>
      </c>
      <c r="J7" s="1" t="str">
        <f t="shared" si="4"/>
        <v>Potential</v>
      </c>
    </row>
    <row r="8" spans="1:27" ht="14.25" x14ac:dyDescent="0.2">
      <c r="A8">
        <v>13635</v>
      </c>
      <c r="B8">
        <v>162</v>
      </c>
      <c r="C8">
        <v>2999.1599999999994</v>
      </c>
      <c r="D8" s="1">
        <v>40819.454861111109</v>
      </c>
      <c r="E8" s="3">
        <f>DATEDIF(online_retail_II[[#This Row],[LastPurchase]], DATE(2011,12,9), "d")</f>
        <v>67</v>
      </c>
      <c r="F8" s="3">
        <f t="shared" si="0"/>
        <v>3</v>
      </c>
      <c r="G8" s="3">
        <f t="shared" si="1"/>
        <v>3</v>
      </c>
      <c r="H8" s="3">
        <f t="shared" si="2"/>
        <v>3</v>
      </c>
      <c r="I8" s="1" t="str">
        <f t="shared" si="3"/>
        <v>333</v>
      </c>
      <c r="J8" s="1" t="str">
        <f>IF(F8=5,L4,
 IF(F8&gt;=4,"Loyal",
 IF(F8=3,"Potential",
 IF(F8=2,"At Risk",
 "Lost"))))</f>
        <v>Potential</v>
      </c>
    </row>
    <row r="9" spans="1:27" ht="14.25" x14ac:dyDescent="0.2">
      <c r="A9">
        <v>14110</v>
      </c>
      <c r="B9">
        <v>400</v>
      </c>
      <c r="C9">
        <v>12987.949999999993</v>
      </c>
      <c r="D9" s="1">
        <v>40883.518055555556</v>
      </c>
      <c r="E9" s="3">
        <f>DATEDIF(online_retail_II[[#This Row],[LastPurchase]], DATE(2011,12,9), "d")</f>
        <v>3</v>
      </c>
      <c r="F9" s="3">
        <f t="shared" si="0"/>
        <v>5</v>
      </c>
      <c r="G9" s="3">
        <f t="shared" si="1"/>
        <v>4</v>
      </c>
      <c r="H9" s="3">
        <f t="shared" si="2"/>
        <v>4</v>
      </c>
      <c r="I9" s="1" t="str">
        <f t="shared" si="3"/>
        <v>544</v>
      </c>
      <c r="J9" s="1" t="str">
        <f t="shared" si="4"/>
        <v>Champion</v>
      </c>
    </row>
    <row r="10" spans="1:27" ht="14.25" x14ac:dyDescent="0.2">
      <c r="A10">
        <v>12636</v>
      </c>
      <c r="B10">
        <v>1</v>
      </c>
      <c r="C10">
        <v>141</v>
      </c>
      <c r="D10" s="1">
        <v>40148.413194444445</v>
      </c>
      <c r="E10" s="3">
        <f>DATEDIF(online_retail_II[[#This Row],[LastPurchase]], DATE(2011,12,9), "d")</f>
        <v>738</v>
      </c>
      <c r="F10" s="3">
        <f t="shared" si="0"/>
        <v>2</v>
      </c>
      <c r="G10" s="3">
        <f t="shared" si="1"/>
        <v>1</v>
      </c>
      <c r="H10" s="3">
        <f t="shared" si="2"/>
        <v>1</v>
      </c>
      <c r="I10" s="1" t="str">
        <f t="shared" si="3"/>
        <v>211</v>
      </c>
      <c r="J10" s="1" t="str">
        <f t="shared" si="4"/>
        <v>At Risk</v>
      </c>
    </row>
    <row r="11" spans="1:27" ht="14.25" x14ac:dyDescent="0.2">
      <c r="A11">
        <v>17519</v>
      </c>
      <c r="B11">
        <v>222</v>
      </c>
      <c r="C11">
        <v>5109.4699999999966</v>
      </c>
      <c r="D11" s="1">
        <v>40869.696527777778</v>
      </c>
      <c r="E11" s="3">
        <f>DATEDIF(online_retail_II[[#This Row],[LastPurchase]], DATE(2011,12,9), "d")</f>
        <v>17</v>
      </c>
      <c r="F11" s="3">
        <f t="shared" si="0"/>
        <v>4</v>
      </c>
      <c r="G11" s="3">
        <f t="shared" si="1"/>
        <v>3</v>
      </c>
      <c r="H11" s="3">
        <f t="shared" si="2"/>
        <v>3</v>
      </c>
      <c r="I11" s="1" t="str">
        <f t="shared" si="3"/>
        <v>433</v>
      </c>
      <c r="J11" s="1" t="str">
        <f t="shared" si="4"/>
        <v>Loyal</v>
      </c>
    </row>
    <row r="12" spans="1:27" ht="14.25" x14ac:dyDescent="0.2">
      <c r="A12">
        <v>13758</v>
      </c>
      <c r="B12">
        <v>309</v>
      </c>
      <c r="C12">
        <v>9416.9799999999905</v>
      </c>
      <c r="D12" s="1">
        <v>40875.46597222222</v>
      </c>
      <c r="E12" s="3">
        <f>DATEDIF(online_retail_II[[#This Row],[LastPurchase]], DATE(2011,12,9), "d")</f>
        <v>11</v>
      </c>
      <c r="F12" s="3">
        <f t="shared" si="0"/>
        <v>5</v>
      </c>
      <c r="G12" s="3">
        <f t="shared" si="1"/>
        <v>3</v>
      </c>
      <c r="H12" s="3">
        <f t="shared" si="2"/>
        <v>4</v>
      </c>
      <c r="I12" s="1" t="str">
        <f t="shared" si="3"/>
        <v>534</v>
      </c>
      <c r="J12" s="1" t="str">
        <f t="shared" si="4"/>
        <v>Champion</v>
      </c>
    </row>
    <row r="13" spans="1:27" ht="14.25" x14ac:dyDescent="0.2">
      <c r="A13">
        <v>12362</v>
      </c>
      <c r="B13">
        <v>267</v>
      </c>
      <c r="C13">
        <v>5356.2300000000023</v>
      </c>
      <c r="D13" s="1">
        <v>40883.652777777781</v>
      </c>
      <c r="E13" s="3">
        <f>DATEDIF(online_retail_II[[#This Row],[LastPurchase]], DATE(2011,12,9), "d")</f>
        <v>3</v>
      </c>
      <c r="F13" s="3">
        <f t="shared" si="0"/>
        <v>5</v>
      </c>
      <c r="G13" s="3">
        <f t="shared" si="1"/>
        <v>3</v>
      </c>
      <c r="H13" s="3">
        <f t="shared" si="2"/>
        <v>3</v>
      </c>
      <c r="I13" s="1" t="str">
        <f t="shared" si="3"/>
        <v>533</v>
      </c>
      <c r="J13" s="1" t="str">
        <f t="shared" si="4"/>
        <v>Champion</v>
      </c>
    </row>
    <row r="14" spans="1:27" ht="14.25" x14ac:dyDescent="0.2">
      <c r="A14">
        <v>15413</v>
      </c>
      <c r="B14">
        <v>25</v>
      </c>
      <c r="C14">
        <v>6798.72</v>
      </c>
      <c r="D14" s="1">
        <v>40195.481249999997</v>
      </c>
      <c r="E14" s="3">
        <f>DATEDIF(online_retail_II[[#This Row],[LastPurchase]], DATE(2011,12,9), "d")</f>
        <v>691</v>
      </c>
      <c r="F14" s="3">
        <f t="shared" si="0"/>
        <v>2</v>
      </c>
      <c r="G14" s="3">
        <f t="shared" si="1"/>
        <v>1</v>
      </c>
      <c r="H14" s="3">
        <f t="shared" si="2"/>
        <v>3</v>
      </c>
      <c r="I14" s="1" t="str">
        <f t="shared" si="3"/>
        <v>213</v>
      </c>
      <c r="J14" s="1" t="str">
        <f t="shared" si="4"/>
        <v>At Risk</v>
      </c>
    </row>
    <row r="15" spans="1:27" ht="14.25" x14ac:dyDescent="0.2">
      <c r="A15">
        <v>16321</v>
      </c>
      <c r="B15">
        <v>23</v>
      </c>
      <c r="C15">
        <v>604.55000000000018</v>
      </c>
      <c r="D15" s="1">
        <v>40814.621527777781</v>
      </c>
      <c r="E15" s="3">
        <f>DATEDIF(online_retail_II[[#This Row],[LastPurchase]], DATE(2011,12,9), "d")</f>
        <v>72</v>
      </c>
      <c r="F15" s="3">
        <f t="shared" si="0"/>
        <v>3</v>
      </c>
      <c r="G15" s="3">
        <f t="shared" si="1"/>
        <v>1</v>
      </c>
      <c r="H15" s="3">
        <f t="shared" si="2"/>
        <v>1</v>
      </c>
      <c r="I15" s="1" t="str">
        <f t="shared" si="3"/>
        <v>311</v>
      </c>
      <c r="J15" s="1" t="str">
        <f t="shared" si="4"/>
        <v>Potential</v>
      </c>
    </row>
    <row r="16" spans="1:27" ht="14.25" x14ac:dyDescent="0.2">
      <c r="A16">
        <v>16167</v>
      </c>
      <c r="B16">
        <v>63</v>
      </c>
      <c r="C16">
        <v>1386.1200000000001</v>
      </c>
      <c r="D16" s="1">
        <v>40472.647916666669</v>
      </c>
      <c r="E16" s="3">
        <f>DATEDIF(online_retail_II[[#This Row],[LastPurchase]], DATE(2011,12,9), "d")</f>
        <v>414</v>
      </c>
      <c r="F16" s="3">
        <f t="shared" si="0"/>
        <v>2</v>
      </c>
      <c r="G16" s="3">
        <f t="shared" si="1"/>
        <v>2</v>
      </c>
      <c r="H16" s="3">
        <f t="shared" si="2"/>
        <v>2</v>
      </c>
      <c r="I16" s="1" t="str">
        <f t="shared" si="3"/>
        <v>222</v>
      </c>
      <c r="J16" s="1" t="str">
        <f t="shared" si="4"/>
        <v>At Risk</v>
      </c>
    </row>
    <row r="17" spans="1:10" ht="14.25" x14ac:dyDescent="0.2">
      <c r="A17">
        <v>17865</v>
      </c>
      <c r="B17">
        <v>1018</v>
      </c>
      <c r="C17">
        <v>26374.390000000087</v>
      </c>
      <c r="D17" s="1">
        <v>40856.505555555559</v>
      </c>
      <c r="E17" s="3">
        <f>DATEDIF(online_retail_II[[#This Row],[LastPurchase]], DATE(2011,12,9), "d")</f>
        <v>30</v>
      </c>
      <c r="F17" s="3">
        <f t="shared" si="0"/>
        <v>4</v>
      </c>
      <c r="G17" s="3">
        <f t="shared" si="1"/>
        <v>4</v>
      </c>
      <c r="H17" s="3">
        <f t="shared" si="2"/>
        <v>4</v>
      </c>
      <c r="I17" s="1" t="str">
        <f t="shared" si="3"/>
        <v>444</v>
      </c>
      <c r="J17" s="1" t="str">
        <f t="shared" si="4"/>
        <v>Loyal</v>
      </c>
    </row>
    <row r="18" spans="1:10" ht="14.25" x14ac:dyDescent="0.2">
      <c r="A18">
        <v>17592</v>
      </c>
      <c r="B18">
        <v>13</v>
      </c>
      <c r="C18">
        <v>148.30000000000001</v>
      </c>
      <c r="D18" s="1">
        <v>40148.450694444444</v>
      </c>
      <c r="E18" s="3">
        <f>DATEDIF(online_retail_II[[#This Row],[LastPurchase]], DATE(2011,12,9), "d")</f>
        <v>738</v>
      </c>
      <c r="F18" s="3">
        <f t="shared" si="0"/>
        <v>2</v>
      </c>
      <c r="G18" s="3">
        <f t="shared" si="1"/>
        <v>1</v>
      </c>
      <c r="H18" s="3">
        <f t="shared" si="2"/>
        <v>1</v>
      </c>
      <c r="I18" s="1" t="str">
        <f t="shared" si="3"/>
        <v>211</v>
      </c>
      <c r="J18" s="1" t="str">
        <f t="shared" si="4"/>
        <v>At Risk</v>
      </c>
    </row>
    <row r="19" spans="1:10" ht="14.25" x14ac:dyDescent="0.2">
      <c r="A19">
        <v>13767</v>
      </c>
      <c r="B19">
        <v>795</v>
      </c>
      <c r="C19">
        <v>35540.530000000086</v>
      </c>
      <c r="D19" s="1">
        <v>40884.625</v>
      </c>
      <c r="E19" s="3">
        <f>DATEDIF(online_retail_II[[#This Row],[LastPurchase]], DATE(2011,12,9), "d")</f>
        <v>2</v>
      </c>
      <c r="F19" s="3">
        <f t="shared" si="0"/>
        <v>5</v>
      </c>
      <c r="G19" s="3">
        <f t="shared" si="1"/>
        <v>4</v>
      </c>
      <c r="H19" s="3">
        <f t="shared" si="2"/>
        <v>4</v>
      </c>
      <c r="I19" s="1" t="str">
        <f t="shared" si="3"/>
        <v>544</v>
      </c>
      <c r="J19" s="1" t="str">
        <f t="shared" si="4"/>
        <v>Champion</v>
      </c>
    </row>
    <row r="20" spans="1:10" ht="14.25" x14ac:dyDescent="0.2">
      <c r="A20">
        <v>17238</v>
      </c>
      <c r="B20">
        <v>1231</v>
      </c>
      <c r="C20">
        <v>7783.0999999999785</v>
      </c>
      <c r="D20" s="1">
        <v>40884.482638888891</v>
      </c>
      <c r="E20" s="3">
        <f>DATEDIF(online_retail_II[[#This Row],[LastPurchase]], DATE(2011,12,9), "d")</f>
        <v>2</v>
      </c>
      <c r="F20" s="3">
        <f t="shared" si="0"/>
        <v>5</v>
      </c>
      <c r="G20" s="3">
        <f t="shared" si="1"/>
        <v>4</v>
      </c>
      <c r="H20" s="3">
        <f t="shared" si="2"/>
        <v>4</v>
      </c>
      <c r="I20" s="1" t="str">
        <f t="shared" si="3"/>
        <v>544</v>
      </c>
      <c r="J20" s="1" t="str">
        <f t="shared" si="4"/>
        <v>Champion</v>
      </c>
    </row>
    <row r="21" spans="1:10" ht="14.25" x14ac:dyDescent="0.2">
      <c r="A21">
        <v>15712</v>
      </c>
      <c r="B21">
        <v>166</v>
      </c>
      <c r="C21">
        <v>3472.4099999999985</v>
      </c>
      <c r="D21" s="1">
        <v>40877.589583333334</v>
      </c>
      <c r="E21" s="3">
        <f>DATEDIF(online_retail_II[[#This Row],[LastPurchase]], DATE(2011,12,9), "d")</f>
        <v>9</v>
      </c>
      <c r="F21" s="3">
        <f t="shared" si="0"/>
        <v>5</v>
      </c>
      <c r="G21" s="3">
        <f t="shared" si="1"/>
        <v>3</v>
      </c>
      <c r="H21" s="3">
        <f t="shared" si="2"/>
        <v>3</v>
      </c>
      <c r="I21" s="1" t="str">
        <f t="shared" si="3"/>
        <v>533</v>
      </c>
      <c r="J21" s="1" t="str">
        <f t="shared" si="4"/>
        <v>Champion</v>
      </c>
    </row>
    <row r="22" spans="1:10" ht="14.25" x14ac:dyDescent="0.2">
      <c r="A22">
        <v>15311</v>
      </c>
      <c r="B22">
        <v>4434</v>
      </c>
      <c r="C22">
        <v>116771.15999999932</v>
      </c>
      <c r="D22" s="1">
        <v>40886.5</v>
      </c>
      <c r="E22" s="3">
        <f>DATEDIF(online_retail_II[[#This Row],[LastPurchase]], DATE(2011,12,9), "d")</f>
        <v>0</v>
      </c>
      <c r="F22" s="3">
        <f t="shared" si="0"/>
        <v>5</v>
      </c>
      <c r="G22" s="3">
        <f t="shared" si="1"/>
        <v>4</v>
      </c>
      <c r="H22" s="3">
        <f t="shared" si="2"/>
        <v>4</v>
      </c>
      <c r="I22" s="1" t="str">
        <f t="shared" si="3"/>
        <v>544</v>
      </c>
      <c r="J22" s="1" t="str">
        <f t="shared" si="4"/>
        <v>Champion</v>
      </c>
    </row>
    <row r="23" spans="1:10" ht="14.25" x14ac:dyDescent="0.2">
      <c r="A23">
        <v>16329</v>
      </c>
      <c r="B23">
        <v>115</v>
      </c>
      <c r="C23">
        <v>1703.0700000000006</v>
      </c>
      <c r="D23" s="1">
        <v>40459.530555555553</v>
      </c>
      <c r="E23" s="3">
        <f>DATEDIF(online_retail_II[[#This Row],[LastPurchase]], DATE(2011,12,9), "d")</f>
        <v>427</v>
      </c>
      <c r="F23" s="3">
        <f t="shared" si="0"/>
        <v>2</v>
      </c>
      <c r="G23" s="3">
        <f t="shared" si="1"/>
        <v>2</v>
      </c>
      <c r="H23" s="3">
        <f t="shared" si="2"/>
        <v>2</v>
      </c>
      <c r="I23" s="1" t="str">
        <f t="shared" si="3"/>
        <v>222</v>
      </c>
      <c r="J23" s="1" t="str">
        <f t="shared" si="4"/>
        <v>At Risk</v>
      </c>
    </row>
    <row r="24" spans="1:10" ht="14.25" x14ac:dyDescent="0.2">
      <c r="A24">
        <v>17700</v>
      </c>
      <c r="B24">
        <v>360</v>
      </c>
      <c r="C24">
        <v>6679.969999999993</v>
      </c>
      <c r="D24" s="1">
        <v>40870.493750000001</v>
      </c>
      <c r="E24" s="3">
        <f>DATEDIF(online_retail_II[[#This Row],[LastPurchase]], DATE(2011,12,9), "d")</f>
        <v>16</v>
      </c>
      <c r="F24" s="3">
        <f t="shared" si="0"/>
        <v>4</v>
      </c>
      <c r="G24" s="3">
        <f t="shared" si="1"/>
        <v>4</v>
      </c>
      <c r="H24" s="3">
        <f t="shared" si="2"/>
        <v>3</v>
      </c>
      <c r="I24" s="1" t="str">
        <f t="shared" si="3"/>
        <v>443</v>
      </c>
      <c r="J24" s="1" t="str">
        <f t="shared" si="4"/>
        <v>Loyal</v>
      </c>
    </row>
    <row r="25" spans="1:10" ht="14.25" x14ac:dyDescent="0.2">
      <c r="A25">
        <v>14911</v>
      </c>
      <c r="B25">
        <v>11247</v>
      </c>
      <c r="C25">
        <v>295972.63000000146</v>
      </c>
      <c r="D25" s="1">
        <v>40885.662499999999</v>
      </c>
      <c r="E25" s="3">
        <f>DATEDIF(online_retail_II[[#This Row],[LastPurchase]], DATE(2011,12,9), "d")</f>
        <v>1</v>
      </c>
      <c r="F25" s="3">
        <f t="shared" si="0"/>
        <v>5</v>
      </c>
      <c r="G25" s="3">
        <f t="shared" si="1"/>
        <v>4</v>
      </c>
      <c r="H25" s="3">
        <f t="shared" si="2"/>
        <v>4</v>
      </c>
      <c r="I25" s="1" t="str">
        <f t="shared" si="3"/>
        <v>544</v>
      </c>
      <c r="J25" s="1" t="str">
        <f t="shared" si="4"/>
        <v>Champion</v>
      </c>
    </row>
    <row r="26" spans="1:10" ht="14.25" x14ac:dyDescent="0.2">
      <c r="A26">
        <v>15998</v>
      </c>
      <c r="B26">
        <v>1436</v>
      </c>
      <c r="C26">
        <v>8308.3399999999874</v>
      </c>
      <c r="D26" s="1">
        <v>40850.53125</v>
      </c>
      <c r="E26" s="3">
        <f>DATEDIF(online_retail_II[[#This Row],[LastPurchase]], DATE(2011,12,9), "d")</f>
        <v>36</v>
      </c>
      <c r="F26" s="3">
        <f t="shared" si="0"/>
        <v>4</v>
      </c>
      <c r="G26" s="3">
        <f t="shared" si="1"/>
        <v>4</v>
      </c>
      <c r="H26" s="3">
        <f t="shared" si="2"/>
        <v>4</v>
      </c>
      <c r="I26" s="1" t="str">
        <f t="shared" si="3"/>
        <v>444</v>
      </c>
      <c r="J26" s="1" t="str">
        <f t="shared" si="4"/>
        <v>Loyal</v>
      </c>
    </row>
    <row r="27" spans="1:10" ht="14.25" x14ac:dyDescent="0.2">
      <c r="A27">
        <v>12931</v>
      </c>
      <c r="B27">
        <v>218</v>
      </c>
      <c r="C27">
        <v>92347.340000000026</v>
      </c>
      <c r="D27" s="1">
        <v>40865.527083333334</v>
      </c>
      <c r="E27" s="3">
        <f>DATEDIF(online_retail_II[[#This Row],[LastPurchase]], DATE(2011,12,9), "d")</f>
        <v>21</v>
      </c>
      <c r="F27" s="3">
        <f t="shared" si="0"/>
        <v>4</v>
      </c>
      <c r="G27" s="3">
        <f t="shared" si="1"/>
        <v>3</v>
      </c>
      <c r="H27" s="3">
        <f t="shared" si="2"/>
        <v>4</v>
      </c>
      <c r="I27" s="1" t="str">
        <f t="shared" si="3"/>
        <v>434</v>
      </c>
      <c r="J27" s="1" t="str">
        <f t="shared" si="4"/>
        <v>Loyal</v>
      </c>
    </row>
    <row r="28" spans="1:10" ht="14.25" x14ac:dyDescent="0.2">
      <c r="A28">
        <v>12533</v>
      </c>
      <c r="B28">
        <v>72</v>
      </c>
      <c r="C28">
        <v>1367.8899999999996</v>
      </c>
      <c r="D28" s="1">
        <v>40259.455555555556</v>
      </c>
      <c r="E28" s="3">
        <f>DATEDIF(online_retail_II[[#This Row],[LastPurchase]], DATE(2011,12,9), "d")</f>
        <v>627</v>
      </c>
      <c r="F28" s="3">
        <f t="shared" si="0"/>
        <v>2</v>
      </c>
      <c r="G28" s="3">
        <f t="shared" si="1"/>
        <v>2</v>
      </c>
      <c r="H28" s="3">
        <f t="shared" si="2"/>
        <v>2</v>
      </c>
      <c r="I28" s="1" t="str">
        <f t="shared" si="3"/>
        <v>222</v>
      </c>
      <c r="J28" s="1" t="str">
        <f t="shared" si="4"/>
        <v>At Risk</v>
      </c>
    </row>
    <row r="29" spans="1:10" ht="14.25" x14ac:dyDescent="0.2">
      <c r="A29">
        <v>17984</v>
      </c>
      <c r="B29">
        <v>251</v>
      </c>
      <c r="C29">
        <v>1191.2699999999995</v>
      </c>
      <c r="D29" s="1">
        <v>40741.665972222225</v>
      </c>
      <c r="E29" s="3">
        <f>DATEDIF(online_retail_II[[#This Row],[LastPurchase]], DATE(2011,12,9), "d")</f>
        <v>145</v>
      </c>
      <c r="F29" s="3">
        <f t="shared" si="0"/>
        <v>3</v>
      </c>
      <c r="G29" s="3">
        <f t="shared" si="1"/>
        <v>3</v>
      </c>
      <c r="H29" s="3">
        <f t="shared" si="2"/>
        <v>2</v>
      </c>
      <c r="I29" s="1" t="str">
        <f t="shared" si="3"/>
        <v>332</v>
      </c>
      <c r="J29" s="1" t="str">
        <f t="shared" si="4"/>
        <v>Potential</v>
      </c>
    </row>
    <row r="30" spans="1:10" ht="14.25" x14ac:dyDescent="0.2">
      <c r="A30">
        <v>14871</v>
      </c>
      <c r="B30">
        <v>201</v>
      </c>
      <c r="C30">
        <v>1258.9700000000009</v>
      </c>
      <c r="D30" s="1">
        <v>40883.570833333331</v>
      </c>
      <c r="E30" s="3">
        <f>DATEDIF(online_retail_II[[#This Row],[LastPurchase]], DATE(2011,12,9), "d")</f>
        <v>3</v>
      </c>
      <c r="F30" s="3">
        <f t="shared" si="0"/>
        <v>5</v>
      </c>
      <c r="G30" s="3">
        <f t="shared" si="1"/>
        <v>3</v>
      </c>
      <c r="H30" s="3">
        <f t="shared" si="2"/>
        <v>2</v>
      </c>
      <c r="I30" s="1" t="str">
        <f t="shared" si="3"/>
        <v>532</v>
      </c>
      <c r="J30" s="1" t="str">
        <f t="shared" si="4"/>
        <v>Champion</v>
      </c>
    </row>
    <row r="31" spans="1:10" ht="14.25" x14ac:dyDescent="0.2">
      <c r="A31">
        <v>13394</v>
      </c>
      <c r="B31">
        <v>409</v>
      </c>
      <c r="C31">
        <v>6621.6999999999935</v>
      </c>
      <c r="D31" s="1">
        <v>40885.48333333333</v>
      </c>
      <c r="E31" s="3">
        <f>DATEDIF(online_retail_II[[#This Row],[LastPurchase]], DATE(2011,12,9), "d")</f>
        <v>1</v>
      </c>
      <c r="F31" s="3">
        <f t="shared" si="0"/>
        <v>5</v>
      </c>
      <c r="G31" s="3">
        <f t="shared" si="1"/>
        <v>4</v>
      </c>
      <c r="H31" s="3">
        <f t="shared" si="2"/>
        <v>3</v>
      </c>
      <c r="I31" s="1" t="str">
        <f t="shared" si="3"/>
        <v>543</v>
      </c>
      <c r="J31" s="1" t="str">
        <f t="shared" si="4"/>
        <v>Champion</v>
      </c>
    </row>
    <row r="32" spans="1:10" ht="14.25" x14ac:dyDescent="0.2">
      <c r="A32">
        <v>16011</v>
      </c>
      <c r="B32">
        <v>455</v>
      </c>
      <c r="C32">
        <v>5880.4599999999964</v>
      </c>
      <c r="D32" s="1">
        <v>40878.688194444447</v>
      </c>
      <c r="E32" s="3">
        <f>DATEDIF(online_retail_II[[#This Row],[LastPurchase]], DATE(2011,12,9), "d")</f>
        <v>8</v>
      </c>
      <c r="F32" s="3">
        <f t="shared" si="0"/>
        <v>5</v>
      </c>
      <c r="G32" s="3">
        <f t="shared" si="1"/>
        <v>4</v>
      </c>
      <c r="H32" s="3">
        <f t="shared" si="2"/>
        <v>3</v>
      </c>
      <c r="I32" s="1" t="str">
        <f t="shared" si="3"/>
        <v>543</v>
      </c>
      <c r="J32" s="1" t="str">
        <f t="shared" si="4"/>
        <v>Champion</v>
      </c>
    </row>
    <row r="33" spans="1:10" ht="14.25" x14ac:dyDescent="0.2">
      <c r="A33">
        <v>16393</v>
      </c>
      <c r="B33">
        <v>786</v>
      </c>
      <c r="C33">
        <v>5561.6599999999935</v>
      </c>
      <c r="D33" s="1">
        <v>40884.535416666666</v>
      </c>
      <c r="E33" s="3">
        <f>DATEDIF(online_retail_II[[#This Row],[LastPurchase]], DATE(2011,12,9), "d")</f>
        <v>2</v>
      </c>
      <c r="F33" s="3">
        <f t="shared" si="0"/>
        <v>5</v>
      </c>
      <c r="G33" s="3">
        <f t="shared" si="1"/>
        <v>4</v>
      </c>
      <c r="H33" s="3">
        <f t="shared" si="2"/>
        <v>3</v>
      </c>
      <c r="I33" s="1" t="str">
        <f t="shared" si="3"/>
        <v>543</v>
      </c>
      <c r="J33" s="1" t="str">
        <f t="shared" si="4"/>
        <v>Champion</v>
      </c>
    </row>
    <row r="34" spans="1:10" ht="14.25" x14ac:dyDescent="0.2">
      <c r="A34">
        <v>14040</v>
      </c>
      <c r="B34">
        <v>794</v>
      </c>
      <c r="C34">
        <v>12645.570000000007</v>
      </c>
      <c r="D34" s="1">
        <v>40846.529166666667</v>
      </c>
      <c r="E34" s="3">
        <f>DATEDIF(online_retail_II[[#This Row],[LastPurchase]], DATE(2011,12,9), "d")</f>
        <v>40</v>
      </c>
      <c r="F34" s="3">
        <f t="shared" si="0"/>
        <v>4</v>
      </c>
      <c r="G34" s="3">
        <f t="shared" si="1"/>
        <v>4</v>
      </c>
      <c r="H34" s="3">
        <f t="shared" si="2"/>
        <v>4</v>
      </c>
      <c r="I34" s="1" t="str">
        <f t="shared" si="3"/>
        <v>444</v>
      </c>
      <c r="J34" s="1" t="str">
        <f t="shared" si="4"/>
        <v>Loyal</v>
      </c>
    </row>
    <row r="35" spans="1:10" ht="14.25" x14ac:dyDescent="0.2">
      <c r="A35">
        <v>12913</v>
      </c>
      <c r="B35">
        <v>96</v>
      </c>
      <c r="C35">
        <v>6700.8600000000015</v>
      </c>
      <c r="D35" s="1">
        <v>40882.507638888892</v>
      </c>
      <c r="E35" s="3">
        <f>DATEDIF(online_retail_II[[#This Row],[LastPurchase]], DATE(2011,12,9), "d")</f>
        <v>4</v>
      </c>
      <c r="F35" s="3">
        <f t="shared" si="0"/>
        <v>5</v>
      </c>
      <c r="G35" s="3">
        <f t="shared" si="1"/>
        <v>2</v>
      </c>
      <c r="H35" s="3">
        <f t="shared" si="2"/>
        <v>3</v>
      </c>
      <c r="I35" s="1" t="str">
        <f t="shared" si="3"/>
        <v>523</v>
      </c>
      <c r="J35" s="1" t="str">
        <f t="shared" si="4"/>
        <v>Champion</v>
      </c>
    </row>
    <row r="36" spans="1:10" ht="14.25" x14ac:dyDescent="0.2">
      <c r="A36">
        <v>15061</v>
      </c>
      <c r="B36">
        <v>987</v>
      </c>
      <c r="C36">
        <v>137818.52000000016</v>
      </c>
      <c r="D36" s="1">
        <v>40883.504166666666</v>
      </c>
      <c r="E36" s="3">
        <f>DATEDIF(online_retail_II[[#This Row],[LastPurchase]], DATE(2011,12,9), "d")</f>
        <v>3</v>
      </c>
      <c r="F36" s="3">
        <f t="shared" si="0"/>
        <v>5</v>
      </c>
      <c r="G36" s="3">
        <f t="shared" si="1"/>
        <v>4</v>
      </c>
      <c r="H36" s="3">
        <f t="shared" si="2"/>
        <v>4</v>
      </c>
      <c r="I36" s="1" t="str">
        <f t="shared" si="3"/>
        <v>544</v>
      </c>
      <c r="J36" s="1" t="str">
        <f t="shared" si="4"/>
        <v>Champion</v>
      </c>
    </row>
    <row r="37" spans="1:10" ht="14.25" x14ac:dyDescent="0.2">
      <c r="A37">
        <v>14341</v>
      </c>
      <c r="B37">
        <v>266</v>
      </c>
      <c r="C37">
        <v>4467.3200000000024</v>
      </c>
      <c r="D37" s="1">
        <v>40841.658333333333</v>
      </c>
      <c r="E37" s="3">
        <f>DATEDIF(online_retail_II[[#This Row],[LastPurchase]], DATE(2011,12,9), "d")</f>
        <v>45</v>
      </c>
      <c r="F37" s="3">
        <f t="shared" si="0"/>
        <v>4</v>
      </c>
      <c r="G37" s="3">
        <f t="shared" si="1"/>
        <v>3</v>
      </c>
      <c r="H37" s="3">
        <f t="shared" si="2"/>
        <v>3</v>
      </c>
      <c r="I37" s="1" t="str">
        <f t="shared" si="3"/>
        <v>433</v>
      </c>
      <c r="J37" s="1" t="str">
        <f t="shared" si="4"/>
        <v>Loyal</v>
      </c>
    </row>
    <row r="38" spans="1:10" ht="14.25" x14ac:dyDescent="0.2">
      <c r="A38">
        <v>17804</v>
      </c>
      <c r="B38">
        <v>92</v>
      </c>
      <c r="C38">
        <v>385.22999999999979</v>
      </c>
      <c r="D38" s="1">
        <v>40510.584027777775</v>
      </c>
      <c r="E38" s="3">
        <f>DATEDIF(online_retail_II[[#This Row],[LastPurchase]], DATE(2011,12,9), "d")</f>
        <v>376</v>
      </c>
      <c r="F38" s="3">
        <f t="shared" si="0"/>
        <v>2</v>
      </c>
      <c r="G38" s="3">
        <f t="shared" si="1"/>
        <v>2</v>
      </c>
      <c r="H38" s="3">
        <f t="shared" si="2"/>
        <v>1</v>
      </c>
      <c r="I38" s="1" t="str">
        <f t="shared" si="3"/>
        <v>221</v>
      </c>
      <c r="J38" s="1" t="str">
        <f t="shared" si="4"/>
        <v>At Risk</v>
      </c>
    </row>
    <row r="39" spans="1:10" ht="14.25" x14ac:dyDescent="0.2">
      <c r="A39">
        <v>14156</v>
      </c>
      <c r="B39">
        <v>4048</v>
      </c>
      <c r="C39">
        <v>313946.3700000004</v>
      </c>
      <c r="D39" s="1">
        <v>40877.45416666667</v>
      </c>
      <c r="E39" s="3">
        <f>DATEDIF(online_retail_II[[#This Row],[LastPurchase]], DATE(2011,12,9), "d")</f>
        <v>9</v>
      </c>
      <c r="F39" s="3">
        <f t="shared" si="0"/>
        <v>5</v>
      </c>
      <c r="G39" s="3">
        <f t="shared" si="1"/>
        <v>4</v>
      </c>
      <c r="H39" s="3">
        <f t="shared" si="2"/>
        <v>4</v>
      </c>
      <c r="I39" s="1" t="str">
        <f t="shared" si="3"/>
        <v>544</v>
      </c>
      <c r="J39" s="1" t="str">
        <f t="shared" si="4"/>
        <v>Champion</v>
      </c>
    </row>
    <row r="40" spans="1:10" ht="14.25" x14ac:dyDescent="0.2">
      <c r="A40">
        <v>13599</v>
      </c>
      <c r="B40">
        <v>410</v>
      </c>
      <c r="C40">
        <v>10167.630000000008</v>
      </c>
      <c r="D40" s="1">
        <v>40885.673611111109</v>
      </c>
      <c r="E40" s="3">
        <f>DATEDIF(online_retail_II[[#This Row],[LastPurchase]], DATE(2011,12,9), "d")</f>
        <v>1</v>
      </c>
      <c r="F40" s="3">
        <f t="shared" si="0"/>
        <v>5</v>
      </c>
      <c r="G40" s="3">
        <f t="shared" si="1"/>
        <v>4</v>
      </c>
      <c r="H40" s="3">
        <f t="shared" si="2"/>
        <v>4</v>
      </c>
      <c r="I40" s="1" t="str">
        <f t="shared" si="3"/>
        <v>544</v>
      </c>
      <c r="J40" s="1" t="str">
        <f t="shared" si="4"/>
        <v>Champion</v>
      </c>
    </row>
    <row r="41" spans="1:10" ht="14.25" x14ac:dyDescent="0.2">
      <c r="A41">
        <v>17063</v>
      </c>
      <c r="B41">
        <v>205</v>
      </c>
      <c r="C41">
        <v>3638.5300000000011</v>
      </c>
      <c r="D41" s="1">
        <v>40865.679861111108</v>
      </c>
      <c r="E41" s="3">
        <f>DATEDIF(online_retail_II[[#This Row],[LastPurchase]], DATE(2011,12,9), "d")</f>
        <v>21</v>
      </c>
      <c r="F41" s="3">
        <f t="shared" si="0"/>
        <v>4</v>
      </c>
      <c r="G41" s="3">
        <f t="shared" si="1"/>
        <v>3</v>
      </c>
      <c r="H41" s="3">
        <f t="shared" si="2"/>
        <v>3</v>
      </c>
      <c r="I41" s="1" t="str">
        <f t="shared" si="3"/>
        <v>433</v>
      </c>
      <c r="J41" s="1" t="str">
        <f t="shared" si="4"/>
        <v>Loyal</v>
      </c>
    </row>
    <row r="42" spans="1:10" ht="14.25" x14ac:dyDescent="0.2">
      <c r="A42">
        <v>15719</v>
      </c>
      <c r="B42">
        <v>1780</v>
      </c>
      <c r="C42">
        <v>10223.059999999934</v>
      </c>
      <c r="D42" s="1">
        <v>40854.520138888889</v>
      </c>
      <c r="E42" s="3">
        <f>DATEDIF(online_retail_II[[#This Row],[LastPurchase]], DATE(2011,12,9), "d")</f>
        <v>32</v>
      </c>
      <c r="F42" s="3">
        <f t="shared" si="0"/>
        <v>4</v>
      </c>
      <c r="G42" s="3">
        <f t="shared" si="1"/>
        <v>4</v>
      </c>
      <c r="H42" s="3">
        <f t="shared" si="2"/>
        <v>4</v>
      </c>
      <c r="I42" s="1" t="str">
        <f t="shared" si="3"/>
        <v>444</v>
      </c>
      <c r="J42" s="1" t="str">
        <f t="shared" si="4"/>
        <v>Loyal</v>
      </c>
    </row>
    <row r="43" spans="1:10" ht="14.25" x14ac:dyDescent="0.2">
      <c r="A43">
        <v>12490</v>
      </c>
      <c r="B43">
        <v>462</v>
      </c>
      <c r="C43">
        <v>9823.6400000000103</v>
      </c>
      <c r="D43" s="1">
        <v>40881.671527777777</v>
      </c>
      <c r="E43" s="3">
        <f>DATEDIF(online_retail_II[[#This Row],[LastPurchase]], DATE(2011,12,9), "d")</f>
        <v>5</v>
      </c>
      <c r="F43" s="3">
        <f t="shared" si="0"/>
        <v>5</v>
      </c>
      <c r="G43" s="3">
        <f t="shared" si="1"/>
        <v>4</v>
      </c>
      <c r="H43" s="3">
        <f t="shared" si="2"/>
        <v>4</v>
      </c>
      <c r="I43" s="1" t="str">
        <f t="shared" si="3"/>
        <v>544</v>
      </c>
      <c r="J43" s="1" t="str">
        <f t="shared" si="4"/>
        <v>Champion</v>
      </c>
    </row>
    <row r="44" spans="1:10" ht="14.25" x14ac:dyDescent="0.2">
      <c r="A44">
        <v>15793</v>
      </c>
      <c r="B44">
        <v>30</v>
      </c>
      <c r="C44">
        <v>2399.5699999999997</v>
      </c>
      <c r="D44" s="1">
        <v>40872.396527777775</v>
      </c>
      <c r="E44" s="3">
        <f>DATEDIF(online_retail_II[[#This Row],[LastPurchase]], DATE(2011,12,9), "d")</f>
        <v>14</v>
      </c>
      <c r="F44" s="3">
        <f t="shared" si="0"/>
        <v>5</v>
      </c>
      <c r="G44" s="3">
        <f t="shared" si="1"/>
        <v>1</v>
      </c>
      <c r="H44" s="3">
        <f t="shared" si="2"/>
        <v>2</v>
      </c>
      <c r="I44" s="1" t="str">
        <f t="shared" si="3"/>
        <v>512</v>
      </c>
      <c r="J44" s="1" t="str">
        <f t="shared" si="4"/>
        <v>Champion</v>
      </c>
    </row>
    <row r="45" spans="1:10" ht="14.25" x14ac:dyDescent="0.2">
      <c r="A45">
        <v>17056</v>
      </c>
      <c r="B45">
        <v>8</v>
      </c>
      <c r="C45">
        <v>128.60000000000002</v>
      </c>
      <c r="D45" s="1">
        <v>40148.538194444445</v>
      </c>
      <c r="E45" s="3">
        <f>DATEDIF(online_retail_II[[#This Row],[LastPurchase]], DATE(2011,12,9), "d")</f>
        <v>738</v>
      </c>
      <c r="F45" s="3">
        <f t="shared" si="0"/>
        <v>2</v>
      </c>
      <c r="G45" s="3">
        <f t="shared" si="1"/>
        <v>1</v>
      </c>
      <c r="H45" s="3">
        <f t="shared" si="2"/>
        <v>1</v>
      </c>
      <c r="I45" s="1" t="str">
        <f t="shared" si="3"/>
        <v>211</v>
      </c>
      <c r="J45" s="1" t="str">
        <f t="shared" si="4"/>
        <v>At Risk</v>
      </c>
    </row>
    <row r="46" spans="1:10" ht="14.25" x14ac:dyDescent="0.2">
      <c r="A46">
        <v>13526</v>
      </c>
      <c r="B46">
        <v>44</v>
      </c>
      <c r="C46">
        <v>1182.0000000000005</v>
      </c>
      <c r="D46" s="1">
        <v>40148.550694444442</v>
      </c>
      <c r="E46" s="3">
        <f>DATEDIF(online_retail_II[[#This Row],[LastPurchase]], DATE(2011,12,9), "d")</f>
        <v>738</v>
      </c>
      <c r="F46" s="3">
        <f t="shared" si="0"/>
        <v>2</v>
      </c>
      <c r="G46" s="3">
        <f t="shared" si="1"/>
        <v>1</v>
      </c>
      <c r="H46" s="3">
        <f t="shared" si="2"/>
        <v>2</v>
      </c>
      <c r="I46" s="1" t="str">
        <f t="shared" si="3"/>
        <v>212</v>
      </c>
      <c r="J46" s="1" t="str">
        <f t="shared" si="4"/>
        <v>At Risk</v>
      </c>
    </row>
    <row r="47" spans="1:10" ht="14.25" x14ac:dyDescent="0.2">
      <c r="A47">
        <v>14654</v>
      </c>
      <c r="B47">
        <v>27</v>
      </c>
      <c r="C47">
        <v>246.86</v>
      </c>
      <c r="D47" s="1">
        <v>40148.539583333331</v>
      </c>
      <c r="E47" s="3">
        <f>DATEDIF(online_retail_II[[#This Row],[LastPurchase]], DATE(2011,12,9), "d")</f>
        <v>738</v>
      </c>
      <c r="F47" s="3">
        <f t="shared" si="0"/>
        <v>2</v>
      </c>
      <c r="G47" s="3">
        <f t="shared" si="1"/>
        <v>1</v>
      </c>
      <c r="H47" s="3">
        <f t="shared" si="2"/>
        <v>1</v>
      </c>
      <c r="I47" s="1" t="str">
        <f t="shared" si="3"/>
        <v>211</v>
      </c>
      <c r="J47" s="1" t="str">
        <f t="shared" si="4"/>
        <v>At Risk</v>
      </c>
    </row>
    <row r="48" spans="1:10" ht="14.25" x14ac:dyDescent="0.2">
      <c r="A48">
        <v>17998</v>
      </c>
      <c r="B48">
        <v>58</v>
      </c>
      <c r="C48">
        <v>639.2399999999999</v>
      </c>
      <c r="D48" s="1">
        <v>40506.646527777775</v>
      </c>
      <c r="E48" s="3">
        <f>DATEDIF(online_retail_II[[#This Row],[LastPurchase]], DATE(2011,12,9), "d")</f>
        <v>380</v>
      </c>
      <c r="F48" s="3">
        <f t="shared" si="0"/>
        <v>2</v>
      </c>
      <c r="G48" s="3">
        <f t="shared" si="1"/>
        <v>2</v>
      </c>
      <c r="H48" s="3">
        <f t="shared" si="2"/>
        <v>1</v>
      </c>
      <c r="I48" s="1" t="str">
        <f t="shared" si="3"/>
        <v>221</v>
      </c>
      <c r="J48" s="1" t="str">
        <f t="shared" si="4"/>
        <v>At Risk</v>
      </c>
    </row>
    <row r="49" spans="1:10" ht="14.25" x14ac:dyDescent="0.2">
      <c r="A49">
        <v>17742</v>
      </c>
      <c r="B49">
        <v>85</v>
      </c>
      <c r="C49">
        <v>2098.48</v>
      </c>
      <c r="D49" s="1">
        <v>40773.644444444442</v>
      </c>
      <c r="E49" s="3">
        <f>DATEDIF(online_retail_II[[#This Row],[LastPurchase]], DATE(2011,12,9), "d")</f>
        <v>113</v>
      </c>
      <c r="F49" s="3">
        <f t="shared" si="0"/>
        <v>3</v>
      </c>
      <c r="G49" s="3">
        <f t="shared" si="1"/>
        <v>2</v>
      </c>
      <c r="H49" s="3">
        <f t="shared" si="2"/>
        <v>2</v>
      </c>
      <c r="I49" s="1" t="str">
        <f t="shared" si="3"/>
        <v>322</v>
      </c>
      <c r="J49" s="1" t="str">
        <f t="shared" si="4"/>
        <v>Potential</v>
      </c>
    </row>
    <row r="50" spans="1:10" ht="14.25" x14ac:dyDescent="0.2">
      <c r="A50">
        <v>15326</v>
      </c>
      <c r="B50">
        <v>129</v>
      </c>
      <c r="C50">
        <v>1700.5199999999991</v>
      </c>
      <c r="D50" s="1">
        <v>40553.484722222223</v>
      </c>
      <c r="E50" s="3">
        <f>DATEDIF(online_retail_II[[#This Row],[LastPurchase]], DATE(2011,12,9), "d")</f>
        <v>333</v>
      </c>
      <c r="F50" s="3">
        <f t="shared" si="0"/>
        <v>3</v>
      </c>
      <c r="G50" s="3">
        <f t="shared" si="1"/>
        <v>2</v>
      </c>
      <c r="H50" s="3">
        <f t="shared" si="2"/>
        <v>2</v>
      </c>
      <c r="I50" s="1" t="str">
        <f t="shared" si="3"/>
        <v>322</v>
      </c>
      <c r="J50" s="1" t="str">
        <f t="shared" si="4"/>
        <v>Potential</v>
      </c>
    </row>
    <row r="51" spans="1:10" ht="14.25" x14ac:dyDescent="0.2">
      <c r="A51">
        <v>14478</v>
      </c>
      <c r="B51">
        <v>68</v>
      </c>
      <c r="C51">
        <v>1276.6599999999996</v>
      </c>
      <c r="D51" s="1">
        <v>40504.645138888889</v>
      </c>
      <c r="E51" s="3">
        <f>DATEDIF(online_retail_II[[#This Row],[LastPurchase]], DATE(2011,12,9), "d")</f>
        <v>382</v>
      </c>
      <c r="F51" s="3">
        <f t="shared" si="0"/>
        <v>2</v>
      </c>
      <c r="G51" s="3">
        <f t="shared" si="1"/>
        <v>2</v>
      </c>
      <c r="H51" s="3">
        <f t="shared" si="2"/>
        <v>2</v>
      </c>
      <c r="I51" s="1" t="str">
        <f t="shared" si="3"/>
        <v>222</v>
      </c>
      <c r="J51" s="1" t="str">
        <f t="shared" si="4"/>
        <v>At Risk</v>
      </c>
    </row>
    <row r="52" spans="1:10" ht="14.25" x14ac:dyDescent="0.2">
      <c r="A52">
        <v>15967</v>
      </c>
      <c r="B52">
        <v>498</v>
      </c>
      <c r="C52">
        <v>3041.6000000000013</v>
      </c>
      <c r="D52" s="1">
        <v>40863.65347222222</v>
      </c>
      <c r="E52" s="3">
        <f>DATEDIF(online_retail_II[[#This Row],[LastPurchase]], DATE(2011,12,9), "d")</f>
        <v>23</v>
      </c>
      <c r="F52" s="3">
        <f t="shared" si="0"/>
        <v>4</v>
      </c>
      <c r="G52" s="3">
        <f t="shared" si="1"/>
        <v>4</v>
      </c>
      <c r="H52" s="3">
        <f t="shared" si="2"/>
        <v>3</v>
      </c>
      <c r="I52" s="1" t="str">
        <f t="shared" si="3"/>
        <v>443</v>
      </c>
      <c r="J52" s="1" t="str">
        <f t="shared" si="4"/>
        <v>Loyal</v>
      </c>
    </row>
    <row r="53" spans="1:10" ht="14.25" x14ac:dyDescent="0.2">
      <c r="A53">
        <v>17611</v>
      </c>
      <c r="B53">
        <v>1124</v>
      </c>
      <c r="C53">
        <v>8371.9799999999796</v>
      </c>
      <c r="D53" s="1">
        <v>40879.561805555553</v>
      </c>
      <c r="E53" s="3">
        <f>DATEDIF(online_retail_II[[#This Row],[LastPurchase]], DATE(2011,12,9), "d")</f>
        <v>7</v>
      </c>
      <c r="F53" s="3">
        <f t="shared" si="0"/>
        <v>5</v>
      </c>
      <c r="G53" s="3">
        <f t="shared" si="1"/>
        <v>4</v>
      </c>
      <c r="H53" s="3">
        <f t="shared" si="2"/>
        <v>4</v>
      </c>
      <c r="I53" s="1" t="str">
        <f t="shared" si="3"/>
        <v>544</v>
      </c>
      <c r="J53" s="1" t="str">
        <f t="shared" si="4"/>
        <v>Champion</v>
      </c>
    </row>
    <row r="54" spans="1:10" ht="14.25" x14ac:dyDescent="0.2">
      <c r="A54">
        <v>15051</v>
      </c>
      <c r="B54">
        <v>290</v>
      </c>
      <c r="C54">
        <v>3935.160000000003</v>
      </c>
      <c r="D54" s="1">
        <v>40863.651388888888</v>
      </c>
      <c r="E54" s="3">
        <f>DATEDIF(online_retail_II[[#This Row],[LastPurchase]], DATE(2011,12,9), "d")</f>
        <v>23</v>
      </c>
      <c r="F54" s="3">
        <f t="shared" si="0"/>
        <v>4</v>
      </c>
      <c r="G54" s="3">
        <f t="shared" si="1"/>
        <v>3</v>
      </c>
      <c r="H54" s="3">
        <f t="shared" si="2"/>
        <v>3</v>
      </c>
      <c r="I54" s="1" t="str">
        <f t="shared" si="3"/>
        <v>433</v>
      </c>
      <c r="J54" s="1" t="str">
        <f t="shared" si="4"/>
        <v>Loyal</v>
      </c>
    </row>
    <row r="55" spans="1:10" ht="14.25" x14ac:dyDescent="0.2">
      <c r="A55">
        <v>13097</v>
      </c>
      <c r="B55">
        <v>1017</v>
      </c>
      <c r="C55">
        <v>13389.220000000023</v>
      </c>
      <c r="D55" s="1">
        <v>40854.446527777778</v>
      </c>
      <c r="E55" s="3">
        <f>DATEDIF(online_retail_II[[#This Row],[LastPurchase]], DATE(2011,12,9), "d")</f>
        <v>32</v>
      </c>
      <c r="F55" s="3">
        <f t="shared" si="0"/>
        <v>4</v>
      </c>
      <c r="G55" s="3">
        <f t="shared" si="1"/>
        <v>4</v>
      </c>
      <c r="H55" s="3">
        <f t="shared" si="2"/>
        <v>4</v>
      </c>
      <c r="I55" s="1" t="str">
        <f t="shared" si="3"/>
        <v>444</v>
      </c>
      <c r="J55" s="1" t="str">
        <f t="shared" si="4"/>
        <v>Loyal</v>
      </c>
    </row>
    <row r="56" spans="1:10" ht="14.25" x14ac:dyDescent="0.2">
      <c r="A56">
        <v>13590</v>
      </c>
      <c r="B56">
        <v>410</v>
      </c>
      <c r="C56">
        <v>6349.5899999999992</v>
      </c>
      <c r="D56" s="1">
        <v>40875.537499999999</v>
      </c>
      <c r="E56" s="3">
        <f>DATEDIF(online_retail_II[[#This Row],[LastPurchase]], DATE(2011,12,9), "d")</f>
        <v>11</v>
      </c>
      <c r="F56" s="3">
        <f t="shared" si="0"/>
        <v>5</v>
      </c>
      <c r="G56" s="3">
        <f t="shared" si="1"/>
        <v>4</v>
      </c>
      <c r="H56" s="3">
        <f t="shared" si="2"/>
        <v>3</v>
      </c>
      <c r="I56" s="1" t="str">
        <f t="shared" si="3"/>
        <v>543</v>
      </c>
      <c r="J56" s="1" t="str">
        <f t="shared" si="4"/>
        <v>Champion</v>
      </c>
    </row>
    <row r="57" spans="1:10" ht="14.25" x14ac:dyDescent="0.2">
      <c r="A57">
        <v>15984</v>
      </c>
      <c r="B57">
        <v>747</v>
      </c>
      <c r="C57">
        <v>8759.3199999999852</v>
      </c>
      <c r="D57" s="1">
        <v>40884.511111111111</v>
      </c>
      <c r="E57" s="3">
        <f>DATEDIF(online_retail_II[[#This Row],[LastPurchase]], DATE(2011,12,9), "d")</f>
        <v>2</v>
      </c>
      <c r="F57" s="3">
        <f t="shared" si="0"/>
        <v>5</v>
      </c>
      <c r="G57" s="3">
        <f t="shared" si="1"/>
        <v>4</v>
      </c>
      <c r="H57" s="3">
        <f t="shared" si="2"/>
        <v>4</v>
      </c>
      <c r="I57" s="1" t="str">
        <f t="shared" si="3"/>
        <v>544</v>
      </c>
      <c r="J57" s="1" t="str">
        <f t="shared" si="4"/>
        <v>Champion</v>
      </c>
    </row>
    <row r="58" spans="1:10" ht="14.25" x14ac:dyDescent="0.2">
      <c r="A58">
        <v>16887</v>
      </c>
      <c r="B58">
        <v>102</v>
      </c>
      <c r="C58">
        <v>660.71999999999991</v>
      </c>
      <c r="D58" s="1">
        <v>40851.588194444441</v>
      </c>
      <c r="E58" s="3">
        <f>DATEDIF(online_retail_II[[#This Row],[LastPurchase]], DATE(2011,12,9), "d")</f>
        <v>35</v>
      </c>
      <c r="F58" s="3">
        <f t="shared" si="0"/>
        <v>4</v>
      </c>
      <c r="G58" s="3">
        <f t="shared" si="1"/>
        <v>2</v>
      </c>
      <c r="H58" s="3">
        <f t="shared" si="2"/>
        <v>1</v>
      </c>
      <c r="I58" s="1" t="str">
        <f t="shared" si="3"/>
        <v>421</v>
      </c>
      <c r="J58" s="1" t="str">
        <f t="shared" si="4"/>
        <v>Loyal</v>
      </c>
    </row>
    <row r="59" spans="1:10" ht="14.25" x14ac:dyDescent="0.2">
      <c r="A59">
        <v>12921</v>
      </c>
      <c r="B59">
        <v>1534</v>
      </c>
      <c r="C59">
        <v>35921.040000000059</v>
      </c>
      <c r="D59" s="1">
        <v>40877.681944444441</v>
      </c>
      <c r="E59" s="3">
        <f>DATEDIF(online_retail_II[[#This Row],[LastPurchase]], DATE(2011,12,9), "d")</f>
        <v>9</v>
      </c>
      <c r="F59" s="3">
        <f t="shared" si="0"/>
        <v>5</v>
      </c>
      <c r="G59" s="3">
        <f t="shared" si="1"/>
        <v>4</v>
      </c>
      <c r="H59" s="3">
        <f t="shared" si="2"/>
        <v>4</v>
      </c>
      <c r="I59" s="1" t="str">
        <f t="shared" si="3"/>
        <v>544</v>
      </c>
      <c r="J59" s="1" t="str">
        <f t="shared" si="4"/>
        <v>Champion</v>
      </c>
    </row>
    <row r="60" spans="1:10" ht="14.25" x14ac:dyDescent="0.2">
      <c r="A60">
        <v>14543</v>
      </c>
      <c r="B60">
        <v>217</v>
      </c>
      <c r="C60">
        <v>14906.769999999991</v>
      </c>
      <c r="D60" s="1">
        <v>40858.53125</v>
      </c>
      <c r="E60" s="3">
        <f>DATEDIF(online_retail_II[[#This Row],[LastPurchase]], DATE(2011,12,9), "d")</f>
        <v>28</v>
      </c>
      <c r="F60" s="3">
        <f t="shared" si="0"/>
        <v>4</v>
      </c>
      <c r="G60" s="3">
        <f t="shared" si="1"/>
        <v>3</v>
      </c>
      <c r="H60" s="3">
        <f t="shared" si="2"/>
        <v>4</v>
      </c>
      <c r="I60" s="1" t="str">
        <f t="shared" si="3"/>
        <v>434</v>
      </c>
      <c r="J60" s="1" t="str">
        <f t="shared" si="4"/>
        <v>Loyal</v>
      </c>
    </row>
    <row r="61" spans="1:10" ht="14.25" x14ac:dyDescent="0.2">
      <c r="A61">
        <v>15945</v>
      </c>
      <c r="B61">
        <v>30</v>
      </c>
      <c r="C61">
        <v>827.27</v>
      </c>
      <c r="D61" s="1">
        <v>40521.551388888889</v>
      </c>
      <c r="E61" s="3">
        <f>DATEDIF(online_retail_II[[#This Row],[LastPurchase]], DATE(2011,12,9), "d")</f>
        <v>365</v>
      </c>
      <c r="F61" s="3">
        <f t="shared" si="0"/>
        <v>2</v>
      </c>
      <c r="G61" s="3">
        <f t="shared" si="1"/>
        <v>1</v>
      </c>
      <c r="H61" s="3">
        <f t="shared" si="2"/>
        <v>1</v>
      </c>
      <c r="I61" s="1" t="str">
        <f t="shared" si="3"/>
        <v>211</v>
      </c>
      <c r="J61" s="1" t="str">
        <f t="shared" si="4"/>
        <v>At Risk</v>
      </c>
    </row>
    <row r="62" spans="1:10" ht="14.25" x14ac:dyDescent="0.2">
      <c r="A62">
        <v>18037</v>
      </c>
      <c r="B62">
        <v>33</v>
      </c>
      <c r="C62">
        <v>167.41999999999996</v>
      </c>
      <c r="D62" s="1">
        <v>40732.568749999999</v>
      </c>
      <c r="E62" s="3">
        <f>DATEDIF(online_retail_II[[#This Row],[LastPurchase]], DATE(2011,12,9), "d")</f>
        <v>154</v>
      </c>
      <c r="F62" s="3">
        <f t="shared" si="0"/>
        <v>3</v>
      </c>
      <c r="G62" s="3">
        <f t="shared" si="1"/>
        <v>1</v>
      </c>
      <c r="H62" s="3">
        <f t="shared" si="2"/>
        <v>1</v>
      </c>
      <c r="I62" s="1" t="str">
        <f t="shared" si="3"/>
        <v>311</v>
      </c>
      <c r="J62" s="1" t="str">
        <f t="shared" si="4"/>
        <v>Potential</v>
      </c>
    </row>
    <row r="63" spans="1:10" ht="14.25" x14ac:dyDescent="0.2">
      <c r="A63">
        <v>15662</v>
      </c>
      <c r="B63">
        <v>12</v>
      </c>
      <c r="C63">
        <v>283.73</v>
      </c>
      <c r="D63" s="1">
        <v>40225.699305555558</v>
      </c>
      <c r="E63" s="3">
        <f>DATEDIF(online_retail_II[[#This Row],[LastPurchase]], DATE(2011,12,9), "d")</f>
        <v>661</v>
      </c>
      <c r="F63" s="3">
        <f t="shared" si="0"/>
        <v>2</v>
      </c>
      <c r="G63" s="3">
        <f t="shared" si="1"/>
        <v>1</v>
      </c>
      <c r="H63" s="3">
        <f t="shared" si="2"/>
        <v>1</v>
      </c>
      <c r="I63" s="1" t="str">
        <f t="shared" si="3"/>
        <v>211</v>
      </c>
      <c r="J63" s="1" t="str">
        <f t="shared" si="4"/>
        <v>At Risk</v>
      </c>
    </row>
    <row r="64" spans="1:10" ht="14.25" x14ac:dyDescent="0.2">
      <c r="A64">
        <v>15380</v>
      </c>
      <c r="B64">
        <v>53</v>
      </c>
      <c r="C64">
        <v>3479.0600000000022</v>
      </c>
      <c r="D64" s="1">
        <v>40878.509027777778</v>
      </c>
      <c r="E64" s="3">
        <f>DATEDIF(online_retail_II[[#This Row],[LastPurchase]], DATE(2011,12,9), "d")</f>
        <v>8</v>
      </c>
      <c r="F64" s="3">
        <f t="shared" si="0"/>
        <v>5</v>
      </c>
      <c r="G64" s="3">
        <f t="shared" si="1"/>
        <v>1</v>
      </c>
      <c r="H64" s="3">
        <f t="shared" si="2"/>
        <v>3</v>
      </c>
      <c r="I64" s="1" t="str">
        <f t="shared" si="3"/>
        <v>513</v>
      </c>
      <c r="J64" s="1" t="str">
        <f t="shared" si="4"/>
        <v>Champion</v>
      </c>
    </row>
    <row r="65" spans="1:10" ht="14.25" x14ac:dyDescent="0.2">
      <c r="A65">
        <v>13110</v>
      </c>
      <c r="B65">
        <v>252</v>
      </c>
      <c r="C65">
        <v>2957.4699999999989</v>
      </c>
      <c r="D65" s="1">
        <v>40855.604166666664</v>
      </c>
      <c r="E65" s="3">
        <f>DATEDIF(online_retail_II[[#This Row],[LastPurchase]], DATE(2011,12,9), "d")</f>
        <v>31</v>
      </c>
      <c r="F65" s="3">
        <f t="shared" si="0"/>
        <v>4</v>
      </c>
      <c r="G65" s="3">
        <f t="shared" si="1"/>
        <v>3</v>
      </c>
      <c r="H65" s="3">
        <f t="shared" si="2"/>
        <v>3</v>
      </c>
      <c r="I65" s="1" t="str">
        <f t="shared" si="3"/>
        <v>433</v>
      </c>
      <c r="J65" s="1" t="str">
        <f t="shared" si="4"/>
        <v>Loyal</v>
      </c>
    </row>
    <row r="66" spans="1:10" ht="14.25" x14ac:dyDescent="0.2">
      <c r="A66">
        <v>12836</v>
      </c>
      <c r="B66">
        <v>414</v>
      </c>
      <c r="C66">
        <v>6585.6199999999917</v>
      </c>
      <c r="D66" s="1">
        <v>40827.631944444445</v>
      </c>
      <c r="E66" s="3">
        <f>DATEDIF(online_retail_II[[#This Row],[LastPurchase]], DATE(2011,12,9), "d")</f>
        <v>59</v>
      </c>
      <c r="F66" s="3">
        <f t="shared" ref="F66:F129" si="5">IF(E66&lt;=QUARTILE($E$2:$E$1000,1),5,
 IF(E66&lt;=QUARTILE($E$2:$E$1000,2),4,
 IF(E66&lt;=QUARTILE($E$2:$E$1000,3),3,
 IF(E66&lt;=QUARTILE($E$2:$E$1000,4),2,1))))</f>
        <v>3</v>
      </c>
      <c r="G66" s="3">
        <f t="shared" ref="G66:G129" si="6">IF(B66&gt;=QUARTILE($B$2:$B$1000,4),5,
 IF(B66&gt;=QUARTILE($B$2:$B$1000,3),4,
 IF(B66&gt;=QUARTILE($B$2:$B$1000,2),3,
 IF(B66&gt;=QUARTILE($B$2:$B$1000,1),2,1))))</f>
        <v>4</v>
      </c>
      <c r="H66" s="3">
        <f t="shared" ref="H66:H129" si="7">IF(C66&gt;=QUARTILE($C$2:$C$1000,4),5,
 IF(C66&gt;=QUARTILE($C$2:$C$1000,3),4,
 IF(C66&gt;=QUARTILE($C$2:$C$1000,2),3,
 IF(C66&gt;=QUARTILE($C$2:$C$1000,1),2,1))))</f>
        <v>3</v>
      </c>
      <c r="I66" s="1" t="str">
        <f t="shared" ref="I66:I129" si="8">TEXT(F66,"0") &amp; TEXT(G66,"0") &amp; TEXT(H66,"0")</f>
        <v>343</v>
      </c>
      <c r="J66" s="1" t="str">
        <f t="shared" ref="J66:J129" si="9">IF(F66=5,"Champion",
 IF(F66&gt;=4,"Loyal",
 IF(F66=3,"Potential",
 IF(F66=2,"At Risk",
 "Lost"))))</f>
        <v>Potential</v>
      </c>
    </row>
    <row r="67" spans="1:10" ht="14.25" x14ac:dyDescent="0.2">
      <c r="A67">
        <v>15005</v>
      </c>
      <c r="B67">
        <v>2454</v>
      </c>
      <c r="C67">
        <v>14106.199999999928</v>
      </c>
      <c r="D67" s="1">
        <v>40871.517361111109</v>
      </c>
      <c r="E67" s="3">
        <f>DATEDIF(online_retail_II[[#This Row],[LastPurchase]], DATE(2011,12,9), "d")</f>
        <v>15</v>
      </c>
      <c r="F67" s="3">
        <f t="shared" si="5"/>
        <v>4</v>
      </c>
      <c r="G67" s="3">
        <f t="shared" si="6"/>
        <v>4</v>
      </c>
      <c r="H67" s="3">
        <f t="shared" si="7"/>
        <v>4</v>
      </c>
      <c r="I67" s="1" t="str">
        <f t="shared" si="8"/>
        <v>444</v>
      </c>
      <c r="J67" s="1" t="str">
        <f t="shared" si="9"/>
        <v>Loyal</v>
      </c>
    </row>
    <row r="68" spans="1:10" ht="14.25" x14ac:dyDescent="0.2">
      <c r="A68">
        <v>16620</v>
      </c>
      <c r="B68">
        <v>94</v>
      </c>
      <c r="C68">
        <v>1758.93</v>
      </c>
      <c r="D68" s="1">
        <v>40883.513194444444</v>
      </c>
      <c r="E68" s="3">
        <f>DATEDIF(online_retail_II[[#This Row],[LastPurchase]], DATE(2011,12,9), "d")</f>
        <v>3</v>
      </c>
      <c r="F68" s="3">
        <f t="shared" si="5"/>
        <v>5</v>
      </c>
      <c r="G68" s="3">
        <f t="shared" si="6"/>
        <v>2</v>
      </c>
      <c r="H68" s="3">
        <f t="shared" si="7"/>
        <v>2</v>
      </c>
      <c r="I68" s="1" t="str">
        <f t="shared" si="8"/>
        <v>522</v>
      </c>
      <c r="J68" s="1" t="str">
        <f t="shared" si="9"/>
        <v>Champion</v>
      </c>
    </row>
    <row r="69" spans="1:10" ht="14.25" x14ac:dyDescent="0.2">
      <c r="A69">
        <v>12758</v>
      </c>
      <c r="B69">
        <v>313</v>
      </c>
      <c r="C69">
        <v>9903.239999999998</v>
      </c>
      <c r="D69" s="1">
        <v>40770.431944444441</v>
      </c>
      <c r="E69" s="3">
        <f>DATEDIF(online_retail_II[[#This Row],[LastPurchase]], DATE(2011,12,9), "d")</f>
        <v>116</v>
      </c>
      <c r="F69" s="3">
        <f t="shared" si="5"/>
        <v>3</v>
      </c>
      <c r="G69" s="3">
        <f t="shared" si="6"/>
        <v>3</v>
      </c>
      <c r="H69" s="3">
        <f t="shared" si="7"/>
        <v>4</v>
      </c>
      <c r="I69" s="1" t="str">
        <f t="shared" si="8"/>
        <v>334</v>
      </c>
      <c r="J69" s="1" t="str">
        <f t="shared" si="9"/>
        <v>Potential</v>
      </c>
    </row>
    <row r="70" spans="1:10" ht="14.25" x14ac:dyDescent="0.2">
      <c r="A70">
        <v>17961</v>
      </c>
      <c r="B70">
        <v>660</v>
      </c>
      <c r="C70">
        <v>2995.5400000000009</v>
      </c>
      <c r="D70" s="1">
        <v>40865.704861111109</v>
      </c>
      <c r="E70" s="3">
        <f>DATEDIF(online_retail_II[[#This Row],[LastPurchase]], DATE(2011,12,9), "d")</f>
        <v>21</v>
      </c>
      <c r="F70" s="3">
        <f t="shared" si="5"/>
        <v>4</v>
      </c>
      <c r="G70" s="3">
        <f t="shared" si="6"/>
        <v>4</v>
      </c>
      <c r="H70" s="3">
        <f t="shared" si="7"/>
        <v>3</v>
      </c>
      <c r="I70" s="1" t="str">
        <f t="shared" si="8"/>
        <v>443</v>
      </c>
      <c r="J70" s="1" t="str">
        <f t="shared" si="9"/>
        <v>Loyal</v>
      </c>
    </row>
    <row r="71" spans="1:10" ht="14.25" x14ac:dyDescent="0.2">
      <c r="A71">
        <v>15601</v>
      </c>
      <c r="B71">
        <v>872</v>
      </c>
      <c r="C71">
        <v>14960.120000000026</v>
      </c>
      <c r="D71" s="1">
        <v>40875.635416666664</v>
      </c>
      <c r="E71" s="3">
        <f>DATEDIF(online_retail_II[[#This Row],[LastPurchase]], DATE(2011,12,9), "d")</f>
        <v>11</v>
      </c>
      <c r="F71" s="3">
        <f t="shared" si="5"/>
        <v>5</v>
      </c>
      <c r="G71" s="3">
        <f t="shared" si="6"/>
        <v>4</v>
      </c>
      <c r="H71" s="3">
        <f t="shared" si="7"/>
        <v>4</v>
      </c>
      <c r="I71" s="1" t="str">
        <f t="shared" si="8"/>
        <v>544</v>
      </c>
      <c r="J71" s="1" t="str">
        <f t="shared" si="9"/>
        <v>Champion</v>
      </c>
    </row>
    <row r="72" spans="1:10" ht="14.25" x14ac:dyDescent="0.2">
      <c r="A72">
        <v>13585</v>
      </c>
      <c r="B72">
        <v>39</v>
      </c>
      <c r="C72">
        <v>684.54</v>
      </c>
      <c r="D72" s="1">
        <v>40356.522916666669</v>
      </c>
      <c r="E72" s="3">
        <f>DATEDIF(online_retail_II[[#This Row],[LastPurchase]], DATE(2011,12,9), "d")</f>
        <v>530</v>
      </c>
      <c r="F72" s="3">
        <f t="shared" si="5"/>
        <v>2</v>
      </c>
      <c r="G72" s="3">
        <f t="shared" si="6"/>
        <v>1</v>
      </c>
      <c r="H72" s="3">
        <f t="shared" si="7"/>
        <v>1</v>
      </c>
      <c r="I72" s="1" t="str">
        <f t="shared" si="8"/>
        <v>211</v>
      </c>
      <c r="J72" s="1" t="str">
        <f t="shared" si="9"/>
        <v>At Risk</v>
      </c>
    </row>
    <row r="73" spans="1:10" ht="14.25" x14ac:dyDescent="0.2">
      <c r="A73">
        <v>13442</v>
      </c>
      <c r="B73">
        <v>38</v>
      </c>
      <c r="C73">
        <v>419.87</v>
      </c>
      <c r="D73" s="1">
        <v>40219.585416666669</v>
      </c>
      <c r="E73" s="3">
        <f>DATEDIF(online_retail_II[[#This Row],[LastPurchase]], DATE(2011,12,9), "d")</f>
        <v>667</v>
      </c>
      <c r="F73" s="3">
        <f t="shared" si="5"/>
        <v>2</v>
      </c>
      <c r="G73" s="3">
        <f t="shared" si="6"/>
        <v>1</v>
      </c>
      <c r="H73" s="3">
        <f t="shared" si="7"/>
        <v>1</v>
      </c>
      <c r="I73" s="1" t="str">
        <f t="shared" si="8"/>
        <v>211</v>
      </c>
      <c r="J73" s="1" t="str">
        <f t="shared" si="9"/>
        <v>At Risk</v>
      </c>
    </row>
    <row r="74" spans="1:10" ht="14.25" x14ac:dyDescent="0.2">
      <c r="A74">
        <v>13381</v>
      </c>
      <c r="B74">
        <v>356</v>
      </c>
      <c r="C74">
        <v>8224.3699999999972</v>
      </c>
      <c r="D74" s="1">
        <v>40855.498611111114</v>
      </c>
      <c r="E74" s="3">
        <f>DATEDIF(online_retail_II[[#This Row],[LastPurchase]], DATE(2011,12,9), "d")</f>
        <v>31</v>
      </c>
      <c r="F74" s="3">
        <f t="shared" si="5"/>
        <v>4</v>
      </c>
      <c r="G74" s="3">
        <f t="shared" si="6"/>
        <v>4</v>
      </c>
      <c r="H74" s="3">
        <f t="shared" si="7"/>
        <v>4</v>
      </c>
      <c r="I74" s="1" t="str">
        <f t="shared" si="8"/>
        <v>444</v>
      </c>
      <c r="J74" s="1" t="str">
        <f t="shared" si="9"/>
        <v>Loyal</v>
      </c>
    </row>
    <row r="75" spans="1:10" ht="14.25" x14ac:dyDescent="0.2">
      <c r="A75">
        <v>16763</v>
      </c>
      <c r="B75">
        <v>44</v>
      </c>
      <c r="C75">
        <v>964.70000000000061</v>
      </c>
      <c r="D75" s="1">
        <v>40688.494444444441</v>
      </c>
      <c r="E75" s="3">
        <f>DATEDIF(online_retail_II[[#This Row],[LastPurchase]], DATE(2011,12,9), "d")</f>
        <v>198</v>
      </c>
      <c r="F75" s="3">
        <f t="shared" si="5"/>
        <v>3</v>
      </c>
      <c r="G75" s="3">
        <f t="shared" si="6"/>
        <v>1</v>
      </c>
      <c r="H75" s="3">
        <f t="shared" si="7"/>
        <v>1</v>
      </c>
      <c r="I75" s="1" t="str">
        <f t="shared" si="8"/>
        <v>311</v>
      </c>
      <c r="J75" s="1" t="str">
        <f t="shared" si="9"/>
        <v>Potential</v>
      </c>
    </row>
    <row r="76" spans="1:10" ht="14.25" x14ac:dyDescent="0.2">
      <c r="A76">
        <v>17243</v>
      </c>
      <c r="B76">
        <v>1134</v>
      </c>
      <c r="C76">
        <v>20889.860000000011</v>
      </c>
      <c r="D76" s="1">
        <v>40885.55972222222</v>
      </c>
      <c r="E76" s="3">
        <f>DATEDIF(online_retail_II[[#This Row],[LastPurchase]], DATE(2011,12,9), "d")</f>
        <v>1</v>
      </c>
      <c r="F76" s="3">
        <f t="shared" si="5"/>
        <v>5</v>
      </c>
      <c r="G76" s="3">
        <f t="shared" si="6"/>
        <v>4</v>
      </c>
      <c r="H76" s="3">
        <f t="shared" si="7"/>
        <v>4</v>
      </c>
      <c r="I76" s="1" t="str">
        <f t="shared" si="8"/>
        <v>544</v>
      </c>
      <c r="J76" s="1" t="str">
        <f t="shared" si="9"/>
        <v>Champion</v>
      </c>
    </row>
    <row r="77" spans="1:10" ht="14.25" x14ac:dyDescent="0.2">
      <c r="A77">
        <v>14865</v>
      </c>
      <c r="B77">
        <v>9</v>
      </c>
      <c r="C77">
        <v>129.72000000000003</v>
      </c>
      <c r="D77" s="1">
        <v>40879.684027777781</v>
      </c>
      <c r="E77" s="3">
        <f>DATEDIF(online_retail_II[[#This Row],[LastPurchase]], DATE(2011,12,9), "d")</f>
        <v>7</v>
      </c>
      <c r="F77" s="3">
        <f t="shared" si="5"/>
        <v>5</v>
      </c>
      <c r="G77" s="3">
        <f t="shared" si="6"/>
        <v>1</v>
      </c>
      <c r="H77" s="3">
        <f t="shared" si="7"/>
        <v>1</v>
      </c>
      <c r="I77" s="1" t="str">
        <f t="shared" si="8"/>
        <v>511</v>
      </c>
      <c r="J77" s="1" t="str">
        <f t="shared" si="9"/>
        <v>Champion</v>
      </c>
    </row>
    <row r="78" spans="1:10" ht="14.25" x14ac:dyDescent="0.2">
      <c r="A78">
        <v>17345</v>
      </c>
      <c r="B78">
        <v>213</v>
      </c>
      <c r="C78">
        <v>1604.680000000001</v>
      </c>
      <c r="D78" s="1">
        <v>40871.627083333333</v>
      </c>
      <c r="E78" s="3">
        <f>DATEDIF(online_retail_II[[#This Row],[LastPurchase]], DATE(2011,12,9), "d")</f>
        <v>15</v>
      </c>
      <c r="F78" s="3">
        <f t="shared" si="5"/>
        <v>4</v>
      </c>
      <c r="G78" s="3">
        <f t="shared" si="6"/>
        <v>3</v>
      </c>
      <c r="H78" s="3">
        <f t="shared" si="7"/>
        <v>2</v>
      </c>
      <c r="I78" s="1" t="str">
        <f t="shared" si="8"/>
        <v>432</v>
      </c>
      <c r="J78" s="1" t="str">
        <f t="shared" si="9"/>
        <v>Loyal</v>
      </c>
    </row>
    <row r="79" spans="1:10" ht="14.25" x14ac:dyDescent="0.2">
      <c r="A79">
        <v>13819</v>
      </c>
      <c r="B79">
        <v>101</v>
      </c>
      <c r="C79">
        <v>2642.3500000000004</v>
      </c>
      <c r="D79" s="1">
        <v>40585.443055555559</v>
      </c>
      <c r="E79" s="3">
        <f>DATEDIF(online_retail_II[[#This Row],[LastPurchase]], DATE(2011,12,9), "d")</f>
        <v>301</v>
      </c>
      <c r="F79" s="3">
        <f t="shared" si="5"/>
        <v>3</v>
      </c>
      <c r="G79" s="3">
        <f t="shared" si="6"/>
        <v>2</v>
      </c>
      <c r="H79" s="3">
        <f t="shared" si="7"/>
        <v>2</v>
      </c>
      <c r="I79" s="1" t="str">
        <f t="shared" si="8"/>
        <v>322</v>
      </c>
      <c r="J79" s="1" t="str">
        <f t="shared" si="9"/>
        <v>Potential</v>
      </c>
    </row>
    <row r="80" spans="1:10" ht="14.25" x14ac:dyDescent="0.2">
      <c r="A80">
        <v>15808</v>
      </c>
      <c r="B80">
        <v>858</v>
      </c>
      <c r="C80">
        <v>18409.930000000055</v>
      </c>
      <c r="D80" s="1">
        <v>40580.606249999997</v>
      </c>
      <c r="E80" s="3">
        <f>DATEDIF(online_retail_II[[#This Row],[LastPurchase]], DATE(2011,12,9), "d")</f>
        <v>306</v>
      </c>
      <c r="F80" s="3">
        <f t="shared" si="5"/>
        <v>3</v>
      </c>
      <c r="G80" s="3">
        <f t="shared" si="6"/>
        <v>4</v>
      </c>
      <c r="H80" s="3">
        <f t="shared" si="7"/>
        <v>4</v>
      </c>
      <c r="I80" s="1" t="str">
        <f t="shared" si="8"/>
        <v>344</v>
      </c>
      <c r="J80" s="1" t="str">
        <f t="shared" si="9"/>
        <v>Potential</v>
      </c>
    </row>
    <row r="81" spans="1:10" ht="14.25" x14ac:dyDescent="0.2">
      <c r="A81">
        <v>17191</v>
      </c>
      <c r="B81">
        <v>575</v>
      </c>
      <c r="C81">
        <v>4836.049999999992</v>
      </c>
      <c r="D81" s="1">
        <v>40858.706944444442</v>
      </c>
      <c r="E81" s="3">
        <f>DATEDIF(online_retail_II[[#This Row],[LastPurchase]], DATE(2011,12,9), "d")</f>
        <v>28</v>
      </c>
      <c r="F81" s="3">
        <f t="shared" si="5"/>
        <v>4</v>
      </c>
      <c r="G81" s="3">
        <f t="shared" si="6"/>
        <v>4</v>
      </c>
      <c r="H81" s="3">
        <f t="shared" si="7"/>
        <v>3</v>
      </c>
      <c r="I81" s="1" t="str">
        <f t="shared" si="8"/>
        <v>443</v>
      </c>
      <c r="J81" s="1" t="str">
        <f t="shared" si="9"/>
        <v>Loyal</v>
      </c>
    </row>
    <row r="82" spans="1:10" ht="14.25" x14ac:dyDescent="0.2">
      <c r="A82">
        <v>13748</v>
      </c>
      <c r="B82">
        <v>59</v>
      </c>
      <c r="C82">
        <v>2268.35</v>
      </c>
      <c r="D82" s="1">
        <v>40791.40625</v>
      </c>
      <c r="E82" s="3">
        <f>DATEDIF(online_retail_II[[#This Row],[LastPurchase]], DATE(2011,12,9), "d")</f>
        <v>95</v>
      </c>
      <c r="F82" s="3">
        <f t="shared" si="5"/>
        <v>3</v>
      </c>
      <c r="G82" s="3">
        <f t="shared" si="6"/>
        <v>2</v>
      </c>
      <c r="H82" s="3">
        <f t="shared" si="7"/>
        <v>2</v>
      </c>
      <c r="I82" s="1" t="str">
        <f t="shared" si="8"/>
        <v>322</v>
      </c>
      <c r="J82" s="1" t="str">
        <f t="shared" si="9"/>
        <v>Potential</v>
      </c>
    </row>
    <row r="83" spans="1:10" ht="14.25" x14ac:dyDescent="0.2">
      <c r="A83">
        <v>15265</v>
      </c>
      <c r="B83">
        <v>193</v>
      </c>
      <c r="C83">
        <v>3345.6400000000026</v>
      </c>
      <c r="D83" s="1">
        <v>40735.615277777775</v>
      </c>
      <c r="E83" s="3">
        <f>DATEDIF(online_retail_II[[#This Row],[LastPurchase]], DATE(2011,12,9), "d")</f>
        <v>151</v>
      </c>
      <c r="F83" s="3">
        <f t="shared" si="5"/>
        <v>3</v>
      </c>
      <c r="G83" s="3">
        <f t="shared" si="6"/>
        <v>3</v>
      </c>
      <c r="H83" s="3">
        <f t="shared" si="7"/>
        <v>3</v>
      </c>
      <c r="I83" s="1" t="str">
        <f t="shared" si="8"/>
        <v>333</v>
      </c>
      <c r="J83" s="1" t="str">
        <f t="shared" si="9"/>
        <v>Potential</v>
      </c>
    </row>
    <row r="84" spans="1:10" ht="14.25" x14ac:dyDescent="0.2">
      <c r="A84">
        <v>15750</v>
      </c>
      <c r="B84">
        <v>650</v>
      </c>
      <c r="C84">
        <v>6797.1909999999825</v>
      </c>
      <c r="D84" s="1">
        <v>40884.523611111108</v>
      </c>
      <c r="E84" s="3">
        <f>DATEDIF(online_retail_II[[#This Row],[LastPurchase]], DATE(2011,12,9), "d")</f>
        <v>2</v>
      </c>
      <c r="F84" s="3">
        <f t="shared" si="5"/>
        <v>5</v>
      </c>
      <c r="G84" s="3">
        <f t="shared" si="6"/>
        <v>4</v>
      </c>
      <c r="H84" s="3">
        <f t="shared" si="7"/>
        <v>3</v>
      </c>
      <c r="I84" s="1" t="str">
        <f t="shared" si="8"/>
        <v>543</v>
      </c>
      <c r="J84" s="1" t="str">
        <f t="shared" si="9"/>
        <v>Champion</v>
      </c>
    </row>
    <row r="85" spans="1:10" ht="14.25" x14ac:dyDescent="0.2">
      <c r="A85">
        <v>17428</v>
      </c>
      <c r="B85">
        <v>729</v>
      </c>
      <c r="C85">
        <v>31819.760000000064</v>
      </c>
      <c r="D85" s="1">
        <v>40886.40625</v>
      </c>
      <c r="E85" s="3">
        <f>DATEDIF(online_retail_II[[#This Row],[LastPurchase]], DATE(2011,12,9), "d")</f>
        <v>0</v>
      </c>
      <c r="F85" s="3">
        <f t="shared" si="5"/>
        <v>5</v>
      </c>
      <c r="G85" s="3">
        <f t="shared" si="6"/>
        <v>4</v>
      </c>
      <c r="H85" s="3">
        <f t="shared" si="7"/>
        <v>4</v>
      </c>
      <c r="I85" s="1" t="str">
        <f t="shared" si="8"/>
        <v>544</v>
      </c>
      <c r="J85" s="1" t="str">
        <f t="shared" si="9"/>
        <v>Champion</v>
      </c>
    </row>
    <row r="86" spans="1:10" ht="14.25" x14ac:dyDescent="0.2">
      <c r="A86">
        <v>15485</v>
      </c>
      <c r="B86">
        <v>161</v>
      </c>
      <c r="C86">
        <v>5771.5099999999984</v>
      </c>
      <c r="D86" s="1">
        <v>40856.604861111111</v>
      </c>
      <c r="E86" s="3">
        <f>DATEDIF(online_retail_II[[#This Row],[LastPurchase]], DATE(2011,12,9), "d")</f>
        <v>30</v>
      </c>
      <c r="F86" s="3">
        <f t="shared" si="5"/>
        <v>4</v>
      </c>
      <c r="G86" s="3">
        <f t="shared" si="6"/>
        <v>3</v>
      </c>
      <c r="H86" s="3">
        <f t="shared" si="7"/>
        <v>3</v>
      </c>
      <c r="I86" s="1" t="str">
        <f t="shared" si="8"/>
        <v>433</v>
      </c>
      <c r="J86" s="1" t="str">
        <f t="shared" si="9"/>
        <v>Loyal</v>
      </c>
    </row>
    <row r="87" spans="1:10" ht="14.25" x14ac:dyDescent="0.2">
      <c r="A87">
        <v>17246</v>
      </c>
      <c r="B87">
        <v>6</v>
      </c>
      <c r="C87">
        <v>38.92</v>
      </c>
      <c r="D87" s="1">
        <v>40340.525000000001</v>
      </c>
      <c r="E87" s="3">
        <f>DATEDIF(online_retail_II[[#This Row],[LastPurchase]], DATE(2011,12,9), "d")</f>
        <v>546</v>
      </c>
      <c r="F87" s="3">
        <f t="shared" si="5"/>
        <v>2</v>
      </c>
      <c r="G87" s="3">
        <f t="shared" si="6"/>
        <v>1</v>
      </c>
      <c r="H87" s="3">
        <f t="shared" si="7"/>
        <v>1</v>
      </c>
      <c r="I87" s="1" t="str">
        <f t="shared" si="8"/>
        <v>211</v>
      </c>
      <c r="J87" s="1" t="str">
        <f t="shared" si="9"/>
        <v>At Risk</v>
      </c>
    </row>
    <row r="88" spans="1:10" ht="14.25" x14ac:dyDescent="0.2">
      <c r="A88">
        <v>14061</v>
      </c>
      <c r="B88">
        <v>19</v>
      </c>
      <c r="C88">
        <v>917.43</v>
      </c>
      <c r="D88" s="1">
        <v>40379.723611111112</v>
      </c>
      <c r="E88" s="3">
        <f>DATEDIF(online_retail_II[[#This Row],[LastPurchase]], DATE(2011,12,9), "d")</f>
        <v>507</v>
      </c>
      <c r="F88" s="3">
        <f t="shared" si="5"/>
        <v>2</v>
      </c>
      <c r="G88" s="3">
        <f t="shared" si="6"/>
        <v>1</v>
      </c>
      <c r="H88" s="3">
        <f t="shared" si="7"/>
        <v>1</v>
      </c>
      <c r="I88" s="1" t="str">
        <f t="shared" si="8"/>
        <v>211</v>
      </c>
      <c r="J88" s="1" t="str">
        <f t="shared" si="9"/>
        <v>At Risk</v>
      </c>
    </row>
    <row r="89" spans="1:10" ht="14.25" x14ac:dyDescent="0.2">
      <c r="A89">
        <v>14108</v>
      </c>
      <c r="B89">
        <v>54</v>
      </c>
      <c r="C89">
        <v>1044.96</v>
      </c>
      <c r="D89" s="1">
        <v>40856.445138888892</v>
      </c>
      <c r="E89" s="3">
        <f>DATEDIF(online_retail_II[[#This Row],[LastPurchase]], DATE(2011,12,9), "d")</f>
        <v>30</v>
      </c>
      <c r="F89" s="3">
        <f t="shared" si="5"/>
        <v>4</v>
      </c>
      <c r="G89" s="3">
        <f t="shared" si="6"/>
        <v>1</v>
      </c>
      <c r="H89" s="3">
        <f t="shared" si="7"/>
        <v>2</v>
      </c>
      <c r="I89" s="1" t="str">
        <f t="shared" si="8"/>
        <v>412</v>
      </c>
      <c r="J89" s="1" t="str">
        <f t="shared" si="9"/>
        <v>Loyal</v>
      </c>
    </row>
    <row r="90" spans="1:10" ht="14.25" x14ac:dyDescent="0.2">
      <c r="A90">
        <v>13648</v>
      </c>
      <c r="B90">
        <v>106</v>
      </c>
      <c r="C90">
        <v>1764.0200000000002</v>
      </c>
      <c r="D90" s="1">
        <v>40486.615277777775</v>
      </c>
      <c r="E90" s="3">
        <f>DATEDIF(online_retail_II[[#This Row],[LastPurchase]], DATE(2011,12,9), "d")</f>
        <v>400</v>
      </c>
      <c r="F90" s="3">
        <f t="shared" si="5"/>
        <v>2</v>
      </c>
      <c r="G90" s="3">
        <f t="shared" si="6"/>
        <v>2</v>
      </c>
      <c r="H90" s="3">
        <f t="shared" si="7"/>
        <v>2</v>
      </c>
      <c r="I90" s="1" t="str">
        <f t="shared" si="8"/>
        <v>222</v>
      </c>
      <c r="J90" s="1" t="str">
        <f t="shared" si="9"/>
        <v>At Risk</v>
      </c>
    </row>
    <row r="91" spans="1:10" ht="14.25" x14ac:dyDescent="0.2">
      <c r="A91">
        <v>16563</v>
      </c>
      <c r="B91">
        <v>90</v>
      </c>
      <c r="C91">
        <v>4422.7599999999984</v>
      </c>
      <c r="D91" s="1">
        <v>40833.493750000001</v>
      </c>
      <c r="E91" s="3">
        <f>DATEDIF(online_retail_II[[#This Row],[LastPurchase]], DATE(2011,12,9), "d")</f>
        <v>53</v>
      </c>
      <c r="F91" s="3">
        <f t="shared" si="5"/>
        <v>3</v>
      </c>
      <c r="G91" s="3">
        <f t="shared" si="6"/>
        <v>2</v>
      </c>
      <c r="H91" s="3">
        <f t="shared" si="7"/>
        <v>3</v>
      </c>
      <c r="I91" s="1" t="str">
        <f t="shared" si="8"/>
        <v>323</v>
      </c>
      <c r="J91" s="1" t="str">
        <f t="shared" si="9"/>
        <v>Potential</v>
      </c>
    </row>
    <row r="92" spans="1:10" ht="14.25" x14ac:dyDescent="0.2">
      <c r="A92">
        <v>16701</v>
      </c>
      <c r="B92">
        <v>275</v>
      </c>
      <c r="C92">
        <v>9916.7299999999941</v>
      </c>
      <c r="D92" s="1">
        <v>40878.465277777781</v>
      </c>
      <c r="E92" s="3">
        <f>DATEDIF(online_retail_II[[#This Row],[LastPurchase]], DATE(2011,12,9), "d")</f>
        <v>8</v>
      </c>
      <c r="F92" s="3">
        <f t="shared" si="5"/>
        <v>5</v>
      </c>
      <c r="G92" s="3">
        <f t="shared" si="6"/>
        <v>3</v>
      </c>
      <c r="H92" s="3">
        <f t="shared" si="7"/>
        <v>4</v>
      </c>
      <c r="I92" s="1" t="str">
        <f t="shared" si="8"/>
        <v>534</v>
      </c>
      <c r="J92" s="1" t="str">
        <f t="shared" si="9"/>
        <v>Champion</v>
      </c>
    </row>
    <row r="93" spans="1:10" ht="14.25" x14ac:dyDescent="0.2">
      <c r="A93">
        <v>12842</v>
      </c>
      <c r="B93">
        <v>48</v>
      </c>
      <c r="C93">
        <v>1917.9900000000002</v>
      </c>
      <c r="D93" s="1">
        <v>40816.647916666669</v>
      </c>
      <c r="E93" s="3">
        <f>DATEDIF(online_retail_II[[#This Row],[LastPurchase]], DATE(2011,12,9), "d")</f>
        <v>70</v>
      </c>
      <c r="F93" s="3">
        <f t="shared" si="5"/>
        <v>3</v>
      </c>
      <c r="G93" s="3">
        <f t="shared" si="6"/>
        <v>1</v>
      </c>
      <c r="H93" s="3">
        <f t="shared" si="7"/>
        <v>2</v>
      </c>
      <c r="I93" s="1" t="str">
        <f t="shared" si="8"/>
        <v>312</v>
      </c>
      <c r="J93" s="1" t="str">
        <f t="shared" si="9"/>
        <v>Potential</v>
      </c>
    </row>
    <row r="94" spans="1:10" ht="14.25" x14ac:dyDescent="0.2">
      <c r="A94">
        <v>14302</v>
      </c>
      <c r="B94">
        <v>28</v>
      </c>
      <c r="C94">
        <v>742.90000000000009</v>
      </c>
      <c r="D94" s="1">
        <v>40456.340277777781</v>
      </c>
      <c r="E94" s="3">
        <f>DATEDIF(online_retail_II[[#This Row],[LastPurchase]], DATE(2011,12,9), "d")</f>
        <v>430</v>
      </c>
      <c r="F94" s="3">
        <f t="shared" si="5"/>
        <v>2</v>
      </c>
      <c r="G94" s="3">
        <f t="shared" si="6"/>
        <v>1</v>
      </c>
      <c r="H94" s="3">
        <f t="shared" si="7"/>
        <v>1</v>
      </c>
      <c r="I94" s="1" t="str">
        <f t="shared" si="8"/>
        <v>211</v>
      </c>
      <c r="J94" s="1" t="str">
        <f t="shared" si="9"/>
        <v>At Risk</v>
      </c>
    </row>
    <row r="95" spans="1:10" ht="14.25" x14ac:dyDescent="0.2">
      <c r="A95">
        <v>14135</v>
      </c>
      <c r="B95">
        <v>256</v>
      </c>
      <c r="C95">
        <v>9643.92</v>
      </c>
      <c r="D95" s="1">
        <v>40885.484722222223</v>
      </c>
      <c r="E95" s="3">
        <f>DATEDIF(online_retail_II[[#This Row],[LastPurchase]], DATE(2011,12,9), "d")</f>
        <v>1</v>
      </c>
      <c r="F95" s="3">
        <f t="shared" si="5"/>
        <v>5</v>
      </c>
      <c r="G95" s="3">
        <f t="shared" si="6"/>
        <v>3</v>
      </c>
      <c r="H95" s="3">
        <f t="shared" si="7"/>
        <v>4</v>
      </c>
      <c r="I95" s="1" t="str">
        <f t="shared" si="8"/>
        <v>534</v>
      </c>
      <c r="J95" s="1" t="str">
        <f t="shared" si="9"/>
        <v>Champion</v>
      </c>
    </row>
    <row r="96" spans="1:10" ht="14.25" x14ac:dyDescent="0.2">
      <c r="A96">
        <v>14831</v>
      </c>
      <c r="B96">
        <v>82</v>
      </c>
      <c r="C96">
        <v>1676.5699999999997</v>
      </c>
      <c r="D96" s="1">
        <v>40206.604861111111</v>
      </c>
      <c r="E96" s="3">
        <f>DATEDIF(online_retail_II[[#This Row],[LastPurchase]], DATE(2011,12,9), "d")</f>
        <v>680</v>
      </c>
      <c r="F96" s="3">
        <f t="shared" si="5"/>
        <v>2</v>
      </c>
      <c r="G96" s="3">
        <f t="shared" si="6"/>
        <v>2</v>
      </c>
      <c r="H96" s="3">
        <f t="shared" si="7"/>
        <v>2</v>
      </c>
      <c r="I96" s="1" t="str">
        <f t="shared" si="8"/>
        <v>222</v>
      </c>
      <c r="J96" s="1" t="str">
        <f t="shared" si="9"/>
        <v>At Risk</v>
      </c>
    </row>
    <row r="97" spans="1:10" ht="14.25" x14ac:dyDescent="0.2">
      <c r="A97">
        <v>15602</v>
      </c>
      <c r="B97">
        <v>129</v>
      </c>
      <c r="C97">
        <v>3230.5099999999998</v>
      </c>
      <c r="D97" s="1">
        <v>40878.593055555553</v>
      </c>
      <c r="E97" s="3">
        <f>DATEDIF(online_retail_II[[#This Row],[LastPurchase]], DATE(2011,12,9), "d")</f>
        <v>8</v>
      </c>
      <c r="F97" s="3">
        <f t="shared" si="5"/>
        <v>5</v>
      </c>
      <c r="G97" s="3">
        <f t="shared" si="6"/>
        <v>2</v>
      </c>
      <c r="H97" s="3">
        <f t="shared" si="7"/>
        <v>3</v>
      </c>
      <c r="I97" s="1" t="str">
        <f t="shared" si="8"/>
        <v>523</v>
      </c>
      <c r="J97" s="1" t="str">
        <f t="shared" si="9"/>
        <v>Champion</v>
      </c>
    </row>
    <row r="98" spans="1:10" ht="14.25" x14ac:dyDescent="0.2">
      <c r="A98">
        <v>13777</v>
      </c>
      <c r="B98">
        <v>391</v>
      </c>
      <c r="C98">
        <v>56478.420000000027</v>
      </c>
      <c r="D98" s="1">
        <v>40886.517361111109</v>
      </c>
      <c r="E98" s="3">
        <f>DATEDIF(online_retail_II[[#This Row],[LastPurchase]], DATE(2011,12,9), "d")</f>
        <v>0</v>
      </c>
      <c r="F98" s="3">
        <f t="shared" si="5"/>
        <v>5</v>
      </c>
      <c r="G98" s="3">
        <f t="shared" si="6"/>
        <v>4</v>
      </c>
      <c r="H98" s="3">
        <f t="shared" si="7"/>
        <v>4</v>
      </c>
      <c r="I98" s="1" t="str">
        <f t="shared" si="8"/>
        <v>544</v>
      </c>
      <c r="J98" s="1" t="str">
        <f t="shared" si="9"/>
        <v>Champion</v>
      </c>
    </row>
    <row r="99" spans="1:10" ht="14.25" x14ac:dyDescent="0.2">
      <c r="A99">
        <v>14000</v>
      </c>
      <c r="B99">
        <v>49</v>
      </c>
      <c r="C99">
        <v>2046.3399999999992</v>
      </c>
      <c r="D99" s="1">
        <v>40675.701388888891</v>
      </c>
      <c r="E99" s="3">
        <f>DATEDIF(online_retail_II[[#This Row],[LastPurchase]], DATE(2011,12,9), "d")</f>
        <v>211</v>
      </c>
      <c r="F99" s="3">
        <f t="shared" si="5"/>
        <v>3</v>
      </c>
      <c r="G99" s="3">
        <f t="shared" si="6"/>
        <v>1</v>
      </c>
      <c r="H99" s="3">
        <f t="shared" si="7"/>
        <v>2</v>
      </c>
      <c r="I99" s="1" t="str">
        <f t="shared" si="8"/>
        <v>312</v>
      </c>
      <c r="J99" s="1" t="str">
        <f t="shared" si="9"/>
        <v>Potential</v>
      </c>
    </row>
    <row r="100" spans="1:10" ht="14.25" x14ac:dyDescent="0.2">
      <c r="A100">
        <v>16823</v>
      </c>
      <c r="B100">
        <v>175</v>
      </c>
      <c r="C100">
        <v>2260.0900000000015</v>
      </c>
      <c r="D100" s="1">
        <v>40659.625</v>
      </c>
      <c r="E100" s="3">
        <f>DATEDIF(online_retail_II[[#This Row],[LastPurchase]], DATE(2011,12,9), "d")</f>
        <v>227</v>
      </c>
      <c r="F100" s="3">
        <f t="shared" si="5"/>
        <v>3</v>
      </c>
      <c r="G100" s="3">
        <f t="shared" si="6"/>
        <v>3</v>
      </c>
      <c r="H100" s="3">
        <f t="shared" si="7"/>
        <v>2</v>
      </c>
      <c r="I100" s="1" t="str">
        <f t="shared" si="8"/>
        <v>332</v>
      </c>
      <c r="J100" s="1" t="str">
        <f t="shared" si="9"/>
        <v>Potential</v>
      </c>
    </row>
    <row r="101" spans="1:10" ht="14.25" x14ac:dyDescent="0.2">
      <c r="A101">
        <v>16163</v>
      </c>
      <c r="B101">
        <v>73</v>
      </c>
      <c r="C101">
        <v>2849.58</v>
      </c>
      <c r="D101" s="1">
        <v>40654.635416666664</v>
      </c>
      <c r="E101" s="3">
        <f>DATEDIF(online_retail_II[[#This Row],[LastPurchase]], DATE(2011,12,9), "d")</f>
        <v>232</v>
      </c>
      <c r="F101" s="3">
        <f t="shared" si="5"/>
        <v>3</v>
      </c>
      <c r="G101" s="3">
        <f t="shared" si="6"/>
        <v>2</v>
      </c>
      <c r="H101" s="3">
        <f t="shared" si="7"/>
        <v>2</v>
      </c>
      <c r="I101" s="1" t="str">
        <f t="shared" si="8"/>
        <v>322</v>
      </c>
      <c r="J101" s="1" t="str">
        <f t="shared" si="9"/>
        <v>Potential</v>
      </c>
    </row>
    <row r="102" spans="1:10" ht="14.25" x14ac:dyDescent="0.2">
      <c r="A102">
        <v>17193</v>
      </c>
      <c r="B102">
        <v>44</v>
      </c>
      <c r="C102">
        <v>2310.0400000000004</v>
      </c>
      <c r="D102" s="1">
        <v>40851.532638888886</v>
      </c>
      <c r="E102" s="3">
        <f>DATEDIF(online_retail_II[[#This Row],[LastPurchase]], DATE(2011,12,9), "d")</f>
        <v>35</v>
      </c>
      <c r="F102" s="3">
        <f t="shared" si="5"/>
        <v>4</v>
      </c>
      <c r="G102" s="3">
        <f t="shared" si="6"/>
        <v>1</v>
      </c>
      <c r="H102" s="3">
        <f t="shared" si="7"/>
        <v>2</v>
      </c>
      <c r="I102" s="1" t="str">
        <f t="shared" si="8"/>
        <v>412</v>
      </c>
      <c r="J102" s="1" t="str">
        <f t="shared" si="9"/>
        <v>Loyal</v>
      </c>
    </row>
    <row r="103" spans="1:10" ht="14.25" x14ac:dyDescent="0.2">
      <c r="A103">
        <v>15759</v>
      </c>
      <c r="B103">
        <v>17</v>
      </c>
      <c r="C103">
        <v>830.93</v>
      </c>
      <c r="D103" s="1">
        <v>40668.634027777778</v>
      </c>
      <c r="E103" s="3">
        <f>DATEDIF(online_retail_II[[#This Row],[LastPurchase]], DATE(2011,12,9), "d")</f>
        <v>218</v>
      </c>
      <c r="F103" s="3">
        <f t="shared" si="5"/>
        <v>3</v>
      </c>
      <c r="G103" s="3">
        <f t="shared" si="6"/>
        <v>1</v>
      </c>
      <c r="H103" s="3">
        <f t="shared" si="7"/>
        <v>1</v>
      </c>
      <c r="I103" s="1" t="str">
        <f t="shared" si="8"/>
        <v>311</v>
      </c>
      <c r="J103" s="1" t="str">
        <f t="shared" si="9"/>
        <v>Potential</v>
      </c>
    </row>
    <row r="104" spans="1:10" ht="14.25" x14ac:dyDescent="0.2">
      <c r="A104">
        <v>16131</v>
      </c>
      <c r="B104">
        <v>219</v>
      </c>
      <c r="C104">
        <v>9957.4199999999928</v>
      </c>
      <c r="D104" s="1">
        <v>40835.495138888888</v>
      </c>
      <c r="E104" s="3">
        <f>DATEDIF(online_retail_II[[#This Row],[LastPurchase]], DATE(2011,12,9), "d")</f>
        <v>51</v>
      </c>
      <c r="F104" s="3">
        <f t="shared" si="5"/>
        <v>4</v>
      </c>
      <c r="G104" s="3">
        <f t="shared" si="6"/>
        <v>3</v>
      </c>
      <c r="H104" s="3">
        <f t="shared" si="7"/>
        <v>4</v>
      </c>
      <c r="I104" s="1" t="str">
        <f t="shared" si="8"/>
        <v>434</v>
      </c>
      <c r="J104" s="1" t="str">
        <f t="shared" si="9"/>
        <v>Loyal</v>
      </c>
    </row>
    <row r="105" spans="1:10" ht="14.25" x14ac:dyDescent="0.2">
      <c r="A105">
        <v>14560</v>
      </c>
      <c r="B105">
        <v>200</v>
      </c>
      <c r="C105">
        <v>6114.0299999999961</v>
      </c>
      <c r="D105" s="1">
        <v>40879.640277777777</v>
      </c>
      <c r="E105" s="3">
        <f>DATEDIF(online_retail_II[[#This Row],[LastPurchase]], DATE(2011,12,9), "d")</f>
        <v>7</v>
      </c>
      <c r="F105" s="3">
        <f t="shared" si="5"/>
        <v>5</v>
      </c>
      <c r="G105" s="3">
        <f t="shared" si="6"/>
        <v>3</v>
      </c>
      <c r="H105" s="3">
        <f t="shared" si="7"/>
        <v>3</v>
      </c>
      <c r="I105" s="1" t="str">
        <f t="shared" si="8"/>
        <v>533</v>
      </c>
      <c r="J105" s="1" t="str">
        <f t="shared" si="9"/>
        <v>Champion</v>
      </c>
    </row>
    <row r="106" spans="1:10" ht="14.25" x14ac:dyDescent="0.2">
      <c r="A106">
        <v>17087</v>
      </c>
      <c r="B106">
        <v>12</v>
      </c>
      <c r="C106">
        <v>221.53</v>
      </c>
      <c r="D106" s="1">
        <v>40149.445138888892</v>
      </c>
      <c r="E106" s="3">
        <f>DATEDIF(online_retail_II[[#This Row],[LastPurchase]], DATE(2011,12,9), "d")</f>
        <v>737</v>
      </c>
      <c r="F106" s="3">
        <f t="shared" si="5"/>
        <v>2</v>
      </c>
      <c r="G106" s="3">
        <f t="shared" si="6"/>
        <v>1</v>
      </c>
      <c r="H106" s="3">
        <f t="shared" si="7"/>
        <v>1</v>
      </c>
      <c r="I106" s="1" t="str">
        <f t="shared" si="8"/>
        <v>211</v>
      </c>
      <c r="J106" s="1" t="str">
        <f t="shared" si="9"/>
        <v>At Risk</v>
      </c>
    </row>
    <row r="107" spans="1:10" ht="14.25" x14ac:dyDescent="0.2">
      <c r="A107">
        <v>14894</v>
      </c>
      <c r="B107">
        <v>46</v>
      </c>
      <c r="C107">
        <v>1492.8100000000004</v>
      </c>
      <c r="D107" s="1">
        <v>40801.57708333333</v>
      </c>
      <c r="E107" s="3">
        <f>DATEDIF(online_retail_II[[#This Row],[LastPurchase]], DATE(2011,12,9), "d")</f>
        <v>85</v>
      </c>
      <c r="F107" s="3">
        <f t="shared" si="5"/>
        <v>3</v>
      </c>
      <c r="G107" s="3">
        <f t="shared" si="6"/>
        <v>1</v>
      </c>
      <c r="H107" s="3">
        <f t="shared" si="7"/>
        <v>2</v>
      </c>
      <c r="I107" s="1" t="str">
        <f t="shared" si="8"/>
        <v>312</v>
      </c>
      <c r="J107" s="1" t="str">
        <f t="shared" si="9"/>
        <v>Potential</v>
      </c>
    </row>
    <row r="108" spans="1:10" ht="14.25" x14ac:dyDescent="0.2">
      <c r="A108">
        <v>16202</v>
      </c>
      <c r="B108">
        <v>124</v>
      </c>
      <c r="C108">
        <v>2501.9899999999989</v>
      </c>
      <c r="D108" s="1">
        <v>40526.446527777778</v>
      </c>
      <c r="E108" s="3">
        <f>DATEDIF(online_retail_II[[#This Row],[LastPurchase]], DATE(2011,12,9), "d")</f>
        <v>360</v>
      </c>
      <c r="F108" s="3">
        <f t="shared" si="5"/>
        <v>3</v>
      </c>
      <c r="G108" s="3">
        <f t="shared" si="6"/>
        <v>2</v>
      </c>
      <c r="H108" s="3">
        <f t="shared" si="7"/>
        <v>2</v>
      </c>
      <c r="I108" s="1" t="str">
        <f t="shared" si="8"/>
        <v>322</v>
      </c>
      <c r="J108" s="1" t="str">
        <f t="shared" si="9"/>
        <v>Potential</v>
      </c>
    </row>
    <row r="109" spans="1:10" ht="14.25" x14ac:dyDescent="0.2">
      <c r="A109">
        <v>16700</v>
      </c>
      <c r="B109">
        <v>529</v>
      </c>
      <c r="C109">
        <v>9167.7099999999937</v>
      </c>
      <c r="D109" s="1">
        <v>40878.458333333336</v>
      </c>
      <c r="E109" s="3">
        <f>DATEDIF(online_retail_II[[#This Row],[LastPurchase]], DATE(2011,12,9), "d")</f>
        <v>8</v>
      </c>
      <c r="F109" s="3">
        <f t="shared" si="5"/>
        <v>5</v>
      </c>
      <c r="G109" s="3">
        <f t="shared" si="6"/>
        <v>4</v>
      </c>
      <c r="H109" s="3">
        <f t="shared" si="7"/>
        <v>4</v>
      </c>
      <c r="I109" s="1" t="str">
        <f t="shared" si="8"/>
        <v>544</v>
      </c>
      <c r="J109" s="1" t="str">
        <f t="shared" si="9"/>
        <v>Champion</v>
      </c>
    </row>
    <row r="110" spans="1:10" ht="14.25" x14ac:dyDescent="0.2">
      <c r="A110">
        <v>17511</v>
      </c>
      <c r="B110">
        <v>1911</v>
      </c>
      <c r="C110">
        <v>175603.55000000005</v>
      </c>
      <c r="D110" s="1">
        <v>40884.425000000003</v>
      </c>
      <c r="E110" s="3">
        <f>DATEDIF(online_retail_II[[#This Row],[LastPurchase]], DATE(2011,12,9), "d")</f>
        <v>2</v>
      </c>
      <c r="F110" s="3">
        <f t="shared" si="5"/>
        <v>5</v>
      </c>
      <c r="G110" s="3">
        <f t="shared" si="6"/>
        <v>4</v>
      </c>
      <c r="H110" s="3">
        <f t="shared" si="7"/>
        <v>4</v>
      </c>
      <c r="I110" s="1" t="str">
        <f t="shared" si="8"/>
        <v>544</v>
      </c>
      <c r="J110" s="1" t="str">
        <f t="shared" si="9"/>
        <v>Champion</v>
      </c>
    </row>
    <row r="111" spans="1:10" ht="14.25" x14ac:dyDescent="0.2">
      <c r="A111">
        <v>14299</v>
      </c>
      <c r="B111">
        <v>340</v>
      </c>
      <c r="C111">
        <v>14499.490000000002</v>
      </c>
      <c r="D111" s="1">
        <v>40878.670138888891</v>
      </c>
      <c r="E111" s="3">
        <f>DATEDIF(online_retail_II[[#This Row],[LastPurchase]], DATE(2011,12,9), "d")</f>
        <v>8</v>
      </c>
      <c r="F111" s="3">
        <f t="shared" si="5"/>
        <v>5</v>
      </c>
      <c r="G111" s="3">
        <f t="shared" si="6"/>
        <v>3</v>
      </c>
      <c r="H111" s="3">
        <f t="shared" si="7"/>
        <v>4</v>
      </c>
      <c r="I111" s="1" t="str">
        <f t="shared" si="8"/>
        <v>534</v>
      </c>
      <c r="J111" s="1" t="str">
        <f t="shared" si="9"/>
        <v>Champion</v>
      </c>
    </row>
    <row r="112" spans="1:10" ht="14.25" x14ac:dyDescent="0.2">
      <c r="A112">
        <v>17949</v>
      </c>
      <c r="B112">
        <v>157</v>
      </c>
      <c r="C112">
        <v>118628.08</v>
      </c>
      <c r="D112" s="1">
        <v>40885.781944444447</v>
      </c>
      <c r="E112" s="3">
        <f>DATEDIF(online_retail_II[[#This Row],[LastPurchase]], DATE(2011,12,9), "d")</f>
        <v>1</v>
      </c>
      <c r="F112" s="3">
        <f t="shared" si="5"/>
        <v>5</v>
      </c>
      <c r="G112" s="3">
        <f t="shared" si="6"/>
        <v>2</v>
      </c>
      <c r="H112" s="3">
        <f t="shared" si="7"/>
        <v>4</v>
      </c>
      <c r="I112" s="1" t="str">
        <f t="shared" si="8"/>
        <v>524</v>
      </c>
      <c r="J112" s="1" t="str">
        <f t="shared" si="9"/>
        <v>Champion</v>
      </c>
    </row>
    <row r="113" spans="1:10" ht="14.25" x14ac:dyDescent="0.2">
      <c r="A113">
        <v>14799</v>
      </c>
      <c r="B113">
        <v>23</v>
      </c>
      <c r="C113">
        <v>338.15</v>
      </c>
      <c r="D113" s="1">
        <v>40835.677777777775</v>
      </c>
      <c r="E113" s="3">
        <f>DATEDIF(online_retail_II[[#This Row],[LastPurchase]], DATE(2011,12,9), "d")</f>
        <v>51</v>
      </c>
      <c r="F113" s="3">
        <f t="shared" si="5"/>
        <v>4</v>
      </c>
      <c r="G113" s="3">
        <f t="shared" si="6"/>
        <v>1</v>
      </c>
      <c r="H113" s="3">
        <f t="shared" si="7"/>
        <v>1</v>
      </c>
      <c r="I113" s="1" t="str">
        <f t="shared" si="8"/>
        <v>411</v>
      </c>
      <c r="J113" s="1" t="str">
        <f t="shared" si="9"/>
        <v>Loyal</v>
      </c>
    </row>
    <row r="114" spans="1:10" ht="14.25" x14ac:dyDescent="0.2">
      <c r="A114">
        <v>16550</v>
      </c>
      <c r="B114">
        <v>813</v>
      </c>
      <c r="C114">
        <v>9435.1300000000047</v>
      </c>
      <c r="D114" s="1">
        <v>40778.466666666667</v>
      </c>
      <c r="E114" s="3">
        <f>DATEDIF(online_retail_II[[#This Row],[LastPurchase]], DATE(2011,12,9), "d")</f>
        <v>108</v>
      </c>
      <c r="F114" s="3">
        <f t="shared" si="5"/>
        <v>3</v>
      </c>
      <c r="G114" s="3">
        <f t="shared" si="6"/>
        <v>4</v>
      </c>
      <c r="H114" s="3">
        <f t="shared" si="7"/>
        <v>4</v>
      </c>
      <c r="I114" s="1" t="str">
        <f t="shared" si="8"/>
        <v>344</v>
      </c>
      <c r="J114" s="1" t="str">
        <f t="shared" si="9"/>
        <v>Potential</v>
      </c>
    </row>
    <row r="115" spans="1:10" ht="14.25" x14ac:dyDescent="0.2">
      <c r="A115">
        <v>12980</v>
      </c>
      <c r="B115">
        <v>52</v>
      </c>
      <c r="C115">
        <v>16245.779999999997</v>
      </c>
      <c r="D115" s="1">
        <v>40729.398611111108</v>
      </c>
      <c r="E115" s="3">
        <f>DATEDIF(online_retail_II[[#This Row],[LastPurchase]], DATE(2011,12,9), "d")</f>
        <v>157</v>
      </c>
      <c r="F115" s="3">
        <f t="shared" si="5"/>
        <v>3</v>
      </c>
      <c r="G115" s="3">
        <f t="shared" si="6"/>
        <v>1</v>
      </c>
      <c r="H115" s="3">
        <f t="shared" si="7"/>
        <v>4</v>
      </c>
      <c r="I115" s="1" t="str">
        <f t="shared" si="8"/>
        <v>314</v>
      </c>
      <c r="J115" s="1" t="str">
        <f t="shared" si="9"/>
        <v>Potential</v>
      </c>
    </row>
    <row r="116" spans="1:10" ht="14.25" x14ac:dyDescent="0.2">
      <c r="A116">
        <v>14425</v>
      </c>
      <c r="B116">
        <v>39</v>
      </c>
      <c r="C116">
        <v>661.38999999999987</v>
      </c>
      <c r="D116" s="1">
        <v>40452.433333333334</v>
      </c>
      <c r="E116" s="3">
        <f>DATEDIF(online_retail_II[[#This Row],[LastPurchase]], DATE(2011,12,9), "d")</f>
        <v>434</v>
      </c>
      <c r="F116" s="3">
        <f t="shared" si="5"/>
        <v>2</v>
      </c>
      <c r="G116" s="3">
        <f t="shared" si="6"/>
        <v>1</v>
      </c>
      <c r="H116" s="3">
        <f t="shared" si="7"/>
        <v>1</v>
      </c>
      <c r="I116" s="1" t="str">
        <f t="shared" si="8"/>
        <v>211</v>
      </c>
      <c r="J116" s="1" t="str">
        <f t="shared" si="9"/>
        <v>At Risk</v>
      </c>
    </row>
    <row r="117" spans="1:10" ht="14.25" x14ac:dyDescent="0.2">
      <c r="A117">
        <v>15353</v>
      </c>
      <c r="B117">
        <v>387</v>
      </c>
      <c r="C117">
        <v>3175.95</v>
      </c>
      <c r="D117" s="1">
        <v>40632.510416666664</v>
      </c>
      <c r="E117" s="3">
        <f>DATEDIF(online_retail_II[[#This Row],[LastPurchase]], DATE(2011,12,9), "d")</f>
        <v>254</v>
      </c>
      <c r="F117" s="3">
        <f t="shared" si="5"/>
        <v>3</v>
      </c>
      <c r="G117" s="3">
        <f t="shared" si="6"/>
        <v>4</v>
      </c>
      <c r="H117" s="3">
        <f t="shared" si="7"/>
        <v>3</v>
      </c>
      <c r="I117" s="1" t="str">
        <f t="shared" si="8"/>
        <v>343</v>
      </c>
      <c r="J117" s="1" t="str">
        <f t="shared" si="9"/>
        <v>Potential</v>
      </c>
    </row>
    <row r="118" spans="1:10" ht="14.25" x14ac:dyDescent="0.2">
      <c r="A118">
        <v>17818</v>
      </c>
      <c r="B118">
        <v>46</v>
      </c>
      <c r="C118">
        <v>130.17999999999998</v>
      </c>
      <c r="D118" s="1">
        <v>40149.481944444444</v>
      </c>
      <c r="E118" s="3">
        <f>DATEDIF(online_retail_II[[#This Row],[LastPurchase]], DATE(2011,12,9), "d")</f>
        <v>737</v>
      </c>
      <c r="F118" s="3">
        <f t="shared" si="5"/>
        <v>2</v>
      </c>
      <c r="G118" s="3">
        <f t="shared" si="6"/>
        <v>1</v>
      </c>
      <c r="H118" s="3">
        <f t="shared" si="7"/>
        <v>1</v>
      </c>
      <c r="I118" s="1" t="str">
        <f t="shared" si="8"/>
        <v>211</v>
      </c>
      <c r="J118" s="1" t="str">
        <f t="shared" si="9"/>
        <v>At Risk</v>
      </c>
    </row>
    <row r="119" spans="1:10" ht="14.25" x14ac:dyDescent="0.2">
      <c r="A119">
        <v>13654</v>
      </c>
      <c r="B119">
        <v>329</v>
      </c>
      <c r="C119">
        <v>6307.9999999999973</v>
      </c>
      <c r="D119" s="1">
        <v>40843.683333333334</v>
      </c>
      <c r="E119" s="3">
        <f>DATEDIF(online_retail_II[[#This Row],[LastPurchase]], DATE(2011,12,9), "d")</f>
        <v>43</v>
      </c>
      <c r="F119" s="3">
        <f t="shared" si="5"/>
        <v>4</v>
      </c>
      <c r="G119" s="3">
        <f t="shared" si="6"/>
        <v>3</v>
      </c>
      <c r="H119" s="3">
        <f t="shared" si="7"/>
        <v>3</v>
      </c>
      <c r="I119" s="1" t="str">
        <f t="shared" si="8"/>
        <v>433</v>
      </c>
      <c r="J119" s="1" t="str">
        <f t="shared" si="9"/>
        <v>Loyal</v>
      </c>
    </row>
    <row r="120" spans="1:10" ht="14.25" x14ac:dyDescent="0.2">
      <c r="A120">
        <v>17189</v>
      </c>
      <c r="B120">
        <v>123</v>
      </c>
      <c r="C120">
        <v>957.63</v>
      </c>
      <c r="D120" s="1">
        <v>40780.818749999999</v>
      </c>
      <c r="E120" s="3">
        <f>DATEDIF(online_retail_II[[#This Row],[LastPurchase]], DATE(2011,12,9), "d")</f>
        <v>106</v>
      </c>
      <c r="F120" s="3">
        <f t="shared" si="5"/>
        <v>3</v>
      </c>
      <c r="G120" s="3">
        <f t="shared" si="6"/>
        <v>2</v>
      </c>
      <c r="H120" s="3">
        <f t="shared" si="7"/>
        <v>1</v>
      </c>
      <c r="I120" s="1" t="str">
        <f t="shared" si="8"/>
        <v>321</v>
      </c>
      <c r="J120" s="1" t="str">
        <f t="shared" si="9"/>
        <v>Potential</v>
      </c>
    </row>
    <row r="121" spans="1:10" ht="14.25" x14ac:dyDescent="0.2">
      <c r="A121">
        <v>13269</v>
      </c>
      <c r="B121">
        <v>499</v>
      </c>
      <c r="C121">
        <v>8891.6999999999935</v>
      </c>
      <c r="D121" s="1">
        <v>40885.620138888888</v>
      </c>
      <c r="E121" s="3">
        <f>DATEDIF(online_retail_II[[#This Row],[LastPurchase]], DATE(2011,12,9), "d")</f>
        <v>1</v>
      </c>
      <c r="F121" s="3">
        <f t="shared" si="5"/>
        <v>5</v>
      </c>
      <c r="G121" s="3">
        <f t="shared" si="6"/>
        <v>4</v>
      </c>
      <c r="H121" s="3">
        <f t="shared" si="7"/>
        <v>4</v>
      </c>
      <c r="I121" s="1" t="str">
        <f t="shared" si="8"/>
        <v>544</v>
      </c>
      <c r="J121" s="1" t="str">
        <f t="shared" si="9"/>
        <v>Champion</v>
      </c>
    </row>
    <row r="122" spans="1:10" ht="14.25" x14ac:dyDescent="0.2">
      <c r="A122">
        <v>14653</v>
      </c>
      <c r="B122">
        <v>386</v>
      </c>
      <c r="C122">
        <v>3614.5399999999954</v>
      </c>
      <c r="D122" s="1">
        <v>40885.572916666664</v>
      </c>
      <c r="E122" s="3">
        <f>DATEDIF(online_retail_II[[#This Row],[LastPurchase]], DATE(2011,12,9), "d")</f>
        <v>1</v>
      </c>
      <c r="F122" s="3">
        <f t="shared" si="5"/>
        <v>5</v>
      </c>
      <c r="G122" s="3">
        <f t="shared" si="6"/>
        <v>4</v>
      </c>
      <c r="H122" s="3">
        <f t="shared" si="7"/>
        <v>3</v>
      </c>
      <c r="I122" s="1" t="str">
        <f t="shared" si="8"/>
        <v>543</v>
      </c>
      <c r="J122" s="1" t="str">
        <f t="shared" si="9"/>
        <v>Champion</v>
      </c>
    </row>
    <row r="123" spans="1:10" ht="14.25" x14ac:dyDescent="0.2">
      <c r="A123">
        <v>17019</v>
      </c>
      <c r="B123">
        <v>713</v>
      </c>
      <c r="C123">
        <v>4012.2000000000016</v>
      </c>
      <c r="D123" s="1">
        <v>40875.54583333333</v>
      </c>
      <c r="E123" s="3">
        <f>DATEDIF(online_retail_II[[#This Row],[LastPurchase]], DATE(2011,12,9), "d")</f>
        <v>11</v>
      </c>
      <c r="F123" s="3">
        <f t="shared" si="5"/>
        <v>5</v>
      </c>
      <c r="G123" s="3">
        <f t="shared" si="6"/>
        <v>4</v>
      </c>
      <c r="H123" s="3">
        <f t="shared" si="7"/>
        <v>3</v>
      </c>
      <c r="I123" s="1" t="str">
        <f t="shared" si="8"/>
        <v>543</v>
      </c>
      <c r="J123" s="1" t="str">
        <f t="shared" si="9"/>
        <v>Champion</v>
      </c>
    </row>
    <row r="124" spans="1:10" ht="14.25" x14ac:dyDescent="0.2">
      <c r="A124">
        <v>15542</v>
      </c>
      <c r="B124">
        <v>252</v>
      </c>
      <c r="C124">
        <v>918.45000000000084</v>
      </c>
      <c r="D124" s="1">
        <v>40374.563888888886</v>
      </c>
      <c r="E124" s="3">
        <f>DATEDIF(online_retail_II[[#This Row],[LastPurchase]], DATE(2011,12,9), "d")</f>
        <v>512</v>
      </c>
      <c r="F124" s="3">
        <f t="shared" si="5"/>
        <v>2</v>
      </c>
      <c r="G124" s="3">
        <f t="shared" si="6"/>
        <v>3</v>
      </c>
      <c r="H124" s="3">
        <f t="shared" si="7"/>
        <v>1</v>
      </c>
      <c r="I124" s="1" t="str">
        <f t="shared" si="8"/>
        <v>231</v>
      </c>
      <c r="J124" s="1" t="str">
        <f t="shared" si="9"/>
        <v>At Risk</v>
      </c>
    </row>
    <row r="125" spans="1:10" ht="14.25" x14ac:dyDescent="0.2">
      <c r="A125">
        <v>13564</v>
      </c>
      <c r="B125">
        <v>1271</v>
      </c>
      <c r="C125">
        <v>17249.550000000043</v>
      </c>
      <c r="D125" s="1">
        <v>40742.606249999997</v>
      </c>
      <c r="E125" s="3">
        <f>DATEDIF(online_retail_II[[#This Row],[LastPurchase]], DATE(2011,12,9), "d")</f>
        <v>144</v>
      </c>
      <c r="F125" s="3">
        <f t="shared" si="5"/>
        <v>3</v>
      </c>
      <c r="G125" s="3">
        <f t="shared" si="6"/>
        <v>4</v>
      </c>
      <c r="H125" s="3">
        <f t="shared" si="7"/>
        <v>4</v>
      </c>
      <c r="I125" s="1" t="str">
        <f t="shared" si="8"/>
        <v>344</v>
      </c>
      <c r="J125" s="1" t="str">
        <f t="shared" si="9"/>
        <v>Potential</v>
      </c>
    </row>
    <row r="126" spans="1:10" ht="14.25" x14ac:dyDescent="0.2">
      <c r="A126">
        <v>16467</v>
      </c>
      <c r="B126">
        <v>24</v>
      </c>
      <c r="C126">
        <v>2869.1600000000003</v>
      </c>
      <c r="D126" s="1">
        <v>40378.492361111108</v>
      </c>
      <c r="E126" s="3">
        <f>DATEDIF(online_retail_II[[#This Row],[LastPurchase]], DATE(2011,12,9), "d")</f>
        <v>508</v>
      </c>
      <c r="F126" s="3">
        <f t="shared" si="5"/>
        <v>2</v>
      </c>
      <c r="G126" s="3">
        <f t="shared" si="6"/>
        <v>1</v>
      </c>
      <c r="H126" s="3">
        <f t="shared" si="7"/>
        <v>2</v>
      </c>
      <c r="I126" s="1" t="str">
        <f t="shared" si="8"/>
        <v>212</v>
      </c>
      <c r="J126" s="1" t="str">
        <f t="shared" si="9"/>
        <v>At Risk</v>
      </c>
    </row>
    <row r="127" spans="1:10" ht="14.25" x14ac:dyDescent="0.2">
      <c r="A127">
        <v>15833</v>
      </c>
      <c r="B127">
        <v>5</v>
      </c>
      <c r="C127">
        <v>80.400000000000006</v>
      </c>
      <c r="D127" s="1">
        <v>40149.499305555553</v>
      </c>
      <c r="E127" s="3">
        <f>DATEDIF(online_retail_II[[#This Row],[LastPurchase]], DATE(2011,12,9), "d")</f>
        <v>737</v>
      </c>
      <c r="F127" s="3">
        <f t="shared" si="5"/>
        <v>2</v>
      </c>
      <c r="G127" s="3">
        <f t="shared" si="6"/>
        <v>1</v>
      </c>
      <c r="H127" s="3">
        <f t="shared" si="7"/>
        <v>1</v>
      </c>
      <c r="I127" s="1" t="str">
        <f t="shared" si="8"/>
        <v>211</v>
      </c>
      <c r="J127" s="1" t="str">
        <f t="shared" si="9"/>
        <v>At Risk</v>
      </c>
    </row>
    <row r="128" spans="1:10" ht="14.25" x14ac:dyDescent="0.2">
      <c r="A128">
        <v>14527</v>
      </c>
      <c r="B128">
        <v>2701</v>
      </c>
      <c r="C128">
        <v>27792.300000000498</v>
      </c>
      <c r="D128" s="1">
        <v>40884.513194444444</v>
      </c>
      <c r="E128" s="3">
        <f>DATEDIF(online_retail_II[[#This Row],[LastPurchase]], DATE(2011,12,9), "d")</f>
        <v>2</v>
      </c>
      <c r="F128" s="3">
        <f t="shared" si="5"/>
        <v>5</v>
      </c>
      <c r="G128" s="3">
        <f t="shared" si="6"/>
        <v>4</v>
      </c>
      <c r="H128" s="3">
        <f t="shared" si="7"/>
        <v>4</v>
      </c>
      <c r="I128" s="1" t="str">
        <f t="shared" si="8"/>
        <v>544</v>
      </c>
      <c r="J128" s="1" t="str">
        <f t="shared" si="9"/>
        <v>Champion</v>
      </c>
    </row>
    <row r="129" spans="1:10" ht="14.25" x14ac:dyDescent="0.2">
      <c r="A129">
        <v>17476</v>
      </c>
      <c r="B129">
        <v>31</v>
      </c>
      <c r="C129">
        <v>489.85999999999996</v>
      </c>
      <c r="D129" s="1">
        <v>40491.431250000001</v>
      </c>
      <c r="E129" s="3">
        <f>DATEDIF(online_retail_II[[#This Row],[LastPurchase]], DATE(2011,12,9), "d")</f>
        <v>395</v>
      </c>
      <c r="F129" s="3">
        <f t="shared" si="5"/>
        <v>2</v>
      </c>
      <c r="G129" s="3">
        <f t="shared" si="6"/>
        <v>1</v>
      </c>
      <c r="H129" s="3">
        <f t="shared" si="7"/>
        <v>1</v>
      </c>
      <c r="I129" s="1" t="str">
        <f t="shared" si="8"/>
        <v>211</v>
      </c>
      <c r="J129" s="1" t="str">
        <f t="shared" si="9"/>
        <v>At Risk</v>
      </c>
    </row>
    <row r="130" spans="1:10" ht="14.25" x14ac:dyDescent="0.2">
      <c r="A130">
        <v>15287</v>
      </c>
      <c r="B130">
        <v>36</v>
      </c>
      <c r="C130">
        <v>856.03000000000031</v>
      </c>
      <c r="D130" s="1">
        <v>40864.648611111108</v>
      </c>
      <c r="E130" s="3">
        <f>DATEDIF(online_retail_II[[#This Row],[LastPurchase]], DATE(2011,12,9), "d")</f>
        <v>22</v>
      </c>
      <c r="F130" s="3">
        <f t="shared" ref="F130:F193" si="10">IF(E130&lt;=QUARTILE($E$2:$E$1000,1),5,
 IF(E130&lt;=QUARTILE($E$2:$E$1000,2),4,
 IF(E130&lt;=QUARTILE($E$2:$E$1000,3),3,
 IF(E130&lt;=QUARTILE($E$2:$E$1000,4),2,1))))</f>
        <v>4</v>
      </c>
      <c r="G130" s="3">
        <f t="shared" ref="G130:G193" si="11">IF(B130&gt;=QUARTILE($B$2:$B$1000,4),5,
 IF(B130&gt;=QUARTILE($B$2:$B$1000,3),4,
 IF(B130&gt;=QUARTILE($B$2:$B$1000,2),3,
 IF(B130&gt;=QUARTILE($B$2:$B$1000,1),2,1))))</f>
        <v>1</v>
      </c>
      <c r="H130" s="3">
        <f t="shared" ref="H130:H193" si="12">IF(C130&gt;=QUARTILE($C$2:$C$1000,4),5,
 IF(C130&gt;=QUARTILE($C$2:$C$1000,3),4,
 IF(C130&gt;=QUARTILE($C$2:$C$1000,2),3,
 IF(C130&gt;=QUARTILE($C$2:$C$1000,1),2,1))))</f>
        <v>1</v>
      </c>
      <c r="I130" s="1" t="str">
        <f t="shared" ref="I130:I193" si="13">TEXT(F130,"0") &amp; TEXT(G130,"0") &amp; TEXT(H130,"0")</f>
        <v>411</v>
      </c>
      <c r="J130" s="1" t="str">
        <f t="shared" ref="J130:J193" si="14">IF(F130=5,"Champion",
 IF(F130&gt;=4,"Loyal",
 IF(F130=3,"Potential",
 IF(F130=2,"At Risk",
 "Lost"))))</f>
        <v>Loyal</v>
      </c>
    </row>
    <row r="131" spans="1:10" ht="14.25" x14ac:dyDescent="0.2">
      <c r="A131">
        <v>14440</v>
      </c>
      <c r="B131">
        <v>141</v>
      </c>
      <c r="C131">
        <v>6638.7299999999987</v>
      </c>
      <c r="D131" s="1">
        <v>40878.654166666667</v>
      </c>
      <c r="E131" s="3">
        <f>DATEDIF(online_retail_II[[#This Row],[LastPurchase]], DATE(2011,12,9), "d")</f>
        <v>8</v>
      </c>
      <c r="F131" s="3">
        <f t="shared" si="10"/>
        <v>5</v>
      </c>
      <c r="G131" s="3">
        <f t="shared" si="11"/>
        <v>2</v>
      </c>
      <c r="H131" s="3">
        <f t="shared" si="12"/>
        <v>3</v>
      </c>
      <c r="I131" s="1" t="str">
        <f t="shared" si="13"/>
        <v>523</v>
      </c>
      <c r="J131" s="1" t="str">
        <f t="shared" si="14"/>
        <v>Champion</v>
      </c>
    </row>
    <row r="132" spans="1:10" ht="14.25" x14ac:dyDescent="0.2">
      <c r="A132">
        <v>15680</v>
      </c>
      <c r="B132">
        <v>266</v>
      </c>
      <c r="C132">
        <v>4507.579999999999</v>
      </c>
      <c r="D132" s="1">
        <v>40877.573611111111</v>
      </c>
      <c r="E132" s="3">
        <f>DATEDIF(online_retail_II[[#This Row],[LastPurchase]], DATE(2011,12,9), "d")</f>
        <v>9</v>
      </c>
      <c r="F132" s="3">
        <f t="shared" si="10"/>
        <v>5</v>
      </c>
      <c r="G132" s="3">
        <f t="shared" si="11"/>
        <v>3</v>
      </c>
      <c r="H132" s="3">
        <f t="shared" si="12"/>
        <v>3</v>
      </c>
      <c r="I132" s="1" t="str">
        <f t="shared" si="13"/>
        <v>533</v>
      </c>
      <c r="J132" s="1" t="str">
        <f t="shared" si="14"/>
        <v>Champion</v>
      </c>
    </row>
    <row r="133" spans="1:10" ht="14.25" x14ac:dyDescent="0.2">
      <c r="A133">
        <v>15581</v>
      </c>
      <c r="B133">
        <v>718</v>
      </c>
      <c r="C133">
        <v>7794.589999999992</v>
      </c>
      <c r="D133" s="1">
        <v>40766.401388888888</v>
      </c>
      <c r="E133" s="3">
        <f>DATEDIF(online_retail_II[[#This Row],[LastPurchase]], DATE(2011,12,9), "d")</f>
        <v>120</v>
      </c>
      <c r="F133" s="3">
        <f t="shared" si="10"/>
        <v>3</v>
      </c>
      <c r="G133" s="3">
        <f t="shared" si="11"/>
        <v>4</v>
      </c>
      <c r="H133" s="3">
        <f t="shared" si="12"/>
        <v>4</v>
      </c>
      <c r="I133" s="1" t="str">
        <f t="shared" si="13"/>
        <v>344</v>
      </c>
      <c r="J133" s="1" t="str">
        <f t="shared" si="14"/>
        <v>Potential</v>
      </c>
    </row>
    <row r="134" spans="1:10" ht="14.25" x14ac:dyDescent="0.2">
      <c r="A134">
        <v>13740</v>
      </c>
      <c r="B134">
        <v>95</v>
      </c>
      <c r="C134">
        <v>1597.7700000000002</v>
      </c>
      <c r="D134" s="1">
        <v>40646.438888888886</v>
      </c>
      <c r="E134" s="3">
        <f>DATEDIF(online_retail_II[[#This Row],[LastPurchase]], DATE(2011,12,9), "d")</f>
        <v>240</v>
      </c>
      <c r="F134" s="3">
        <f t="shared" si="10"/>
        <v>3</v>
      </c>
      <c r="G134" s="3">
        <f t="shared" si="11"/>
        <v>2</v>
      </c>
      <c r="H134" s="3">
        <f t="shared" si="12"/>
        <v>2</v>
      </c>
      <c r="I134" s="1" t="str">
        <f t="shared" si="13"/>
        <v>322</v>
      </c>
      <c r="J134" s="1" t="str">
        <f t="shared" si="14"/>
        <v>Potential</v>
      </c>
    </row>
    <row r="135" spans="1:10" ht="14.25" x14ac:dyDescent="0.2">
      <c r="A135">
        <v>17768</v>
      </c>
      <c r="B135">
        <v>190</v>
      </c>
      <c r="C135">
        <v>3509.5100000000007</v>
      </c>
      <c r="D135" s="1">
        <v>40878.556944444441</v>
      </c>
      <c r="E135" s="3">
        <f>DATEDIF(online_retail_II[[#This Row],[LastPurchase]], DATE(2011,12,9), "d")</f>
        <v>8</v>
      </c>
      <c r="F135" s="3">
        <f t="shared" si="10"/>
        <v>5</v>
      </c>
      <c r="G135" s="3">
        <f t="shared" si="11"/>
        <v>3</v>
      </c>
      <c r="H135" s="3">
        <f t="shared" si="12"/>
        <v>3</v>
      </c>
      <c r="I135" s="1" t="str">
        <f t="shared" si="13"/>
        <v>533</v>
      </c>
      <c r="J135" s="1" t="str">
        <f t="shared" si="14"/>
        <v>Champion</v>
      </c>
    </row>
    <row r="136" spans="1:10" ht="14.25" x14ac:dyDescent="0.2">
      <c r="A136">
        <v>12948</v>
      </c>
      <c r="B136">
        <v>125</v>
      </c>
      <c r="C136">
        <v>2317.4299999999998</v>
      </c>
      <c r="D136" s="1">
        <v>40870.715277777781</v>
      </c>
      <c r="E136" s="3">
        <f>DATEDIF(online_retail_II[[#This Row],[LastPurchase]], DATE(2011,12,9), "d")</f>
        <v>16</v>
      </c>
      <c r="F136" s="3">
        <f t="shared" si="10"/>
        <v>4</v>
      </c>
      <c r="G136" s="3">
        <f t="shared" si="11"/>
        <v>2</v>
      </c>
      <c r="H136" s="3">
        <f t="shared" si="12"/>
        <v>2</v>
      </c>
      <c r="I136" s="1" t="str">
        <f t="shared" si="13"/>
        <v>422</v>
      </c>
      <c r="J136" s="1" t="str">
        <f t="shared" si="14"/>
        <v>Loyal</v>
      </c>
    </row>
    <row r="137" spans="1:10" ht="14.25" x14ac:dyDescent="0.2">
      <c r="A137">
        <v>14667</v>
      </c>
      <c r="B137">
        <v>1362</v>
      </c>
      <c r="C137">
        <v>21927.140000000054</v>
      </c>
      <c r="D137" s="1">
        <v>40876.479166666664</v>
      </c>
      <c r="E137" s="3">
        <f>DATEDIF(online_retail_II[[#This Row],[LastPurchase]], DATE(2011,12,9), "d")</f>
        <v>10</v>
      </c>
      <c r="F137" s="3">
        <f t="shared" si="10"/>
        <v>5</v>
      </c>
      <c r="G137" s="3">
        <f t="shared" si="11"/>
        <v>4</v>
      </c>
      <c r="H137" s="3">
        <f t="shared" si="12"/>
        <v>4</v>
      </c>
      <c r="I137" s="1" t="str">
        <f t="shared" si="13"/>
        <v>544</v>
      </c>
      <c r="J137" s="1" t="str">
        <f t="shared" si="14"/>
        <v>Champion</v>
      </c>
    </row>
    <row r="138" spans="1:10" ht="14.25" x14ac:dyDescent="0.2">
      <c r="A138">
        <v>17377</v>
      </c>
      <c r="B138">
        <v>1776</v>
      </c>
      <c r="C138">
        <v>18319.410000000105</v>
      </c>
      <c r="D138" s="1">
        <v>40863.470138888886</v>
      </c>
      <c r="E138" s="3">
        <f>DATEDIF(online_retail_II[[#This Row],[LastPurchase]], DATE(2011,12,9), "d")</f>
        <v>23</v>
      </c>
      <c r="F138" s="3">
        <f t="shared" si="10"/>
        <v>4</v>
      </c>
      <c r="G138" s="3">
        <f t="shared" si="11"/>
        <v>4</v>
      </c>
      <c r="H138" s="3">
        <f t="shared" si="12"/>
        <v>4</v>
      </c>
      <c r="I138" s="1" t="str">
        <f t="shared" si="13"/>
        <v>444</v>
      </c>
      <c r="J138" s="1" t="str">
        <f t="shared" si="14"/>
        <v>Loyal</v>
      </c>
    </row>
    <row r="139" spans="1:10" ht="14.25" x14ac:dyDescent="0.2">
      <c r="A139">
        <v>14467</v>
      </c>
      <c r="B139">
        <v>308</v>
      </c>
      <c r="C139">
        <v>2220.9900000000011</v>
      </c>
      <c r="D139" s="1">
        <v>40869.533333333333</v>
      </c>
      <c r="E139" s="3">
        <f>DATEDIF(online_retail_II[[#This Row],[LastPurchase]], DATE(2011,12,9), "d")</f>
        <v>17</v>
      </c>
      <c r="F139" s="3">
        <f t="shared" si="10"/>
        <v>4</v>
      </c>
      <c r="G139" s="3">
        <f t="shared" si="11"/>
        <v>3</v>
      </c>
      <c r="H139" s="3">
        <f t="shared" si="12"/>
        <v>2</v>
      </c>
      <c r="I139" s="1" t="str">
        <f t="shared" si="13"/>
        <v>432</v>
      </c>
      <c r="J139" s="1" t="str">
        <f t="shared" si="14"/>
        <v>Loyal</v>
      </c>
    </row>
    <row r="140" spans="1:10" ht="14.25" x14ac:dyDescent="0.2">
      <c r="A140">
        <v>13457</v>
      </c>
      <c r="B140">
        <v>9</v>
      </c>
      <c r="C140">
        <v>148.22</v>
      </c>
      <c r="D140" s="1">
        <v>40198.366666666669</v>
      </c>
      <c r="E140" s="3">
        <f>DATEDIF(online_retail_II[[#This Row],[LastPurchase]], DATE(2011,12,9), "d")</f>
        <v>688</v>
      </c>
      <c r="F140" s="3">
        <f t="shared" si="10"/>
        <v>2</v>
      </c>
      <c r="G140" s="3">
        <f t="shared" si="11"/>
        <v>1</v>
      </c>
      <c r="H140" s="3">
        <f t="shared" si="12"/>
        <v>1</v>
      </c>
      <c r="I140" s="1" t="str">
        <f t="shared" si="13"/>
        <v>211</v>
      </c>
      <c r="J140" s="1" t="str">
        <f t="shared" si="14"/>
        <v>At Risk</v>
      </c>
    </row>
    <row r="141" spans="1:10" ht="14.25" x14ac:dyDescent="0.2">
      <c r="A141">
        <v>18108</v>
      </c>
      <c r="B141">
        <v>47</v>
      </c>
      <c r="C141">
        <v>848.81000000000029</v>
      </c>
      <c r="D141" s="1">
        <v>40632.580555555556</v>
      </c>
      <c r="E141" s="3">
        <f>DATEDIF(online_retail_II[[#This Row],[LastPurchase]], DATE(2011,12,9), "d")</f>
        <v>254</v>
      </c>
      <c r="F141" s="3">
        <f t="shared" si="10"/>
        <v>3</v>
      </c>
      <c r="G141" s="3">
        <f t="shared" si="11"/>
        <v>1</v>
      </c>
      <c r="H141" s="3">
        <f t="shared" si="12"/>
        <v>1</v>
      </c>
      <c r="I141" s="1" t="str">
        <f t="shared" si="13"/>
        <v>311</v>
      </c>
      <c r="J141" s="1" t="str">
        <f t="shared" si="14"/>
        <v>Potential</v>
      </c>
    </row>
    <row r="142" spans="1:10" ht="14.25" x14ac:dyDescent="0.2">
      <c r="A142">
        <v>16210</v>
      </c>
      <c r="B142">
        <v>281</v>
      </c>
      <c r="C142">
        <v>38489.510000000017</v>
      </c>
      <c r="D142" s="1">
        <v>40885.525000000001</v>
      </c>
      <c r="E142" s="3">
        <f>DATEDIF(online_retail_II[[#This Row],[LastPurchase]], DATE(2011,12,9), "d")</f>
        <v>1</v>
      </c>
      <c r="F142" s="3">
        <f t="shared" si="10"/>
        <v>5</v>
      </c>
      <c r="G142" s="3">
        <f t="shared" si="11"/>
        <v>3</v>
      </c>
      <c r="H142" s="3">
        <f t="shared" si="12"/>
        <v>4</v>
      </c>
      <c r="I142" s="1" t="str">
        <f t="shared" si="13"/>
        <v>534</v>
      </c>
      <c r="J142" s="1" t="str">
        <f t="shared" si="14"/>
        <v>Champion</v>
      </c>
    </row>
    <row r="143" spans="1:10" ht="14.25" x14ac:dyDescent="0.2">
      <c r="A143">
        <v>14669</v>
      </c>
      <c r="B143">
        <v>395</v>
      </c>
      <c r="C143">
        <v>3243.9299999999989</v>
      </c>
      <c r="D143" s="1">
        <v>40645.488194444442</v>
      </c>
      <c r="E143" s="3">
        <f>DATEDIF(online_retail_II[[#This Row],[LastPurchase]], DATE(2011,12,9), "d")</f>
        <v>241</v>
      </c>
      <c r="F143" s="3">
        <f t="shared" si="10"/>
        <v>3</v>
      </c>
      <c r="G143" s="3">
        <f t="shared" si="11"/>
        <v>4</v>
      </c>
      <c r="H143" s="3">
        <f t="shared" si="12"/>
        <v>3</v>
      </c>
      <c r="I143" s="1" t="str">
        <f t="shared" si="13"/>
        <v>343</v>
      </c>
      <c r="J143" s="1" t="str">
        <f t="shared" si="14"/>
        <v>Potential</v>
      </c>
    </row>
    <row r="144" spans="1:10" ht="14.25" x14ac:dyDescent="0.2">
      <c r="A144">
        <v>17909</v>
      </c>
      <c r="B144">
        <v>9</v>
      </c>
      <c r="C144">
        <v>132.55000000000001</v>
      </c>
      <c r="D144" s="1">
        <v>40149.548611111109</v>
      </c>
      <c r="E144" s="3">
        <f>DATEDIF(online_retail_II[[#This Row],[LastPurchase]], DATE(2011,12,9), "d")</f>
        <v>737</v>
      </c>
      <c r="F144" s="3">
        <f t="shared" si="10"/>
        <v>2</v>
      </c>
      <c r="G144" s="3">
        <f t="shared" si="11"/>
        <v>1</v>
      </c>
      <c r="H144" s="3">
        <f t="shared" si="12"/>
        <v>1</v>
      </c>
      <c r="I144" s="1" t="str">
        <f t="shared" si="13"/>
        <v>211</v>
      </c>
      <c r="J144" s="1" t="str">
        <f t="shared" si="14"/>
        <v>At Risk</v>
      </c>
    </row>
    <row r="145" spans="1:10" ht="14.25" x14ac:dyDescent="0.2">
      <c r="A145">
        <v>16086</v>
      </c>
      <c r="B145">
        <v>137</v>
      </c>
      <c r="C145">
        <v>2864.9900000000002</v>
      </c>
      <c r="D145" s="1">
        <v>40827.54791666667</v>
      </c>
      <c r="E145" s="3">
        <f>DATEDIF(online_retail_II[[#This Row],[LastPurchase]], DATE(2011,12,9), "d")</f>
        <v>59</v>
      </c>
      <c r="F145" s="3">
        <f t="shared" si="10"/>
        <v>3</v>
      </c>
      <c r="G145" s="3">
        <f t="shared" si="11"/>
        <v>2</v>
      </c>
      <c r="H145" s="3">
        <f t="shared" si="12"/>
        <v>2</v>
      </c>
      <c r="I145" s="1" t="str">
        <f t="shared" si="13"/>
        <v>322</v>
      </c>
      <c r="J145" s="1" t="str">
        <f t="shared" si="14"/>
        <v>Potential</v>
      </c>
    </row>
    <row r="146" spans="1:10" ht="14.25" x14ac:dyDescent="0.2">
      <c r="A146">
        <v>16711</v>
      </c>
      <c r="B146">
        <v>33</v>
      </c>
      <c r="C146">
        <v>2868.4799999999991</v>
      </c>
      <c r="D146" s="1">
        <v>40883.688888888886</v>
      </c>
      <c r="E146" s="3">
        <f>DATEDIF(online_retail_II[[#This Row],[LastPurchase]], DATE(2011,12,9), "d")</f>
        <v>3</v>
      </c>
      <c r="F146" s="3">
        <f t="shared" si="10"/>
        <v>5</v>
      </c>
      <c r="G146" s="3">
        <f t="shared" si="11"/>
        <v>1</v>
      </c>
      <c r="H146" s="3">
        <f t="shared" si="12"/>
        <v>2</v>
      </c>
      <c r="I146" s="1" t="str">
        <f t="shared" si="13"/>
        <v>512</v>
      </c>
      <c r="J146" s="1" t="str">
        <f t="shared" si="14"/>
        <v>Champion</v>
      </c>
    </row>
    <row r="147" spans="1:10" ht="14.25" x14ac:dyDescent="0.2">
      <c r="A147">
        <v>14739</v>
      </c>
      <c r="B147">
        <v>256</v>
      </c>
      <c r="C147">
        <v>12287.5</v>
      </c>
      <c r="D147" s="1">
        <v>40882.70416666667</v>
      </c>
      <c r="E147" s="3">
        <f>DATEDIF(online_retail_II[[#This Row],[LastPurchase]], DATE(2011,12,9), "d")</f>
        <v>4</v>
      </c>
      <c r="F147" s="3">
        <f t="shared" si="10"/>
        <v>5</v>
      </c>
      <c r="G147" s="3">
        <f t="shared" si="11"/>
        <v>3</v>
      </c>
      <c r="H147" s="3">
        <f t="shared" si="12"/>
        <v>4</v>
      </c>
      <c r="I147" s="1" t="str">
        <f t="shared" si="13"/>
        <v>534</v>
      </c>
      <c r="J147" s="1" t="str">
        <f t="shared" si="14"/>
        <v>Champion</v>
      </c>
    </row>
    <row r="148" spans="1:10" ht="14.25" x14ac:dyDescent="0.2">
      <c r="A148">
        <v>16233</v>
      </c>
      <c r="B148">
        <v>75</v>
      </c>
      <c r="C148">
        <v>1965.7100000000005</v>
      </c>
      <c r="D148" s="1">
        <v>40815.727083333331</v>
      </c>
      <c r="E148" s="3">
        <f>DATEDIF(online_retail_II[[#This Row],[LastPurchase]], DATE(2011,12,9), "d")</f>
        <v>71</v>
      </c>
      <c r="F148" s="3">
        <f t="shared" si="10"/>
        <v>3</v>
      </c>
      <c r="G148" s="3">
        <f t="shared" si="11"/>
        <v>2</v>
      </c>
      <c r="H148" s="3">
        <f t="shared" si="12"/>
        <v>2</v>
      </c>
      <c r="I148" s="1" t="str">
        <f t="shared" si="13"/>
        <v>322</v>
      </c>
      <c r="J148" s="1" t="str">
        <f t="shared" si="14"/>
        <v>Potential</v>
      </c>
    </row>
    <row r="149" spans="1:10" ht="14.25" x14ac:dyDescent="0.2">
      <c r="A149">
        <v>14204</v>
      </c>
      <c r="B149">
        <v>232</v>
      </c>
      <c r="C149">
        <v>1062.9600000000007</v>
      </c>
      <c r="D149" s="1">
        <v>40884.568055555559</v>
      </c>
      <c r="E149" s="3">
        <f>DATEDIF(online_retail_II[[#This Row],[LastPurchase]], DATE(2011,12,9), "d")</f>
        <v>2</v>
      </c>
      <c r="F149" s="3">
        <f t="shared" si="10"/>
        <v>5</v>
      </c>
      <c r="G149" s="3">
        <f t="shared" si="11"/>
        <v>3</v>
      </c>
      <c r="H149" s="3">
        <f t="shared" si="12"/>
        <v>2</v>
      </c>
      <c r="I149" s="1" t="str">
        <f t="shared" si="13"/>
        <v>532</v>
      </c>
      <c r="J149" s="1" t="str">
        <f t="shared" si="14"/>
        <v>Champion</v>
      </c>
    </row>
    <row r="150" spans="1:10" ht="14.25" x14ac:dyDescent="0.2">
      <c r="A150">
        <v>17606</v>
      </c>
      <c r="B150">
        <v>6</v>
      </c>
      <c r="C150">
        <v>87.300000000000011</v>
      </c>
      <c r="D150" s="1">
        <v>40149.563888888886</v>
      </c>
      <c r="E150" s="3">
        <f>DATEDIF(online_retail_II[[#This Row],[LastPurchase]], DATE(2011,12,9), "d")</f>
        <v>737</v>
      </c>
      <c r="F150" s="3">
        <f t="shared" si="10"/>
        <v>2</v>
      </c>
      <c r="G150" s="3">
        <f t="shared" si="11"/>
        <v>1</v>
      </c>
      <c r="H150" s="3">
        <f t="shared" si="12"/>
        <v>1</v>
      </c>
      <c r="I150" s="1" t="str">
        <f t="shared" si="13"/>
        <v>211</v>
      </c>
      <c r="J150" s="1" t="str">
        <f t="shared" si="14"/>
        <v>At Risk</v>
      </c>
    </row>
    <row r="151" spans="1:10" ht="14.25" x14ac:dyDescent="0.2">
      <c r="A151">
        <v>16797</v>
      </c>
      <c r="B151">
        <v>407</v>
      </c>
      <c r="C151">
        <v>1827.7700000000032</v>
      </c>
      <c r="D151" s="1">
        <v>40493.801388888889</v>
      </c>
      <c r="E151" s="3">
        <f>DATEDIF(online_retail_II[[#This Row],[LastPurchase]], DATE(2011,12,9), "d")</f>
        <v>393</v>
      </c>
      <c r="F151" s="3">
        <f t="shared" si="10"/>
        <v>2</v>
      </c>
      <c r="G151" s="3">
        <f t="shared" si="11"/>
        <v>4</v>
      </c>
      <c r="H151" s="3">
        <f t="shared" si="12"/>
        <v>2</v>
      </c>
      <c r="I151" s="1" t="str">
        <f t="shared" si="13"/>
        <v>242</v>
      </c>
      <c r="J151" s="1" t="str">
        <f t="shared" si="14"/>
        <v>At Risk</v>
      </c>
    </row>
    <row r="152" spans="1:10" ht="14.25" x14ac:dyDescent="0.2">
      <c r="A152">
        <v>16126</v>
      </c>
      <c r="B152">
        <v>384</v>
      </c>
      <c r="C152">
        <v>14646.8</v>
      </c>
      <c r="D152" s="1">
        <v>40857.668749999997</v>
      </c>
      <c r="E152" s="3">
        <f>DATEDIF(online_retail_II[[#This Row],[LastPurchase]], DATE(2011,12,9), "d")</f>
        <v>29</v>
      </c>
      <c r="F152" s="3">
        <f t="shared" si="10"/>
        <v>4</v>
      </c>
      <c r="G152" s="3">
        <f t="shared" si="11"/>
        <v>4</v>
      </c>
      <c r="H152" s="3">
        <f t="shared" si="12"/>
        <v>4</v>
      </c>
      <c r="I152" s="1" t="str">
        <f t="shared" si="13"/>
        <v>444</v>
      </c>
      <c r="J152" s="1" t="str">
        <f t="shared" si="14"/>
        <v>Loyal</v>
      </c>
    </row>
    <row r="153" spans="1:10" ht="14.25" x14ac:dyDescent="0.2">
      <c r="A153">
        <v>17867</v>
      </c>
      <c r="B153">
        <v>141</v>
      </c>
      <c r="C153">
        <v>1621.2800000000002</v>
      </c>
      <c r="D153" s="1">
        <v>40856.59375</v>
      </c>
      <c r="E153" s="3">
        <f>DATEDIF(online_retail_II[[#This Row],[LastPurchase]], DATE(2011,12,9), "d")</f>
        <v>30</v>
      </c>
      <c r="F153" s="3">
        <f t="shared" si="10"/>
        <v>4</v>
      </c>
      <c r="G153" s="3">
        <f t="shared" si="11"/>
        <v>2</v>
      </c>
      <c r="H153" s="3">
        <f t="shared" si="12"/>
        <v>2</v>
      </c>
      <c r="I153" s="1" t="str">
        <f t="shared" si="13"/>
        <v>422</v>
      </c>
      <c r="J153" s="1" t="str">
        <f t="shared" si="14"/>
        <v>Loyal</v>
      </c>
    </row>
    <row r="154" spans="1:10" ht="14.25" x14ac:dyDescent="0.2">
      <c r="A154">
        <v>17412</v>
      </c>
      <c r="B154">
        <v>236</v>
      </c>
      <c r="C154">
        <v>4417.5199999999995</v>
      </c>
      <c r="D154" s="1">
        <v>40884.48333333333</v>
      </c>
      <c r="E154" s="3">
        <f>DATEDIF(online_retail_II[[#This Row],[LastPurchase]], DATE(2011,12,9), "d")</f>
        <v>2</v>
      </c>
      <c r="F154" s="3">
        <f t="shared" si="10"/>
        <v>5</v>
      </c>
      <c r="G154" s="3">
        <f t="shared" si="11"/>
        <v>3</v>
      </c>
      <c r="H154" s="3">
        <f t="shared" si="12"/>
        <v>3</v>
      </c>
      <c r="I154" s="1" t="str">
        <f t="shared" si="13"/>
        <v>533</v>
      </c>
      <c r="J154" s="1" t="str">
        <f t="shared" si="14"/>
        <v>Champion</v>
      </c>
    </row>
    <row r="155" spans="1:10" ht="14.25" x14ac:dyDescent="0.2">
      <c r="A155">
        <v>16525</v>
      </c>
      <c r="B155">
        <v>364</v>
      </c>
      <c r="C155">
        <v>24582.640000000018</v>
      </c>
      <c r="D155" s="1">
        <v>40884.629861111112</v>
      </c>
      <c r="E155" s="3">
        <f>DATEDIF(online_retail_II[[#This Row],[LastPurchase]], DATE(2011,12,9), "d")</f>
        <v>2</v>
      </c>
      <c r="F155" s="3">
        <f t="shared" si="10"/>
        <v>5</v>
      </c>
      <c r="G155" s="3">
        <f t="shared" si="11"/>
        <v>4</v>
      </c>
      <c r="H155" s="3">
        <f t="shared" si="12"/>
        <v>4</v>
      </c>
      <c r="I155" s="1" t="str">
        <f t="shared" si="13"/>
        <v>544</v>
      </c>
      <c r="J155" s="1" t="str">
        <f t="shared" si="14"/>
        <v>Champion</v>
      </c>
    </row>
    <row r="156" spans="1:10" ht="14.25" x14ac:dyDescent="0.2">
      <c r="A156">
        <v>13623</v>
      </c>
      <c r="B156">
        <v>292</v>
      </c>
      <c r="C156">
        <v>2566.4899999999984</v>
      </c>
      <c r="D156" s="1">
        <v>40856.5</v>
      </c>
      <c r="E156" s="3">
        <f>DATEDIF(online_retail_II[[#This Row],[LastPurchase]], DATE(2011,12,9), "d")</f>
        <v>30</v>
      </c>
      <c r="F156" s="3">
        <f t="shared" si="10"/>
        <v>4</v>
      </c>
      <c r="G156" s="3">
        <f t="shared" si="11"/>
        <v>3</v>
      </c>
      <c r="H156" s="3">
        <f t="shared" si="12"/>
        <v>2</v>
      </c>
      <c r="I156" s="1" t="str">
        <f t="shared" si="13"/>
        <v>432</v>
      </c>
      <c r="J156" s="1" t="str">
        <f t="shared" si="14"/>
        <v>Loyal</v>
      </c>
    </row>
    <row r="157" spans="1:10" ht="14.25" x14ac:dyDescent="0.2">
      <c r="A157">
        <v>12435</v>
      </c>
      <c r="B157">
        <v>112</v>
      </c>
      <c r="C157">
        <v>13925.930000000008</v>
      </c>
      <c r="D157" s="1">
        <v>40807.379166666666</v>
      </c>
      <c r="E157" s="3">
        <f>DATEDIF(online_retail_II[[#This Row],[LastPurchase]], DATE(2011,12,9), "d")</f>
        <v>79</v>
      </c>
      <c r="F157" s="3">
        <f t="shared" si="10"/>
        <v>3</v>
      </c>
      <c r="G157" s="3">
        <f t="shared" si="11"/>
        <v>2</v>
      </c>
      <c r="H157" s="3">
        <f t="shared" si="12"/>
        <v>4</v>
      </c>
      <c r="I157" s="1" t="str">
        <f t="shared" si="13"/>
        <v>324</v>
      </c>
      <c r="J157" s="1" t="str">
        <f t="shared" si="14"/>
        <v>Potential</v>
      </c>
    </row>
    <row r="158" spans="1:10" ht="14.25" x14ac:dyDescent="0.2">
      <c r="A158">
        <v>14549</v>
      </c>
      <c r="B158">
        <v>144</v>
      </c>
      <c r="C158">
        <v>916.55000000000052</v>
      </c>
      <c r="D158" s="1">
        <v>40575.574305555558</v>
      </c>
      <c r="E158" s="3">
        <f>DATEDIF(online_retail_II[[#This Row],[LastPurchase]], DATE(2011,12,9), "d")</f>
        <v>311</v>
      </c>
      <c r="F158" s="3">
        <f t="shared" si="10"/>
        <v>3</v>
      </c>
      <c r="G158" s="3">
        <f t="shared" si="11"/>
        <v>2</v>
      </c>
      <c r="H158" s="3">
        <f t="shared" si="12"/>
        <v>1</v>
      </c>
      <c r="I158" s="1" t="str">
        <f t="shared" si="13"/>
        <v>321</v>
      </c>
      <c r="J158" s="1" t="str">
        <f t="shared" si="14"/>
        <v>Potential</v>
      </c>
    </row>
    <row r="159" spans="1:10" ht="14.25" x14ac:dyDescent="0.2">
      <c r="A159">
        <v>14106</v>
      </c>
      <c r="B159">
        <v>1</v>
      </c>
      <c r="C159">
        <v>214.79999999999998</v>
      </c>
      <c r="D159" s="1">
        <v>40149.589583333334</v>
      </c>
      <c r="E159" s="3">
        <f>DATEDIF(online_retail_II[[#This Row],[LastPurchase]], DATE(2011,12,9), "d")</f>
        <v>737</v>
      </c>
      <c r="F159" s="3">
        <f t="shared" si="10"/>
        <v>2</v>
      </c>
      <c r="G159" s="3">
        <f t="shared" si="11"/>
        <v>1</v>
      </c>
      <c r="H159" s="3">
        <f t="shared" si="12"/>
        <v>1</v>
      </c>
      <c r="I159" s="1" t="str">
        <f t="shared" si="13"/>
        <v>211</v>
      </c>
      <c r="J159" s="1" t="str">
        <f t="shared" si="14"/>
        <v>At Risk</v>
      </c>
    </row>
    <row r="160" spans="1:10" ht="14.25" x14ac:dyDescent="0.2">
      <c r="A160">
        <v>14980</v>
      </c>
      <c r="B160">
        <v>24</v>
      </c>
      <c r="C160">
        <v>150.68</v>
      </c>
      <c r="D160" s="1">
        <v>40149.589583333334</v>
      </c>
      <c r="E160" s="3">
        <f>DATEDIF(online_retail_II[[#This Row],[LastPurchase]], DATE(2011,12,9), "d")</f>
        <v>737</v>
      </c>
      <c r="F160" s="3">
        <f t="shared" si="10"/>
        <v>2</v>
      </c>
      <c r="G160" s="3">
        <f t="shared" si="11"/>
        <v>1</v>
      </c>
      <c r="H160" s="3">
        <f t="shared" si="12"/>
        <v>1</v>
      </c>
      <c r="I160" s="1" t="str">
        <f t="shared" si="13"/>
        <v>211</v>
      </c>
      <c r="J160" s="1" t="str">
        <f t="shared" si="14"/>
        <v>At Risk</v>
      </c>
    </row>
    <row r="161" spans="1:10" ht="14.25" x14ac:dyDescent="0.2">
      <c r="A161">
        <v>14396</v>
      </c>
      <c r="B161">
        <v>291</v>
      </c>
      <c r="C161">
        <v>2121.9300000000039</v>
      </c>
      <c r="D161" s="1">
        <v>40821.67291666667</v>
      </c>
      <c r="E161" s="3">
        <f>DATEDIF(online_retail_II[[#This Row],[LastPurchase]], DATE(2011,12,9), "d")</f>
        <v>65</v>
      </c>
      <c r="F161" s="3">
        <f t="shared" si="10"/>
        <v>3</v>
      </c>
      <c r="G161" s="3">
        <f t="shared" si="11"/>
        <v>3</v>
      </c>
      <c r="H161" s="3">
        <f t="shared" si="12"/>
        <v>2</v>
      </c>
      <c r="I161" s="1" t="str">
        <f t="shared" si="13"/>
        <v>332</v>
      </c>
      <c r="J161" s="1" t="str">
        <f t="shared" si="14"/>
        <v>Potential</v>
      </c>
    </row>
    <row r="162" spans="1:10" ht="14.25" x14ac:dyDescent="0.2">
      <c r="A162">
        <v>14122</v>
      </c>
      <c r="B162">
        <v>13</v>
      </c>
      <c r="C162">
        <v>362.41999999999996</v>
      </c>
      <c r="D162" s="1">
        <v>40480.632638888892</v>
      </c>
      <c r="E162" s="3">
        <f>DATEDIF(online_retail_II[[#This Row],[LastPurchase]], DATE(2011,12,9), "d")</f>
        <v>406</v>
      </c>
      <c r="F162" s="3">
        <f t="shared" si="10"/>
        <v>2</v>
      </c>
      <c r="G162" s="3">
        <f t="shared" si="11"/>
        <v>1</v>
      </c>
      <c r="H162" s="3">
        <f t="shared" si="12"/>
        <v>1</v>
      </c>
      <c r="I162" s="1" t="str">
        <f t="shared" si="13"/>
        <v>211</v>
      </c>
      <c r="J162" s="1" t="str">
        <f t="shared" si="14"/>
        <v>At Risk</v>
      </c>
    </row>
    <row r="163" spans="1:10" ht="14.25" x14ac:dyDescent="0.2">
      <c r="A163">
        <v>16987</v>
      </c>
      <c r="B163">
        <v>266</v>
      </c>
      <c r="C163">
        <v>2535.9</v>
      </c>
      <c r="D163" s="1">
        <v>40883.726388888892</v>
      </c>
      <c r="E163" s="3">
        <f>DATEDIF(online_retail_II[[#This Row],[LastPurchase]], DATE(2011,12,9), "d")</f>
        <v>3</v>
      </c>
      <c r="F163" s="3">
        <f t="shared" si="10"/>
        <v>5</v>
      </c>
      <c r="G163" s="3">
        <f t="shared" si="11"/>
        <v>3</v>
      </c>
      <c r="H163" s="3">
        <f t="shared" si="12"/>
        <v>2</v>
      </c>
      <c r="I163" s="1" t="str">
        <f t="shared" si="13"/>
        <v>532</v>
      </c>
      <c r="J163" s="1" t="str">
        <f t="shared" si="14"/>
        <v>Champion</v>
      </c>
    </row>
    <row r="164" spans="1:10" ht="14.25" x14ac:dyDescent="0.2">
      <c r="A164">
        <v>17809</v>
      </c>
      <c r="B164">
        <v>112</v>
      </c>
      <c r="C164">
        <v>11337.390000000007</v>
      </c>
      <c r="D164" s="1">
        <v>40870.540972222225</v>
      </c>
      <c r="E164" s="3">
        <f>DATEDIF(online_retail_II[[#This Row],[LastPurchase]], DATE(2011,12,9), "d")</f>
        <v>16</v>
      </c>
      <c r="F164" s="3">
        <f t="shared" si="10"/>
        <v>4</v>
      </c>
      <c r="G164" s="3">
        <f t="shared" si="11"/>
        <v>2</v>
      </c>
      <c r="H164" s="3">
        <f t="shared" si="12"/>
        <v>4</v>
      </c>
      <c r="I164" s="1" t="str">
        <f t="shared" si="13"/>
        <v>424</v>
      </c>
      <c r="J164" s="1" t="str">
        <f t="shared" si="14"/>
        <v>Loyal</v>
      </c>
    </row>
    <row r="165" spans="1:10" ht="14.25" x14ac:dyDescent="0.2">
      <c r="A165">
        <v>15917</v>
      </c>
      <c r="B165">
        <v>155</v>
      </c>
      <c r="C165">
        <v>560.62999999999965</v>
      </c>
      <c r="D165" s="1">
        <v>40639.444444444445</v>
      </c>
      <c r="E165" s="3">
        <f>DATEDIF(online_retail_II[[#This Row],[LastPurchase]], DATE(2011,12,9), "d")</f>
        <v>247</v>
      </c>
      <c r="F165" s="3">
        <f t="shared" si="10"/>
        <v>3</v>
      </c>
      <c r="G165" s="3">
        <f t="shared" si="11"/>
        <v>2</v>
      </c>
      <c r="H165" s="3">
        <f t="shared" si="12"/>
        <v>1</v>
      </c>
      <c r="I165" s="1" t="str">
        <f t="shared" si="13"/>
        <v>321</v>
      </c>
      <c r="J165" s="1" t="str">
        <f t="shared" si="14"/>
        <v>Potential</v>
      </c>
    </row>
    <row r="166" spans="1:10" ht="14.25" x14ac:dyDescent="0.2">
      <c r="A166">
        <v>14987</v>
      </c>
      <c r="B166">
        <v>17</v>
      </c>
      <c r="C166">
        <v>1713.8499999999997</v>
      </c>
      <c r="D166" s="1">
        <v>40871.415972222225</v>
      </c>
      <c r="E166" s="3">
        <f>DATEDIF(online_retail_II[[#This Row],[LastPurchase]], DATE(2011,12,9), "d")</f>
        <v>15</v>
      </c>
      <c r="F166" s="3">
        <f t="shared" si="10"/>
        <v>4</v>
      </c>
      <c r="G166" s="3">
        <f t="shared" si="11"/>
        <v>1</v>
      </c>
      <c r="H166" s="3">
        <f t="shared" si="12"/>
        <v>2</v>
      </c>
      <c r="I166" s="1" t="str">
        <f t="shared" si="13"/>
        <v>412</v>
      </c>
      <c r="J166" s="1" t="str">
        <f t="shared" si="14"/>
        <v>Loyal</v>
      </c>
    </row>
    <row r="167" spans="1:10" ht="14.25" x14ac:dyDescent="0.2">
      <c r="A167">
        <v>14080</v>
      </c>
      <c r="B167">
        <v>83</v>
      </c>
      <c r="C167">
        <v>1115.6799999999998</v>
      </c>
      <c r="D167" s="1">
        <v>40854.464583333334</v>
      </c>
      <c r="E167" s="3">
        <f>DATEDIF(online_retail_II[[#This Row],[LastPurchase]], DATE(2011,12,9), "d")</f>
        <v>32</v>
      </c>
      <c r="F167" s="3">
        <f t="shared" si="10"/>
        <v>4</v>
      </c>
      <c r="G167" s="3">
        <f t="shared" si="11"/>
        <v>2</v>
      </c>
      <c r="H167" s="3">
        <f t="shared" si="12"/>
        <v>2</v>
      </c>
      <c r="I167" s="1" t="str">
        <f t="shared" si="13"/>
        <v>422</v>
      </c>
      <c r="J167" s="1" t="str">
        <f t="shared" si="14"/>
        <v>Loyal</v>
      </c>
    </row>
    <row r="168" spans="1:10" ht="14.25" x14ac:dyDescent="0.2">
      <c r="A168">
        <v>16200</v>
      </c>
      <c r="B168">
        <v>627</v>
      </c>
      <c r="C168">
        <v>5643.4499999999816</v>
      </c>
      <c r="D168" s="1">
        <v>40882.611111111109</v>
      </c>
      <c r="E168" s="3">
        <f>DATEDIF(online_retail_II[[#This Row],[LastPurchase]], DATE(2011,12,9), "d")</f>
        <v>4</v>
      </c>
      <c r="F168" s="3">
        <f t="shared" si="10"/>
        <v>5</v>
      </c>
      <c r="G168" s="3">
        <f t="shared" si="11"/>
        <v>4</v>
      </c>
      <c r="H168" s="3">
        <f t="shared" si="12"/>
        <v>3</v>
      </c>
      <c r="I168" s="1" t="str">
        <f t="shared" si="13"/>
        <v>543</v>
      </c>
      <c r="J168" s="1" t="str">
        <f t="shared" si="14"/>
        <v>Champion</v>
      </c>
    </row>
    <row r="169" spans="1:10" ht="14.25" x14ac:dyDescent="0.2">
      <c r="A169">
        <v>15794</v>
      </c>
      <c r="B169">
        <v>15</v>
      </c>
      <c r="C169">
        <v>777</v>
      </c>
      <c r="D169" s="1">
        <v>40150.544444444444</v>
      </c>
      <c r="E169" s="3">
        <f>DATEDIF(online_retail_II[[#This Row],[LastPurchase]], DATE(2011,12,9), "d")</f>
        <v>736</v>
      </c>
      <c r="F169" s="3">
        <f t="shared" si="10"/>
        <v>2</v>
      </c>
      <c r="G169" s="3">
        <f t="shared" si="11"/>
        <v>1</v>
      </c>
      <c r="H169" s="3">
        <f t="shared" si="12"/>
        <v>1</v>
      </c>
      <c r="I169" s="1" t="str">
        <f t="shared" si="13"/>
        <v>211</v>
      </c>
      <c r="J169" s="1" t="str">
        <f t="shared" si="14"/>
        <v>At Risk</v>
      </c>
    </row>
    <row r="170" spans="1:10" ht="14.25" x14ac:dyDescent="0.2">
      <c r="A170">
        <v>15523</v>
      </c>
      <c r="B170">
        <v>214</v>
      </c>
      <c r="C170">
        <v>17359.990000000009</v>
      </c>
      <c r="D170" s="1">
        <v>40802.686805555553</v>
      </c>
      <c r="E170" s="3">
        <f>DATEDIF(online_retail_II[[#This Row],[LastPurchase]], DATE(2011,12,9), "d")</f>
        <v>84</v>
      </c>
      <c r="F170" s="3">
        <f t="shared" si="10"/>
        <v>3</v>
      </c>
      <c r="G170" s="3">
        <f t="shared" si="11"/>
        <v>3</v>
      </c>
      <c r="H170" s="3">
        <f t="shared" si="12"/>
        <v>4</v>
      </c>
      <c r="I170" s="1" t="str">
        <f t="shared" si="13"/>
        <v>334</v>
      </c>
      <c r="J170" s="1" t="str">
        <f t="shared" si="14"/>
        <v>Potential</v>
      </c>
    </row>
    <row r="171" spans="1:10" ht="14.25" x14ac:dyDescent="0.2">
      <c r="A171">
        <v>15615</v>
      </c>
      <c r="B171">
        <v>901</v>
      </c>
      <c r="C171">
        <v>21373.969999999947</v>
      </c>
      <c r="D171" s="1">
        <v>40876.612500000003</v>
      </c>
      <c r="E171" s="3">
        <f>DATEDIF(online_retail_II[[#This Row],[LastPurchase]], DATE(2011,12,9), "d")</f>
        <v>10</v>
      </c>
      <c r="F171" s="3">
        <f t="shared" si="10"/>
        <v>5</v>
      </c>
      <c r="G171" s="3">
        <f t="shared" si="11"/>
        <v>4</v>
      </c>
      <c r="H171" s="3">
        <f t="shared" si="12"/>
        <v>4</v>
      </c>
      <c r="I171" s="1" t="str">
        <f t="shared" si="13"/>
        <v>544</v>
      </c>
      <c r="J171" s="1" t="str">
        <f t="shared" si="14"/>
        <v>Champion</v>
      </c>
    </row>
    <row r="172" spans="1:10" ht="14.25" x14ac:dyDescent="0.2">
      <c r="A172">
        <v>18001</v>
      </c>
      <c r="B172">
        <v>140</v>
      </c>
      <c r="C172">
        <v>953.84000000000049</v>
      </c>
      <c r="D172" s="1">
        <v>40874.668055555558</v>
      </c>
      <c r="E172" s="3">
        <f>DATEDIF(online_retail_II[[#This Row],[LastPurchase]], DATE(2011,12,9), "d")</f>
        <v>12</v>
      </c>
      <c r="F172" s="3">
        <f t="shared" si="10"/>
        <v>5</v>
      </c>
      <c r="G172" s="3">
        <f t="shared" si="11"/>
        <v>2</v>
      </c>
      <c r="H172" s="3">
        <f t="shared" si="12"/>
        <v>1</v>
      </c>
      <c r="I172" s="1" t="str">
        <f t="shared" si="13"/>
        <v>521</v>
      </c>
      <c r="J172" s="1" t="str">
        <f t="shared" si="14"/>
        <v>Champion</v>
      </c>
    </row>
    <row r="173" spans="1:10" ht="14.25" x14ac:dyDescent="0.2">
      <c r="A173">
        <v>17841</v>
      </c>
      <c r="B173">
        <v>12890</v>
      </c>
      <c r="C173">
        <v>70884.069999998595</v>
      </c>
      <c r="D173" s="1">
        <v>40885.504861111112</v>
      </c>
      <c r="E173" s="3">
        <f>DATEDIF(online_retail_II[[#This Row],[LastPurchase]], DATE(2011,12,9), "d")</f>
        <v>1</v>
      </c>
      <c r="F173" s="3">
        <f t="shared" si="10"/>
        <v>5</v>
      </c>
      <c r="G173" s="3">
        <f t="shared" si="11"/>
        <v>5</v>
      </c>
      <c r="H173" s="3">
        <f t="shared" si="12"/>
        <v>4</v>
      </c>
      <c r="I173" s="1" t="str">
        <f t="shared" si="13"/>
        <v>554</v>
      </c>
      <c r="J173" s="1" t="str">
        <f t="shared" si="14"/>
        <v>Champion</v>
      </c>
    </row>
    <row r="174" spans="1:10" ht="14.25" x14ac:dyDescent="0.2">
      <c r="A174">
        <v>13089</v>
      </c>
      <c r="B174">
        <v>3363</v>
      </c>
      <c r="C174">
        <v>116737.85999999943</v>
      </c>
      <c r="D174" s="1">
        <v>40884.376388888886</v>
      </c>
      <c r="E174" s="3">
        <f>DATEDIF(online_retail_II[[#This Row],[LastPurchase]], DATE(2011,12,9), "d")</f>
        <v>2</v>
      </c>
      <c r="F174" s="3">
        <f t="shared" si="10"/>
        <v>5</v>
      </c>
      <c r="G174" s="3">
        <f t="shared" si="11"/>
        <v>4</v>
      </c>
      <c r="H174" s="3">
        <f t="shared" si="12"/>
        <v>4</v>
      </c>
      <c r="I174" s="1" t="str">
        <f t="shared" si="13"/>
        <v>544</v>
      </c>
      <c r="J174" s="1" t="str">
        <f t="shared" si="14"/>
        <v>Champion</v>
      </c>
    </row>
    <row r="175" spans="1:10" ht="14.25" x14ac:dyDescent="0.2">
      <c r="A175">
        <v>15989</v>
      </c>
      <c r="B175">
        <v>88</v>
      </c>
      <c r="C175">
        <v>372.50999999999976</v>
      </c>
      <c r="D175" s="1">
        <v>40511.502083333333</v>
      </c>
      <c r="E175" s="3">
        <f>DATEDIF(online_retail_II[[#This Row],[LastPurchase]], DATE(2011,12,9), "d")</f>
        <v>375</v>
      </c>
      <c r="F175" s="3">
        <f t="shared" si="10"/>
        <v>2</v>
      </c>
      <c r="G175" s="3">
        <f t="shared" si="11"/>
        <v>2</v>
      </c>
      <c r="H175" s="3">
        <f t="shared" si="12"/>
        <v>1</v>
      </c>
      <c r="I175" s="1" t="str">
        <f t="shared" si="13"/>
        <v>221</v>
      </c>
      <c r="J175" s="1" t="str">
        <f t="shared" si="14"/>
        <v>At Risk</v>
      </c>
    </row>
    <row r="176" spans="1:10" ht="14.25" x14ac:dyDescent="0.2">
      <c r="A176">
        <v>17660</v>
      </c>
      <c r="B176">
        <v>89</v>
      </c>
      <c r="C176">
        <v>359.46999999999991</v>
      </c>
      <c r="D176" s="1">
        <v>40745.567361111112</v>
      </c>
      <c r="E176" s="3">
        <f>DATEDIF(online_retail_II[[#This Row],[LastPurchase]], DATE(2011,12,9), "d")</f>
        <v>141</v>
      </c>
      <c r="F176" s="3">
        <f t="shared" si="10"/>
        <v>3</v>
      </c>
      <c r="G176" s="3">
        <f t="shared" si="11"/>
        <v>2</v>
      </c>
      <c r="H176" s="3">
        <f t="shared" si="12"/>
        <v>1</v>
      </c>
      <c r="I176" s="1" t="str">
        <f t="shared" si="13"/>
        <v>321</v>
      </c>
      <c r="J176" s="1" t="str">
        <f t="shared" si="14"/>
        <v>Potential</v>
      </c>
    </row>
    <row r="177" spans="1:10" ht="14.25" x14ac:dyDescent="0.2">
      <c r="A177">
        <v>13313</v>
      </c>
      <c r="B177">
        <v>187</v>
      </c>
      <c r="C177">
        <v>3445.3200000000033</v>
      </c>
      <c r="D177" s="1">
        <v>40864.699999999997</v>
      </c>
      <c r="E177" s="3">
        <f>DATEDIF(online_retail_II[[#This Row],[LastPurchase]], DATE(2011,12,9), "d")</f>
        <v>22</v>
      </c>
      <c r="F177" s="3">
        <f t="shared" si="10"/>
        <v>4</v>
      </c>
      <c r="G177" s="3">
        <f t="shared" si="11"/>
        <v>3</v>
      </c>
      <c r="H177" s="3">
        <f t="shared" si="12"/>
        <v>3</v>
      </c>
      <c r="I177" s="1" t="str">
        <f t="shared" si="13"/>
        <v>433</v>
      </c>
      <c r="J177" s="1" t="str">
        <f t="shared" si="14"/>
        <v>Loyal</v>
      </c>
    </row>
    <row r="178" spans="1:10" ht="14.25" x14ac:dyDescent="0.2">
      <c r="A178">
        <v>12437</v>
      </c>
      <c r="B178">
        <v>564</v>
      </c>
      <c r="C178">
        <v>12683.400000000005</v>
      </c>
      <c r="D178" s="1">
        <v>40885.482638888891</v>
      </c>
      <c r="E178" s="3">
        <f>DATEDIF(online_retail_II[[#This Row],[LastPurchase]], DATE(2011,12,9), "d")</f>
        <v>1</v>
      </c>
      <c r="F178" s="3">
        <f t="shared" si="10"/>
        <v>5</v>
      </c>
      <c r="G178" s="3">
        <f t="shared" si="11"/>
        <v>4</v>
      </c>
      <c r="H178" s="3">
        <f t="shared" si="12"/>
        <v>4</v>
      </c>
      <c r="I178" s="1" t="str">
        <f t="shared" si="13"/>
        <v>544</v>
      </c>
      <c r="J178" s="1" t="str">
        <f t="shared" si="14"/>
        <v>Champion</v>
      </c>
    </row>
    <row r="179" spans="1:10" ht="14.25" x14ac:dyDescent="0.2">
      <c r="A179">
        <v>14841</v>
      </c>
      <c r="B179">
        <v>300</v>
      </c>
      <c r="C179">
        <v>7163.0000000000027</v>
      </c>
      <c r="D179" s="1">
        <v>40833.627083333333</v>
      </c>
      <c r="E179" s="3">
        <f>DATEDIF(online_retail_II[[#This Row],[LastPurchase]], DATE(2011,12,9), "d")</f>
        <v>53</v>
      </c>
      <c r="F179" s="3">
        <f t="shared" si="10"/>
        <v>3</v>
      </c>
      <c r="G179" s="3">
        <f t="shared" si="11"/>
        <v>3</v>
      </c>
      <c r="H179" s="3">
        <f t="shared" si="12"/>
        <v>4</v>
      </c>
      <c r="I179" s="1" t="str">
        <f t="shared" si="13"/>
        <v>334</v>
      </c>
      <c r="J179" s="1" t="str">
        <f t="shared" si="14"/>
        <v>Potential</v>
      </c>
    </row>
    <row r="180" spans="1:10" ht="14.25" x14ac:dyDescent="0.2">
      <c r="A180">
        <v>14646</v>
      </c>
      <c r="B180">
        <v>3854</v>
      </c>
      <c r="C180">
        <v>528602.52000000258</v>
      </c>
      <c r="D180" s="1">
        <v>40885.508333333331</v>
      </c>
      <c r="E180" s="3">
        <f>DATEDIF(online_retail_II[[#This Row],[LastPurchase]], DATE(2011,12,9), "d")</f>
        <v>1</v>
      </c>
      <c r="F180" s="3">
        <f t="shared" si="10"/>
        <v>5</v>
      </c>
      <c r="G180" s="3">
        <f t="shared" si="11"/>
        <v>4</v>
      </c>
      <c r="H180" s="3">
        <f t="shared" si="12"/>
        <v>4</v>
      </c>
      <c r="I180" s="1" t="str">
        <f t="shared" si="13"/>
        <v>544</v>
      </c>
      <c r="J180" s="1" t="str">
        <f t="shared" si="14"/>
        <v>Champion</v>
      </c>
    </row>
    <row r="181" spans="1:10" ht="14.25" x14ac:dyDescent="0.2">
      <c r="A181">
        <v>15482</v>
      </c>
      <c r="B181">
        <v>149</v>
      </c>
      <c r="C181">
        <v>14592.560000000001</v>
      </c>
      <c r="D181" s="1">
        <v>40871.448611111111</v>
      </c>
      <c r="E181" s="3">
        <f>DATEDIF(online_retail_II[[#This Row],[LastPurchase]], DATE(2011,12,9), "d")</f>
        <v>15</v>
      </c>
      <c r="F181" s="3">
        <f t="shared" si="10"/>
        <v>4</v>
      </c>
      <c r="G181" s="3">
        <f t="shared" si="11"/>
        <v>2</v>
      </c>
      <c r="H181" s="3">
        <f t="shared" si="12"/>
        <v>4</v>
      </c>
      <c r="I181" s="1" t="str">
        <f t="shared" si="13"/>
        <v>424</v>
      </c>
      <c r="J181" s="1" t="str">
        <f t="shared" si="14"/>
        <v>Loyal</v>
      </c>
    </row>
    <row r="182" spans="1:10" ht="14.25" x14ac:dyDescent="0.2">
      <c r="A182">
        <v>16156</v>
      </c>
      <c r="B182">
        <v>263</v>
      </c>
      <c r="C182">
        <v>6218.1800000000021</v>
      </c>
      <c r="D182" s="1">
        <v>40878.529166666667</v>
      </c>
      <c r="E182" s="3">
        <f>DATEDIF(online_retail_II[[#This Row],[LastPurchase]], DATE(2011,12,9), "d")</f>
        <v>8</v>
      </c>
      <c r="F182" s="3">
        <f t="shared" si="10"/>
        <v>5</v>
      </c>
      <c r="G182" s="3">
        <f t="shared" si="11"/>
        <v>3</v>
      </c>
      <c r="H182" s="3">
        <f t="shared" si="12"/>
        <v>3</v>
      </c>
      <c r="I182" s="1" t="str">
        <f t="shared" si="13"/>
        <v>533</v>
      </c>
      <c r="J182" s="1" t="str">
        <f t="shared" si="14"/>
        <v>Champion</v>
      </c>
    </row>
    <row r="183" spans="1:10" ht="14.25" x14ac:dyDescent="0.2">
      <c r="A183">
        <v>17716</v>
      </c>
      <c r="B183">
        <v>601</v>
      </c>
      <c r="C183">
        <v>15956.969999999987</v>
      </c>
      <c r="D183" s="1">
        <v>40864.5</v>
      </c>
      <c r="E183" s="3">
        <f>DATEDIF(online_retail_II[[#This Row],[LastPurchase]], DATE(2011,12,9), "d")</f>
        <v>22</v>
      </c>
      <c r="F183" s="3">
        <f t="shared" si="10"/>
        <v>4</v>
      </c>
      <c r="G183" s="3">
        <f t="shared" si="11"/>
        <v>4</v>
      </c>
      <c r="H183" s="3">
        <f t="shared" si="12"/>
        <v>4</v>
      </c>
      <c r="I183" s="1" t="str">
        <f t="shared" si="13"/>
        <v>444</v>
      </c>
      <c r="J183" s="1" t="str">
        <f t="shared" si="14"/>
        <v>Loyal</v>
      </c>
    </row>
    <row r="184" spans="1:10" ht="14.25" x14ac:dyDescent="0.2">
      <c r="A184">
        <v>12779</v>
      </c>
      <c r="B184">
        <v>277</v>
      </c>
      <c r="C184">
        <v>6722.2699999999968</v>
      </c>
      <c r="D184" s="1">
        <v>40849.488194444442</v>
      </c>
      <c r="E184" s="3">
        <f>DATEDIF(online_retail_II[[#This Row],[LastPurchase]], DATE(2011,12,9), "d")</f>
        <v>37</v>
      </c>
      <c r="F184" s="3">
        <f t="shared" si="10"/>
        <v>4</v>
      </c>
      <c r="G184" s="3">
        <f t="shared" si="11"/>
        <v>3</v>
      </c>
      <c r="H184" s="3">
        <f t="shared" si="12"/>
        <v>3</v>
      </c>
      <c r="I184" s="1" t="str">
        <f t="shared" si="13"/>
        <v>433</v>
      </c>
      <c r="J184" s="1" t="str">
        <f t="shared" si="14"/>
        <v>Loyal</v>
      </c>
    </row>
    <row r="185" spans="1:10" ht="14.25" x14ac:dyDescent="0.2">
      <c r="A185">
        <v>13611</v>
      </c>
      <c r="B185">
        <v>229</v>
      </c>
      <c r="C185">
        <v>3319.5300000000011</v>
      </c>
      <c r="D185" s="1">
        <v>40797.618750000001</v>
      </c>
      <c r="E185" s="3">
        <f>DATEDIF(online_retail_II[[#This Row],[LastPurchase]], DATE(2011,12,9), "d")</f>
        <v>89</v>
      </c>
      <c r="F185" s="3">
        <f t="shared" si="10"/>
        <v>3</v>
      </c>
      <c r="G185" s="3">
        <f t="shared" si="11"/>
        <v>3</v>
      </c>
      <c r="H185" s="3">
        <f t="shared" si="12"/>
        <v>3</v>
      </c>
      <c r="I185" s="1" t="str">
        <f t="shared" si="13"/>
        <v>333</v>
      </c>
      <c r="J185" s="1" t="str">
        <f t="shared" si="14"/>
        <v>Potential</v>
      </c>
    </row>
    <row r="186" spans="1:10" ht="14.25" x14ac:dyDescent="0.2">
      <c r="A186">
        <v>15255</v>
      </c>
      <c r="B186">
        <v>189</v>
      </c>
      <c r="C186">
        <v>3729.4199999999987</v>
      </c>
      <c r="D186" s="1">
        <v>40820.529861111114</v>
      </c>
      <c r="E186" s="3">
        <f>DATEDIF(online_retail_II[[#This Row],[LastPurchase]], DATE(2011,12,9), "d")</f>
        <v>66</v>
      </c>
      <c r="F186" s="3">
        <f t="shared" si="10"/>
        <v>3</v>
      </c>
      <c r="G186" s="3">
        <f t="shared" si="11"/>
        <v>3</v>
      </c>
      <c r="H186" s="3">
        <f t="shared" si="12"/>
        <v>3</v>
      </c>
      <c r="I186" s="1" t="str">
        <f t="shared" si="13"/>
        <v>333</v>
      </c>
      <c r="J186" s="1" t="str">
        <f t="shared" si="14"/>
        <v>Potential</v>
      </c>
    </row>
    <row r="187" spans="1:10" ht="14.25" x14ac:dyDescent="0.2">
      <c r="A187">
        <v>14771</v>
      </c>
      <c r="B187">
        <v>47</v>
      </c>
      <c r="C187">
        <v>594.61999999999989</v>
      </c>
      <c r="D187" s="1">
        <v>40265.536111111112</v>
      </c>
      <c r="E187" s="3">
        <f>DATEDIF(online_retail_II[[#This Row],[LastPurchase]], DATE(2011,12,9), "d")</f>
        <v>621</v>
      </c>
      <c r="F187" s="3">
        <f t="shared" si="10"/>
        <v>2</v>
      </c>
      <c r="G187" s="3">
        <f t="shared" si="11"/>
        <v>1</v>
      </c>
      <c r="H187" s="3">
        <f t="shared" si="12"/>
        <v>1</v>
      </c>
      <c r="I187" s="1" t="str">
        <f t="shared" si="13"/>
        <v>211</v>
      </c>
      <c r="J187" s="1" t="str">
        <f t="shared" si="14"/>
        <v>At Risk</v>
      </c>
    </row>
    <row r="188" spans="1:10" ht="14.25" x14ac:dyDescent="0.2">
      <c r="A188">
        <v>14838</v>
      </c>
      <c r="B188">
        <v>71</v>
      </c>
      <c r="C188">
        <v>773.67</v>
      </c>
      <c r="D188" s="1">
        <v>40463.656944444447</v>
      </c>
      <c r="E188" s="3">
        <f>DATEDIF(online_retail_II[[#This Row],[LastPurchase]], DATE(2011,12,9), "d")</f>
        <v>423</v>
      </c>
      <c r="F188" s="3">
        <f t="shared" si="10"/>
        <v>2</v>
      </c>
      <c r="G188" s="3">
        <f t="shared" si="11"/>
        <v>2</v>
      </c>
      <c r="H188" s="3">
        <f t="shared" si="12"/>
        <v>1</v>
      </c>
      <c r="I188" s="1" t="str">
        <f t="shared" si="13"/>
        <v>221</v>
      </c>
      <c r="J188" s="1" t="str">
        <f t="shared" si="14"/>
        <v>At Risk</v>
      </c>
    </row>
    <row r="189" spans="1:10" ht="14.25" x14ac:dyDescent="0.2">
      <c r="A189">
        <v>13979</v>
      </c>
      <c r="B189">
        <v>406</v>
      </c>
      <c r="C189">
        <v>3416.2300000000023</v>
      </c>
      <c r="D189" s="1">
        <v>40813.563888888886</v>
      </c>
      <c r="E189" s="3">
        <f>DATEDIF(online_retail_II[[#This Row],[LastPurchase]], DATE(2011,12,9), "d")</f>
        <v>73</v>
      </c>
      <c r="F189" s="3">
        <f t="shared" si="10"/>
        <v>3</v>
      </c>
      <c r="G189" s="3">
        <f t="shared" si="11"/>
        <v>4</v>
      </c>
      <c r="H189" s="3">
        <f t="shared" si="12"/>
        <v>3</v>
      </c>
      <c r="I189" s="1" t="str">
        <f t="shared" si="13"/>
        <v>343</v>
      </c>
      <c r="J189" s="1" t="str">
        <f t="shared" si="14"/>
        <v>Potential</v>
      </c>
    </row>
    <row r="190" spans="1:10" ht="14.25" x14ac:dyDescent="0.2">
      <c r="A190">
        <v>13800</v>
      </c>
      <c r="B190">
        <v>73</v>
      </c>
      <c r="C190">
        <v>1679.5600000000009</v>
      </c>
      <c r="D190" s="1">
        <v>40577.518750000003</v>
      </c>
      <c r="E190" s="3">
        <f>DATEDIF(online_retail_II[[#This Row],[LastPurchase]], DATE(2011,12,9), "d")</f>
        <v>309</v>
      </c>
      <c r="F190" s="3">
        <f t="shared" si="10"/>
        <v>3</v>
      </c>
      <c r="G190" s="3">
        <f t="shared" si="11"/>
        <v>2</v>
      </c>
      <c r="H190" s="3">
        <f t="shared" si="12"/>
        <v>2</v>
      </c>
      <c r="I190" s="1" t="str">
        <f t="shared" si="13"/>
        <v>322</v>
      </c>
      <c r="J190" s="1" t="str">
        <f t="shared" si="14"/>
        <v>Potential</v>
      </c>
    </row>
    <row r="191" spans="1:10" ht="14.25" x14ac:dyDescent="0.2">
      <c r="A191">
        <v>14483</v>
      </c>
      <c r="B191">
        <v>13</v>
      </c>
      <c r="C191">
        <v>257.10000000000002</v>
      </c>
      <c r="D191" s="1">
        <v>40605.43472222222</v>
      </c>
      <c r="E191" s="3">
        <f>DATEDIF(online_retail_II[[#This Row],[LastPurchase]], DATE(2011,12,9), "d")</f>
        <v>281</v>
      </c>
      <c r="F191" s="3">
        <f t="shared" si="10"/>
        <v>3</v>
      </c>
      <c r="G191" s="3">
        <f t="shared" si="11"/>
        <v>1</v>
      </c>
      <c r="H191" s="3">
        <f t="shared" si="12"/>
        <v>1</v>
      </c>
      <c r="I191" s="1" t="str">
        <f t="shared" si="13"/>
        <v>311</v>
      </c>
      <c r="J191" s="1" t="str">
        <f t="shared" si="14"/>
        <v>Potential</v>
      </c>
    </row>
    <row r="192" spans="1:10" ht="14.25" x14ac:dyDescent="0.2">
      <c r="A192">
        <v>14915</v>
      </c>
      <c r="B192">
        <v>90</v>
      </c>
      <c r="C192">
        <v>1811.2500000000005</v>
      </c>
      <c r="D192" s="1">
        <v>40795.56527777778</v>
      </c>
      <c r="E192" s="3">
        <f>DATEDIF(online_retail_II[[#This Row],[LastPurchase]], DATE(2011,12,9), "d")</f>
        <v>91</v>
      </c>
      <c r="F192" s="3">
        <f t="shared" si="10"/>
        <v>3</v>
      </c>
      <c r="G192" s="3">
        <f t="shared" si="11"/>
        <v>2</v>
      </c>
      <c r="H192" s="3">
        <f t="shared" si="12"/>
        <v>2</v>
      </c>
      <c r="I192" s="1" t="str">
        <f t="shared" si="13"/>
        <v>322</v>
      </c>
      <c r="J192" s="1" t="str">
        <f t="shared" si="14"/>
        <v>Potential</v>
      </c>
    </row>
    <row r="193" spans="1:10" ht="14.25" x14ac:dyDescent="0.2">
      <c r="A193">
        <v>13753</v>
      </c>
      <c r="B193">
        <v>80</v>
      </c>
      <c r="C193">
        <v>2094.5700000000006</v>
      </c>
      <c r="D193" s="1">
        <v>40599.533333333333</v>
      </c>
      <c r="E193" s="3">
        <f>DATEDIF(online_retail_II[[#This Row],[LastPurchase]], DATE(2011,12,9), "d")</f>
        <v>287</v>
      </c>
      <c r="F193" s="3">
        <f t="shared" si="10"/>
        <v>3</v>
      </c>
      <c r="G193" s="3">
        <f t="shared" si="11"/>
        <v>2</v>
      </c>
      <c r="H193" s="3">
        <f t="shared" si="12"/>
        <v>2</v>
      </c>
      <c r="I193" s="1" t="str">
        <f t="shared" si="13"/>
        <v>322</v>
      </c>
      <c r="J193" s="1" t="str">
        <f t="shared" si="14"/>
        <v>Potential</v>
      </c>
    </row>
    <row r="194" spans="1:10" ht="14.25" x14ac:dyDescent="0.2">
      <c r="A194">
        <v>16301</v>
      </c>
      <c r="B194">
        <v>6</v>
      </c>
      <c r="C194">
        <v>107.33</v>
      </c>
      <c r="D194" s="1">
        <v>40150.430555555555</v>
      </c>
      <c r="E194" s="3">
        <f>DATEDIF(online_retail_II[[#This Row],[LastPurchase]], DATE(2011,12,9), "d")</f>
        <v>736</v>
      </c>
      <c r="F194" s="3">
        <f t="shared" ref="F194:F257" si="15">IF(E194&lt;=QUARTILE($E$2:$E$1000,1),5,
 IF(E194&lt;=QUARTILE($E$2:$E$1000,2),4,
 IF(E194&lt;=QUARTILE($E$2:$E$1000,3),3,
 IF(E194&lt;=QUARTILE($E$2:$E$1000,4),2,1))))</f>
        <v>2</v>
      </c>
      <c r="G194" s="3">
        <f t="shared" ref="G194:G257" si="16">IF(B194&gt;=QUARTILE($B$2:$B$1000,4),5,
 IF(B194&gt;=QUARTILE($B$2:$B$1000,3),4,
 IF(B194&gt;=QUARTILE($B$2:$B$1000,2),3,
 IF(B194&gt;=QUARTILE($B$2:$B$1000,1),2,1))))</f>
        <v>1</v>
      </c>
      <c r="H194" s="3">
        <f t="shared" ref="H194:H257" si="17">IF(C194&gt;=QUARTILE($C$2:$C$1000,4),5,
 IF(C194&gt;=QUARTILE($C$2:$C$1000,3),4,
 IF(C194&gt;=QUARTILE($C$2:$C$1000,2),3,
 IF(C194&gt;=QUARTILE($C$2:$C$1000,1),2,1))))</f>
        <v>1</v>
      </c>
      <c r="I194" s="1" t="str">
        <f t="shared" ref="I194:I257" si="18">TEXT(F194,"0") &amp; TEXT(G194,"0") &amp; TEXT(H194,"0")</f>
        <v>211</v>
      </c>
      <c r="J194" s="1" t="str">
        <f t="shared" ref="J194:J257" si="19">IF(F194=5,"Champion",
 IF(F194&gt;=4,"Loyal",
 IF(F194=3,"Potential",
 IF(F194=2,"At Risk",
 "Lost"))))</f>
        <v>At Risk</v>
      </c>
    </row>
    <row r="195" spans="1:10" ht="14.25" x14ac:dyDescent="0.2">
      <c r="A195">
        <v>13931</v>
      </c>
      <c r="B195">
        <v>271</v>
      </c>
      <c r="C195">
        <v>5257.3799999999965</v>
      </c>
      <c r="D195" s="1">
        <v>40791.425000000003</v>
      </c>
      <c r="E195" s="3">
        <f>DATEDIF(online_retail_II[[#This Row],[LastPurchase]], DATE(2011,12,9), "d")</f>
        <v>95</v>
      </c>
      <c r="F195" s="3">
        <f t="shared" si="15"/>
        <v>3</v>
      </c>
      <c r="G195" s="3">
        <f t="shared" si="16"/>
        <v>3</v>
      </c>
      <c r="H195" s="3">
        <f t="shared" si="17"/>
        <v>3</v>
      </c>
      <c r="I195" s="1" t="str">
        <f t="shared" si="18"/>
        <v>333</v>
      </c>
      <c r="J195" s="1" t="str">
        <f t="shared" si="19"/>
        <v>Potential</v>
      </c>
    </row>
    <row r="196" spans="1:10" ht="14.25" x14ac:dyDescent="0.2">
      <c r="A196">
        <v>17035</v>
      </c>
      <c r="B196">
        <v>33</v>
      </c>
      <c r="C196">
        <v>613.59</v>
      </c>
      <c r="D196" s="1">
        <v>40641.474305555559</v>
      </c>
      <c r="E196" s="3">
        <f>DATEDIF(online_retail_II[[#This Row],[LastPurchase]], DATE(2011,12,9), "d")</f>
        <v>245</v>
      </c>
      <c r="F196" s="3">
        <f t="shared" si="15"/>
        <v>3</v>
      </c>
      <c r="G196" s="3">
        <f t="shared" si="16"/>
        <v>1</v>
      </c>
      <c r="H196" s="3">
        <f t="shared" si="17"/>
        <v>1</v>
      </c>
      <c r="I196" s="1" t="str">
        <f t="shared" si="18"/>
        <v>311</v>
      </c>
      <c r="J196" s="1" t="str">
        <f t="shared" si="19"/>
        <v>Potential</v>
      </c>
    </row>
    <row r="197" spans="1:10" ht="14.25" x14ac:dyDescent="0.2">
      <c r="A197">
        <v>15194</v>
      </c>
      <c r="B197">
        <v>492</v>
      </c>
      <c r="C197">
        <v>12427.689999999975</v>
      </c>
      <c r="D197" s="1">
        <v>40883.631944444445</v>
      </c>
      <c r="E197" s="3">
        <f>DATEDIF(online_retail_II[[#This Row],[LastPurchase]], DATE(2011,12,9), "d")</f>
        <v>3</v>
      </c>
      <c r="F197" s="3">
        <f t="shared" si="15"/>
        <v>5</v>
      </c>
      <c r="G197" s="3">
        <f t="shared" si="16"/>
        <v>4</v>
      </c>
      <c r="H197" s="3">
        <f t="shared" si="17"/>
        <v>4</v>
      </c>
      <c r="I197" s="1" t="str">
        <f t="shared" si="18"/>
        <v>544</v>
      </c>
      <c r="J197" s="1" t="str">
        <f t="shared" si="19"/>
        <v>Champion</v>
      </c>
    </row>
    <row r="198" spans="1:10" ht="14.25" x14ac:dyDescent="0.2">
      <c r="A198">
        <v>14347</v>
      </c>
      <c r="B198">
        <v>6</v>
      </c>
      <c r="C198">
        <v>82.600000000000009</v>
      </c>
      <c r="D198" s="1">
        <v>40150.450694444444</v>
      </c>
      <c r="E198" s="3">
        <f>DATEDIF(online_retail_II[[#This Row],[LastPurchase]], DATE(2011,12,9), "d")</f>
        <v>736</v>
      </c>
      <c r="F198" s="3">
        <f t="shared" si="15"/>
        <v>2</v>
      </c>
      <c r="G198" s="3">
        <f t="shared" si="16"/>
        <v>1</v>
      </c>
      <c r="H198" s="3">
        <f t="shared" si="17"/>
        <v>1</v>
      </c>
      <c r="I198" s="1" t="str">
        <f t="shared" si="18"/>
        <v>211</v>
      </c>
      <c r="J198" s="1" t="str">
        <f t="shared" si="19"/>
        <v>At Risk</v>
      </c>
    </row>
    <row r="199" spans="1:10" ht="14.25" x14ac:dyDescent="0.2">
      <c r="A199">
        <v>12934</v>
      </c>
      <c r="B199">
        <v>2</v>
      </c>
      <c r="C199">
        <v>181.65</v>
      </c>
      <c r="D199" s="1">
        <v>40150.45208333333</v>
      </c>
      <c r="E199" s="3">
        <f>DATEDIF(online_retail_II[[#This Row],[LastPurchase]], DATE(2011,12,9), "d")</f>
        <v>736</v>
      </c>
      <c r="F199" s="3">
        <f t="shared" si="15"/>
        <v>2</v>
      </c>
      <c r="G199" s="3">
        <f t="shared" si="16"/>
        <v>1</v>
      </c>
      <c r="H199" s="3">
        <f t="shared" si="17"/>
        <v>1</v>
      </c>
      <c r="I199" s="1" t="str">
        <f t="shared" si="18"/>
        <v>211</v>
      </c>
      <c r="J199" s="1" t="str">
        <f t="shared" si="19"/>
        <v>At Risk</v>
      </c>
    </row>
    <row r="200" spans="1:10" ht="14.25" x14ac:dyDescent="0.2">
      <c r="A200">
        <v>15291</v>
      </c>
      <c r="B200">
        <v>246</v>
      </c>
      <c r="C200">
        <v>13846.559999999998</v>
      </c>
      <c r="D200" s="1">
        <v>40861.459722222222</v>
      </c>
      <c r="E200" s="3">
        <f>DATEDIF(online_retail_II[[#This Row],[LastPurchase]], DATE(2011,12,9), "d")</f>
        <v>25</v>
      </c>
      <c r="F200" s="3">
        <f t="shared" si="15"/>
        <v>4</v>
      </c>
      <c r="G200" s="3">
        <f t="shared" si="16"/>
        <v>3</v>
      </c>
      <c r="H200" s="3">
        <f t="shared" si="17"/>
        <v>4</v>
      </c>
      <c r="I200" s="1" t="str">
        <f t="shared" si="18"/>
        <v>434</v>
      </c>
      <c r="J200" s="1" t="str">
        <f t="shared" si="19"/>
        <v>Loyal</v>
      </c>
    </row>
    <row r="201" spans="1:10" ht="14.25" x14ac:dyDescent="0.2">
      <c r="A201">
        <v>17209</v>
      </c>
      <c r="B201">
        <v>40</v>
      </c>
      <c r="C201">
        <v>611.6</v>
      </c>
      <c r="D201" s="1">
        <v>40237.667361111111</v>
      </c>
      <c r="E201" s="3">
        <f>DATEDIF(online_retail_II[[#This Row],[LastPurchase]], DATE(2011,12,9), "d")</f>
        <v>649</v>
      </c>
      <c r="F201" s="3">
        <f t="shared" si="15"/>
        <v>2</v>
      </c>
      <c r="G201" s="3">
        <f t="shared" si="16"/>
        <v>1</v>
      </c>
      <c r="H201" s="3">
        <f t="shared" si="17"/>
        <v>1</v>
      </c>
      <c r="I201" s="1" t="str">
        <f t="shared" si="18"/>
        <v>211</v>
      </c>
      <c r="J201" s="1" t="str">
        <f t="shared" si="19"/>
        <v>At Risk</v>
      </c>
    </row>
    <row r="202" spans="1:10" ht="14.25" x14ac:dyDescent="0.2">
      <c r="A202">
        <v>15658</v>
      </c>
      <c r="B202">
        <v>117</v>
      </c>
      <c r="C202">
        <v>2423.4700000000025</v>
      </c>
      <c r="D202" s="1">
        <v>40696.640277777777</v>
      </c>
      <c r="E202" s="3">
        <f>DATEDIF(online_retail_II[[#This Row],[LastPurchase]], DATE(2011,12,9), "d")</f>
        <v>190</v>
      </c>
      <c r="F202" s="3">
        <f t="shared" si="15"/>
        <v>3</v>
      </c>
      <c r="G202" s="3">
        <f t="shared" si="16"/>
        <v>2</v>
      </c>
      <c r="H202" s="3">
        <f t="shared" si="17"/>
        <v>2</v>
      </c>
      <c r="I202" s="1" t="str">
        <f t="shared" si="18"/>
        <v>322</v>
      </c>
      <c r="J202" s="1" t="str">
        <f t="shared" si="19"/>
        <v>Potential</v>
      </c>
    </row>
    <row r="203" spans="1:10" ht="14.25" x14ac:dyDescent="0.2">
      <c r="A203">
        <v>17314</v>
      </c>
      <c r="B203">
        <v>256</v>
      </c>
      <c r="C203">
        <v>4904.4299999999976</v>
      </c>
      <c r="D203" s="1">
        <v>40862.40347222222</v>
      </c>
      <c r="E203" s="3">
        <f>DATEDIF(online_retail_II[[#This Row],[LastPurchase]], DATE(2011,12,9), "d")</f>
        <v>24</v>
      </c>
      <c r="F203" s="3">
        <f t="shared" si="15"/>
        <v>4</v>
      </c>
      <c r="G203" s="3">
        <f t="shared" si="16"/>
        <v>3</v>
      </c>
      <c r="H203" s="3">
        <f t="shared" si="17"/>
        <v>3</v>
      </c>
      <c r="I203" s="1" t="str">
        <f t="shared" si="18"/>
        <v>433</v>
      </c>
      <c r="J203" s="1" t="str">
        <f t="shared" si="19"/>
        <v>Loyal</v>
      </c>
    </row>
    <row r="204" spans="1:10" ht="14.25" x14ac:dyDescent="0.2">
      <c r="A204">
        <v>17155</v>
      </c>
      <c r="B204">
        <v>73</v>
      </c>
      <c r="C204">
        <v>892.46000000000038</v>
      </c>
      <c r="D204" s="1">
        <v>40869.526388888888</v>
      </c>
      <c r="E204" s="3">
        <f>DATEDIF(online_retail_II[[#This Row],[LastPurchase]], DATE(2011,12,9), "d")</f>
        <v>17</v>
      </c>
      <c r="F204" s="3">
        <f t="shared" si="15"/>
        <v>4</v>
      </c>
      <c r="G204" s="3">
        <f t="shared" si="16"/>
        <v>2</v>
      </c>
      <c r="H204" s="3">
        <f t="shared" si="17"/>
        <v>1</v>
      </c>
      <c r="I204" s="1" t="str">
        <f t="shared" si="18"/>
        <v>421</v>
      </c>
      <c r="J204" s="1" t="str">
        <f t="shared" si="19"/>
        <v>Loyal</v>
      </c>
    </row>
    <row r="205" spans="1:10" ht="14.25" x14ac:dyDescent="0.2">
      <c r="A205">
        <v>15965</v>
      </c>
      <c r="B205">
        <v>368</v>
      </c>
      <c r="C205">
        <v>3013.09</v>
      </c>
      <c r="D205" s="1">
        <v>40869.697222222225</v>
      </c>
      <c r="E205" s="3">
        <f>DATEDIF(online_retail_II[[#This Row],[LastPurchase]], DATE(2011,12,9), "d")</f>
        <v>17</v>
      </c>
      <c r="F205" s="3">
        <f t="shared" si="15"/>
        <v>4</v>
      </c>
      <c r="G205" s="3">
        <f t="shared" si="16"/>
        <v>4</v>
      </c>
      <c r="H205" s="3">
        <f t="shared" si="17"/>
        <v>3</v>
      </c>
      <c r="I205" s="1" t="str">
        <f t="shared" si="18"/>
        <v>443</v>
      </c>
      <c r="J205" s="1" t="str">
        <f t="shared" si="19"/>
        <v>Loyal</v>
      </c>
    </row>
    <row r="206" spans="1:10" ht="14.25" x14ac:dyDescent="0.2">
      <c r="A206">
        <v>17322</v>
      </c>
      <c r="B206">
        <v>177</v>
      </c>
      <c r="C206">
        <v>922.59000000000026</v>
      </c>
      <c r="D206" s="1">
        <v>40510.611805555556</v>
      </c>
      <c r="E206" s="3">
        <f>DATEDIF(online_retail_II[[#This Row],[LastPurchase]], DATE(2011,12,9), "d")</f>
        <v>376</v>
      </c>
      <c r="F206" s="3">
        <f t="shared" si="15"/>
        <v>2</v>
      </c>
      <c r="G206" s="3">
        <f t="shared" si="16"/>
        <v>3</v>
      </c>
      <c r="H206" s="3">
        <f t="shared" si="17"/>
        <v>1</v>
      </c>
      <c r="I206" s="1" t="str">
        <f t="shared" si="18"/>
        <v>231</v>
      </c>
      <c r="J206" s="1" t="str">
        <f t="shared" si="19"/>
        <v>At Risk</v>
      </c>
    </row>
    <row r="207" spans="1:10" ht="14.25" x14ac:dyDescent="0.2">
      <c r="A207">
        <v>16159</v>
      </c>
      <c r="B207">
        <v>52</v>
      </c>
      <c r="C207">
        <v>1232.7899999999997</v>
      </c>
      <c r="D207" s="1">
        <v>40605.518750000003</v>
      </c>
      <c r="E207" s="3">
        <f>DATEDIF(online_retail_II[[#This Row],[LastPurchase]], DATE(2011,12,9), "d")</f>
        <v>281</v>
      </c>
      <c r="F207" s="3">
        <f t="shared" si="15"/>
        <v>3</v>
      </c>
      <c r="G207" s="3">
        <f t="shared" si="16"/>
        <v>1</v>
      </c>
      <c r="H207" s="3">
        <f t="shared" si="17"/>
        <v>2</v>
      </c>
      <c r="I207" s="1" t="str">
        <f t="shared" si="18"/>
        <v>312</v>
      </c>
      <c r="J207" s="1" t="str">
        <f t="shared" si="19"/>
        <v>Potential</v>
      </c>
    </row>
    <row r="208" spans="1:10" ht="14.25" x14ac:dyDescent="0.2">
      <c r="A208">
        <v>14051</v>
      </c>
      <c r="B208">
        <v>334</v>
      </c>
      <c r="C208">
        <v>22434</v>
      </c>
      <c r="D208" s="1">
        <v>40886.430555555555</v>
      </c>
      <c r="E208" s="3">
        <f>DATEDIF(online_retail_II[[#This Row],[LastPurchase]], DATE(2011,12,9), "d")</f>
        <v>0</v>
      </c>
      <c r="F208" s="3">
        <f t="shared" si="15"/>
        <v>5</v>
      </c>
      <c r="G208" s="3">
        <f t="shared" si="16"/>
        <v>3</v>
      </c>
      <c r="H208" s="3">
        <f t="shared" si="17"/>
        <v>4</v>
      </c>
      <c r="I208" s="1" t="str">
        <f t="shared" si="18"/>
        <v>534</v>
      </c>
      <c r="J208" s="1" t="str">
        <f t="shared" si="19"/>
        <v>Champion</v>
      </c>
    </row>
    <row r="209" spans="1:10" ht="14.25" x14ac:dyDescent="0.2">
      <c r="A209">
        <v>13993</v>
      </c>
      <c r="B209">
        <v>261</v>
      </c>
      <c r="C209">
        <v>6775.7099999999991</v>
      </c>
      <c r="D209" s="1">
        <v>40844.379166666666</v>
      </c>
      <c r="E209" s="3">
        <f>DATEDIF(online_retail_II[[#This Row],[LastPurchase]], DATE(2011,12,9), "d")</f>
        <v>42</v>
      </c>
      <c r="F209" s="3">
        <f t="shared" si="15"/>
        <v>4</v>
      </c>
      <c r="G209" s="3">
        <f t="shared" si="16"/>
        <v>3</v>
      </c>
      <c r="H209" s="3">
        <f t="shared" si="17"/>
        <v>3</v>
      </c>
      <c r="I209" s="1" t="str">
        <f t="shared" si="18"/>
        <v>433</v>
      </c>
      <c r="J209" s="1" t="str">
        <f t="shared" si="19"/>
        <v>Loyal</v>
      </c>
    </row>
    <row r="210" spans="1:10" ht="14.25" x14ac:dyDescent="0.2">
      <c r="A210">
        <v>17411</v>
      </c>
      <c r="B210">
        <v>75</v>
      </c>
      <c r="C210">
        <v>1425.3800000000003</v>
      </c>
      <c r="D210" s="1">
        <v>40874.600694444445</v>
      </c>
      <c r="E210" s="3">
        <f>DATEDIF(online_retail_II[[#This Row],[LastPurchase]], DATE(2011,12,9), "d")</f>
        <v>12</v>
      </c>
      <c r="F210" s="3">
        <f t="shared" si="15"/>
        <v>5</v>
      </c>
      <c r="G210" s="3">
        <f t="shared" si="16"/>
        <v>2</v>
      </c>
      <c r="H210" s="3">
        <f t="shared" si="17"/>
        <v>2</v>
      </c>
      <c r="I210" s="1" t="str">
        <f t="shared" si="18"/>
        <v>522</v>
      </c>
      <c r="J210" s="1" t="str">
        <f t="shared" si="19"/>
        <v>Champion</v>
      </c>
    </row>
    <row r="211" spans="1:10" ht="14.25" x14ac:dyDescent="0.2">
      <c r="A211">
        <v>15768</v>
      </c>
      <c r="B211">
        <v>1238</v>
      </c>
      <c r="C211">
        <v>15601.09</v>
      </c>
      <c r="D211" s="1">
        <v>40771.449999999997</v>
      </c>
      <c r="E211" s="3">
        <f>DATEDIF(online_retail_II[[#This Row],[LastPurchase]], DATE(2011,12,9), "d")</f>
        <v>115</v>
      </c>
      <c r="F211" s="3">
        <f t="shared" si="15"/>
        <v>3</v>
      </c>
      <c r="G211" s="3">
        <f t="shared" si="16"/>
        <v>4</v>
      </c>
      <c r="H211" s="3">
        <f t="shared" si="17"/>
        <v>4</v>
      </c>
      <c r="I211" s="1" t="str">
        <f t="shared" si="18"/>
        <v>344</v>
      </c>
      <c r="J211" s="1" t="str">
        <f t="shared" si="19"/>
        <v>Potential</v>
      </c>
    </row>
    <row r="212" spans="1:10" ht="14.25" x14ac:dyDescent="0.2">
      <c r="A212">
        <v>12835</v>
      </c>
      <c r="B212">
        <v>620</v>
      </c>
      <c r="C212">
        <v>6043.3099999999813</v>
      </c>
      <c r="D212" s="1">
        <v>40459.457638888889</v>
      </c>
      <c r="E212" s="3">
        <f>DATEDIF(online_retail_II[[#This Row],[LastPurchase]], DATE(2011,12,9), "d")</f>
        <v>427</v>
      </c>
      <c r="F212" s="3">
        <f t="shared" si="15"/>
        <v>2</v>
      </c>
      <c r="G212" s="3">
        <f t="shared" si="16"/>
        <v>4</v>
      </c>
      <c r="H212" s="3">
        <f t="shared" si="17"/>
        <v>3</v>
      </c>
      <c r="I212" s="1" t="str">
        <f t="shared" si="18"/>
        <v>243</v>
      </c>
      <c r="J212" s="1" t="str">
        <f t="shared" si="19"/>
        <v>At Risk</v>
      </c>
    </row>
    <row r="213" spans="1:10" ht="14.25" x14ac:dyDescent="0.2">
      <c r="A213">
        <v>15179</v>
      </c>
      <c r="B213">
        <v>314</v>
      </c>
      <c r="C213">
        <v>7491.9200000000046</v>
      </c>
      <c r="D213" s="1">
        <v>40868.536805555559</v>
      </c>
      <c r="E213" s="3">
        <f>DATEDIF(online_retail_II[[#This Row],[LastPurchase]], DATE(2011,12,9), "d")</f>
        <v>18</v>
      </c>
      <c r="F213" s="3">
        <f t="shared" si="15"/>
        <v>4</v>
      </c>
      <c r="G213" s="3">
        <f t="shared" si="16"/>
        <v>3</v>
      </c>
      <c r="H213" s="3">
        <f t="shared" si="17"/>
        <v>4</v>
      </c>
      <c r="I213" s="1" t="str">
        <f t="shared" si="18"/>
        <v>434</v>
      </c>
      <c r="J213" s="1" t="str">
        <f t="shared" si="19"/>
        <v>Loyal</v>
      </c>
    </row>
    <row r="214" spans="1:10" ht="14.25" x14ac:dyDescent="0.2">
      <c r="A214">
        <v>17069</v>
      </c>
      <c r="B214">
        <v>295</v>
      </c>
      <c r="C214">
        <v>5794.2799999999988</v>
      </c>
      <c r="D214" s="1">
        <v>40858.717361111114</v>
      </c>
      <c r="E214" s="3">
        <f>DATEDIF(online_retail_II[[#This Row],[LastPurchase]], DATE(2011,12,9), "d")</f>
        <v>28</v>
      </c>
      <c r="F214" s="3">
        <f t="shared" si="15"/>
        <v>4</v>
      </c>
      <c r="G214" s="3">
        <f t="shared" si="16"/>
        <v>3</v>
      </c>
      <c r="H214" s="3">
        <f t="shared" si="17"/>
        <v>3</v>
      </c>
      <c r="I214" s="1" t="str">
        <f t="shared" si="18"/>
        <v>433</v>
      </c>
      <c r="J214" s="1" t="str">
        <f t="shared" si="19"/>
        <v>Loyal</v>
      </c>
    </row>
    <row r="215" spans="1:10" ht="14.25" x14ac:dyDescent="0.2">
      <c r="A215">
        <v>16918</v>
      </c>
      <c r="B215">
        <v>457</v>
      </c>
      <c r="C215">
        <v>3213.29</v>
      </c>
      <c r="D215" s="1">
        <v>40837.534722222219</v>
      </c>
      <c r="E215" s="3">
        <f>DATEDIF(online_retail_II[[#This Row],[LastPurchase]], DATE(2011,12,9), "d")</f>
        <v>49</v>
      </c>
      <c r="F215" s="3">
        <f t="shared" si="15"/>
        <v>4</v>
      </c>
      <c r="G215" s="3">
        <f t="shared" si="16"/>
        <v>4</v>
      </c>
      <c r="H215" s="3">
        <f t="shared" si="17"/>
        <v>3</v>
      </c>
      <c r="I215" s="1" t="str">
        <f t="shared" si="18"/>
        <v>443</v>
      </c>
      <c r="J215" s="1" t="str">
        <f t="shared" si="19"/>
        <v>Loyal</v>
      </c>
    </row>
    <row r="216" spans="1:10" ht="14.25" x14ac:dyDescent="0.2">
      <c r="A216">
        <v>15466</v>
      </c>
      <c r="B216">
        <v>265</v>
      </c>
      <c r="C216">
        <v>1571.0100000000002</v>
      </c>
      <c r="D216" s="1">
        <v>40801.588888888888</v>
      </c>
      <c r="E216" s="3">
        <f>DATEDIF(online_retail_II[[#This Row],[LastPurchase]], DATE(2011,12,9), "d")</f>
        <v>85</v>
      </c>
      <c r="F216" s="3">
        <f t="shared" si="15"/>
        <v>3</v>
      </c>
      <c r="G216" s="3">
        <f t="shared" si="16"/>
        <v>3</v>
      </c>
      <c r="H216" s="3">
        <f t="shared" si="17"/>
        <v>2</v>
      </c>
      <c r="I216" s="1" t="str">
        <f t="shared" si="18"/>
        <v>332</v>
      </c>
      <c r="J216" s="1" t="str">
        <f t="shared" si="19"/>
        <v>Potential</v>
      </c>
    </row>
    <row r="217" spans="1:10" ht="14.25" x14ac:dyDescent="0.2">
      <c r="A217">
        <v>14159</v>
      </c>
      <c r="B217">
        <v>1874</v>
      </c>
      <c r="C217">
        <v>7938.0100000000011</v>
      </c>
      <c r="D217" s="1">
        <v>40867.525000000001</v>
      </c>
      <c r="E217" s="3">
        <f>DATEDIF(online_retail_II[[#This Row],[LastPurchase]], DATE(2011,12,9), "d")</f>
        <v>19</v>
      </c>
      <c r="F217" s="3">
        <f t="shared" si="15"/>
        <v>4</v>
      </c>
      <c r="G217" s="3">
        <f t="shared" si="16"/>
        <v>4</v>
      </c>
      <c r="H217" s="3">
        <f t="shared" si="17"/>
        <v>4</v>
      </c>
      <c r="I217" s="1" t="str">
        <f t="shared" si="18"/>
        <v>444</v>
      </c>
      <c r="J217" s="1" t="str">
        <f t="shared" si="19"/>
        <v>Loyal</v>
      </c>
    </row>
    <row r="218" spans="1:10" ht="14.25" x14ac:dyDescent="0.2">
      <c r="A218">
        <v>17940</v>
      </c>
      <c r="B218">
        <v>36</v>
      </c>
      <c r="C218">
        <v>30393.190000000006</v>
      </c>
      <c r="D218" s="1">
        <v>40837.560416666667</v>
      </c>
      <c r="E218" s="3">
        <f>DATEDIF(online_retail_II[[#This Row],[LastPurchase]], DATE(2011,12,9), "d")</f>
        <v>49</v>
      </c>
      <c r="F218" s="3">
        <f t="shared" si="15"/>
        <v>4</v>
      </c>
      <c r="G218" s="3">
        <f t="shared" si="16"/>
        <v>1</v>
      </c>
      <c r="H218" s="3">
        <f t="shared" si="17"/>
        <v>4</v>
      </c>
      <c r="I218" s="1" t="str">
        <f t="shared" si="18"/>
        <v>414</v>
      </c>
      <c r="J218" s="1" t="str">
        <f t="shared" si="19"/>
        <v>Loyal</v>
      </c>
    </row>
    <row r="219" spans="1:10" ht="14.25" x14ac:dyDescent="0.2">
      <c r="A219">
        <v>17581</v>
      </c>
      <c r="B219">
        <v>850</v>
      </c>
      <c r="C219">
        <v>18757.750000000004</v>
      </c>
      <c r="D219" s="1">
        <v>40886.51458333333</v>
      </c>
      <c r="E219" s="3">
        <f>DATEDIF(online_retail_II[[#This Row],[LastPurchase]], DATE(2011,12,9), "d")</f>
        <v>0</v>
      </c>
      <c r="F219" s="3">
        <f t="shared" si="15"/>
        <v>5</v>
      </c>
      <c r="G219" s="3">
        <f t="shared" si="16"/>
        <v>4</v>
      </c>
      <c r="H219" s="3">
        <f t="shared" si="17"/>
        <v>4</v>
      </c>
      <c r="I219" s="1" t="str">
        <f t="shared" si="18"/>
        <v>544</v>
      </c>
      <c r="J219" s="1" t="str">
        <f t="shared" si="19"/>
        <v>Champion</v>
      </c>
    </row>
    <row r="220" spans="1:10" ht="14.25" x14ac:dyDescent="0.2">
      <c r="A220">
        <v>16168</v>
      </c>
      <c r="B220">
        <v>309</v>
      </c>
      <c r="C220">
        <v>10636.46999999999</v>
      </c>
      <c r="D220" s="1">
        <v>40876.53125</v>
      </c>
      <c r="E220" s="3">
        <f>DATEDIF(online_retail_II[[#This Row],[LastPurchase]], DATE(2011,12,9), "d")</f>
        <v>10</v>
      </c>
      <c r="F220" s="3">
        <f t="shared" si="15"/>
        <v>5</v>
      </c>
      <c r="G220" s="3">
        <f t="shared" si="16"/>
        <v>3</v>
      </c>
      <c r="H220" s="3">
        <f t="shared" si="17"/>
        <v>4</v>
      </c>
      <c r="I220" s="1" t="str">
        <f t="shared" si="18"/>
        <v>534</v>
      </c>
      <c r="J220" s="1" t="str">
        <f t="shared" si="19"/>
        <v>Champion</v>
      </c>
    </row>
    <row r="221" spans="1:10" ht="14.25" x14ac:dyDescent="0.2">
      <c r="A221">
        <v>14606</v>
      </c>
      <c r="B221">
        <v>6566</v>
      </c>
      <c r="C221">
        <v>30861.060000000394</v>
      </c>
      <c r="D221" s="1">
        <v>40885.811111111114</v>
      </c>
      <c r="E221" s="3">
        <f>DATEDIF(online_retail_II[[#This Row],[LastPurchase]], DATE(2011,12,9), "d")</f>
        <v>1</v>
      </c>
      <c r="F221" s="3">
        <f t="shared" si="15"/>
        <v>5</v>
      </c>
      <c r="G221" s="3">
        <f t="shared" si="16"/>
        <v>4</v>
      </c>
      <c r="H221" s="3">
        <f t="shared" si="17"/>
        <v>4</v>
      </c>
      <c r="I221" s="1" t="str">
        <f t="shared" si="18"/>
        <v>544</v>
      </c>
      <c r="J221" s="1" t="str">
        <f t="shared" si="19"/>
        <v>Champion</v>
      </c>
    </row>
    <row r="222" spans="1:10" ht="14.25" x14ac:dyDescent="0.2">
      <c r="A222">
        <v>17287</v>
      </c>
      <c r="B222">
        <v>495</v>
      </c>
      <c r="C222">
        <v>4111.9599999999964</v>
      </c>
      <c r="D222" s="1">
        <v>40860.560416666667</v>
      </c>
      <c r="E222" s="3">
        <f>DATEDIF(online_retail_II[[#This Row],[LastPurchase]], DATE(2011,12,9), "d")</f>
        <v>26</v>
      </c>
      <c r="F222" s="3">
        <f t="shared" si="15"/>
        <v>4</v>
      </c>
      <c r="G222" s="3">
        <f t="shared" si="16"/>
        <v>4</v>
      </c>
      <c r="H222" s="3">
        <f t="shared" si="17"/>
        <v>3</v>
      </c>
      <c r="I222" s="1" t="str">
        <f t="shared" si="18"/>
        <v>443</v>
      </c>
      <c r="J222" s="1" t="str">
        <f t="shared" si="19"/>
        <v>Loyal</v>
      </c>
    </row>
    <row r="223" spans="1:10" ht="14.25" x14ac:dyDescent="0.2">
      <c r="A223">
        <v>17913</v>
      </c>
      <c r="B223">
        <v>476</v>
      </c>
      <c r="C223">
        <v>3479.6400000000012</v>
      </c>
      <c r="D223" s="1">
        <v>40828.447916666664</v>
      </c>
      <c r="E223" s="3">
        <f>DATEDIF(online_retail_II[[#This Row],[LastPurchase]], DATE(2011,12,9), "d")</f>
        <v>58</v>
      </c>
      <c r="F223" s="3">
        <f t="shared" si="15"/>
        <v>3</v>
      </c>
      <c r="G223" s="3">
        <f t="shared" si="16"/>
        <v>4</v>
      </c>
      <c r="H223" s="3">
        <f t="shared" si="17"/>
        <v>3</v>
      </c>
      <c r="I223" s="1" t="str">
        <f t="shared" si="18"/>
        <v>343</v>
      </c>
      <c r="J223" s="1" t="str">
        <f t="shared" si="19"/>
        <v>Potential</v>
      </c>
    </row>
    <row r="224" spans="1:10" ht="14.25" x14ac:dyDescent="0.2">
      <c r="A224">
        <v>13416</v>
      </c>
      <c r="B224">
        <v>26</v>
      </c>
      <c r="C224">
        <v>940.80000000000007</v>
      </c>
      <c r="D224" s="1">
        <v>40843.37222222222</v>
      </c>
      <c r="E224" s="3">
        <f>DATEDIF(online_retail_II[[#This Row],[LastPurchase]], DATE(2011,12,9), "d")</f>
        <v>43</v>
      </c>
      <c r="F224" s="3">
        <f t="shared" si="15"/>
        <v>4</v>
      </c>
      <c r="G224" s="3">
        <f t="shared" si="16"/>
        <v>1</v>
      </c>
      <c r="H224" s="3">
        <f t="shared" si="17"/>
        <v>1</v>
      </c>
      <c r="I224" s="1" t="str">
        <f t="shared" si="18"/>
        <v>411</v>
      </c>
      <c r="J224" s="1" t="str">
        <f t="shared" si="19"/>
        <v>Loyal</v>
      </c>
    </row>
    <row r="225" spans="1:10" ht="14.25" x14ac:dyDescent="0.2">
      <c r="A225">
        <v>16779</v>
      </c>
      <c r="B225">
        <v>1054</v>
      </c>
      <c r="C225">
        <v>33268.24000000002</v>
      </c>
      <c r="D225" s="1">
        <v>40884.620833333334</v>
      </c>
      <c r="E225" s="3">
        <f>DATEDIF(online_retail_II[[#This Row],[LastPurchase]], DATE(2011,12,9), "d")</f>
        <v>2</v>
      </c>
      <c r="F225" s="3">
        <f t="shared" si="15"/>
        <v>5</v>
      </c>
      <c r="G225" s="3">
        <f t="shared" si="16"/>
        <v>4</v>
      </c>
      <c r="H225" s="3">
        <f t="shared" si="17"/>
        <v>4</v>
      </c>
      <c r="I225" s="1" t="str">
        <f t="shared" si="18"/>
        <v>544</v>
      </c>
      <c r="J225" s="1" t="str">
        <f t="shared" si="19"/>
        <v>Champion</v>
      </c>
    </row>
    <row r="226" spans="1:10" ht="14.25" x14ac:dyDescent="0.2">
      <c r="A226">
        <v>13895</v>
      </c>
      <c r="B226">
        <v>186</v>
      </c>
      <c r="C226">
        <v>4008.5200000000004</v>
      </c>
      <c r="D226" s="1">
        <v>40858.706250000003</v>
      </c>
      <c r="E226" s="3">
        <f>DATEDIF(online_retail_II[[#This Row],[LastPurchase]], DATE(2011,12,9), "d")</f>
        <v>28</v>
      </c>
      <c r="F226" s="3">
        <f t="shared" si="15"/>
        <v>4</v>
      </c>
      <c r="G226" s="3">
        <f t="shared" si="16"/>
        <v>3</v>
      </c>
      <c r="H226" s="3">
        <f t="shared" si="17"/>
        <v>3</v>
      </c>
      <c r="I226" s="1" t="str">
        <f t="shared" si="18"/>
        <v>433</v>
      </c>
      <c r="J226" s="1" t="str">
        <f t="shared" si="19"/>
        <v>Loyal</v>
      </c>
    </row>
    <row r="227" spans="1:10" ht="14.25" x14ac:dyDescent="0.2">
      <c r="A227">
        <v>14057</v>
      </c>
      <c r="B227">
        <v>454</v>
      </c>
      <c r="C227">
        <v>8408.8400000000038</v>
      </c>
      <c r="D227" s="1">
        <v>40863.438888888886</v>
      </c>
      <c r="E227" s="3">
        <f>DATEDIF(online_retail_II[[#This Row],[LastPurchase]], DATE(2011,12,9), "d")</f>
        <v>23</v>
      </c>
      <c r="F227" s="3">
        <f t="shared" si="15"/>
        <v>4</v>
      </c>
      <c r="G227" s="3">
        <f t="shared" si="16"/>
        <v>4</v>
      </c>
      <c r="H227" s="3">
        <f t="shared" si="17"/>
        <v>4</v>
      </c>
      <c r="I227" s="1" t="str">
        <f t="shared" si="18"/>
        <v>444</v>
      </c>
      <c r="J227" s="1" t="str">
        <f t="shared" si="19"/>
        <v>Loyal</v>
      </c>
    </row>
    <row r="228" spans="1:10" ht="14.25" x14ac:dyDescent="0.2">
      <c r="A228">
        <v>17017</v>
      </c>
      <c r="B228">
        <v>424</v>
      </c>
      <c r="C228">
        <v>14110.609999999988</v>
      </c>
      <c r="D228" s="1">
        <v>40884.397222222222</v>
      </c>
      <c r="E228" s="3">
        <f>DATEDIF(online_retail_II[[#This Row],[LastPurchase]], DATE(2011,12,9), "d")</f>
        <v>2</v>
      </c>
      <c r="F228" s="3">
        <f t="shared" si="15"/>
        <v>5</v>
      </c>
      <c r="G228" s="3">
        <f t="shared" si="16"/>
        <v>4</v>
      </c>
      <c r="H228" s="3">
        <f t="shared" si="17"/>
        <v>4</v>
      </c>
      <c r="I228" s="1" t="str">
        <f t="shared" si="18"/>
        <v>544</v>
      </c>
      <c r="J228" s="1" t="str">
        <f t="shared" si="19"/>
        <v>Champion</v>
      </c>
    </row>
    <row r="229" spans="1:10" ht="14.25" x14ac:dyDescent="0.2">
      <c r="A229">
        <v>13208</v>
      </c>
      <c r="B229">
        <v>254</v>
      </c>
      <c r="C229">
        <v>1988.5</v>
      </c>
      <c r="D229" s="1">
        <v>40828.412499999999</v>
      </c>
      <c r="E229" s="3">
        <f>DATEDIF(online_retail_II[[#This Row],[LastPurchase]], DATE(2011,12,9), "d")</f>
        <v>58</v>
      </c>
      <c r="F229" s="3">
        <f t="shared" si="15"/>
        <v>3</v>
      </c>
      <c r="G229" s="3">
        <f t="shared" si="16"/>
        <v>3</v>
      </c>
      <c r="H229" s="3">
        <f t="shared" si="17"/>
        <v>2</v>
      </c>
      <c r="I229" s="1" t="str">
        <f t="shared" si="18"/>
        <v>332</v>
      </c>
      <c r="J229" s="1" t="str">
        <f t="shared" si="19"/>
        <v>Potential</v>
      </c>
    </row>
    <row r="230" spans="1:10" ht="14.25" x14ac:dyDescent="0.2">
      <c r="A230">
        <v>17465</v>
      </c>
      <c r="B230">
        <v>142</v>
      </c>
      <c r="C230">
        <v>2542.7899999999995</v>
      </c>
      <c r="D230" s="1">
        <v>40461.49722222222</v>
      </c>
      <c r="E230" s="3">
        <f>DATEDIF(online_retail_II[[#This Row],[LastPurchase]], DATE(2011,12,9), "d")</f>
        <v>425</v>
      </c>
      <c r="F230" s="3">
        <f t="shared" si="15"/>
        <v>2</v>
      </c>
      <c r="G230" s="3">
        <f t="shared" si="16"/>
        <v>2</v>
      </c>
      <c r="H230" s="3">
        <f t="shared" si="17"/>
        <v>2</v>
      </c>
      <c r="I230" s="1" t="str">
        <f t="shared" si="18"/>
        <v>222</v>
      </c>
      <c r="J230" s="1" t="str">
        <f t="shared" si="19"/>
        <v>At Risk</v>
      </c>
    </row>
    <row r="231" spans="1:10" ht="14.25" x14ac:dyDescent="0.2">
      <c r="A231">
        <v>13468</v>
      </c>
      <c r="B231">
        <v>728</v>
      </c>
      <c r="C231">
        <v>13390.509999999989</v>
      </c>
      <c r="D231" s="1">
        <v>40885.443749999999</v>
      </c>
      <c r="E231" s="3">
        <f>DATEDIF(online_retail_II[[#This Row],[LastPurchase]], DATE(2011,12,9), "d")</f>
        <v>1</v>
      </c>
      <c r="F231" s="3">
        <f t="shared" si="15"/>
        <v>5</v>
      </c>
      <c r="G231" s="3">
        <f t="shared" si="16"/>
        <v>4</v>
      </c>
      <c r="H231" s="3">
        <f t="shared" si="17"/>
        <v>4</v>
      </c>
      <c r="I231" s="1" t="str">
        <f t="shared" si="18"/>
        <v>544</v>
      </c>
      <c r="J231" s="1" t="str">
        <f t="shared" si="19"/>
        <v>Champion</v>
      </c>
    </row>
    <row r="232" spans="1:10" ht="14.25" x14ac:dyDescent="0.2">
      <c r="A232">
        <v>13485</v>
      </c>
      <c r="B232">
        <v>158</v>
      </c>
      <c r="C232">
        <v>3019.2199999999989</v>
      </c>
      <c r="D232" s="1">
        <v>40653.581944444442</v>
      </c>
      <c r="E232" s="3">
        <f>DATEDIF(online_retail_II[[#This Row],[LastPurchase]], DATE(2011,12,9), "d")</f>
        <v>233</v>
      </c>
      <c r="F232" s="3">
        <f t="shared" si="15"/>
        <v>3</v>
      </c>
      <c r="G232" s="3">
        <f t="shared" si="16"/>
        <v>3</v>
      </c>
      <c r="H232" s="3">
        <f t="shared" si="17"/>
        <v>3</v>
      </c>
      <c r="I232" s="1" t="str">
        <f t="shared" si="18"/>
        <v>333</v>
      </c>
      <c r="J232" s="1" t="str">
        <f t="shared" si="19"/>
        <v>Potential</v>
      </c>
    </row>
    <row r="233" spans="1:10" ht="14.25" x14ac:dyDescent="0.2">
      <c r="A233">
        <v>17271</v>
      </c>
      <c r="B233">
        <v>52</v>
      </c>
      <c r="C233">
        <v>210.38999999999996</v>
      </c>
      <c r="D233" s="1">
        <v>40150.575694444444</v>
      </c>
      <c r="E233" s="3">
        <f>DATEDIF(online_retail_II[[#This Row],[LastPurchase]], DATE(2011,12,9), "d")</f>
        <v>736</v>
      </c>
      <c r="F233" s="3">
        <f t="shared" si="15"/>
        <v>2</v>
      </c>
      <c r="G233" s="3">
        <f t="shared" si="16"/>
        <v>1</v>
      </c>
      <c r="H233" s="3">
        <f t="shared" si="17"/>
        <v>1</v>
      </c>
      <c r="I233" s="1" t="str">
        <f t="shared" si="18"/>
        <v>211</v>
      </c>
      <c r="J233" s="1" t="str">
        <f t="shared" si="19"/>
        <v>At Risk</v>
      </c>
    </row>
    <row r="234" spans="1:10" ht="14.25" x14ac:dyDescent="0.2">
      <c r="A234">
        <v>16139</v>
      </c>
      <c r="B234">
        <v>57</v>
      </c>
      <c r="C234">
        <v>1111.1500000000001</v>
      </c>
      <c r="D234" s="1">
        <v>40868.359027777777</v>
      </c>
      <c r="E234" s="3">
        <f>DATEDIF(online_retail_II[[#This Row],[LastPurchase]], DATE(2011,12,9), "d")</f>
        <v>18</v>
      </c>
      <c r="F234" s="3">
        <f t="shared" si="15"/>
        <v>4</v>
      </c>
      <c r="G234" s="3">
        <f t="shared" si="16"/>
        <v>2</v>
      </c>
      <c r="H234" s="3">
        <f t="shared" si="17"/>
        <v>2</v>
      </c>
      <c r="I234" s="1" t="str">
        <f t="shared" si="18"/>
        <v>422</v>
      </c>
      <c r="J234" s="1" t="str">
        <f t="shared" si="19"/>
        <v>Loyal</v>
      </c>
    </row>
    <row r="235" spans="1:10" ht="14.25" x14ac:dyDescent="0.2">
      <c r="A235">
        <v>15953</v>
      </c>
      <c r="B235">
        <v>186</v>
      </c>
      <c r="C235">
        <v>3669.5499999999997</v>
      </c>
      <c r="D235" s="1">
        <v>40871.647222222222</v>
      </c>
      <c r="E235" s="3">
        <f>DATEDIF(online_retail_II[[#This Row],[LastPurchase]], DATE(2011,12,9), "d")</f>
        <v>15</v>
      </c>
      <c r="F235" s="3">
        <f t="shared" si="15"/>
        <v>4</v>
      </c>
      <c r="G235" s="3">
        <f t="shared" si="16"/>
        <v>3</v>
      </c>
      <c r="H235" s="3">
        <f t="shared" si="17"/>
        <v>3</v>
      </c>
      <c r="I235" s="1" t="str">
        <f t="shared" si="18"/>
        <v>433</v>
      </c>
      <c r="J235" s="1" t="str">
        <f t="shared" si="19"/>
        <v>Loyal</v>
      </c>
    </row>
    <row r="236" spans="1:10" ht="14.25" x14ac:dyDescent="0.2">
      <c r="A236">
        <v>15856</v>
      </c>
      <c r="B236">
        <v>1161</v>
      </c>
      <c r="C236">
        <v>34220.34000000012</v>
      </c>
      <c r="D236" s="1">
        <v>40882.714583333334</v>
      </c>
      <c r="E236" s="3">
        <f>DATEDIF(online_retail_II[[#This Row],[LastPurchase]], DATE(2011,12,9), "d")</f>
        <v>4</v>
      </c>
      <c r="F236" s="3">
        <f t="shared" si="15"/>
        <v>5</v>
      </c>
      <c r="G236" s="3">
        <f t="shared" si="16"/>
        <v>4</v>
      </c>
      <c r="H236" s="3">
        <f t="shared" si="17"/>
        <v>4</v>
      </c>
      <c r="I236" s="1" t="str">
        <f t="shared" si="18"/>
        <v>544</v>
      </c>
      <c r="J236" s="1" t="str">
        <f t="shared" si="19"/>
        <v>Champion</v>
      </c>
    </row>
    <row r="237" spans="1:10" ht="14.25" x14ac:dyDescent="0.2">
      <c r="A237">
        <v>14967</v>
      </c>
      <c r="B237">
        <v>29</v>
      </c>
      <c r="C237">
        <v>1982.6100000000004</v>
      </c>
      <c r="D237" s="1">
        <v>40837.462500000001</v>
      </c>
      <c r="E237" s="3">
        <f>DATEDIF(online_retail_II[[#This Row],[LastPurchase]], DATE(2011,12,9), "d")</f>
        <v>49</v>
      </c>
      <c r="F237" s="3">
        <f t="shared" si="15"/>
        <v>4</v>
      </c>
      <c r="G237" s="3">
        <f t="shared" si="16"/>
        <v>1</v>
      </c>
      <c r="H237" s="3">
        <f t="shared" si="17"/>
        <v>2</v>
      </c>
      <c r="I237" s="1" t="str">
        <f t="shared" si="18"/>
        <v>412</v>
      </c>
      <c r="J237" s="1" t="str">
        <f t="shared" si="19"/>
        <v>Loyal</v>
      </c>
    </row>
    <row r="238" spans="1:10" ht="14.25" x14ac:dyDescent="0.2">
      <c r="A238">
        <v>16497</v>
      </c>
      <c r="B238">
        <v>337</v>
      </c>
      <c r="C238">
        <v>6695.2799999999943</v>
      </c>
      <c r="D238" s="1">
        <v>40837.454861111109</v>
      </c>
      <c r="E238" s="3">
        <f>DATEDIF(online_retail_II[[#This Row],[LastPurchase]], DATE(2011,12,9), "d")</f>
        <v>49</v>
      </c>
      <c r="F238" s="3">
        <f t="shared" si="15"/>
        <v>4</v>
      </c>
      <c r="G238" s="3">
        <f t="shared" si="16"/>
        <v>3</v>
      </c>
      <c r="H238" s="3">
        <f t="shared" si="17"/>
        <v>3</v>
      </c>
      <c r="I238" s="1" t="str">
        <f t="shared" si="18"/>
        <v>433</v>
      </c>
      <c r="J238" s="1" t="str">
        <f t="shared" si="19"/>
        <v>Loyal</v>
      </c>
    </row>
    <row r="239" spans="1:10" ht="14.25" x14ac:dyDescent="0.2">
      <c r="A239">
        <v>17764</v>
      </c>
      <c r="B239">
        <v>159</v>
      </c>
      <c r="C239">
        <v>1623.6399999999999</v>
      </c>
      <c r="D239" s="1">
        <v>40836.460416666669</v>
      </c>
      <c r="E239" s="3">
        <f>DATEDIF(online_retail_II[[#This Row],[LastPurchase]], DATE(2011,12,9), "d")</f>
        <v>50</v>
      </c>
      <c r="F239" s="3">
        <f t="shared" si="15"/>
        <v>4</v>
      </c>
      <c r="G239" s="3">
        <f t="shared" si="16"/>
        <v>3</v>
      </c>
      <c r="H239" s="3">
        <f t="shared" si="17"/>
        <v>2</v>
      </c>
      <c r="I239" s="1" t="str">
        <f t="shared" si="18"/>
        <v>432</v>
      </c>
      <c r="J239" s="1" t="str">
        <f t="shared" si="19"/>
        <v>Loyal</v>
      </c>
    </row>
    <row r="240" spans="1:10" ht="14.25" x14ac:dyDescent="0.2">
      <c r="A240">
        <v>14905</v>
      </c>
      <c r="B240">
        <v>78</v>
      </c>
      <c r="C240">
        <v>1971.3899999999994</v>
      </c>
      <c r="D240" s="1">
        <v>40729.52847222222</v>
      </c>
      <c r="E240" s="3">
        <f>DATEDIF(online_retail_II[[#This Row],[LastPurchase]], DATE(2011,12,9), "d")</f>
        <v>157</v>
      </c>
      <c r="F240" s="3">
        <f t="shared" si="15"/>
        <v>3</v>
      </c>
      <c r="G240" s="3">
        <f t="shared" si="16"/>
        <v>2</v>
      </c>
      <c r="H240" s="3">
        <f t="shared" si="17"/>
        <v>2</v>
      </c>
      <c r="I240" s="1" t="str">
        <f t="shared" si="18"/>
        <v>322</v>
      </c>
      <c r="J240" s="1" t="str">
        <f t="shared" si="19"/>
        <v>Potential</v>
      </c>
    </row>
    <row r="241" spans="1:10" ht="14.25" x14ac:dyDescent="0.2">
      <c r="A241">
        <v>18229</v>
      </c>
      <c r="B241">
        <v>211</v>
      </c>
      <c r="C241">
        <v>10803.709999999995</v>
      </c>
      <c r="D241" s="1">
        <v>40875.408333333333</v>
      </c>
      <c r="E241" s="3">
        <f>DATEDIF(online_retail_II[[#This Row],[LastPurchase]], DATE(2011,12,9), "d")</f>
        <v>11</v>
      </c>
      <c r="F241" s="3">
        <f t="shared" si="15"/>
        <v>5</v>
      </c>
      <c r="G241" s="3">
        <f t="shared" si="16"/>
        <v>3</v>
      </c>
      <c r="H241" s="3">
        <f t="shared" si="17"/>
        <v>4</v>
      </c>
      <c r="I241" s="1" t="str">
        <f t="shared" si="18"/>
        <v>534</v>
      </c>
      <c r="J241" s="1" t="str">
        <f t="shared" si="19"/>
        <v>Champion</v>
      </c>
    </row>
    <row r="242" spans="1:10" ht="14.25" x14ac:dyDescent="0.2">
      <c r="A242">
        <v>17293</v>
      </c>
      <c r="B242">
        <v>245</v>
      </c>
      <c r="C242">
        <v>3774.23</v>
      </c>
      <c r="D242" s="1">
        <v>40878.609027777777</v>
      </c>
      <c r="E242" s="3">
        <f>DATEDIF(online_retail_II[[#This Row],[LastPurchase]], DATE(2011,12,9), "d")</f>
        <v>8</v>
      </c>
      <c r="F242" s="3">
        <f t="shared" si="15"/>
        <v>5</v>
      </c>
      <c r="G242" s="3">
        <f t="shared" si="16"/>
        <v>3</v>
      </c>
      <c r="H242" s="3">
        <f t="shared" si="17"/>
        <v>3</v>
      </c>
      <c r="I242" s="1" t="str">
        <f t="shared" si="18"/>
        <v>533</v>
      </c>
      <c r="J242" s="1" t="str">
        <f t="shared" si="19"/>
        <v>Champion</v>
      </c>
    </row>
    <row r="243" spans="1:10" ht="14.25" x14ac:dyDescent="0.2">
      <c r="A243">
        <v>17853</v>
      </c>
      <c r="B243">
        <v>106</v>
      </c>
      <c r="C243">
        <v>1608.1900000000003</v>
      </c>
      <c r="D243" s="1">
        <v>40479.645138888889</v>
      </c>
      <c r="E243" s="3">
        <f>DATEDIF(online_retail_II[[#This Row],[LastPurchase]], DATE(2011,12,9), "d")</f>
        <v>407</v>
      </c>
      <c r="F243" s="3">
        <f t="shared" si="15"/>
        <v>2</v>
      </c>
      <c r="G243" s="3">
        <f t="shared" si="16"/>
        <v>2</v>
      </c>
      <c r="H243" s="3">
        <f t="shared" si="17"/>
        <v>2</v>
      </c>
      <c r="I243" s="1" t="str">
        <f t="shared" si="18"/>
        <v>222</v>
      </c>
      <c r="J243" s="1" t="str">
        <f t="shared" si="19"/>
        <v>At Risk</v>
      </c>
    </row>
    <row r="244" spans="1:10" ht="14.25" x14ac:dyDescent="0.2">
      <c r="A244">
        <v>15550</v>
      </c>
      <c r="B244">
        <v>240</v>
      </c>
      <c r="C244">
        <v>2218.7999999999984</v>
      </c>
      <c r="D244" s="1">
        <v>40882.651388888888</v>
      </c>
      <c r="E244" s="3">
        <f>DATEDIF(online_retail_II[[#This Row],[LastPurchase]], DATE(2011,12,9), "d")</f>
        <v>4</v>
      </c>
      <c r="F244" s="3">
        <f t="shared" si="15"/>
        <v>5</v>
      </c>
      <c r="G244" s="3">
        <f t="shared" si="16"/>
        <v>3</v>
      </c>
      <c r="H244" s="3">
        <f t="shared" si="17"/>
        <v>2</v>
      </c>
      <c r="I244" s="1" t="str">
        <f t="shared" si="18"/>
        <v>532</v>
      </c>
      <c r="J244" s="1" t="str">
        <f t="shared" si="19"/>
        <v>Champion</v>
      </c>
    </row>
    <row r="245" spans="1:10" ht="14.25" x14ac:dyDescent="0.2">
      <c r="A245">
        <v>13531</v>
      </c>
      <c r="B245">
        <v>90</v>
      </c>
      <c r="C245">
        <v>1738.52</v>
      </c>
      <c r="D245" s="1">
        <v>40681.705555555556</v>
      </c>
      <c r="E245" s="3">
        <f>DATEDIF(online_retail_II[[#This Row],[LastPurchase]], DATE(2011,12,9), "d")</f>
        <v>205</v>
      </c>
      <c r="F245" s="3">
        <f t="shared" si="15"/>
        <v>3</v>
      </c>
      <c r="G245" s="3">
        <f t="shared" si="16"/>
        <v>2</v>
      </c>
      <c r="H245" s="3">
        <f t="shared" si="17"/>
        <v>2</v>
      </c>
      <c r="I245" s="1" t="str">
        <f t="shared" si="18"/>
        <v>322</v>
      </c>
      <c r="J245" s="1" t="str">
        <f t="shared" si="19"/>
        <v>Potential</v>
      </c>
    </row>
    <row r="246" spans="1:10" ht="14.25" x14ac:dyDescent="0.2">
      <c r="A246">
        <v>13786</v>
      </c>
      <c r="B246">
        <v>124</v>
      </c>
      <c r="C246">
        <v>3358.94</v>
      </c>
      <c r="D246" s="1">
        <v>40519.578472222223</v>
      </c>
      <c r="E246" s="3">
        <f>DATEDIF(online_retail_II[[#This Row],[LastPurchase]], DATE(2011,12,9), "d")</f>
        <v>367</v>
      </c>
      <c r="F246" s="3">
        <f t="shared" si="15"/>
        <v>2</v>
      </c>
      <c r="G246" s="3">
        <f t="shared" si="16"/>
        <v>2</v>
      </c>
      <c r="H246" s="3">
        <f t="shared" si="17"/>
        <v>3</v>
      </c>
      <c r="I246" s="1" t="str">
        <f t="shared" si="18"/>
        <v>223</v>
      </c>
      <c r="J246" s="1" t="str">
        <f t="shared" si="19"/>
        <v>At Risk</v>
      </c>
    </row>
    <row r="247" spans="1:10" ht="14.25" x14ac:dyDescent="0.2">
      <c r="A247">
        <v>14952</v>
      </c>
      <c r="B247">
        <v>307</v>
      </c>
      <c r="C247">
        <v>17629.349999999991</v>
      </c>
      <c r="D247" s="1">
        <v>40827.439583333333</v>
      </c>
      <c r="E247" s="3">
        <f>DATEDIF(online_retail_II[[#This Row],[LastPurchase]], DATE(2011,12,9), "d")</f>
        <v>59</v>
      </c>
      <c r="F247" s="3">
        <f t="shared" si="15"/>
        <v>3</v>
      </c>
      <c r="G247" s="3">
        <f t="shared" si="16"/>
        <v>3</v>
      </c>
      <c r="H247" s="3">
        <f t="shared" si="17"/>
        <v>4</v>
      </c>
      <c r="I247" s="1" t="str">
        <f t="shared" si="18"/>
        <v>334</v>
      </c>
      <c r="J247" s="1" t="str">
        <f t="shared" si="19"/>
        <v>Potential</v>
      </c>
    </row>
    <row r="248" spans="1:10" ht="14.25" x14ac:dyDescent="0.2">
      <c r="A248">
        <v>14031</v>
      </c>
      <c r="B248">
        <v>781</v>
      </c>
      <c r="C248">
        <v>40999.170000000049</v>
      </c>
      <c r="D248" s="1">
        <v>40879.717361111114</v>
      </c>
      <c r="E248" s="3">
        <f>DATEDIF(online_retail_II[[#This Row],[LastPurchase]], DATE(2011,12,9), "d")</f>
        <v>7</v>
      </c>
      <c r="F248" s="3">
        <f t="shared" si="15"/>
        <v>5</v>
      </c>
      <c r="G248" s="3">
        <f t="shared" si="16"/>
        <v>4</v>
      </c>
      <c r="H248" s="3">
        <f t="shared" si="17"/>
        <v>4</v>
      </c>
      <c r="I248" s="1" t="str">
        <f t="shared" si="18"/>
        <v>544</v>
      </c>
      <c r="J248" s="1" t="str">
        <f t="shared" si="19"/>
        <v>Champion</v>
      </c>
    </row>
    <row r="249" spans="1:10" ht="14.25" x14ac:dyDescent="0.2">
      <c r="A249">
        <v>12937</v>
      </c>
      <c r="B249">
        <v>217</v>
      </c>
      <c r="C249">
        <v>3097.6099999999997</v>
      </c>
      <c r="D249" s="1">
        <v>40871.628472222219</v>
      </c>
      <c r="E249" s="3">
        <f>DATEDIF(online_retail_II[[#This Row],[LastPurchase]], DATE(2011,12,9), "d")</f>
        <v>15</v>
      </c>
      <c r="F249" s="3">
        <f t="shared" si="15"/>
        <v>4</v>
      </c>
      <c r="G249" s="3">
        <f t="shared" si="16"/>
        <v>3</v>
      </c>
      <c r="H249" s="3">
        <f t="shared" si="17"/>
        <v>3</v>
      </c>
      <c r="I249" s="1" t="str">
        <f t="shared" si="18"/>
        <v>433</v>
      </c>
      <c r="J249" s="1" t="str">
        <f t="shared" si="19"/>
        <v>Loyal</v>
      </c>
    </row>
    <row r="250" spans="1:10" ht="14.25" x14ac:dyDescent="0.2">
      <c r="A250">
        <v>16612</v>
      </c>
      <c r="B250">
        <v>167</v>
      </c>
      <c r="C250">
        <v>3245.4300000000017</v>
      </c>
      <c r="D250" s="1">
        <v>40854.318055555559</v>
      </c>
      <c r="E250" s="3">
        <f>DATEDIF(online_retail_II[[#This Row],[LastPurchase]], DATE(2011,12,9), "d")</f>
        <v>32</v>
      </c>
      <c r="F250" s="3">
        <f t="shared" si="15"/>
        <v>4</v>
      </c>
      <c r="G250" s="3">
        <f t="shared" si="16"/>
        <v>3</v>
      </c>
      <c r="H250" s="3">
        <f t="shared" si="17"/>
        <v>3</v>
      </c>
      <c r="I250" s="1" t="str">
        <f t="shared" si="18"/>
        <v>433</v>
      </c>
      <c r="J250" s="1" t="str">
        <f t="shared" si="19"/>
        <v>Loyal</v>
      </c>
    </row>
    <row r="251" spans="1:10" ht="14.25" x14ac:dyDescent="0.2">
      <c r="A251">
        <v>12949</v>
      </c>
      <c r="B251">
        <v>715</v>
      </c>
      <c r="C251">
        <v>15526.700000000017</v>
      </c>
      <c r="D251" s="1">
        <v>40856.475694444445</v>
      </c>
      <c r="E251" s="3">
        <f>DATEDIF(online_retail_II[[#This Row],[LastPurchase]], DATE(2011,12,9), "d")</f>
        <v>30</v>
      </c>
      <c r="F251" s="3">
        <f t="shared" si="15"/>
        <v>4</v>
      </c>
      <c r="G251" s="3">
        <f t="shared" si="16"/>
        <v>4</v>
      </c>
      <c r="H251" s="3">
        <f t="shared" si="17"/>
        <v>4</v>
      </c>
      <c r="I251" s="1" t="str">
        <f t="shared" si="18"/>
        <v>444</v>
      </c>
      <c r="J251" s="1" t="str">
        <f t="shared" si="19"/>
        <v>Loyal</v>
      </c>
    </row>
    <row r="252" spans="1:10" ht="14.25" x14ac:dyDescent="0.2">
      <c r="A252">
        <v>14958</v>
      </c>
      <c r="B252">
        <v>72</v>
      </c>
      <c r="C252">
        <v>957.93999999999971</v>
      </c>
      <c r="D252" s="1">
        <v>40739.597222222219</v>
      </c>
      <c r="E252" s="3">
        <f>DATEDIF(online_retail_II[[#This Row],[LastPurchase]], DATE(2011,12,9), "d")</f>
        <v>147</v>
      </c>
      <c r="F252" s="3">
        <f t="shared" si="15"/>
        <v>3</v>
      </c>
      <c r="G252" s="3">
        <f t="shared" si="16"/>
        <v>2</v>
      </c>
      <c r="H252" s="3">
        <f t="shared" si="17"/>
        <v>1</v>
      </c>
      <c r="I252" s="1" t="str">
        <f t="shared" si="18"/>
        <v>321</v>
      </c>
      <c r="J252" s="1" t="str">
        <f t="shared" si="19"/>
        <v>Potential</v>
      </c>
    </row>
    <row r="253" spans="1:10" ht="14.25" x14ac:dyDescent="0.2">
      <c r="A253">
        <v>17329</v>
      </c>
      <c r="B253">
        <v>105</v>
      </c>
      <c r="C253">
        <v>1004.43</v>
      </c>
      <c r="D253" s="1">
        <v>40872.6</v>
      </c>
      <c r="E253" s="3">
        <f>DATEDIF(online_retail_II[[#This Row],[LastPurchase]], DATE(2011,12,9), "d")</f>
        <v>14</v>
      </c>
      <c r="F253" s="3">
        <f t="shared" si="15"/>
        <v>5</v>
      </c>
      <c r="G253" s="3">
        <f t="shared" si="16"/>
        <v>2</v>
      </c>
      <c r="H253" s="3">
        <f t="shared" si="17"/>
        <v>2</v>
      </c>
      <c r="I253" s="1" t="str">
        <f t="shared" si="18"/>
        <v>522</v>
      </c>
      <c r="J253" s="1" t="str">
        <f t="shared" si="19"/>
        <v>Champion</v>
      </c>
    </row>
    <row r="254" spans="1:10" ht="14.25" x14ac:dyDescent="0.2">
      <c r="A254">
        <v>16736</v>
      </c>
      <c r="B254">
        <v>143</v>
      </c>
      <c r="C254">
        <v>2956.5600000000004</v>
      </c>
      <c r="D254" s="1">
        <v>40381.42291666667</v>
      </c>
      <c r="E254" s="3">
        <f>DATEDIF(online_retail_II[[#This Row],[LastPurchase]], DATE(2011,12,9), "d")</f>
        <v>505</v>
      </c>
      <c r="F254" s="3">
        <f t="shared" si="15"/>
        <v>2</v>
      </c>
      <c r="G254" s="3">
        <f t="shared" si="16"/>
        <v>2</v>
      </c>
      <c r="H254" s="3">
        <f t="shared" si="17"/>
        <v>3</v>
      </c>
      <c r="I254" s="1" t="str">
        <f t="shared" si="18"/>
        <v>223</v>
      </c>
      <c r="J254" s="1" t="str">
        <f t="shared" si="19"/>
        <v>At Risk</v>
      </c>
    </row>
    <row r="255" spans="1:10" ht="14.25" x14ac:dyDescent="0.2">
      <c r="A255">
        <v>13001</v>
      </c>
      <c r="B255">
        <v>1026</v>
      </c>
      <c r="C255">
        <v>24172.099999999959</v>
      </c>
      <c r="D255" s="1">
        <v>40882.618750000001</v>
      </c>
      <c r="E255" s="3">
        <f>DATEDIF(online_retail_II[[#This Row],[LastPurchase]], DATE(2011,12,9), "d")</f>
        <v>4</v>
      </c>
      <c r="F255" s="3">
        <f t="shared" si="15"/>
        <v>5</v>
      </c>
      <c r="G255" s="3">
        <f t="shared" si="16"/>
        <v>4</v>
      </c>
      <c r="H255" s="3">
        <f t="shared" si="17"/>
        <v>4</v>
      </c>
      <c r="I255" s="1" t="str">
        <f t="shared" si="18"/>
        <v>544</v>
      </c>
      <c r="J255" s="1" t="str">
        <f t="shared" si="19"/>
        <v>Champion</v>
      </c>
    </row>
    <row r="256" spans="1:10" ht="14.25" x14ac:dyDescent="0.2">
      <c r="A256">
        <v>14644</v>
      </c>
      <c r="B256">
        <v>62</v>
      </c>
      <c r="C256">
        <v>2247.7199999999998</v>
      </c>
      <c r="D256" s="1">
        <v>40819.354166666664</v>
      </c>
      <c r="E256" s="3">
        <f>DATEDIF(online_retail_II[[#This Row],[LastPurchase]], DATE(2011,12,9), "d")</f>
        <v>67</v>
      </c>
      <c r="F256" s="3">
        <f t="shared" si="15"/>
        <v>3</v>
      </c>
      <c r="G256" s="3">
        <f t="shared" si="16"/>
        <v>2</v>
      </c>
      <c r="H256" s="3">
        <f t="shared" si="17"/>
        <v>2</v>
      </c>
      <c r="I256" s="1" t="str">
        <f t="shared" si="18"/>
        <v>322</v>
      </c>
      <c r="J256" s="1" t="str">
        <f t="shared" si="19"/>
        <v>Potential</v>
      </c>
    </row>
    <row r="257" spans="1:10" ht="14.25" x14ac:dyDescent="0.2">
      <c r="A257">
        <v>14898</v>
      </c>
      <c r="B257">
        <v>304</v>
      </c>
      <c r="C257">
        <v>3507.8100000000018</v>
      </c>
      <c r="D257" s="1">
        <v>40863.620833333334</v>
      </c>
      <c r="E257" s="3">
        <f>DATEDIF(online_retail_II[[#This Row],[LastPurchase]], DATE(2011,12,9), "d")</f>
        <v>23</v>
      </c>
      <c r="F257" s="3">
        <f t="shared" si="15"/>
        <v>4</v>
      </c>
      <c r="G257" s="3">
        <f t="shared" si="16"/>
        <v>3</v>
      </c>
      <c r="H257" s="3">
        <f t="shared" si="17"/>
        <v>3</v>
      </c>
      <c r="I257" s="1" t="str">
        <f t="shared" si="18"/>
        <v>433</v>
      </c>
      <c r="J257" s="1" t="str">
        <f t="shared" si="19"/>
        <v>Loyal</v>
      </c>
    </row>
    <row r="258" spans="1:10" ht="14.25" x14ac:dyDescent="0.2">
      <c r="A258">
        <v>14662</v>
      </c>
      <c r="B258">
        <v>253</v>
      </c>
      <c r="C258">
        <v>1416.3300000000011</v>
      </c>
      <c r="D258" s="1">
        <v>40858.509027777778</v>
      </c>
      <c r="E258" s="3">
        <f>DATEDIF(online_retail_II[[#This Row],[LastPurchase]], DATE(2011,12,9), "d")</f>
        <v>28</v>
      </c>
      <c r="F258" s="3">
        <f t="shared" ref="F258:F321" si="20">IF(E258&lt;=QUARTILE($E$2:$E$1000,1),5,
 IF(E258&lt;=QUARTILE($E$2:$E$1000,2),4,
 IF(E258&lt;=QUARTILE($E$2:$E$1000,3),3,
 IF(E258&lt;=QUARTILE($E$2:$E$1000,4),2,1))))</f>
        <v>4</v>
      </c>
      <c r="G258" s="3">
        <f t="shared" ref="G258:G321" si="21">IF(B258&gt;=QUARTILE($B$2:$B$1000,4),5,
 IF(B258&gt;=QUARTILE($B$2:$B$1000,3),4,
 IF(B258&gt;=QUARTILE($B$2:$B$1000,2),3,
 IF(B258&gt;=QUARTILE($B$2:$B$1000,1),2,1))))</f>
        <v>3</v>
      </c>
      <c r="H258" s="3">
        <f t="shared" ref="H258:H321" si="22">IF(C258&gt;=QUARTILE($C$2:$C$1000,4),5,
 IF(C258&gt;=QUARTILE($C$2:$C$1000,3),4,
 IF(C258&gt;=QUARTILE($C$2:$C$1000,2),3,
 IF(C258&gt;=QUARTILE($C$2:$C$1000,1),2,1))))</f>
        <v>2</v>
      </c>
      <c r="I258" s="1" t="str">
        <f t="shared" ref="I258:I321" si="23">TEXT(F258,"0") &amp; TEXT(G258,"0") &amp; TEXT(H258,"0")</f>
        <v>432</v>
      </c>
      <c r="J258" s="1" t="str">
        <f t="shared" ref="J258:J321" si="24">IF(F258=5,"Champion",
 IF(F258&gt;=4,"Loyal",
 IF(F258=3,"Potential",
 IF(F258=2,"At Risk",
 "Lost"))))</f>
        <v>Loyal</v>
      </c>
    </row>
    <row r="259" spans="1:10" ht="14.25" x14ac:dyDescent="0.2">
      <c r="A259">
        <v>17414</v>
      </c>
      <c r="B259">
        <v>21</v>
      </c>
      <c r="C259">
        <v>2249.5200000000004</v>
      </c>
      <c r="D259" s="1">
        <v>40843.509027777778</v>
      </c>
      <c r="E259" s="3">
        <f>DATEDIF(online_retail_II[[#This Row],[LastPurchase]], DATE(2011,12,9), "d")</f>
        <v>43</v>
      </c>
      <c r="F259" s="3">
        <f t="shared" si="20"/>
        <v>4</v>
      </c>
      <c r="G259" s="3">
        <f t="shared" si="21"/>
        <v>1</v>
      </c>
      <c r="H259" s="3">
        <f t="shared" si="22"/>
        <v>2</v>
      </c>
      <c r="I259" s="1" t="str">
        <f t="shared" si="23"/>
        <v>412</v>
      </c>
      <c r="J259" s="1" t="str">
        <f t="shared" si="24"/>
        <v>Loyal</v>
      </c>
    </row>
    <row r="260" spans="1:10" ht="14.25" x14ac:dyDescent="0.2">
      <c r="A260">
        <v>14755</v>
      </c>
      <c r="B260">
        <v>475</v>
      </c>
      <c r="C260">
        <v>9972.549999999992</v>
      </c>
      <c r="D260" s="1">
        <v>40877.474999999999</v>
      </c>
      <c r="E260" s="3">
        <f>DATEDIF(online_retail_II[[#This Row],[LastPurchase]], DATE(2011,12,9), "d")</f>
        <v>9</v>
      </c>
      <c r="F260" s="3">
        <f t="shared" si="20"/>
        <v>5</v>
      </c>
      <c r="G260" s="3">
        <f t="shared" si="21"/>
        <v>4</v>
      </c>
      <c r="H260" s="3">
        <f t="shared" si="22"/>
        <v>4</v>
      </c>
      <c r="I260" s="1" t="str">
        <f t="shared" si="23"/>
        <v>544</v>
      </c>
      <c r="J260" s="1" t="str">
        <f t="shared" si="24"/>
        <v>Champion</v>
      </c>
    </row>
    <row r="261" spans="1:10" ht="14.25" x14ac:dyDescent="0.2">
      <c r="A261">
        <v>17576</v>
      </c>
      <c r="B261">
        <v>928</v>
      </c>
      <c r="C261">
        <v>9056.8100000000031</v>
      </c>
      <c r="D261" s="1">
        <v>40878.74722222222</v>
      </c>
      <c r="E261" s="3">
        <f>DATEDIF(online_retail_II[[#This Row],[LastPurchase]], DATE(2011,12,9), "d")</f>
        <v>8</v>
      </c>
      <c r="F261" s="3">
        <f t="shared" si="20"/>
        <v>5</v>
      </c>
      <c r="G261" s="3">
        <f t="shared" si="21"/>
        <v>4</v>
      </c>
      <c r="H261" s="3">
        <f t="shared" si="22"/>
        <v>4</v>
      </c>
      <c r="I261" s="1" t="str">
        <f t="shared" si="23"/>
        <v>544</v>
      </c>
      <c r="J261" s="1" t="str">
        <f t="shared" si="24"/>
        <v>Champion</v>
      </c>
    </row>
    <row r="262" spans="1:10" ht="14.25" x14ac:dyDescent="0.2">
      <c r="A262">
        <v>13037</v>
      </c>
      <c r="B262">
        <v>232</v>
      </c>
      <c r="C262">
        <v>3914.95</v>
      </c>
      <c r="D262" s="1">
        <v>40748.656944444447</v>
      </c>
      <c r="E262" s="3">
        <f>DATEDIF(online_retail_II[[#This Row],[LastPurchase]], DATE(2011,12,9), "d")</f>
        <v>138</v>
      </c>
      <c r="F262" s="3">
        <f t="shared" si="20"/>
        <v>3</v>
      </c>
      <c r="G262" s="3">
        <f t="shared" si="21"/>
        <v>3</v>
      </c>
      <c r="H262" s="3">
        <f t="shared" si="22"/>
        <v>3</v>
      </c>
      <c r="I262" s="1" t="str">
        <f t="shared" si="23"/>
        <v>333</v>
      </c>
      <c r="J262" s="1" t="str">
        <f t="shared" si="24"/>
        <v>Potential</v>
      </c>
    </row>
    <row r="263" spans="1:10" ht="14.25" x14ac:dyDescent="0.2">
      <c r="A263">
        <v>14710</v>
      </c>
      <c r="B263">
        <v>442</v>
      </c>
      <c r="C263">
        <v>1922.590000000004</v>
      </c>
      <c r="D263" s="1">
        <v>40872.620138888888</v>
      </c>
      <c r="E263" s="3">
        <f>DATEDIF(online_retail_II[[#This Row],[LastPurchase]], DATE(2011,12,9), "d")</f>
        <v>14</v>
      </c>
      <c r="F263" s="3">
        <f t="shared" si="20"/>
        <v>5</v>
      </c>
      <c r="G263" s="3">
        <f t="shared" si="21"/>
        <v>4</v>
      </c>
      <c r="H263" s="3">
        <f t="shared" si="22"/>
        <v>2</v>
      </c>
      <c r="I263" s="1" t="str">
        <f t="shared" si="23"/>
        <v>542</v>
      </c>
      <c r="J263" s="1" t="str">
        <f t="shared" si="24"/>
        <v>Champion</v>
      </c>
    </row>
    <row r="264" spans="1:10" ht="14.25" x14ac:dyDescent="0.2">
      <c r="A264">
        <v>18168</v>
      </c>
      <c r="B264">
        <v>404</v>
      </c>
      <c r="C264">
        <v>3770.2700000000004</v>
      </c>
      <c r="D264" s="1">
        <v>40710.806250000001</v>
      </c>
      <c r="E264" s="3">
        <f>DATEDIF(online_retail_II[[#This Row],[LastPurchase]], DATE(2011,12,9), "d")</f>
        <v>176</v>
      </c>
      <c r="F264" s="3">
        <f t="shared" si="20"/>
        <v>3</v>
      </c>
      <c r="G264" s="3">
        <f t="shared" si="21"/>
        <v>4</v>
      </c>
      <c r="H264" s="3">
        <f t="shared" si="22"/>
        <v>3</v>
      </c>
      <c r="I264" s="1" t="str">
        <f t="shared" si="23"/>
        <v>343</v>
      </c>
      <c r="J264" s="1" t="str">
        <f t="shared" si="24"/>
        <v>Potential</v>
      </c>
    </row>
    <row r="265" spans="1:10" ht="14.25" x14ac:dyDescent="0.2">
      <c r="A265">
        <v>17679</v>
      </c>
      <c r="B265">
        <v>81</v>
      </c>
      <c r="C265">
        <v>3577.6100000000015</v>
      </c>
      <c r="D265" s="1">
        <v>40834.321527777778</v>
      </c>
      <c r="E265" s="3">
        <f>DATEDIF(online_retail_II[[#This Row],[LastPurchase]], DATE(2011,12,9), "d")</f>
        <v>52</v>
      </c>
      <c r="F265" s="3">
        <f t="shared" si="20"/>
        <v>3</v>
      </c>
      <c r="G265" s="3">
        <f t="shared" si="21"/>
        <v>2</v>
      </c>
      <c r="H265" s="3">
        <f t="shared" si="22"/>
        <v>3</v>
      </c>
      <c r="I265" s="1" t="str">
        <f t="shared" si="23"/>
        <v>323</v>
      </c>
      <c r="J265" s="1" t="str">
        <f t="shared" si="24"/>
        <v>Potential</v>
      </c>
    </row>
    <row r="266" spans="1:10" ht="14.25" x14ac:dyDescent="0.2">
      <c r="A266">
        <v>17851</v>
      </c>
      <c r="B266">
        <v>237</v>
      </c>
      <c r="C266">
        <v>1563.3400000000006</v>
      </c>
      <c r="D266" s="1">
        <v>40464.634027777778</v>
      </c>
      <c r="E266" s="3">
        <f>DATEDIF(online_retail_II[[#This Row],[LastPurchase]], DATE(2011,12,9), "d")</f>
        <v>422</v>
      </c>
      <c r="F266" s="3">
        <f t="shared" si="20"/>
        <v>2</v>
      </c>
      <c r="G266" s="3">
        <f t="shared" si="21"/>
        <v>3</v>
      </c>
      <c r="H266" s="3">
        <f t="shared" si="22"/>
        <v>2</v>
      </c>
      <c r="I266" s="1" t="str">
        <f t="shared" si="23"/>
        <v>232</v>
      </c>
      <c r="J266" s="1" t="str">
        <f t="shared" si="24"/>
        <v>At Risk</v>
      </c>
    </row>
    <row r="267" spans="1:10" ht="14.25" x14ac:dyDescent="0.2">
      <c r="A267">
        <v>14750</v>
      </c>
      <c r="B267">
        <v>32</v>
      </c>
      <c r="C267">
        <v>112.03000000000002</v>
      </c>
      <c r="D267" s="1">
        <v>40150.747916666667</v>
      </c>
      <c r="E267" s="3">
        <f>DATEDIF(online_retail_II[[#This Row],[LastPurchase]], DATE(2011,12,9), "d")</f>
        <v>736</v>
      </c>
      <c r="F267" s="3">
        <f t="shared" si="20"/>
        <v>2</v>
      </c>
      <c r="G267" s="3">
        <f t="shared" si="21"/>
        <v>1</v>
      </c>
      <c r="H267" s="3">
        <f t="shared" si="22"/>
        <v>1</v>
      </c>
      <c r="I267" s="1" t="str">
        <f t="shared" si="23"/>
        <v>211</v>
      </c>
      <c r="J267" s="1" t="str">
        <f t="shared" si="24"/>
        <v>At Risk</v>
      </c>
    </row>
    <row r="268" spans="1:10" ht="14.25" x14ac:dyDescent="0.2">
      <c r="A268">
        <v>16791</v>
      </c>
      <c r="B268">
        <v>698</v>
      </c>
      <c r="C268">
        <v>4038.69</v>
      </c>
      <c r="D268" s="1">
        <v>40857.800000000003</v>
      </c>
      <c r="E268" s="3">
        <f>DATEDIF(online_retail_II[[#This Row],[LastPurchase]], DATE(2011,12,9), "d")</f>
        <v>29</v>
      </c>
      <c r="F268" s="3">
        <f t="shared" si="20"/>
        <v>4</v>
      </c>
      <c r="G268" s="3">
        <f t="shared" si="21"/>
        <v>4</v>
      </c>
      <c r="H268" s="3">
        <f t="shared" si="22"/>
        <v>3</v>
      </c>
      <c r="I268" s="1" t="str">
        <f t="shared" si="23"/>
        <v>443</v>
      </c>
      <c r="J268" s="1" t="str">
        <f t="shared" si="24"/>
        <v>Loyal</v>
      </c>
    </row>
    <row r="269" spans="1:10" ht="14.25" x14ac:dyDescent="0.2">
      <c r="A269">
        <v>16558</v>
      </c>
      <c r="B269">
        <v>780</v>
      </c>
      <c r="C269">
        <v>13873.50999999998</v>
      </c>
      <c r="D269" s="1">
        <v>40886.430555555555</v>
      </c>
      <c r="E269" s="3">
        <f>DATEDIF(online_retail_II[[#This Row],[LastPurchase]], DATE(2011,12,9), "d")</f>
        <v>0</v>
      </c>
      <c r="F269" s="3">
        <f t="shared" si="20"/>
        <v>5</v>
      </c>
      <c r="G269" s="3">
        <f t="shared" si="21"/>
        <v>4</v>
      </c>
      <c r="H269" s="3">
        <f t="shared" si="22"/>
        <v>4</v>
      </c>
      <c r="I269" s="1" t="str">
        <f t="shared" si="23"/>
        <v>544</v>
      </c>
      <c r="J269" s="1" t="str">
        <f t="shared" si="24"/>
        <v>Champion</v>
      </c>
    </row>
    <row r="270" spans="1:10" ht="14.25" x14ac:dyDescent="0.2">
      <c r="A270">
        <v>15884</v>
      </c>
      <c r="B270">
        <v>15</v>
      </c>
      <c r="C270">
        <v>249.70000000000002</v>
      </c>
      <c r="D270" s="1">
        <v>40454.663194444445</v>
      </c>
      <c r="E270" s="3">
        <f>DATEDIF(online_retail_II[[#This Row],[LastPurchase]], DATE(2011,12,9), "d")</f>
        <v>432</v>
      </c>
      <c r="F270" s="3">
        <f t="shared" si="20"/>
        <v>2</v>
      </c>
      <c r="G270" s="3">
        <f t="shared" si="21"/>
        <v>1</v>
      </c>
      <c r="H270" s="3">
        <f t="shared" si="22"/>
        <v>1</v>
      </c>
      <c r="I270" s="1" t="str">
        <f t="shared" si="23"/>
        <v>211</v>
      </c>
      <c r="J270" s="1" t="str">
        <f t="shared" si="24"/>
        <v>At Risk</v>
      </c>
    </row>
    <row r="271" spans="1:10" ht="14.25" x14ac:dyDescent="0.2">
      <c r="A271">
        <v>17343</v>
      </c>
      <c r="B271">
        <v>80</v>
      </c>
      <c r="C271">
        <v>1259.9399999999998</v>
      </c>
      <c r="D271" s="1">
        <v>40531.629861111112</v>
      </c>
      <c r="E271" s="3">
        <f>DATEDIF(online_retail_II[[#This Row],[LastPurchase]], DATE(2011,12,9), "d")</f>
        <v>355</v>
      </c>
      <c r="F271" s="3">
        <f t="shared" si="20"/>
        <v>3</v>
      </c>
      <c r="G271" s="3">
        <f t="shared" si="21"/>
        <v>2</v>
      </c>
      <c r="H271" s="3">
        <f t="shared" si="22"/>
        <v>2</v>
      </c>
      <c r="I271" s="1" t="str">
        <f t="shared" si="23"/>
        <v>322</v>
      </c>
      <c r="J271" s="1" t="str">
        <f t="shared" si="24"/>
        <v>Potential</v>
      </c>
    </row>
    <row r="272" spans="1:10" ht="14.25" x14ac:dyDescent="0.2">
      <c r="A272">
        <v>17372</v>
      </c>
      <c r="B272">
        <v>660</v>
      </c>
      <c r="C272">
        <v>4377.5599999999977</v>
      </c>
      <c r="D272" s="1">
        <v>40846.484027777777</v>
      </c>
      <c r="E272" s="3">
        <f>DATEDIF(online_retail_II[[#This Row],[LastPurchase]], DATE(2011,12,9), "d")</f>
        <v>40</v>
      </c>
      <c r="F272" s="3">
        <f t="shared" si="20"/>
        <v>4</v>
      </c>
      <c r="G272" s="3">
        <f t="shared" si="21"/>
        <v>4</v>
      </c>
      <c r="H272" s="3">
        <f t="shared" si="22"/>
        <v>3</v>
      </c>
      <c r="I272" s="1" t="str">
        <f t="shared" si="23"/>
        <v>443</v>
      </c>
      <c r="J272" s="1" t="str">
        <f t="shared" si="24"/>
        <v>Loyal</v>
      </c>
    </row>
    <row r="273" spans="1:10" ht="14.25" x14ac:dyDescent="0.2">
      <c r="A273">
        <v>16003</v>
      </c>
      <c r="B273">
        <v>203</v>
      </c>
      <c r="C273">
        <v>5613.8299999999963</v>
      </c>
      <c r="D273" s="1">
        <v>40857.414583333331</v>
      </c>
      <c r="E273" s="3">
        <f>DATEDIF(online_retail_II[[#This Row],[LastPurchase]], DATE(2011,12,9), "d")</f>
        <v>29</v>
      </c>
      <c r="F273" s="3">
        <f t="shared" si="20"/>
        <v>4</v>
      </c>
      <c r="G273" s="3">
        <f t="shared" si="21"/>
        <v>3</v>
      </c>
      <c r="H273" s="3">
        <f t="shared" si="22"/>
        <v>3</v>
      </c>
      <c r="I273" s="1" t="str">
        <f t="shared" si="23"/>
        <v>433</v>
      </c>
      <c r="J273" s="1" t="str">
        <f t="shared" si="24"/>
        <v>Loyal</v>
      </c>
    </row>
    <row r="274" spans="1:10" ht="14.25" x14ac:dyDescent="0.2">
      <c r="A274">
        <v>17432</v>
      </c>
      <c r="B274">
        <v>277</v>
      </c>
      <c r="C274">
        <v>1751.3900000000012</v>
      </c>
      <c r="D274" s="1">
        <v>40868.731249999997</v>
      </c>
      <c r="E274" s="3">
        <f>DATEDIF(online_retail_II[[#This Row],[LastPurchase]], DATE(2011,12,9), "d")</f>
        <v>18</v>
      </c>
      <c r="F274" s="3">
        <f t="shared" si="20"/>
        <v>4</v>
      </c>
      <c r="G274" s="3">
        <f t="shared" si="21"/>
        <v>3</v>
      </c>
      <c r="H274" s="3">
        <f t="shared" si="22"/>
        <v>2</v>
      </c>
      <c r="I274" s="1" t="str">
        <f t="shared" si="23"/>
        <v>432</v>
      </c>
      <c r="J274" s="1" t="str">
        <f t="shared" si="24"/>
        <v>Loyal</v>
      </c>
    </row>
    <row r="275" spans="1:10" ht="14.25" x14ac:dyDescent="0.2">
      <c r="A275">
        <v>14713</v>
      </c>
      <c r="B275">
        <v>702</v>
      </c>
      <c r="C275">
        <v>5418.8699999999908</v>
      </c>
      <c r="D275" s="1">
        <v>40877.68472222222</v>
      </c>
      <c r="E275" s="3">
        <f>DATEDIF(online_retail_II[[#This Row],[LastPurchase]], DATE(2011,12,9), "d")</f>
        <v>9</v>
      </c>
      <c r="F275" s="3">
        <f t="shared" si="20"/>
        <v>5</v>
      </c>
      <c r="G275" s="3">
        <f t="shared" si="21"/>
        <v>4</v>
      </c>
      <c r="H275" s="3">
        <f t="shared" si="22"/>
        <v>3</v>
      </c>
      <c r="I275" s="1" t="str">
        <f t="shared" si="23"/>
        <v>543</v>
      </c>
      <c r="J275" s="1" t="str">
        <f t="shared" si="24"/>
        <v>Champion</v>
      </c>
    </row>
    <row r="276" spans="1:10" ht="14.25" x14ac:dyDescent="0.2">
      <c r="A276">
        <v>16722</v>
      </c>
      <c r="B276">
        <v>419</v>
      </c>
      <c r="C276">
        <v>8989.0799999999963</v>
      </c>
      <c r="D276" s="1">
        <v>40869.561111111114</v>
      </c>
      <c r="E276" s="3">
        <f>DATEDIF(online_retail_II[[#This Row],[LastPurchase]], DATE(2011,12,9), "d")</f>
        <v>17</v>
      </c>
      <c r="F276" s="3">
        <f t="shared" si="20"/>
        <v>4</v>
      </c>
      <c r="G276" s="3">
        <f t="shared" si="21"/>
        <v>4</v>
      </c>
      <c r="H276" s="3">
        <f t="shared" si="22"/>
        <v>4</v>
      </c>
      <c r="I276" s="1" t="str">
        <f t="shared" si="23"/>
        <v>444</v>
      </c>
      <c r="J276" s="1" t="str">
        <f t="shared" si="24"/>
        <v>Loyal</v>
      </c>
    </row>
    <row r="277" spans="1:10" ht="14.25" x14ac:dyDescent="0.2">
      <c r="A277">
        <v>12577</v>
      </c>
      <c r="B277">
        <v>302</v>
      </c>
      <c r="C277">
        <v>1653.7500000000011</v>
      </c>
      <c r="D277" s="1">
        <v>40851.558333333334</v>
      </c>
      <c r="E277" s="3">
        <f>DATEDIF(online_retail_II[[#This Row],[LastPurchase]], DATE(2011,12,9), "d")</f>
        <v>35</v>
      </c>
      <c r="F277" s="3">
        <f t="shared" si="20"/>
        <v>4</v>
      </c>
      <c r="G277" s="3">
        <f t="shared" si="21"/>
        <v>3</v>
      </c>
      <c r="H277" s="3">
        <f t="shared" si="22"/>
        <v>2</v>
      </c>
      <c r="I277" s="1" t="str">
        <f t="shared" si="23"/>
        <v>432</v>
      </c>
      <c r="J277" s="1" t="str">
        <f t="shared" si="24"/>
        <v>Loyal</v>
      </c>
    </row>
    <row r="278" spans="1:10" ht="14.25" x14ac:dyDescent="0.2">
      <c r="A278">
        <v>12872</v>
      </c>
      <c r="B278">
        <v>436</v>
      </c>
      <c r="C278">
        <v>3685.4899999999961</v>
      </c>
      <c r="D278" s="1">
        <v>40560.452777777777</v>
      </c>
      <c r="E278" s="3">
        <f>DATEDIF(online_retail_II[[#This Row],[LastPurchase]], DATE(2011,12,9), "d")</f>
        <v>326</v>
      </c>
      <c r="F278" s="3">
        <f t="shared" si="20"/>
        <v>3</v>
      </c>
      <c r="G278" s="3">
        <f t="shared" si="21"/>
        <v>4</v>
      </c>
      <c r="H278" s="3">
        <f t="shared" si="22"/>
        <v>3</v>
      </c>
      <c r="I278" s="1" t="str">
        <f t="shared" si="23"/>
        <v>343</v>
      </c>
      <c r="J278" s="1" t="str">
        <f t="shared" si="24"/>
        <v>Potential</v>
      </c>
    </row>
    <row r="279" spans="1:10" ht="14.25" x14ac:dyDescent="0.2">
      <c r="A279">
        <v>15755</v>
      </c>
      <c r="B279">
        <v>371</v>
      </c>
      <c r="C279">
        <v>5993.1199999999872</v>
      </c>
      <c r="D279" s="1">
        <v>40876.622916666667</v>
      </c>
      <c r="E279" s="3">
        <f>DATEDIF(online_retail_II[[#This Row],[LastPurchase]], DATE(2011,12,9), "d")</f>
        <v>10</v>
      </c>
      <c r="F279" s="3">
        <f t="shared" si="20"/>
        <v>5</v>
      </c>
      <c r="G279" s="3">
        <f t="shared" si="21"/>
        <v>4</v>
      </c>
      <c r="H279" s="3">
        <f t="shared" si="22"/>
        <v>3</v>
      </c>
      <c r="I279" s="1" t="str">
        <f t="shared" si="23"/>
        <v>543</v>
      </c>
      <c r="J279" s="1" t="str">
        <f t="shared" si="24"/>
        <v>Champion</v>
      </c>
    </row>
    <row r="280" spans="1:10" ht="14.25" x14ac:dyDescent="0.2">
      <c r="A280">
        <v>14258</v>
      </c>
      <c r="B280">
        <v>301</v>
      </c>
      <c r="C280">
        <v>32051.340000000015</v>
      </c>
      <c r="D280" s="1">
        <v>40877.643750000003</v>
      </c>
      <c r="E280" s="3">
        <f>DATEDIF(online_retail_II[[#This Row],[LastPurchase]], DATE(2011,12,9), "d")</f>
        <v>9</v>
      </c>
      <c r="F280" s="3">
        <f t="shared" si="20"/>
        <v>5</v>
      </c>
      <c r="G280" s="3">
        <f t="shared" si="21"/>
        <v>3</v>
      </c>
      <c r="H280" s="3">
        <f t="shared" si="22"/>
        <v>4</v>
      </c>
      <c r="I280" s="1" t="str">
        <f t="shared" si="23"/>
        <v>534</v>
      </c>
      <c r="J280" s="1" t="str">
        <f t="shared" si="24"/>
        <v>Champion</v>
      </c>
    </row>
    <row r="281" spans="1:10" ht="14.25" x14ac:dyDescent="0.2">
      <c r="A281">
        <v>14286</v>
      </c>
      <c r="B281">
        <v>499</v>
      </c>
      <c r="C281">
        <v>8479.7600000000039</v>
      </c>
      <c r="D281" s="1">
        <v>40863.44027777778</v>
      </c>
      <c r="E281" s="3">
        <f>DATEDIF(online_retail_II[[#This Row],[LastPurchase]], DATE(2011,12,9), "d")</f>
        <v>23</v>
      </c>
      <c r="F281" s="3">
        <f t="shared" si="20"/>
        <v>4</v>
      </c>
      <c r="G281" s="3">
        <f t="shared" si="21"/>
        <v>4</v>
      </c>
      <c r="H281" s="3">
        <f t="shared" si="22"/>
        <v>4</v>
      </c>
      <c r="I281" s="1" t="str">
        <f t="shared" si="23"/>
        <v>444</v>
      </c>
      <c r="J281" s="1" t="str">
        <f t="shared" si="24"/>
        <v>Loyal</v>
      </c>
    </row>
    <row r="282" spans="1:10" ht="14.25" x14ac:dyDescent="0.2">
      <c r="A282">
        <v>13154</v>
      </c>
      <c r="B282">
        <v>93</v>
      </c>
      <c r="C282">
        <v>1624.8400000000008</v>
      </c>
      <c r="D282" s="1">
        <v>40487.666666666664</v>
      </c>
      <c r="E282" s="3">
        <f>DATEDIF(online_retail_II[[#This Row],[LastPurchase]], DATE(2011,12,9), "d")</f>
        <v>399</v>
      </c>
      <c r="F282" s="3">
        <f t="shared" si="20"/>
        <v>2</v>
      </c>
      <c r="G282" s="3">
        <f t="shared" si="21"/>
        <v>2</v>
      </c>
      <c r="H282" s="3">
        <f t="shared" si="22"/>
        <v>2</v>
      </c>
      <c r="I282" s="1" t="str">
        <f t="shared" si="23"/>
        <v>222</v>
      </c>
      <c r="J282" s="1" t="str">
        <f t="shared" si="24"/>
        <v>At Risk</v>
      </c>
    </row>
    <row r="283" spans="1:10" ht="14.25" x14ac:dyDescent="0.2">
      <c r="A283">
        <v>14564</v>
      </c>
      <c r="B283">
        <v>107</v>
      </c>
      <c r="C283">
        <v>2605.6200000000003</v>
      </c>
      <c r="D283" s="1">
        <v>40452.376388888886</v>
      </c>
      <c r="E283" s="3">
        <f>DATEDIF(online_retail_II[[#This Row],[LastPurchase]], DATE(2011,12,9), "d")</f>
        <v>434</v>
      </c>
      <c r="F283" s="3">
        <f t="shared" si="20"/>
        <v>2</v>
      </c>
      <c r="G283" s="3">
        <f t="shared" si="21"/>
        <v>2</v>
      </c>
      <c r="H283" s="3">
        <f t="shared" si="22"/>
        <v>2</v>
      </c>
      <c r="I283" s="1" t="str">
        <f t="shared" si="23"/>
        <v>222</v>
      </c>
      <c r="J283" s="1" t="str">
        <f t="shared" si="24"/>
        <v>At Risk</v>
      </c>
    </row>
    <row r="284" spans="1:10" ht="14.25" x14ac:dyDescent="0.2">
      <c r="A284">
        <v>13408</v>
      </c>
      <c r="B284">
        <v>840</v>
      </c>
      <c r="C284">
        <v>51733.462000000007</v>
      </c>
      <c r="D284" s="1">
        <v>40885.378472222219</v>
      </c>
      <c r="E284" s="3">
        <f>DATEDIF(online_retail_II[[#This Row],[LastPurchase]], DATE(2011,12,9), "d")</f>
        <v>1</v>
      </c>
      <c r="F284" s="3">
        <f t="shared" si="20"/>
        <v>5</v>
      </c>
      <c r="G284" s="3">
        <f t="shared" si="21"/>
        <v>4</v>
      </c>
      <c r="H284" s="3">
        <f t="shared" si="22"/>
        <v>4</v>
      </c>
      <c r="I284" s="1" t="str">
        <f t="shared" si="23"/>
        <v>544</v>
      </c>
      <c r="J284" s="1" t="str">
        <f t="shared" si="24"/>
        <v>Champion</v>
      </c>
    </row>
    <row r="285" spans="1:10" ht="14.25" x14ac:dyDescent="0.2">
      <c r="A285">
        <v>16645</v>
      </c>
      <c r="B285">
        <v>14</v>
      </c>
      <c r="C285">
        <v>160.38999999999999</v>
      </c>
      <c r="D285" s="1">
        <v>40151.40902777778</v>
      </c>
      <c r="E285" s="3">
        <f>DATEDIF(online_retail_II[[#This Row],[LastPurchase]], DATE(2011,12,9), "d")</f>
        <v>735</v>
      </c>
      <c r="F285" s="3">
        <f t="shared" si="20"/>
        <v>2</v>
      </c>
      <c r="G285" s="3">
        <f t="shared" si="21"/>
        <v>1</v>
      </c>
      <c r="H285" s="3">
        <f t="shared" si="22"/>
        <v>1</v>
      </c>
      <c r="I285" s="1" t="str">
        <f t="shared" si="23"/>
        <v>211</v>
      </c>
      <c r="J285" s="1" t="str">
        <f t="shared" si="24"/>
        <v>At Risk</v>
      </c>
    </row>
    <row r="286" spans="1:10" ht="14.25" x14ac:dyDescent="0.2">
      <c r="A286">
        <v>12714</v>
      </c>
      <c r="B286">
        <v>696</v>
      </c>
      <c r="C286">
        <v>14093.710000000014</v>
      </c>
      <c r="D286" s="1">
        <v>40877.654861111114</v>
      </c>
      <c r="E286" s="3">
        <f>DATEDIF(online_retail_II[[#This Row],[LastPurchase]], DATE(2011,12,9), "d")</f>
        <v>9</v>
      </c>
      <c r="F286" s="3">
        <f t="shared" si="20"/>
        <v>5</v>
      </c>
      <c r="G286" s="3">
        <f t="shared" si="21"/>
        <v>4</v>
      </c>
      <c r="H286" s="3">
        <f t="shared" si="22"/>
        <v>4</v>
      </c>
      <c r="I286" s="1" t="str">
        <f t="shared" si="23"/>
        <v>544</v>
      </c>
      <c r="J286" s="1" t="str">
        <f t="shared" si="24"/>
        <v>Champion</v>
      </c>
    </row>
    <row r="287" spans="1:10" ht="14.25" x14ac:dyDescent="0.2">
      <c r="A287">
        <v>16335</v>
      </c>
      <c r="B287">
        <v>366</v>
      </c>
      <c r="C287">
        <v>2774.0000000000009</v>
      </c>
      <c r="D287" s="1">
        <v>40335.482638888891</v>
      </c>
      <c r="E287" s="3">
        <f>DATEDIF(online_retail_II[[#This Row],[LastPurchase]], DATE(2011,12,9), "d")</f>
        <v>551</v>
      </c>
      <c r="F287" s="3">
        <f t="shared" si="20"/>
        <v>2</v>
      </c>
      <c r="G287" s="3">
        <f t="shared" si="21"/>
        <v>4</v>
      </c>
      <c r="H287" s="3">
        <f t="shared" si="22"/>
        <v>2</v>
      </c>
      <c r="I287" s="1" t="str">
        <f t="shared" si="23"/>
        <v>242</v>
      </c>
      <c r="J287" s="1" t="str">
        <f t="shared" si="24"/>
        <v>At Risk</v>
      </c>
    </row>
    <row r="288" spans="1:10" ht="14.25" x14ac:dyDescent="0.2">
      <c r="A288">
        <v>13093</v>
      </c>
      <c r="B288">
        <v>1050</v>
      </c>
      <c r="C288">
        <v>54943.650000000081</v>
      </c>
      <c r="D288" s="1">
        <v>40611.509722222225</v>
      </c>
      <c r="E288" s="3">
        <f>DATEDIF(online_retail_II[[#This Row],[LastPurchase]], DATE(2011,12,9), "d")</f>
        <v>275</v>
      </c>
      <c r="F288" s="3">
        <f t="shared" si="20"/>
        <v>3</v>
      </c>
      <c r="G288" s="3">
        <f t="shared" si="21"/>
        <v>4</v>
      </c>
      <c r="H288" s="3">
        <f t="shared" si="22"/>
        <v>4</v>
      </c>
      <c r="I288" s="1" t="str">
        <f t="shared" si="23"/>
        <v>344</v>
      </c>
      <c r="J288" s="1" t="str">
        <f t="shared" si="24"/>
        <v>Potential</v>
      </c>
    </row>
    <row r="289" spans="1:10" ht="14.25" x14ac:dyDescent="0.2">
      <c r="A289">
        <v>12759</v>
      </c>
      <c r="B289">
        <v>302</v>
      </c>
      <c r="C289">
        <v>5020.7399999999943</v>
      </c>
      <c r="D289" s="1">
        <v>40834.617361111108</v>
      </c>
      <c r="E289" s="3">
        <f>DATEDIF(online_retail_II[[#This Row],[LastPurchase]], DATE(2011,12,9), "d")</f>
        <v>52</v>
      </c>
      <c r="F289" s="3">
        <f t="shared" si="20"/>
        <v>3</v>
      </c>
      <c r="G289" s="3">
        <f t="shared" si="21"/>
        <v>3</v>
      </c>
      <c r="H289" s="3">
        <f t="shared" si="22"/>
        <v>3</v>
      </c>
      <c r="I289" s="1" t="str">
        <f t="shared" si="23"/>
        <v>333</v>
      </c>
      <c r="J289" s="1" t="str">
        <f t="shared" si="24"/>
        <v>Potential</v>
      </c>
    </row>
    <row r="290" spans="1:10" ht="14.25" x14ac:dyDescent="0.2">
      <c r="A290">
        <v>13666</v>
      </c>
      <c r="B290">
        <v>19</v>
      </c>
      <c r="C290">
        <v>127.89999999999999</v>
      </c>
      <c r="D290" s="1">
        <v>40826.652083333334</v>
      </c>
      <c r="E290" s="3">
        <f>DATEDIF(online_retail_II[[#This Row],[LastPurchase]], DATE(2011,12,9), "d")</f>
        <v>60</v>
      </c>
      <c r="F290" s="3">
        <f t="shared" si="20"/>
        <v>3</v>
      </c>
      <c r="G290" s="3">
        <f t="shared" si="21"/>
        <v>1</v>
      </c>
      <c r="H290" s="3">
        <f t="shared" si="22"/>
        <v>1</v>
      </c>
      <c r="I290" s="1" t="str">
        <f t="shared" si="23"/>
        <v>311</v>
      </c>
      <c r="J290" s="1" t="str">
        <f t="shared" si="24"/>
        <v>Potential</v>
      </c>
    </row>
    <row r="291" spans="1:10" ht="14.25" x14ac:dyDescent="0.2">
      <c r="A291">
        <v>17160</v>
      </c>
      <c r="B291">
        <v>651</v>
      </c>
      <c r="C291">
        <v>10209.159999999983</v>
      </c>
      <c r="D291" s="1">
        <v>40855.586805555555</v>
      </c>
      <c r="E291" s="3">
        <f>DATEDIF(online_retail_II[[#This Row],[LastPurchase]], DATE(2011,12,9), "d")</f>
        <v>31</v>
      </c>
      <c r="F291" s="3">
        <f t="shared" si="20"/>
        <v>4</v>
      </c>
      <c r="G291" s="3">
        <f t="shared" si="21"/>
        <v>4</v>
      </c>
      <c r="H291" s="3">
        <f t="shared" si="22"/>
        <v>4</v>
      </c>
      <c r="I291" s="1" t="str">
        <f t="shared" si="23"/>
        <v>444</v>
      </c>
      <c r="J291" s="1" t="str">
        <f t="shared" si="24"/>
        <v>Loyal</v>
      </c>
    </row>
    <row r="292" spans="1:10" ht="14.25" x14ac:dyDescent="0.2">
      <c r="A292">
        <v>13946</v>
      </c>
      <c r="B292">
        <v>56</v>
      </c>
      <c r="C292">
        <v>1876.23</v>
      </c>
      <c r="D292" s="1">
        <v>40807.564583333333</v>
      </c>
      <c r="E292" s="3">
        <f>DATEDIF(online_retail_II[[#This Row],[LastPurchase]], DATE(2011,12,9), "d")</f>
        <v>79</v>
      </c>
      <c r="F292" s="3">
        <f t="shared" si="20"/>
        <v>3</v>
      </c>
      <c r="G292" s="3">
        <f t="shared" si="21"/>
        <v>2</v>
      </c>
      <c r="H292" s="3">
        <f t="shared" si="22"/>
        <v>2</v>
      </c>
      <c r="I292" s="1" t="str">
        <f t="shared" si="23"/>
        <v>322</v>
      </c>
      <c r="J292" s="1" t="str">
        <f t="shared" si="24"/>
        <v>Potential</v>
      </c>
    </row>
    <row r="293" spans="1:10" ht="14.25" x14ac:dyDescent="0.2">
      <c r="A293">
        <v>14723</v>
      </c>
      <c r="B293">
        <v>481</v>
      </c>
      <c r="C293">
        <v>2093.0600000000049</v>
      </c>
      <c r="D293" s="1">
        <v>40876.640972222223</v>
      </c>
      <c r="E293" s="3">
        <f>DATEDIF(online_retail_II[[#This Row],[LastPurchase]], DATE(2011,12,9), "d")</f>
        <v>10</v>
      </c>
      <c r="F293" s="3">
        <f t="shared" si="20"/>
        <v>5</v>
      </c>
      <c r="G293" s="3">
        <f t="shared" si="21"/>
        <v>4</v>
      </c>
      <c r="H293" s="3">
        <f t="shared" si="22"/>
        <v>2</v>
      </c>
      <c r="I293" s="1" t="str">
        <f t="shared" si="23"/>
        <v>542</v>
      </c>
      <c r="J293" s="1" t="str">
        <f t="shared" si="24"/>
        <v>Champion</v>
      </c>
    </row>
    <row r="294" spans="1:10" ht="14.25" x14ac:dyDescent="0.2">
      <c r="A294">
        <v>14961</v>
      </c>
      <c r="B294">
        <v>670</v>
      </c>
      <c r="C294">
        <v>16410.149999999983</v>
      </c>
      <c r="D294" s="1">
        <v>40876.404166666667</v>
      </c>
      <c r="E294" s="3">
        <f>DATEDIF(online_retail_II[[#This Row],[LastPurchase]], DATE(2011,12,9), "d")</f>
        <v>10</v>
      </c>
      <c r="F294" s="3">
        <f t="shared" si="20"/>
        <v>5</v>
      </c>
      <c r="G294" s="3">
        <f t="shared" si="21"/>
        <v>4</v>
      </c>
      <c r="H294" s="3">
        <f t="shared" si="22"/>
        <v>4</v>
      </c>
      <c r="I294" s="1" t="str">
        <f t="shared" si="23"/>
        <v>544</v>
      </c>
      <c r="J294" s="1" t="str">
        <f t="shared" si="24"/>
        <v>Champion</v>
      </c>
    </row>
    <row r="295" spans="1:10" ht="14.25" x14ac:dyDescent="0.2">
      <c r="A295">
        <v>14735</v>
      </c>
      <c r="B295">
        <v>366</v>
      </c>
      <c r="C295">
        <v>12240.159999999996</v>
      </c>
      <c r="D295" s="1">
        <v>40883.506249999999</v>
      </c>
      <c r="E295" s="3">
        <f>DATEDIF(online_retail_II[[#This Row],[LastPurchase]], DATE(2011,12,9), "d")</f>
        <v>3</v>
      </c>
      <c r="F295" s="3">
        <f t="shared" si="20"/>
        <v>5</v>
      </c>
      <c r="G295" s="3">
        <f t="shared" si="21"/>
        <v>4</v>
      </c>
      <c r="H295" s="3">
        <f t="shared" si="22"/>
        <v>4</v>
      </c>
      <c r="I295" s="1" t="str">
        <f t="shared" si="23"/>
        <v>544</v>
      </c>
      <c r="J295" s="1" t="str">
        <f t="shared" si="24"/>
        <v>Champion</v>
      </c>
    </row>
    <row r="296" spans="1:10" ht="14.25" x14ac:dyDescent="0.2">
      <c r="A296">
        <v>18061</v>
      </c>
      <c r="B296">
        <v>128</v>
      </c>
      <c r="C296">
        <v>6488.9699999999993</v>
      </c>
      <c r="D296" s="1">
        <v>40865.472222222219</v>
      </c>
      <c r="E296" s="3">
        <f>DATEDIF(online_retail_II[[#This Row],[LastPurchase]], DATE(2011,12,9), "d")</f>
        <v>21</v>
      </c>
      <c r="F296" s="3">
        <f t="shared" si="20"/>
        <v>4</v>
      </c>
      <c r="G296" s="3">
        <f t="shared" si="21"/>
        <v>2</v>
      </c>
      <c r="H296" s="3">
        <f t="shared" si="22"/>
        <v>3</v>
      </c>
      <c r="I296" s="1" t="str">
        <f t="shared" si="23"/>
        <v>423</v>
      </c>
      <c r="J296" s="1" t="str">
        <f t="shared" si="24"/>
        <v>Loyal</v>
      </c>
    </row>
    <row r="297" spans="1:10" ht="14.25" x14ac:dyDescent="0.2">
      <c r="A297">
        <v>15078</v>
      </c>
      <c r="B297">
        <v>793</v>
      </c>
      <c r="C297">
        <v>17761.879999999939</v>
      </c>
      <c r="D297" s="1">
        <v>40879.65347222222</v>
      </c>
      <c r="E297" s="3">
        <f>DATEDIF(online_retail_II[[#This Row],[LastPurchase]], DATE(2011,12,9), "d")</f>
        <v>7</v>
      </c>
      <c r="F297" s="3">
        <f t="shared" si="20"/>
        <v>5</v>
      </c>
      <c r="G297" s="3">
        <f t="shared" si="21"/>
        <v>4</v>
      </c>
      <c r="H297" s="3">
        <f t="shared" si="22"/>
        <v>4</v>
      </c>
      <c r="I297" s="1" t="str">
        <f t="shared" si="23"/>
        <v>544</v>
      </c>
      <c r="J297" s="1" t="str">
        <f t="shared" si="24"/>
        <v>Champion</v>
      </c>
    </row>
    <row r="298" spans="1:10" ht="14.25" x14ac:dyDescent="0.2">
      <c r="A298">
        <v>17389</v>
      </c>
      <c r="B298">
        <v>431</v>
      </c>
      <c r="C298">
        <v>57224.679999999993</v>
      </c>
      <c r="D298" s="1">
        <v>40886.401388888888</v>
      </c>
      <c r="E298" s="3">
        <f>DATEDIF(online_retail_II[[#This Row],[LastPurchase]], DATE(2011,12,9), "d")</f>
        <v>0</v>
      </c>
      <c r="F298" s="3">
        <f t="shared" si="20"/>
        <v>5</v>
      </c>
      <c r="G298" s="3">
        <f t="shared" si="21"/>
        <v>4</v>
      </c>
      <c r="H298" s="3">
        <f t="shared" si="22"/>
        <v>4</v>
      </c>
      <c r="I298" s="1" t="str">
        <f t="shared" si="23"/>
        <v>544</v>
      </c>
      <c r="J298" s="1" t="str">
        <f t="shared" si="24"/>
        <v>Champion</v>
      </c>
    </row>
    <row r="299" spans="1:10" ht="14.25" x14ac:dyDescent="0.2">
      <c r="A299">
        <v>16883</v>
      </c>
      <c r="B299">
        <v>288</v>
      </c>
      <c r="C299">
        <v>2396.5899999999997</v>
      </c>
      <c r="D299" s="1">
        <v>40699.535416666666</v>
      </c>
      <c r="E299" s="3">
        <f>DATEDIF(online_retail_II[[#This Row],[LastPurchase]], DATE(2011,12,9), "d")</f>
        <v>187</v>
      </c>
      <c r="F299" s="3">
        <f t="shared" si="20"/>
        <v>3</v>
      </c>
      <c r="G299" s="3">
        <f t="shared" si="21"/>
        <v>3</v>
      </c>
      <c r="H299" s="3">
        <f t="shared" si="22"/>
        <v>2</v>
      </c>
      <c r="I299" s="1" t="str">
        <f t="shared" si="23"/>
        <v>332</v>
      </c>
      <c r="J299" s="1" t="str">
        <f t="shared" si="24"/>
        <v>Potential</v>
      </c>
    </row>
    <row r="300" spans="1:10" ht="14.25" x14ac:dyDescent="0.2">
      <c r="A300">
        <v>13175</v>
      </c>
      <c r="B300">
        <v>46</v>
      </c>
      <c r="C300">
        <v>831.45</v>
      </c>
      <c r="D300" s="1">
        <v>40304.550694444442</v>
      </c>
      <c r="E300" s="3">
        <f>DATEDIF(online_retail_II[[#This Row],[LastPurchase]], DATE(2011,12,9), "d")</f>
        <v>582</v>
      </c>
      <c r="F300" s="3">
        <f t="shared" si="20"/>
        <v>2</v>
      </c>
      <c r="G300" s="3">
        <f t="shared" si="21"/>
        <v>1</v>
      </c>
      <c r="H300" s="3">
        <f t="shared" si="22"/>
        <v>1</v>
      </c>
      <c r="I300" s="1" t="str">
        <f t="shared" si="23"/>
        <v>211</v>
      </c>
      <c r="J300" s="1" t="str">
        <f t="shared" si="24"/>
        <v>At Risk</v>
      </c>
    </row>
    <row r="301" spans="1:10" ht="14.25" x14ac:dyDescent="0.2">
      <c r="A301">
        <v>17076</v>
      </c>
      <c r="B301">
        <v>50</v>
      </c>
      <c r="C301">
        <v>1242.7499999999995</v>
      </c>
      <c r="D301" s="1">
        <v>40850.745138888888</v>
      </c>
      <c r="E301" s="3">
        <f>DATEDIF(online_retail_II[[#This Row],[LastPurchase]], DATE(2011,12,9), "d")</f>
        <v>36</v>
      </c>
      <c r="F301" s="3">
        <f t="shared" si="20"/>
        <v>4</v>
      </c>
      <c r="G301" s="3">
        <f t="shared" si="21"/>
        <v>1</v>
      </c>
      <c r="H301" s="3">
        <f t="shared" si="22"/>
        <v>2</v>
      </c>
      <c r="I301" s="1" t="str">
        <f t="shared" si="23"/>
        <v>412</v>
      </c>
      <c r="J301" s="1" t="str">
        <f t="shared" si="24"/>
        <v>Loyal</v>
      </c>
    </row>
    <row r="302" spans="1:10" ht="14.25" x14ac:dyDescent="0.2">
      <c r="A302">
        <v>13948</v>
      </c>
      <c r="B302">
        <v>24</v>
      </c>
      <c r="C302">
        <v>548.76</v>
      </c>
      <c r="D302" s="1">
        <v>40526.429166666669</v>
      </c>
      <c r="E302" s="3">
        <f>DATEDIF(online_retail_II[[#This Row],[LastPurchase]], DATE(2011,12,9), "d")</f>
        <v>360</v>
      </c>
      <c r="F302" s="3">
        <f t="shared" si="20"/>
        <v>3</v>
      </c>
      <c r="G302" s="3">
        <f t="shared" si="21"/>
        <v>1</v>
      </c>
      <c r="H302" s="3">
        <f t="shared" si="22"/>
        <v>1</v>
      </c>
      <c r="I302" s="1" t="str">
        <f t="shared" si="23"/>
        <v>311</v>
      </c>
      <c r="J302" s="1" t="str">
        <f t="shared" si="24"/>
        <v>Potential</v>
      </c>
    </row>
    <row r="303" spans="1:10" ht="14.25" x14ac:dyDescent="0.2">
      <c r="A303">
        <v>18223</v>
      </c>
      <c r="B303">
        <v>576</v>
      </c>
      <c r="C303">
        <v>14000.849999999982</v>
      </c>
      <c r="D303" s="1">
        <v>40882.382638888892</v>
      </c>
      <c r="E303" s="3">
        <f>DATEDIF(online_retail_II[[#This Row],[LastPurchase]], DATE(2011,12,9), "d")</f>
        <v>4</v>
      </c>
      <c r="F303" s="3">
        <f t="shared" si="20"/>
        <v>5</v>
      </c>
      <c r="G303" s="3">
        <f t="shared" si="21"/>
        <v>4</v>
      </c>
      <c r="H303" s="3">
        <f t="shared" si="22"/>
        <v>4</v>
      </c>
      <c r="I303" s="1" t="str">
        <f t="shared" si="23"/>
        <v>544</v>
      </c>
      <c r="J303" s="1" t="str">
        <f t="shared" si="24"/>
        <v>Champion</v>
      </c>
    </row>
    <row r="304" spans="1:10" ht="14.25" x14ac:dyDescent="0.2">
      <c r="A304">
        <v>16192</v>
      </c>
      <c r="B304">
        <v>11</v>
      </c>
      <c r="C304">
        <v>351.3</v>
      </c>
      <c r="D304" s="1">
        <v>40151.519444444442</v>
      </c>
      <c r="E304" s="3">
        <f>DATEDIF(online_retail_II[[#This Row],[LastPurchase]], DATE(2011,12,9), "d")</f>
        <v>735</v>
      </c>
      <c r="F304" s="3">
        <f t="shared" si="20"/>
        <v>2</v>
      </c>
      <c r="G304" s="3">
        <f t="shared" si="21"/>
        <v>1</v>
      </c>
      <c r="H304" s="3">
        <f t="shared" si="22"/>
        <v>1</v>
      </c>
      <c r="I304" s="1" t="str">
        <f t="shared" si="23"/>
        <v>211</v>
      </c>
      <c r="J304" s="1" t="str">
        <f t="shared" si="24"/>
        <v>At Risk</v>
      </c>
    </row>
    <row r="305" spans="1:10" ht="14.25" x14ac:dyDescent="0.2">
      <c r="A305">
        <v>15999</v>
      </c>
      <c r="B305">
        <v>1</v>
      </c>
      <c r="C305">
        <v>20.399999999999999</v>
      </c>
      <c r="D305" s="1">
        <v>40151.521527777775</v>
      </c>
      <c r="E305" s="3">
        <f>DATEDIF(online_retail_II[[#This Row],[LastPurchase]], DATE(2011,12,9), "d")</f>
        <v>735</v>
      </c>
      <c r="F305" s="3">
        <f t="shared" si="20"/>
        <v>2</v>
      </c>
      <c r="G305" s="3">
        <f t="shared" si="21"/>
        <v>1</v>
      </c>
      <c r="H305" s="3">
        <f t="shared" si="22"/>
        <v>1</v>
      </c>
      <c r="I305" s="1" t="str">
        <f t="shared" si="23"/>
        <v>211</v>
      </c>
      <c r="J305" s="1" t="str">
        <f t="shared" si="24"/>
        <v>At Risk</v>
      </c>
    </row>
    <row r="306" spans="1:10" ht="14.25" x14ac:dyDescent="0.2">
      <c r="A306">
        <v>15109</v>
      </c>
      <c r="B306">
        <v>48</v>
      </c>
      <c r="C306">
        <v>983.10000000000036</v>
      </c>
      <c r="D306" s="1">
        <v>40641.415277777778</v>
      </c>
      <c r="E306" s="3">
        <f>DATEDIF(online_retail_II[[#This Row],[LastPurchase]], DATE(2011,12,9), "d")</f>
        <v>245</v>
      </c>
      <c r="F306" s="3">
        <f t="shared" si="20"/>
        <v>3</v>
      </c>
      <c r="G306" s="3">
        <f t="shared" si="21"/>
        <v>1</v>
      </c>
      <c r="H306" s="3">
        <f t="shared" si="22"/>
        <v>1</v>
      </c>
      <c r="I306" s="1" t="str">
        <f t="shared" si="23"/>
        <v>311</v>
      </c>
      <c r="J306" s="1" t="str">
        <f t="shared" si="24"/>
        <v>Potential</v>
      </c>
    </row>
    <row r="307" spans="1:10" ht="14.25" x14ac:dyDescent="0.2">
      <c r="A307">
        <v>14680</v>
      </c>
      <c r="B307">
        <v>1292</v>
      </c>
      <c r="C307">
        <v>57412.77</v>
      </c>
      <c r="D307" s="1">
        <v>40861.707638888889</v>
      </c>
      <c r="E307" s="3">
        <f>DATEDIF(online_retail_II[[#This Row],[LastPurchase]], DATE(2011,12,9), "d")</f>
        <v>25</v>
      </c>
      <c r="F307" s="3">
        <f t="shared" si="20"/>
        <v>4</v>
      </c>
      <c r="G307" s="3">
        <f t="shared" si="21"/>
        <v>4</v>
      </c>
      <c r="H307" s="3">
        <f t="shared" si="22"/>
        <v>4</v>
      </c>
      <c r="I307" s="1" t="str">
        <f t="shared" si="23"/>
        <v>444</v>
      </c>
      <c r="J307" s="1" t="str">
        <f t="shared" si="24"/>
        <v>Loyal</v>
      </c>
    </row>
    <row r="308" spans="1:10" ht="14.25" x14ac:dyDescent="0.2">
      <c r="A308">
        <v>18092</v>
      </c>
      <c r="B308">
        <v>150</v>
      </c>
      <c r="C308">
        <v>16179.440000000017</v>
      </c>
      <c r="D308" s="1">
        <v>40884.551388888889</v>
      </c>
      <c r="E308" s="3">
        <f>DATEDIF(online_retail_II[[#This Row],[LastPurchase]], DATE(2011,12,9), "d")</f>
        <v>2</v>
      </c>
      <c r="F308" s="3">
        <f t="shared" si="20"/>
        <v>5</v>
      </c>
      <c r="G308" s="3">
        <f t="shared" si="21"/>
        <v>2</v>
      </c>
      <c r="H308" s="3">
        <f t="shared" si="22"/>
        <v>4</v>
      </c>
      <c r="I308" s="1" t="str">
        <f t="shared" si="23"/>
        <v>524</v>
      </c>
      <c r="J308" s="1" t="str">
        <f t="shared" si="24"/>
        <v>Champion</v>
      </c>
    </row>
    <row r="309" spans="1:10" ht="14.25" x14ac:dyDescent="0.2">
      <c r="A309">
        <v>16891</v>
      </c>
      <c r="B309">
        <v>516</v>
      </c>
      <c r="C309">
        <v>2056.8200000000011</v>
      </c>
      <c r="D309" s="1">
        <v>40885.46875</v>
      </c>
      <c r="E309" s="3">
        <f>DATEDIF(online_retail_II[[#This Row],[LastPurchase]], DATE(2011,12,9), "d")</f>
        <v>1</v>
      </c>
      <c r="F309" s="3">
        <f t="shared" si="20"/>
        <v>5</v>
      </c>
      <c r="G309" s="3">
        <f t="shared" si="21"/>
        <v>4</v>
      </c>
      <c r="H309" s="3">
        <f t="shared" si="22"/>
        <v>2</v>
      </c>
      <c r="I309" s="1" t="str">
        <f t="shared" si="23"/>
        <v>542</v>
      </c>
      <c r="J309" s="1" t="str">
        <f t="shared" si="24"/>
        <v>Champion</v>
      </c>
    </row>
    <row r="310" spans="1:10" ht="14.25" x14ac:dyDescent="0.2">
      <c r="A310">
        <v>13481</v>
      </c>
      <c r="B310">
        <v>224</v>
      </c>
      <c r="C310">
        <v>3830.8400000000038</v>
      </c>
      <c r="D310" s="1">
        <v>40841.379861111112</v>
      </c>
      <c r="E310" s="3">
        <f>DATEDIF(online_retail_II[[#This Row],[LastPurchase]], DATE(2011,12,9), "d")</f>
        <v>45</v>
      </c>
      <c r="F310" s="3">
        <f t="shared" si="20"/>
        <v>4</v>
      </c>
      <c r="G310" s="3">
        <f t="shared" si="21"/>
        <v>3</v>
      </c>
      <c r="H310" s="3">
        <f t="shared" si="22"/>
        <v>3</v>
      </c>
      <c r="I310" s="1" t="str">
        <f t="shared" si="23"/>
        <v>433</v>
      </c>
      <c r="J310" s="1" t="str">
        <f t="shared" si="24"/>
        <v>Loyal</v>
      </c>
    </row>
    <row r="311" spans="1:10" ht="14.25" x14ac:dyDescent="0.2">
      <c r="A311">
        <v>13807</v>
      </c>
      <c r="B311">
        <v>32</v>
      </c>
      <c r="C311">
        <v>534.79999999999995</v>
      </c>
      <c r="D311" s="1">
        <v>40519.658333333333</v>
      </c>
      <c r="E311" s="3">
        <f>DATEDIF(online_retail_II[[#This Row],[LastPurchase]], DATE(2011,12,9), "d")</f>
        <v>367</v>
      </c>
      <c r="F311" s="3">
        <f t="shared" si="20"/>
        <v>2</v>
      </c>
      <c r="G311" s="3">
        <f t="shared" si="21"/>
        <v>1</v>
      </c>
      <c r="H311" s="3">
        <f t="shared" si="22"/>
        <v>1</v>
      </c>
      <c r="I311" s="1" t="str">
        <f t="shared" si="23"/>
        <v>211</v>
      </c>
      <c r="J311" s="1" t="str">
        <f t="shared" si="24"/>
        <v>At Risk</v>
      </c>
    </row>
    <row r="312" spans="1:10" ht="14.25" x14ac:dyDescent="0.2">
      <c r="A312">
        <v>14979</v>
      </c>
      <c r="B312">
        <v>53</v>
      </c>
      <c r="C312">
        <v>439.45999999999987</v>
      </c>
      <c r="D312" s="1">
        <v>40151.537499999999</v>
      </c>
      <c r="E312" s="3">
        <f>DATEDIF(online_retail_II[[#This Row],[LastPurchase]], DATE(2011,12,9), "d")</f>
        <v>735</v>
      </c>
      <c r="F312" s="3">
        <f t="shared" si="20"/>
        <v>2</v>
      </c>
      <c r="G312" s="3">
        <f t="shared" si="21"/>
        <v>1</v>
      </c>
      <c r="H312" s="3">
        <f t="shared" si="22"/>
        <v>1</v>
      </c>
      <c r="I312" s="1" t="str">
        <f t="shared" si="23"/>
        <v>211</v>
      </c>
      <c r="J312" s="1" t="str">
        <f t="shared" si="24"/>
        <v>At Risk</v>
      </c>
    </row>
    <row r="313" spans="1:10" ht="14.25" x14ac:dyDescent="0.2">
      <c r="A313">
        <v>16656</v>
      </c>
      <c r="B313">
        <v>141</v>
      </c>
      <c r="C313">
        <v>16833.170000000002</v>
      </c>
      <c r="D313" s="1">
        <v>40864.613194444442</v>
      </c>
      <c r="E313" s="3">
        <f>DATEDIF(online_retail_II[[#This Row],[LastPurchase]], DATE(2011,12,9), "d")</f>
        <v>22</v>
      </c>
      <c r="F313" s="3">
        <f t="shared" si="20"/>
        <v>4</v>
      </c>
      <c r="G313" s="3">
        <f t="shared" si="21"/>
        <v>2</v>
      </c>
      <c r="H313" s="3">
        <f t="shared" si="22"/>
        <v>4</v>
      </c>
      <c r="I313" s="1" t="str">
        <f t="shared" si="23"/>
        <v>424</v>
      </c>
      <c r="J313" s="1" t="str">
        <f t="shared" si="24"/>
        <v>Loyal</v>
      </c>
    </row>
    <row r="314" spans="1:10" ht="14.25" x14ac:dyDescent="0.2">
      <c r="A314">
        <v>16746</v>
      </c>
      <c r="B314">
        <v>989</v>
      </c>
      <c r="C314">
        <v>18066.399999999994</v>
      </c>
      <c r="D314" s="1">
        <v>40882.522916666669</v>
      </c>
      <c r="E314" s="3">
        <f>DATEDIF(online_retail_II[[#This Row],[LastPurchase]], DATE(2011,12,9), "d")</f>
        <v>4</v>
      </c>
      <c r="F314" s="3">
        <f t="shared" si="20"/>
        <v>5</v>
      </c>
      <c r="G314" s="3">
        <f t="shared" si="21"/>
        <v>4</v>
      </c>
      <c r="H314" s="3">
        <f t="shared" si="22"/>
        <v>4</v>
      </c>
      <c r="I314" s="1" t="str">
        <f t="shared" si="23"/>
        <v>544</v>
      </c>
      <c r="J314" s="1" t="str">
        <f t="shared" si="24"/>
        <v>Champion</v>
      </c>
    </row>
    <row r="315" spans="1:10" ht="14.25" x14ac:dyDescent="0.2">
      <c r="A315">
        <v>17157</v>
      </c>
      <c r="B315">
        <v>141</v>
      </c>
      <c r="C315">
        <v>5151.8999999999978</v>
      </c>
      <c r="D315" s="1">
        <v>40879.381944444445</v>
      </c>
      <c r="E315" s="3">
        <f>DATEDIF(online_retail_II[[#This Row],[LastPurchase]], DATE(2011,12,9), "d")</f>
        <v>7</v>
      </c>
      <c r="F315" s="3">
        <f t="shared" si="20"/>
        <v>5</v>
      </c>
      <c r="G315" s="3">
        <f t="shared" si="21"/>
        <v>2</v>
      </c>
      <c r="H315" s="3">
        <f t="shared" si="22"/>
        <v>3</v>
      </c>
      <c r="I315" s="1" t="str">
        <f t="shared" si="23"/>
        <v>523</v>
      </c>
      <c r="J315" s="1" t="str">
        <f t="shared" si="24"/>
        <v>Champion</v>
      </c>
    </row>
    <row r="316" spans="1:10" ht="14.25" x14ac:dyDescent="0.2">
      <c r="A316">
        <v>15309</v>
      </c>
      <c r="B316">
        <v>54</v>
      </c>
      <c r="C316">
        <v>797.96000000000015</v>
      </c>
      <c r="D316" s="1">
        <v>40276.46597222222</v>
      </c>
      <c r="E316" s="3">
        <f>DATEDIF(online_retail_II[[#This Row],[LastPurchase]], DATE(2011,12,9), "d")</f>
        <v>610</v>
      </c>
      <c r="F316" s="3">
        <f t="shared" si="20"/>
        <v>2</v>
      </c>
      <c r="G316" s="3">
        <f t="shared" si="21"/>
        <v>1</v>
      </c>
      <c r="H316" s="3">
        <f t="shared" si="22"/>
        <v>1</v>
      </c>
      <c r="I316" s="1" t="str">
        <f t="shared" si="23"/>
        <v>211</v>
      </c>
      <c r="J316" s="1" t="str">
        <f t="shared" si="24"/>
        <v>At Risk</v>
      </c>
    </row>
    <row r="317" spans="1:10" ht="14.25" x14ac:dyDescent="0.2">
      <c r="A317">
        <v>16325</v>
      </c>
      <c r="B317">
        <v>138</v>
      </c>
      <c r="C317">
        <v>3597.4999999999973</v>
      </c>
      <c r="D317" s="1">
        <v>40840.366666666669</v>
      </c>
      <c r="E317" s="3">
        <f>DATEDIF(online_retail_II[[#This Row],[LastPurchase]], DATE(2011,12,9), "d")</f>
        <v>46</v>
      </c>
      <c r="F317" s="3">
        <f t="shared" si="20"/>
        <v>4</v>
      </c>
      <c r="G317" s="3">
        <f t="shared" si="21"/>
        <v>2</v>
      </c>
      <c r="H317" s="3">
        <f t="shared" si="22"/>
        <v>3</v>
      </c>
      <c r="I317" s="1" t="str">
        <f t="shared" si="23"/>
        <v>423</v>
      </c>
      <c r="J317" s="1" t="str">
        <f t="shared" si="24"/>
        <v>Loyal</v>
      </c>
    </row>
    <row r="318" spans="1:10" ht="14.25" x14ac:dyDescent="0.2">
      <c r="A318">
        <v>16541</v>
      </c>
      <c r="B318">
        <v>38</v>
      </c>
      <c r="C318">
        <v>424.02999999999992</v>
      </c>
      <c r="D318" s="1">
        <v>40151.556944444441</v>
      </c>
      <c r="E318" s="3">
        <f>DATEDIF(online_retail_II[[#This Row],[LastPurchase]], DATE(2011,12,9), "d")</f>
        <v>735</v>
      </c>
      <c r="F318" s="3">
        <f t="shared" si="20"/>
        <v>2</v>
      </c>
      <c r="G318" s="3">
        <f t="shared" si="21"/>
        <v>1</v>
      </c>
      <c r="H318" s="3">
        <f t="shared" si="22"/>
        <v>1</v>
      </c>
      <c r="I318" s="1" t="str">
        <f t="shared" si="23"/>
        <v>211</v>
      </c>
      <c r="J318" s="1" t="str">
        <f t="shared" si="24"/>
        <v>At Risk</v>
      </c>
    </row>
    <row r="319" spans="1:10" ht="14.25" x14ac:dyDescent="0.2">
      <c r="A319">
        <v>16723</v>
      </c>
      <c r="B319">
        <v>130</v>
      </c>
      <c r="C319">
        <v>1301.6299999999999</v>
      </c>
      <c r="D319" s="1">
        <v>40795.542361111111</v>
      </c>
      <c r="E319" s="3">
        <f>DATEDIF(online_retail_II[[#This Row],[LastPurchase]], DATE(2011,12,9), "d")</f>
        <v>91</v>
      </c>
      <c r="F319" s="3">
        <f t="shared" si="20"/>
        <v>3</v>
      </c>
      <c r="G319" s="3">
        <f t="shared" si="21"/>
        <v>2</v>
      </c>
      <c r="H319" s="3">
        <f t="shared" si="22"/>
        <v>2</v>
      </c>
      <c r="I319" s="1" t="str">
        <f t="shared" si="23"/>
        <v>322</v>
      </c>
      <c r="J319" s="1" t="str">
        <f t="shared" si="24"/>
        <v>Potential</v>
      </c>
    </row>
    <row r="320" spans="1:10" ht="14.25" x14ac:dyDescent="0.2">
      <c r="A320">
        <v>16699</v>
      </c>
      <c r="B320">
        <v>62</v>
      </c>
      <c r="C320">
        <v>994.59999999999991</v>
      </c>
      <c r="D320" s="1">
        <v>40506.609722222223</v>
      </c>
      <c r="E320" s="3">
        <f>DATEDIF(online_retail_II[[#This Row],[LastPurchase]], DATE(2011,12,9), "d")</f>
        <v>380</v>
      </c>
      <c r="F320" s="3">
        <f t="shared" si="20"/>
        <v>2</v>
      </c>
      <c r="G320" s="3">
        <f t="shared" si="21"/>
        <v>2</v>
      </c>
      <c r="H320" s="3">
        <f t="shared" si="22"/>
        <v>2</v>
      </c>
      <c r="I320" s="1" t="str">
        <f t="shared" si="23"/>
        <v>222</v>
      </c>
      <c r="J320" s="1" t="str">
        <f t="shared" si="24"/>
        <v>At Risk</v>
      </c>
    </row>
    <row r="321" spans="1:10" ht="14.25" x14ac:dyDescent="0.2">
      <c r="A321">
        <v>16710</v>
      </c>
      <c r="B321">
        <v>986</v>
      </c>
      <c r="C321">
        <v>6349.0899999999929</v>
      </c>
      <c r="D321" s="1">
        <v>40867.618055555555</v>
      </c>
      <c r="E321" s="3">
        <f>DATEDIF(online_retail_II[[#This Row],[LastPurchase]], DATE(2011,12,9), "d")</f>
        <v>19</v>
      </c>
      <c r="F321" s="3">
        <f t="shared" si="20"/>
        <v>4</v>
      </c>
      <c r="G321" s="3">
        <f t="shared" si="21"/>
        <v>4</v>
      </c>
      <c r="H321" s="3">
        <f t="shared" si="22"/>
        <v>3</v>
      </c>
      <c r="I321" s="1" t="str">
        <f t="shared" si="23"/>
        <v>443</v>
      </c>
      <c r="J321" s="1" t="str">
        <f t="shared" si="24"/>
        <v>Loyal</v>
      </c>
    </row>
    <row r="322" spans="1:10" ht="14.25" x14ac:dyDescent="0.2">
      <c r="A322">
        <v>12510</v>
      </c>
      <c r="B322">
        <v>145</v>
      </c>
      <c r="C322">
        <v>5178.0199999999977</v>
      </c>
      <c r="D322" s="1">
        <v>40744.427083333336</v>
      </c>
      <c r="E322" s="3">
        <f>DATEDIF(online_retail_II[[#This Row],[LastPurchase]], DATE(2011,12,9), "d")</f>
        <v>142</v>
      </c>
      <c r="F322" s="3">
        <f t="shared" ref="F322:F385" si="25">IF(E322&lt;=QUARTILE($E$2:$E$1000,1),5,
 IF(E322&lt;=QUARTILE($E$2:$E$1000,2),4,
 IF(E322&lt;=QUARTILE($E$2:$E$1000,3),3,
 IF(E322&lt;=QUARTILE($E$2:$E$1000,4),2,1))))</f>
        <v>3</v>
      </c>
      <c r="G322" s="3">
        <f t="shared" ref="G322:G385" si="26">IF(B322&gt;=QUARTILE($B$2:$B$1000,4),5,
 IF(B322&gt;=QUARTILE($B$2:$B$1000,3),4,
 IF(B322&gt;=QUARTILE($B$2:$B$1000,2),3,
 IF(B322&gt;=QUARTILE($B$2:$B$1000,1),2,1))))</f>
        <v>2</v>
      </c>
      <c r="H322" s="3">
        <f t="shared" ref="H322:H385" si="27">IF(C322&gt;=QUARTILE($C$2:$C$1000,4),5,
 IF(C322&gt;=QUARTILE($C$2:$C$1000,3),4,
 IF(C322&gt;=QUARTILE($C$2:$C$1000,2),3,
 IF(C322&gt;=QUARTILE($C$2:$C$1000,1),2,1))))</f>
        <v>3</v>
      </c>
      <c r="I322" s="1" t="str">
        <f t="shared" ref="I322:I385" si="28">TEXT(F322,"0") &amp; TEXT(G322,"0") &amp; TEXT(H322,"0")</f>
        <v>323</v>
      </c>
      <c r="J322" s="1" t="str">
        <f t="shared" ref="J322:J385" si="29">IF(F322=5,"Champion",
 IF(F322&gt;=4,"Loyal",
 IF(F322=3,"Potential",
 IF(F322=2,"At Risk",
 "Lost"))))</f>
        <v>Potential</v>
      </c>
    </row>
    <row r="323" spans="1:10" ht="14.25" x14ac:dyDescent="0.2">
      <c r="A323">
        <v>13162</v>
      </c>
      <c r="B323">
        <v>238</v>
      </c>
      <c r="C323">
        <v>9275.489999999998</v>
      </c>
      <c r="D323" s="1">
        <v>40764.665972222225</v>
      </c>
      <c r="E323" s="3">
        <f>DATEDIF(online_retail_II[[#This Row],[LastPurchase]], DATE(2011,12,9), "d")</f>
        <v>122</v>
      </c>
      <c r="F323" s="3">
        <f t="shared" si="25"/>
        <v>3</v>
      </c>
      <c r="G323" s="3">
        <f t="shared" si="26"/>
        <v>3</v>
      </c>
      <c r="H323" s="3">
        <f t="shared" si="27"/>
        <v>4</v>
      </c>
      <c r="I323" s="1" t="str">
        <f t="shared" si="28"/>
        <v>334</v>
      </c>
      <c r="J323" s="1" t="str">
        <f t="shared" si="29"/>
        <v>Potential</v>
      </c>
    </row>
    <row r="324" spans="1:10" ht="14.25" x14ac:dyDescent="0.2">
      <c r="A324">
        <v>15382</v>
      </c>
      <c r="B324">
        <v>632</v>
      </c>
      <c r="C324">
        <v>13733.54999999997</v>
      </c>
      <c r="D324" s="1">
        <v>40872.456944444442</v>
      </c>
      <c r="E324" s="3">
        <f>DATEDIF(online_retail_II[[#This Row],[LastPurchase]], DATE(2011,12,9), "d")</f>
        <v>14</v>
      </c>
      <c r="F324" s="3">
        <f t="shared" si="25"/>
        <v>5</v>
      </c>
      <c r="G324" s="3">
        <f t="shared" si="26"/>
        <v>4</v>
      </c>
      <c r="H324" s="3">
        <f t="shared" si="27"/>
        <v>4</v>
      </c>
      <c r="I324" s="1" t="str">
        <f t="shared" si="28"/>
        <v>544</v>
      </c>
      <c r="J324" s="1" t="str">
        <f t="shared" si="29"/>
        <v>Champion</v>
      </c>
    </row>
    <row r="325" spans="1:10" ht="14.25" x14ac:dyDescent="0.2">
      <c r="A325">
        <v>13680</v>
      </c>
      <c r="B325">
        <v>652</v>
      </c>
      <c r="C325">
        <v>11435.669999999975</v>
      </c>
      <c r="D325" s="1">
        <v>40885.574305555558</v>
      </c>
      <c r="E325" s="3">
        <f>DATEDIF(online_retail_II[[#This Row],[LastPurchase]], DATE(2011,12,9), "d")</f>
        <v>1</v>
      </c>
      <c r="F325" s="3">
        <f t="shared" si="25"/>
        <v>5</v>
      </c>
      <c r="G325" s="3">
        <f t="shared" si="26"/>
        <v>4</v>
      </c>
      <c r="H325" s="3">
        <f t="shared" si="27"/>
        <v>4</v>
      </c>
      <c r="I325" s="1" t="str">
        <f t="shared" si="28"/>
        <v>544</v>
      </c>
      <c r="J325" s="1" t="str">
        <f t="shared" si="29"/>
        <v>Champion</v>
      </c>
    </row>
    <row r="326" spans="1:10" ht="14.25" x14ac:dyDescent="0.2">
      <c r="A326">
        <v>12970</v>
      </c>
      <c r="B326">
        <v>383</v>
      </c>
      <c r="C326">
        <v>1524.9700000000003</v>
      </c>
      <c r="D326" s="1">
        <v>40879.604166666664</v>
      </c>
      <c r="E326" s="3">
        <f>DATEDIF(online_retail_II[[#This Row],[LastPurchase]], DATE(2011,12,9), "d")</f>
        <v>7</v>
      </c>
      <c r="F326" s="3">
        <f t="shared" si="25"/>
        <v>5</v>
      </c>
      <c r="G326" s="3">
        <f t="shared" si="26"/>
        <v>4</v>
      </c>
      <c r="H326" s="3">
        <f t="shared" si="27"/>
        <v>2</v>
      </c>
      <c r="I326" s="1" t="str">
        <f t="shared" si="28"/>
        <v>542</v>
      </c>
      <c r="J326" s="1" t="str">
        <f t="shared" si="29"/>
        <v>Champion</v>
      </c>
    </row>
    <row r="327" spans="1:10" ht="14.25" x14ac:dyDescent="0.2">
      <c r="A327">
        <v>17935</v>
      </c>
      <c r="B327">
        <v>64</v>
      </c>
      <c r="C327">
        <v>686.14</v>
      </c>
      <c r="D327" s="1">
        <v>40748.554166666669</v>
      </c>
      <c r="E327" s="3">
        <f>DATEDIF(online_retail_II[[#This Row],[LastPurchase]], DATE(2011,12,9), "d")</f>
        <v>138</v>
      </c>
      <c r="F327" s="3">
        <f t="shared" si="25"/>
        <v>3</v>
      </c>
      <c r="G327" s="3">
        <f t="shared" si="26"/>
        <v>2</v>
      </c>
      <c r="H327" s="3">
        <f t="shared" si="27"/>
        <v>1</v>
      </c>
      <c r="I327" s="1" t="str">
        <f t="shared" si="28"/>
        <v>321</v>
      </c>
      <c r="J327" s="1" t="str">
        <f t="shared" si="29"/>
        <v>Potential</v>
      </c>
    </row>
    <row r="328" spans="1:10" ht="14.25" x14ac:dyDescent="0.2">
      <c r="A328">
        <v>17593</v>
      </c>
      <c r="B328">
        <v>409</v>
      </c>
      <c r="C328">
        <v>8095.7999999999947</v>
      </c>
      <c r="D328" s="1">
        <v>40883.4375</v>
      </c>
      <c r="E328" s="3">
        <f>DATEDIF(online_retail_II[[#This Row],[LastPurchase]], DATE(2011,12,9), "d")</f>
        <v>3</v>
      </c>
      <c r="F328" s="3">
        <f t="shared" si="25"/>
        <v>5</v>
      </c>
      <c r="G328" s="3">
        <f t="shared" si="26"/>
        <v>4</v>
      </c>
      <c r="H328" s="3">
        <f t="shared" si="27"/>
        <v>4</v>
      </c>
      <c r="I328" s="1" t="str">
        <f t="shared" si="28"/>
        <v>544</v>
      </c>
      <c r="J328" s="1" t="str">
        <f t="shared" si="29"/>
        <v>Champion</v>
      </c>
    </row>
    <row r="329" spans="1:10" ht="14.25" x14ac:dyDescent="0.2">
      <c r="A329">
        <v>17151</v>
      </c>
      <c r="B329">
        <v>4</v>
      </c>
      <c r="C329">
        <v>231.9</v>
      </c>
      <c r="D329" s="1">
        <v>40151.62222222222</v>
      </c>
      <c r="E329" s="3">
        <f>DATEDIF(online_retail_II[[#This Row],[LastPurchase]], DATE(2011,12,9), "d")</f>
        <v>735</v>
      </c>
      <c r="F329" s="3">
        <f t="shared" si="25"/>
        <v>2</v>
      </c>
      <c r="G329" s="3">
        <f t="shared" si="26"/>
        <v>1</v>
      </c>
      <c r="H329" s="3">
        <f t="shared" si="27"/>
        <v>1</v>
      </c>
      <c r="I329" s="1" t="str">
        <f t="shared" si="28"/>
        <v>211</v>
      </c>
      <c r="J329" s="1" t="str">
        <f t="shared" si="29"/>
        <v>At Risk</v>
      </c>
    </row>
    <row r="330" spans="1:10" ht="14.25" x14ac:dyDescent="0.2">
      <c r="A330">
        <v>16451</v>
      </c>
      <c r="B330">
        <v>65</v>
      </c>
      <c r="C330">
        <v>1013.1499999999996</v>
      </c>
      <c r="D330" s="1">
        <v>40799.386805555558</v>
      </c>
      <c r="E330" s="3">
        <f>DATEDIF(online_retail_II[[#This Row],[LastPurchase]], DATE(2011,12,9), "d")</f>
        <v>87</v>
      </c>
      <c r="F330" s="3">
        <f t="shared" si="25"/>
        <v>3</v>
      </c>
      <c r="G330" s="3">
        <f t="shared" si="26"/>
        <v>2</v>
      </c>
      <c r="H330" s="3">
        <f t="shared" si="27"/>
        <v>2</v>
      </c>
      <c r="I330" s="1" t="str">
        <f t="shared" si="28"/>
        <v>322</v>
      </c>
      <c r="J330" s="1" t="str">
        <f t="shared" si="29"/>
        <v>Potential</v>
      </c>
    </row>
    <row r="331" spans="1:10" ht="14.25" x14ac:dyDescent="0.2">
      <c r="A331">
        <v>17127</v>
      </c>
      <c r="B331">
        <v>37</v>
      </c>
      <c r="C331">
        <v>1155.03</v>
      </c>
      <c r="D331" s="1">
        <v>40458.412499999999</v>
      </c>
      <c r="E331" s="3">
        <f>DATEDIF(online_retail_II[[#This Row],[LastPurchase]], DATE(2011,12,9), "d")</f>
        <v>428</v>
      </c>
      <c r="F331" s="3">
        <f t="shared" si="25"/>
        <v>2</v>
      </c>
      <c r="G331" s="3">
        <f t="shared" si="26"/>
        <v>1</v>
      </c>
      <c r="H331" s="3">
        <f t="shared" si="27"/>
        <v>2</v>
      </c>
      <c r="I331" s="1" t="str">
        <f t="shared" si="28"/>
        <v>212</v>
      </c>
      <c r="J331" s="1" t="str">
        <f t="shared" si="29"/>
        <v>At Risk</v>
      </c>
    </row>
    <row r="332" spans="1:10" ht="14.25" x14ac:dyDescent="0.2">
      <c r="A332">
        <v>13694</v>
      </c>
      <c r="B332">
        <v>1525</v>
      </c>
      <c r="C332">
        <v>196482.81000000006</v>
      </c>
      <c r="D332" s="1">
        <v>40883.397222222222</v>
      </c>
      <c r="E332" s="3">
        <f>DATEDIF(online_retail_II[[#This Row],[LastPurchase]], DATE(2011,12,9), "d")</f>
        <v>3</v>
      </c>
      <c r="F332" s="3">
        <f t="shared" si="25"/>
        <v>5</v>
      </c>
      <c r="G332" s="3">
        <f t="shared" si="26"/>
        <v>4</v>
      </c>
      <c r="H332" s="3">
        <f t="shared" si="27"/>
        <v>4</v>
      </c>
      <c r="I332" s="1" t="str">
        <f t="shared" si="28"/>
        <v>544</v>
      </c>
      <c r="J332" s="1" t="str">
        <f t="shared" si="29"/>
        <v>Champion</v>
      </c>
    </row>
    <row r="333" spans="1:10" ht="14.25" x14ac:dyDescent="0.2">
      <c r="A333">
        <v>14087</v>
      </c>
      <c r="B333">
        <v>221</v>
      </c>
      <c r="C333">
        <v>846.21999999999923</v>
      </c>
      <c r="D333" s="1">
        <v>40884.52847222222</v>
      </c>
      <c r="E333" s="3">
        <f>DATEDIF(online_retail_II[[#This Row],[LastPurchase]], DATE(2011,12,9), "d")</f>
        <v>2</v>
      </c>
      <c r="F333" s="3">
        <f t="shared" si="25"/>
        <v>5</v>
      </c>
      <c r="G333" s="3">
        <f t="shared" si="26"/>
        <v>3</v>
      </c>
      <c r="H333" s="3">
        <f t="shared" si="27"/>
        <v>1</v>
      </c>
      <c r="I333" s="1" t="str">
        <f t="shared" si="28"/>
        <v>531</v>
      </c>
      <c r="J333" s="1" t="str">
        <f t="shared" si="29"/>
        <v>Champion</v>
      </c>
    </row>
    <row r="334" spans="1:10" ht="14.25" x14ac:dyDescent="0.2">
      <c r="A334">
        <v>13733</v>
      </c>
      <c r="B334">
        <v>29</v>
      </c>
      <c r="C334">
        <v>487.03</v>
      </c>
      <c r="D334" s="1">
        <v>40476.512499999997</v>
      </c>
      <c r="E334" s="3">
        <f>DATEDIF(online_retail_II[[#This Row],[LastPurchase]], DATE(2011,12,9), "d")</f>
        <v>410</v>
      </c>
      <c r="F334" s="3">
        <f t="shared" si="25"/>
        <v>2</v>
      </c>
      <c r="G334" s="3">
        <f t="shared" si="26"/>
        <v>1</v>
      </c>
      <c r="H334" s="3">
        <f t="shared" si="27"/>
        <v>1</v>
      </c>
      <c r="I334" s="1" t="str">
        <f t="shared" si="28"/>
        <v>211</v>
      </c>
      <c r="J334" s="1" t="str">
        <f t="shared" si="29"/>
        <v>At Risk</v>
      </c>
    </row>
    <row r="335" spans="1:10" ht="14.25" x14ac:dyDescent="0.2">
      <c r="A335">
        <v>18181</v>
      </c>
      <c r="B335">
        <v>182</v>
      </c>
      <c r="C335">
        <v>1205.94</v>
      </c>
      <c r="D335" s="1">
        <v>40862.630555555559</v>
      </c>
      <c r="E335" s="3">
        <f>DATEDIF(online_retail_II[[#This Row],[LastPurchase]], DATE(2011,12,9), "d")</f>
        <v>24</v>
      </c>
      <c r="F335" s="3">
        <f t="shared" si="25"/>
        <v>4</v>
      </c>
      <c r="G335" s="3">
        <f t="shared" si="26"/>
        <v>3</v>
      </c>
      <c r="H335" s="3">
        <f t="shared" si="27"/>
        <v>2</v>
      </c>
      <c r="I335" s="1" t="str">
        <f t="shared" si="28"/>
        <v>432</v>
      </c>
      <c r="J335" s="1" t="str">
        <f t="shared" si="29"/>
        <v>Loyal</v>
      </c>
    </row>
    <row r="336" spans="1:10" ht="14.25" x14ac:dyDescent="0.2">
      <c r="A336">
        <v>13174</v>
      </c>
      <c r="B336">
        <v>1132</v>
      </c>
      <c r="C336">
        <v>9494.8399999999856</v>
      </c>
      <c r="D336" s="1">
        <v>40870.607638888891</v>
      </c>
      <c r="E336" s="3">
        <f>DATEDIF(online_retail_II[[#This Row],[LastPurchase]], DATE(2011,12,9), "d")</f>
        <v>16</v>
      </c>
      <c r="F336" s="3">
        <f t="shared" si="25"/>
        <v>4</v>
      </c>
      <c r="G336" s="3">
        <f t="shared" si="26"/>
        <v>4</v>
      </c>
      <c r="H336" s="3">
        <f t="shared" si="27"/>
        <v>4</v>
      </c>
      <c r="I336" s="1" t="str">
        <f t="shared" si="28"/>
        <v>444</v>
      </c>
      <c r="J336" s="1" t="str">
        <f t="shared" si="29"/>
        <v>Loyal</v>
      </c>
    </row>
    <row r="337" spans="1:10" ht="14.25" x14ac:dyDescent="0.2">
      <c r="A337">
        <v>13329</v>
      </c>
      <c r="B337">
        <v>125</v>
      </c>
      <c r="C337">
        <v>5112.9699999999993</v>
      </c>
      <c r="D337" s="1">
        <v>40855.436805555553</v>
      </c>
      <c r="E337" s="3">
        <f>DATEDIF(online_retail_II[[#This Row],[LastPurchase]], DATE(2011,12,9), "d")</f>
        <v>31</v>
      </c>
      <c r="F337" s="3">
        <f t="shared" si="25"/>
        <v>4</v>
      </c>
      <c r="G337" s="3">
        <f t="shared" si="26"/>
        <v>2</v>
      </c>
      <c r="H337" s="3">
        <f t="shared" si="27"/>
        <v>3</v>
      </c>
      <c r="I337" s="1" t="str">
        <f t="shared" si="28"/>
        <v>423</v>
      </c>
      <c r="J337" s="1" t="str">
        <f t="shared" si="29"/>
        <v>Loyal</v>
      </c>
    </row>
    <row r="338" spans="1:10" ht="14.25" x14ac:dyDescent="0.2">
      <c r="A338">
        <v>17421</v>
      </c>
      <c r="B338">
        <v>58</v>
      </c>
      <c r="C338">
        <v>1059.4100000000003</v>
      </c>
      <c r="D338" s="1">
        <v>40500.706250000003</v>
      </c>
      <c r="E338" s="3">
        <f>DATEDIF(online_retail_II[[#This Row],[LastPurchase]], DATE(2011,12,9), "d")</f>
        <v>386</v>
      </c>
      <c r="F338" s="3">
        <f t="shared" si="25"/>
        <v>2</v>
      </c>
      <c r="G338" s="3">
        <f t="shared" si="26"/>
        <v>2</v>
      </c>
      <c r="H338" s="3">
        <f t="shared" si="27"/>
        <v>2</v>
      </c>
      <c r="I338" s="1" t="str">
        <f t="shared" si="28"/>
        <v>222</v>
      </c>
      <c r="J338" s="1" t="str">
        <f t="shared" si="29"/>
        <v>At Risk</v>
      </c>
    </row>
    <row r="339" spans="1:10" ht="14.25" x14ac:dyDescent="0.2">
      <c r="A339">
        <v>16351</v>
      </c>
      <c r="B339">
        <v>187</v>
      </c>
      <c r="C339">
        <v>3330.029999999997</v>
      </c>
      <c r="D339" s="1">
        <v>40554.43472222222</v>
      </c>
      <c r="E339" s="3">
        <f>DATEDIF(online_retail_II[[#This Row],[LastPurchase]], DATE(2011,12,9), "d")</f>
        <v>332</v>
      </c>
      <c r="F339" s="3">
        <f t="shared" si="25"/>
        <v>3</v>
      </c>
      <c r="G339" s="3">
        <f t="shared" si="26"/>
        <v>3</v>
      </c>
      <c r="H339" s="3">
        <f t="shared" si="27"/>
        <v>3</v>
      </c>
      <c r="I339" s="1" t="str">
        <f t="shared" si="28"/>
        <v>333</v>
      </c>
      <c r="J339" s="1" t="str">
        <f t="shared" si="29"/>
        <v>Potential</v>
      </c>
    </row>
    <row r="340" spans="1:10" ht="14.25" x14ac:dyDescent="0.2">
      <c r="A340">
        <v>15684</v>
      </c>
      <c r="B340">
        <v>11</v>
      </c>
      <c r="C340">
        <v>173.95000000000002</v>
      </c>
      <c r="D340" s="1">
        <v>40339.785416666666</v>
      </c>
      <c r="E340" s="3">
        <f>DATEDIF(online_retail_II[[#This Row],[LastPurchase]], DATE(2011,12,9), "d")</f>
        <v>547</v>
      </c>
      <c r="F340" s="3">
        <f t="shared" si="25"/>
        <v>2</v>
      </c>
      <c r="G340" s="3">
        <f t="shared" si="26"/>
        <v>1</v>
      </c>
      <c r="H340" s="3">
        <f t="shared" si="27"/>
        <v>1</v>
      </c>
      <c r="I340" s="1" t="str">
        <f t="shared" si="28"/>
        <v>211</v>
      </c>
      <c r="J340" s="1" t="str">
        <f t="shared" si="29"/>
        <v>At Risk</v>
      </c>
    </row>
    <row r="341" spans="1:10" ht="14.25" x14ac:dyDescent="0.2">
      <c r="A341">
        <v>17884</v>
      </c>
      <c r="B341">
        <v>482</v>
      </c>
      <c r="C341">
        <v>3072.8899999999976</v>
      </c>
      <c r="D341" s="1">
        <v>40883.481249999997</v>
      </c>
      <c r="E341" s="3">
        <f>DATEDIF(online_retail_II[[#This Row],[LastPurchase]], DATE(2011,12,9), "d")</f>
        <v>3</v>
      </c>
      <c r="F341" s="3">
        <f t="shared" si="25"/>
        <v>5</v>
      </c>
      <c r="G341" s="3">
        <f t="shared" si="26"/>
        <v>4</v>
      </c>
      <c r="H341" s="3">
        <f t="shared" si="27"/>
        <v>3</v>
      </c>
      <c r="I341" s="1" t="str">
        <f t="shared" si="28"/>
        <v>543</v>
      </c>
      <c r="J341" s="1" t="str">
        <f t="shared" si="29"/>
        <v>Champion</v>
      </c>
    </row>
    <row r="342" spans="1:10" ht="14.25" x14ac:dyDescent="0.2">
      <c r="A342">
        <v>15514</v>
      </c>
      <c r="B342">
        <v>340</v>
      </c>
      <c r="C342">
        <v>6598.5499999999984</v>
      </c>
      <c r="D342" s="1">
        <v>40874.611111111109</v>
      </c>
      <c r="E342" s="3">
        <f>DATEDIF(online_retail_II[[#This Row],[LastPurchase]], DATE(2011,12,9), "d")</f>
        <v>12</v>
      </c>
      <c r="F342" s="3">
        <f t="shared" si="25"/>
        <v>5</v>
      </c>
      <c r="G342" s="3">
        <f t="shared" si="26"/>
        <v>3</v>
      </c>
      <c r="H342" s="3">
        <f t="shared" si="27"/>
        <v>3</v>
      </c>
      <c r="I342" s="1" t="str">
        <f t="shared" si="28"/>
        <v>533</v>
      </c>
      <c r="J342" s="1" t="str">
        <f t="shared" si="29"/>
        <v>Champion</v>
      </c>
    </row>
    <row r="343" spans="1:10" ht="14.25" x14ac:dyDescent="0.2">
      <c r="A343">
        <v>13679</v>
      </c>
      <c r="B343">
        <v>50</v>
      </c>
      <c r="C343">
        <v>281.25999999999993</v>
      </c>
      <c r="D343" s="1">
        <v>40393.509027777778</v>
      </c>
      <c r="E343" s="3">
        <f>DATEDIF(online_retail_II[[#This Row],[LastPurchase]], DATE(2011,12,9), "d")</f>
        <v>493</v>
      </c>
      <c r="F343" s="3">
        <f t="shared" si="25"/>
        <v>2</v>
      </c>
      <c r="G343" s="3">
        <f t="shared" si="26"/>
        <v>1</v>
      </c>
      <c r="H343" s="3">
        <f t="shared" si="27"/>
        <v>1</v>
      </c>
      <c r="I343" s="1" t="str">
        <f t="shared" si="28"/>
        <v>211</v>
      </c>
      <c r="J343" s="1" t="str">
        <f t="shared" si="29"/>
        <v>At Risk</v>
      </c>
    </row>
    <row r="344" spans="1:10" ht="14.25" x14ac:dyDescent="0.2">
      <c r="A344">
        <v>18225</v>
      </c>
      <c r="B344">
        <v>579</v>
      </c>
      <c r="C344">
        <v>13054.259999999967</v>
      </c>
      <c r="D344" s="1">
        <v>40883.560416666667</v>
      </c>
      <c r="E344" s="3">
        <f>DATEDIF(online_retail_II[[#This Row],[LastPurchase]], DATE(2011,12,9), "d")</f>
        <v>3</v>
      </c>
      <c r="F344" s="3">
        <f t="shared" si="25"/>
        <v>5</v>
      </c>
      <c r="G344" s="3">
        <f t="shared" si="26"/>
        <v>4</v>
      </c>
      <c r="H344" s="3">
        <f t="shared" si="27"/>
        <v>4</v>
      </c>
      <c r="I344" s="1" t="str">
        <f t="shared" si="28"/>
        <v>544</v>
      </c>
      <c r="J344" s="1" t="str">
        <f t="shared" si="29"/>
        <v>Champion</v>
      </c>
    </row>
    <row r="345" spans="1:10" ht="14.25" x14ac:dyDescent="0.2">
      <c r="A345">
        <v>12748</v>
      </c>
      <c r="B345">
        <v>7230</v>
      </c>
      <c r="C345">
        <v>56599.389999999672</v>
      </c>
      <c r="D345" s="1">
        <v>40886.513888888891</v>
      </c>
      <c r="E345" s="3">
        <f>DATEDIF(online_retail_II[[#This Row],[LastPurchase]], DATE(2011,12,9), "d")</f>
        <v>0</v>
      </c>
      <c r="F345" s="3">
        <f t="shared" si="25"/>
        <v>5</v>
      </c>
      <c r="G345" s="3">
        <f t="shared" si="26"/>
        <v>4</v>
      </c>
      <c r="H345" s="3">
        <f t="shared" si="27"/>
        <v>4</v>
      </c>
      <c r="I345" s="1" t="str">
        <f t="shared" si="28"/>
        <v>544</v>
      </c>
      <c r="J345" s="1" t="str">
        <f t="shared" si="29"/>
        <v>Champion</v>
      </c>
    </row>
    <row r="346" spans="1:10" ht="14.25" x14ac:dyDescent="0.2">
      <c r="A346">
        <v>13199</v>
      </c>
      <c r="B346">
        <v>207</v>
      </c>
      <c r="C346">
        <v>16432.889999999989</v>
      </c>
      <c r="D346" s="1">
        <v>40883.520833333336</v>
      </c>
      <c r="E346" s="3">
        <f>DATEDIF(online_retail_II[[#This Row],[LastPurchase]], DATE(2011,12,9), "d")</f>
        <v>3</v>
      </c>
      <c r="F346" s="3">
        <f t="shared" si="25"/>
        <v>5</v>
      </c>
      <c r="G346" s="3">
        <f t="shared" si="26"/>
        <v>3</v>
      </c>
      <c r="H346" s="3">
        <f t="shared" si="27"/>
        <v>4</v>
      </c>
      <c r="I346" s="1" t="str">
        <f t="shared" si="28"/>
        <v>534</v>
      </c>
      <c r="J346" s="1" t="str">
        <f t="shared" si="29"/>
        <v>Champion</v>
      </c>
    </row>
    <row r="347" spans="1:10" ht="14.25" x14ac:dyDescent="0.2">
      <c r="A347">
        <v>13487</v>
      </c>
      <c r="B347">
        <v>49</v>
      </c>
      <c r="C347">
        <v>846.86999999999989</v>
      </c>
      <c r="D347" s="1">
        <v>40829.504861111112</v>
      </c>
      <c r="E347" s="3">
        <f>DATEDIF(online_retail_II[[#This Row],[LastPurchase]], DATE(2011,12,9), "d")</f>
        <v>57</v>
      </c>
      <c r="F347" s="3">
        <f t="shared" si="25"/>
        <v>3</v>
      </c>
      <c r="G347" s="3">
        <f t="shared" si="26"/>
        <v>1</v>
      </c>
      <c r="H347" s="3">
        <f t="shared" si="27"/>
        <v>1</v>
      </c>
      <c r="I347" s="1" t="str">
        <f t="shared" si="28"/>
        <v>311</v>
      </c>
      <c r="J347" s="1" t="str">
        <f t="shared" si="29"/>
        <v>Potential</v>
      </c>
    </row>
    <row r="348" spans="1:10" ht="14.25" x14ac:dyDescent="0.2">
      <c r="A348">
        <v>17018</v>
      </c>
      <c r="B348">
        <v>37</v>
      </c>
      <c r="C348">
        <v>2287.7000000000007</v>
      </c>
      <c r="D348" s="1">
        <v>40846.487500000003</v>
      </c>
      <c r="E348" s="3">
        <f>DATEDIF(online_retail_II[[#This Row],[LastPurchase]], DATE(2011,12,9), "d")</f>
        <v>40</v>
      </c>
      <c r="F348" s="3">
        <f t="shared" si="25"/>
        <v>4</v>
      </c>
      <c r="G348" s="3">
        <f t="shared" si="26"/>
        <v>1</v>
      </c>
      <c r="H348" s="3">
        <f t="shared" si="27"/>
        <v>2</v>
      </c>
      <c r="I348" s="1" t="str">
        <f t="shared" si="28"/>
        <v>412</v>
      </c>
      <c r="J348" s="1" t="str">
        <f t="shared" si="29"/>
        <v>Loyal</v>
      </c>
    </row>
    <row r="349" spans="1:10" ht="14.25" x14ac:dyDescent="0.2">
      <c r="A349">
        <v>18071</v>
      </c>
      <c r="B349">
        <v>86</v>
      </c>
      <c r="C349">
        <v>1428.6299999999999</v>
      </c>
      <c r="D349" s="1">
        <v>40629.499305555553</v>
      </c>
      <c r="E349" s="3">
        <f>DATEDIF(online_retail_II[[#This Row],[LastPurchase]], DATE(2011,12,9), "d")</f>
        <v>257</v>
      </c>
      <c r="F349" s="3">
        <f t="shared" si="25"/>
        <v>3</v>
      </c>
      <c r="G349" s="3">
        <f t="shared" si="26"/>
        <v>2</v>
      </c>
      <c r="H349" s="3">
        <f t="shared" si="27"/>
        <v>2</v>
      </c>
      <c r="I349" s="1" t="str">
        <f t="shared" si="28"/>
        <v>322</v>
      </c>
      <c r="J349" s="1" t="str">
        <f t="shared" si="29"/>
        <v>Potential</v>
      </c>
    </row>
    <row r="350" spans="1:10" ht="14.25" x14ac:dyDescent="0.2">
      <c r="A350">
        <v>16593</v>
      </c>
      <c r="B350">
        <v>78</v>
      </c>
      <c r="C350">
        <v>1071.1400000000003</v>
      </c>
      <c r="D350" s="1">
        <v>40836.52847222222</v>
      </c>
      <c r="E350" s="3">
        <f>DATEDIF(online_retail_II[[#This Row],[LastPurchase]], DATE(2011,12,9), "d")</f>
        <v>50</v>
      </c>
      <c r="F350" s="3">
        <f t="shared" si="25"/>
        <v>4</v>
      </c>
      <c r="G350" s="3">
        <f t="shared" si="26"/>
        <v>2</v>
      </c>
      <c r="H350" s="3">
        <f t="shared" si="27"/>
        <v>2</v>
      </c>
      <c r="I350" s="1" t="str">
        <f t="shared" si="28"/>
        <v>422</v>
      </c>
      <c r="J350" s="1" t="str">
        <f t="shared" si="29"/>
        <v>Loyal</v>
      </c>
    </row>
    <row r="351" spans="1:10" ht="14.25" x14ac:dyDescent="0.2">
      <c r="A351">
        <v>14238</v>
      </c>
      <c r="B351">
        <v>13</v>
      </c>
      <c r="C351">
        <v>434.23000000000008</v>
      </c>
      <c r="D351" s="1">
        <v>40560.611111111109</v>
      </c>
      <c r="E351" s="3">
        <f>DATEDIF(online_retail_II[[#This Row],[LastPurchase]], DATE(2011,12,9), "d")</f>
        <v>326</v>
      </c>
      <c r="F351" s="3">
        <f t="shared" si="25"/>
        <v>3</v>
      </c>
      <c r="G351" s="3">
        <f t="shared" si="26"/>
        <v>1</v>
      </c>
      <c r="H351" s="3">
        <f t="shared" si="27"/>
        <v>1</v>
      </c>
      <c r="I351" s="1" t="str">
        <f t="shared" si="28"/>
        <v>311</v>
      </c>
      <c r="J351" s="1" t="str">
        <f t="shared" si="29"/>
        <v>Potential</v>
      </c>
    </row>
    <row r="352" spans="1:10" ht="14.25" x14ac:dyDescent="0.2">
      <c r="A352">
        <v>15223</v>
      </c>
      <c r="B352">
        <v>34</v>
      </c>
      <c r="C352">
        <v>1417.9500000000003</v>
      </c>
      <c r="D352" s="1">
        <v>40661.479861111111</v>
      </c>
      <c r="E352" s="3">
        <f>DATEDIF(online_retail_II[[#This Row],[LastPurchase]], DATE(2011,12,9), "d")</f>
        <v>225</v>
      </c>
      <c r="F352" s="3">
        <f t="shared" si="25"/>
        <v>3</v>
      </c>
      <c r="G352" s="3">
        <f t="shared" si="26"/>
        <v>1</v>
      </c>
      <c r="H352" s="3">
        <f t="shared" si="27"/>
        <v>2</v>
      </c>
      <c r="I352" s="1" t="str">
        <f t="shared" si="28"/>
        <v>312</v>
      </c>
      <c r="J352" s="1" t="str">
        <f t="shared" si="29"/>
        <v>Potential</v>
      </c>
    </row>
    <row r="353" spans="1:10" ht="14.25" x14ac:dyDescent="0.2">
      <c r="A353">
        <v>13021</v>
      </c>
      <c r="B353">
        <v>257</v>
      </c>
      <c r="C353">
        <v>4887.239999999998</v>
      </c>
      <c r="D353" s="1">
        <v>40882.692361111112</v>
      </c>
      <c r="E353" s="3">
        <f>DATEDIF(online_retail_II[[#This Row],[LastPurchase]], DATE(2011,12,9), "d")</f>
        <v>4</v>
      </c>
      <c r="F353" s="3">
        <f t="shared" si="25"/>
        <v>5</v>
      </c>
      <c r="G353" s="3">
        <f t="shared" si="26"/>
        <v>3</v>
      </c>
      <c r="H353" s="3">
        <f t="shared" si="27"/>
        <v>3</v>
      </c>
      <c r="I353" s="1" t="str">
        <f t="shared" si="28"/>
        <v>533</v>
      </c>
      <c r="J353" s="1" t="str">
        <f t="shared" si="29"/>
        <v>Champion</v>
      </c>
    </row>
    <row r="354" spans="1:10" ht="14.25" x14ac:dyDescent="0.2">
      <c r="A354">
        <v>17115</v>
      </c>
      <c r="B354">
        <v>120</v>
      </c>
      <c r="C354">
        <v>2761.4900000000021</v>
      </c>
      <c r="D354" s="1">
        <v>40878.604166666664</v>
      </c>
      <c r="E354" s="3">
        <f>DATEDIF(online_retail_II[[#This Row],[LastPurchase]], DATE(2011,12,9), "d")</f>
        <v>8</v>
      </c>
      <c r="F354" s="3">
        <f t="shared" si="25"/>
        <v>5</v>
      </c>
      <c r="G354" s="3">
        <f t="shared" si="26"/>
        <v>2</v>
      </c>
      <c r="H354" s="3">
        <f t="shared" si="27"/>
        <v>2</v>
      </c>
      <c r="I354" s="1" t="str">
        <f t="shared" si="28"/>
        <v>522</v>
      </c>
      <c r="J354" s="1" t="str">
        <f t="shared" si="29"/>
        <v>Champion</v>
      </c>
    </row>
    <row r="355" spans="1:10" ht="14.25" x14ac:dyDescent="0.2">
      <c r="A355">
        <v>17850</v>
      </c>
      <c r="B355">
        <v>2796</v>
      </c>
      <c r="C355">
        <v>56600.079999999638</v>
      </c>
      <c r="D355" s="1">
        <v>40514.643750000003</v>
      </c>
      <c r="E355" s="3">
        <f>DATEDIF(online_retail_II[[#This Row],[LastPurchase]], DATE(2011,12,9), "d")</f>
        <v>372</v>
      </c>
      <c r="F355" s="3">
        <f t="shared" si="25"/>
        <v>2</v>
      </c>
      <c r="G355" s="3">
        <f t="shared" si="26"/>
        <v>4</v>
      </c>
      <c r="H355" s="3">
        <f t="shared" si="27"/>
        <v>4</v>
      </c>
      <c r="I355" s="1" t="str">
        <f t="shared" si="28"/>
        <v>244</v>
      </c>
      <c r="J355" s="1" t="str">
        <f t="shared" si="29"/>
        <v>At Risk</v>
      </c>
    </row>
    <row r="356" spans="1:10" ht="14.25" x14ac:dyDescent="0.2">
      <c r="A356">
        <v>14239</v>
      </c>
      <c r="B356">
        <v>210</v>
      </c>
      <c r="C356">
        <v>4263.1700000000037</v>
      </c>
      <c r="D356" s="1">
        <v>40843.611111111109</v>
      </c>
      <c r="E356" s="3">
        <f>DATEDIF(online_retail_II[[#This Row],[LastPurchase]], DATE(2011,12,9), "d")</f>
        <v>43</v>
      </c>
      <c r="F356" s="3">
        <f t="shared" si="25"/>
        <v>4</v>
      </c>
      <c r="G356" s="3">
        <f t="shared" si="26"/>
        <v>3</v>
      </c>
      <c r="H356" s="3">
        <f t="shared" si="27"/>
        <v>3</v>
      </c>
      <c r="I356" s="1" t="str">
        <f t="shared" si="28"/>
        <v>433</v>
      </c>
      <c r="J356" s="1" t="str">
        <f t="shared" si="29"/>
        <v>Loyal</v>
      </c>
    </row>
    <row r="357" spans="1:10" ht="14.25" x14ac:dyDescent="0.2">
      <c r="A357">
        <v>13999</v>
      </c>
      <c r="B357">
        <v>466</v>
      </c>
      <c r="C357">
        <v>9502.2599999999911</v>
      </c>
      <c r="D357" s="1">
        <v>40876.569444444445</v>
      </c>
      <c r="E357" s="3">
        <f>DATEDIF(online_retail_II[[#This Row],[LastPurchase]], DATE(2011,12,9), "d")</f>
        <v>10</v>
      </c>
      <c r="F357" s="3">
        <f t="shared" si="25"/>
        <v>5</v>
      </c>
      <c r="G357" s="3">
        <f t="shared" si="26"/>
        <v>4</v>
      </c>
      <c r="H357" s="3">
        <f t="shared" si="27"/>
        <v>4</v>
      </c>
      <c r="I357" s="1" t="str">
        <f t="shared" si="28"/>
        <v>544</v>
      </c>
      <c r="J357" s="1" t="str">
        <f t="shared" si="29"/>
        <v>Champion</v>
      </c>
    </row>
    <row r="358" spans="1:10" ht="14.25" x14ac:dyDescent="0.2">
      <c r="A358">
        <v>13958</v>
      </c>
      <c r="B358">
        <v>227</v>
      </c>
      <c r="C358">
        <v>4709.2299999999959</v>
      </c>
      <c r="D358" s="1">
        <v>40507.424305555556</v>
      </c>
      <c r="E358" s="3">
        <f>DATEDIF(online_retail_II[[#This Row],[LastPurchase]], DATE(2011,12,9), "d")</f>
        <v>379</v>
      </c>
      <c r="F358" s="3">
        <f t="shared" si="25"/>
        <v>2</v>
      </c>
      <c r="G358" s="3">
        <f t="shared" si="26"/>
        <v>3</v>
      </c>
      <c r="H358" s="3">
        <f t="shared" si="27"/>
        <v>3</v>
      </c>
      <c r="I358" s="1" t="str">
        <f t="shared" si="28"/>
        <v>233</v>
      </c>
      <c r="J358" s="1" t="str">
        <f t="shared" si="29"/>
        <v>At Risk</v>
      </c>
    </row>
    <row r="359" spans="1:10" ht="14.25" x14ac:dyDescent="0.2">
      <c r="A359">
        <v>13641</v>
      </c>
      <c r="B359">
        <v>44</v>
      </c>
      <c r="C359">
        <v>1016.4700000000003</v>
      </c>
      <c r="D359" s="1">
        <v>40246.317361111112</v>
      </c>
      <c r="E359" s="3">
        <f>DATEDIF(online_retail_II[[#This Row],[LastPurchase]], DATE(2011,12,9), "d")</f>
        <v>640</v>
      </c>
      <c r="F359" s="3">
        <f t="shared" si="25"/>
        <v>2</v>
      </c>
      <c r="G359" s="3">
        <f t="shared" si="26"/>
        <v>1</v>
      </c>
      <c r="H359" s="3">
        <f t="shared" si="27"/>
        <v>2</v>
      </c>
      <c r="I359" s="1" t="str">
        <f t="shared" si="28"/>
        <v>212</v>
      </c>
      <c r="J359" s="1" t="str">
        <f t="shared" si="29"/>
        <v>At Risk</v>
      </c>
    </row>
    <row r="360" spans="1:10" ht="14.25" x14ac:dyDescent="0.2">
      <c r="A360">
        <v>15420</v>
      </c>
      <c r="B360">
        <v>56</v>
      </c>
      <c r="C360">
        <v>742.99999999999989</v>
      </c>
      <c r="D360" s="1">
        <v>40452.656944444447</v>
      </c>
      <c r="E360" s="3">
        <f>DATEDIF(online_retail_II[[#This Row],[LastPurchase]], DATE(2011,12,9), "d")</f>
        <v>434</v>
      </c>
      <c r="F360" s="3">
        <f t="shared" si="25"/>
        <v>2</v>
      </c>
      <c r="G360" s="3">
        <f t="shared" si="26"/>
        <v>2</v>
      </c>
      <c r="H360" s="3">
        <f t="shared" si="27"/>
        <v>1</v>
      </c>
      <c r="I360" s="1" t="str">
        <f t="shared" si="28"/>
        <v>221</v>
      </c>
      <c r="J360" s="1" t="str">
        <f t="shared" si="29"/>
        <v>At Risk</v>
      </c>
    </row>
    <row r="361" spans="1:10" ht="14.25" x14ac:dyDescent="0.2">
      <c r="A361">
        <v>12359</v>
      </c>
      <c r="B361">
        <v>365</v>
      </c>
      <c r="C361">
        <v>8935.9399999999932</v>
      </c>
      <c r="D361" s="1">
        <v>40829.532638888886</v>
      </c>
      <c r="E361" s="3">
        <f>DATEDIF(online_retail_II[[#This Row],[LastPurchase]], DATE(2011,12,9), "d")</f>
        <v>57</v>
      </c>
      <c r="F361" s="3">
        <f t="shared" si="25"/>
        <v>3</v>
      </c>
      <c r="G361" s="3">
        <f t="shared" si="26"/>
        <v>4</v>
      </c>
      <c r="H361" s="3">
        <f t="shared" si="27"/>
        <v>4</v>
      </c>
      <c r="I361" s="1" t="str">
        <f t="shared" si="28"/>
        <v>344</v>
      </c>
      <c r="J361" s="1" t="str">
        <f t="shared" si="29"/>
        <v>Potential</v>
      </c>
    </row>
    <row r="362" spans="1:10" ht="14.25" x14ac:dyDescent="0.2">
      <c r="A362">
        <v>12820</v>
      </c>
      <c r="B362">
        <v>160</v>
      </c>
      <c r="C362">
        <v>2689.5200000000018</v>
      </c>
      <c r="D362" s="1">
        <v>40883.633333333331</v>
      </c>
      <c r="E362" s="3">
        <f>DATEDIF(online_retail_II[[#This Row],[LastPurchase]], DATE(2011,12,9), "d")</f>
        <v>3</v>
      </c>
      <c r="F362" s="3">
        <f t="shared" si="25"/>
        <v>5</v>
      </c>
      <c r="G362" s="3">
        <f t="shared" si="26"/>
        <v>3</v>
      </c>
      <c r="H362" s="3">
        <f t="shared" si="27"/>
        <v>2</v>
      </c>
      <c r="I362" s="1" t="str">
        <f t="shared" si="28"/>
        <v>532</v>
      </c>
      <c r="J362" s="1" t="str">
        <f t="shared" si="29"/>
        <v>Champion</v>
      </c>
    </row>
    <row r="363" spans="1:10" ht="14.25" x14ac:dyDescent="0.2">
      <c r="A363">
        <v>16410</v>
      </c>
      <c r="B363">
        <v>5</v>
      </c>
      <c r="C363">
        <v>130.32</v>
      </c>
      <c r="D363" s="1">
        <v>40152.618750000001</v>
      </c>
      <c r="E363" s="3">
        <f>DATEDIF(online_retail_II[[#This Row],[LastPurchase]], DATE(2011,12,9), "d")</f>
        <v>734</v>
      </c>
      <c r="F363" s="3">
        <f t="shared" si="25"/>
        <v>2</v>
      </c>
      <c r="G363" s="3">
        <f t="shared" si="26"/>
        <v>1</v>
      </c>
      <c r="H363" s="3">
        <f t="shared" si="27"/>
        <v>1</v>
      </c>
      <c r="I363" s="1" t="str">
        <f t="shared" si="28"/>
        <v>211</v>
      </c>
      <c r="J363" s="1" t="str">
        <f t="shared" si="29"/>
        <v>At Risk</v>
      </c>
    </row>
    <row r="364" spans="1:10" ht="14.25" x14ac:dyDescent="0.2">
      <c r="A364">
        <v>15240</v>
      </c>
      <c r="B364">
        <v>224</v>
      </c>
      <c r="C364">
        <v>4459.9800000000005</v>
      </c>
      <c r="D364" s="1">
        <v>40842.409722222219</v>
      </c>
      <c r="E364" s="3">
        <f>DATEDIF(online_retail_II[[#This Row],[LastPurchase]], DATE(2011,12,9), "d")</f>
        <v>44</v>
      </c>
      <c r="F364" s="3">
        <f t="shared" si="25"/>
        <v>4</v>
      </c>
      <c r="G364" s="3">
        <f t="shared" si="26"/>
        <v>3</v>
      </c>
      <c r="H364" s="3">
        <f t="shared" si="27"/>
        <v>3</v>
      </c>
      <c r="I364" s="1" t="str">
        <f t="shared" si="28"/>
        <v>433</v>
      </c>
      <c r="J364" s="1" t="str">
        <f t="shared" si="29"/>
        <v>Loyal</v>
      </c>
    </row>
    <row r="365" spans="1:10" ht="14.25" x14ac:dyDescent="0.2">
      <c r="A365">
        <v>16158</v>
      </c>
      <c r="B365">
        <v>35</v>
      </c>
      <c r="C365">
        <v>628.31999999999994</v>
      </c>
      <c r="D365" s="1">
        <v>40364.579861111109</v>
      </c>
      <c r="E365" s="3">
        <f>DATEDIF(online_retail_II[[#This Row],[LastPurchase]], DATE(2011,12,9), "d")</f>
        <v>522</v>
      </c>
      <c r="F365" s="3">
        <f t="shared" si="25"/>
        <v>2</v>
      </c>
      <c r="G365" s="3">
        <f t="shared" si="26"/>
        <v>1</v>
      </c>
      <c r="H365" s="3">
        <f t="shared" si="27"/>
        <v>1</v>
      </c>
      <c r="I365" s="1" t="str">
        <f t="shared" si="28"/>
        <v>211</v>
      </c>
      <c r="J365" s="1" t="str">
        <f t="shared" si="29"/>
        <v>At Risk</v>
      </c>
    </row>
    <row r="366" spans="1:10" ht="14.25" x14ac:dyDescent="0.2">
      <c r="A366">
        <v>15484</v>
      </c>
      <c r="B366">
        <v>241</v>
      </c>
      <c r="C366">
        <v>4656.0000000000027</v>
      </c>
      <c r="D366" s="1">
        <v>40885.627083333333</v>
      </c>
      <c r="E366" s="3">
        <f>DATEDIF(online_retail_II[[#This Row],[LastPurchase]], DATE(2011,12,9), "d")</f>
        <v>1</v>
      </c>
      <c r="F366" s="3">
        <f t="shared" si="25"/>
        <v>5</v>
      </c>
      <c r="G366" s="3">
        <f t="shared" si="26"/>
        <v>3</v>
      </c>
      <c r="H366" s="3">
        <f t="shared" si="27"/>
        <v>3</v>
      </c>
      <c r="I366" s="1" t="str">
        <f t="shared" si="28"/>
        <v>533</v>
      </c>
      <c r="J366" s="1" t="str">
        <f t="shared" si="29"/>
        <v>Champion</v>
      </c>
    </row>
    <row r="367" spans="1:10" ht="14.25" x14ac:dyDescent="0.2">
      <c r="A367">
        <v>14709</v>
      </c>
      <c r="B367">
        <v>357</v>
      </c>
      <c r="C367">
        <v>8886.3300000000036</v>
      </c>
      <c r="D367" s="1">
        <v>40871.65347222222</v>
      </c>
      <c r="E367" s="3">
        <f>DATEDIF(online_retail_II[[#This Row],[LastPurchase]], DATE(2011,12,9), "d")</f>
        <v>15</v>
      </c>
      <c r="F367" s="3">
        <f t="shared" si="25"/>
        <v>4</v>
      </c>
      <c r="G367" s="3">
        <f t="shared" si="26"/>
        <v>4</v>
      </c>
      <c r="H367" s="3">
        <f t="shared" si="27"/>
        <v>4</v>
      </c>
      <c r="I367" s="1" t="str">
        <f t="shared" si="28"/>
        <v>444</v>
      </c>
      <c r="J367" s="1" t="str">
        <f t="shared" si="29"/>
        <v>Loyal</v>
      </c>
    </row>
    <row r="368" spans="1:10" ht="14.25" x14ac:dyDescent="0.2">
      <c r="A368">
        <v>15057</v>
      </c>
      <c r="B368">
        <v>70</v>
      </c>
      <c r="C368">
        <v>3255.9600000000014</v>
      </c>
      <c r="D368" s="1">
        <v>40611.636805555558</v>
      </c>
      <c r="E368" s="3">
        <f>DATEDIF(online_retail_II[[#This Row],[LastPurchase]], DATE(2011,12,9), "d")</f>
        <v>275</v>
      </c>
      <c r="F368" s="3">
        <f t="shared" si="25"/>
        <v>3</v>
      </c>
      <c r="G368" s="3">
        <f t="shared" si="26"/>
        <v>2</v>
      </c>
      <c r="H368" s="3">
        <f t="shared" si="27"/>
        <v>3</v>
      </c>
      <c r="I368" s="1" t="str">
        <f t="shared" si="28"/>
        <v>323</v>
      </c>
      <c r="J368" s="1" t="str">
        <f t="shared" si="29"/>
        <v>Potential</v>
      </c>
    </row>
    <row r="369" spans="1:10" ht="14.25" x14ac:dyDescent="0.2">
      <c r="A369">
        <v>14867</v>
      </c>
      <c r="B369">
        <v>137</v>
      </c>
      <c r="C369">
        <v>2952.0600000000018</v>
      </c>
      <c r="D369" s="1">
        <v>40701.48541666667</v>
      </c>
      <c r="E369" s="3">
        <f>DATEDIF(online_retail_II[[#This Row],[LastPurchase]], DATE(2011,12,9), "d")</f>
        <v>185</v>
      </c>
      <c r="F369" s="3">
        <f t="shared" si="25"/>
        <v>3</v>
      </c>
      <c r="G369" s="3">
        <f t="shared" si="26"/>
        <v>2</v>
      </c>
      <c r="H369" s="3">
        <f t="shared" si="27"/>
        <v>3</v>
      </c>
      <c r="I369" s="1" t="str">
        <f t="shared" si="28"/>
        <v>323</v>
      </c>
      <c r="J369" s="1" t="str">
        <f t="shared" si="29"/>
        <v>Potential</v>
      </c>
    </row>
    <row r="370" spans="1:10" ht="14.25" x14ac:dyDescent="0.2">
      <c r="A370">
        <v>17642</v>
      </c>
      <c r="B370">
        <v>108</v>
      </c>
      <c r="C370">
        <v>1824.4899999999998</v>
      </c>
      <c r="D370" s="1">
        <v>40767.382638888892</v>
      </c>
      <c r="E370" s="3">
        <f>DATEDIF(online_retail_II[[#This Row],[LastPurchase]], DATE(2011,12,9), "d")</f>
        <v>119</v>
      </c>
      <c r="F370" s="3">
        <f t="shared" si="25"/>
        <v>3</v>
      </c>
      <c r="G370" s="3">
        <f t="shared" si="26"/>
        <v>2</v>
      </c>
      <c r="H370" s="3">
        <f t="shared" si="27"/>
        <v>2</v>
      </c>
      <c r="I370" s="1" t="str">
        <f t="shared" si="28"/>
        <v>322</v>
      </c>
      <c r="J370" s="1" t="str">
        <f t="shared" si="29"/>
        <v>Potential</v>
      </c>
    </row>
    <row r="371" spans="1:10" ht="14.25" x14ac:dyDescent="0.2">
      <c r="A371">
        <v>13813</v>
      </c>
      <c r="B371">
        <v>143</v>
      </c>
      <c r="C371">
        <v>2765.4700000000007</v>
      </c>
      <c r="D371" s="1">
        <v>40847.443055555559</v>
      </c>
      <c r="E371" s="3">
        <f>DATEDIF(online_retail_II[[#This Row],[LastPurchase]], DATE(2011,12,9), "d")</f>
        <v>39</v>
      </c>
      <c r="F371" s="3">
        <f t="shared" si="25"/>
        <v>4</v>
      </c>
      <c r="G371" s="3">
        <f t="shared" si="26"/>
        <v>2</v>
      </c>
      <c r="H371" s="3">
        <f t="shared" si="27"/>
        <v>2</v>
      </c>
      <c r="I371" s="1" t="str">
        <f t="shared" si="28"/>
        <v>422</v>
      </c>
      <c r="J371" s="1" t="str">
        <f t="shared" si="29"/>
        <v>Loyal</v>
      </c>
    </row>
    <row r="372" spans="1:10" ht="14.25" x14ac:dyDescent="0.2">
      <c r="A372">
        <v>13589</v>
      </c>
      <c r="B372">
        <v>52</v>
      </c>
      <c r="C372">
        <v>1120.74</v>
      </c>
      <c r="D372" s="1">
        <v>40872.506944444445</v>
      </c>
      <c r="E372" s="3">
        <f>DATEDIF(online_retail_II[[#This Row],[LastPurchase]], DATE(2011,12,9), "d")</f>
        <v>14</v>
      </c>
      <c r="F372" s="3">
        <f t="shared" si="25"/>
        <v>5</v>
      </c>
      <c r="G372" s="3">
        <f t="shared" si="26"/>
        <v>1</v>
      </c>
      <c r="H372" s="3">
        <f t="shared" si="27"/>
        <v>2</v>
      </c>
      <c r="I372" s="1" t="str">
        <f t="shared" si="28"/>
        <v>512</v>
      </c>
      <c r="J372" s="1" t="str">
        <f t="shared" si="29"/>
        <v>Champion</v>
      </c>
    </row>
    <row r="373" spans="1:10" ht="14.25" x14ac:dyDescent="0.2">
      <c r="A373">
        <v>12417</v>
      </c>
      <c r="B373">
        <v>371</v>
      </c>
      <c r="C373">
        <v>6816.9099999999989</v>
      </c>
      <c r="D373" s="1">
        <v>40883.619444444441</v>
      </c>
      <c r="E373" s="3">
        <f>DATEDIF(online_retail_II[[#This Row],[LastPurchase]], DATE(2011,12,9), "d")</f>
        <v>3</v>
      </c>
      <c r="F373" s="3">
        <f t="shared" si="25"/>
        <v>5</v>
      </c>
      <c r="G373" s="3">
        <f t="shared" si="26"/>
        <v>4</v>
      </c>
      <c r="H373" s="3">
        <f t="shared" si="27"/>
        <v>4</v>
      </c>
      <c r="I373" s="1" t="str">
        <f t="shared" si="28"/>
        <v>544</v>
      </c>
      <c r="J373" s="1" t="str">
        <f t="shared" si="29"/>
        <v>Champion</v>
      </c>
    </row>
    <row r="374" spans="1:10" ht="14.25" x14ac:dyDescent="0.2">
      <c r="A374">
        <v>17920</v>
      </c>
      <c r="B374">
        <v>1803</v>
      </c>
      <c r="C374">
        <v>24516.460000000265</v>
      </c>
      <c r="D374" s="1">
        <v>40882.603472222225</v>
      </c>
      <c r="E374" s="3">
        <f>DATEDIF(online_retail_II[[#This Row],[LastPurchase]], DATE(2011,12,9), "d")</f>
        <v>4</v>
      </c>
      <c r="F374" s="3">
        <f t="shared" si="25"/>
        <v>5</v>
      </c>
      <c r="G374" s="3">
        <f t="shared" si="26"/>
        <v>4</v>
      </c>
      <c r="H374" s="3">
        <f t="shared" si="27"/>
        <v>4</v>
      </c>
      <c r="I374" s="1" t="str">
        <f t="shared" si="28"/>
        <v>544</v>
      </c>
      <c r="J374" s="1" t="str">
        <f t="shared" si="29"/>
        <v>Champion</v>
      </c>
    </row>
    <row r="375" spans="1:10" ht="14.25" x14ac:dyDescent="0.2">
      <c r="A375">
        <v>12975</v>
      </c>
      <c r="B375">
        <v>112</v>
      </c>
      <c r="C375">
        <v>2100.0900000000006</v>
      </c>
      <c r="D375" s="1">
        <v>40450.406944444447</v>
      </c>
      <c r="E375" s="3">
        <f>DATEDIF(online_retail_II[[#This Row],[LastPurchase]], DATE(2011,12,9), "d")</f>
        <v>436</v>
      </c>
      <c r="F375" s="3">
        <f t="shared" si="25"/>
        <v>2</v>
      </c>
      <c r="G375" s="3">
        <f t="shared" si="26"/>
        <v>2</v>
      </c>
      <c r="H375" s="3">
        <f t="shared" si="27"/>
        <v>2</v>
      </c>
      <c r="I375" s="1" t="str">
        <f t="shared" si="28"/>
        <v>222</v>
      </c>
      <c r="J375" s="1" t="str">
        <f t="shared" si="29"/>
        <v>At Risk</v>
      </c>
    </row>
    <row r="376" spans="1:10" ht="14.25" x14ac:dyDescent="0.2">
      <c r="A376">
        <v>16104</v>
      </c>
      <c r="B376">
        <v>233</v>
      </c>
      <c r="C376">
        <v>2778.6100000000019</v>
      </c>
      <c r="D376" s="1">
        <v>40825.432638888888</v>
      </c>
      <c r="E376" s="3">
        <f>DATEDIF(online_retail_II[[#This Row],[LastPurchase]], DATE(2011,12,9), "d")</f>
        <v>61</v>
      </c>
      <c r="F376" s="3">
        <f t="shared" si="25"/>
        <v>3</v>
      </c>
      <c r="G376" s="3">
        <f t="shared" si="26"/>
        <v>3</v>
      </c>
      <c r="H376" s="3">
        <f t="shared" si="27"/>
        <v>2</v>
      </c>
      <c r="I376" s="1" t="str">
        <f t="shared" si="28"/>
        <v>332</v>
      </c>
      <c r="J376" s="1" t="str">
        <f t="shared" si="29"/>
        <v>Potential</v>
      </c>
    </row>
    <row r="377" spans="1:10" ht="14.25" x14ac:dyDescent="0.2">
      <c r="A377">
        <v>17150</v>
      </c>
      <c r="B377">
        <v>93</v>
      </c>
      <c r="C377">
        <v>1375.65</v>
      </c>
      <c r="D377" s="1">
        <v>40510.477083333331</v>
      </c>
      <c r="E377" s="3">
        <f>DATEDIF(online_retail_II[[#This Row],[LastPurchase]], DATE(2011,12,9), "d")</f>
        <v>376</v>
      </c>
      <c r="F377" s="3">
        <f t="shared" si="25"/>
        <v>2</v>
      </c>
      <c r="G377" s="3">
        <f t="shared" si="26"/>
        <v>2</v>
      </c>
      <c r="H377" s="3">
        <f t="shared" si="27"/>
        <v>2</v>
      </c>
      <c r="I377" s="1" t="str">
        <f t="shared" si="28"/>
        <v>222</v>
      </c>
      <c r="J377" s="1" t="str">
        <f t="shared" si="29"/>
        <v>At Risk</v>
      </c>
    </row>
    <row r="378" spans="1:10" ht="14.25" x14ac:dyDescent="0.2">
      <c r="A378">
        <v>16277</v>
      </c>
      <c r="B378">
        <v>23</v>
      </c>
      <c r="C378">
        <v>188.69</v>
      </c>
      <c r="D378" s="1">
        <v>40153.477083333331</v>
      </c>
      <c r="E378" s="3">
        <f>DATEDIF(online_retail_II[[#This Row],[LastPurchase]], DATE(2011,12,9), "d")</f>
        <v>733</v>
      </c>
      <c r="F378" s="3">
        <f t="shared" si="25"/>
        <v>2</v>
      </c>
      <c r="G378" s="3">
        <f t="shared" si="26"/>
        <v>1</v>
      </c>
      <c r="H378" s="3">
        <f t="shared" si="27"/>
        <v>1</v>
      </c>
      <c r="I378" s="1" t="str">
        <f t="shared" si="28"/>
        <v>211</v>
      </c>
      <c r="J378" s="1" t="str">
        <f t="shared" si="29"/>
        <v>At Risk</v>
      </c>
    </row>
    <row r="379" spans="1:10" ht="14.25" x14ac:dyDescent="0.2">
      <c r="A379">
        <v>17244</v>
      </c>
      <c r="B379">
        <v>120</v>
      </c>
      <c r="C379">
        <v>1826.0400000000006</v>
      </c>
      <c r="D379" s="1">
        <v>40833.638194444444</v>
      </c>
      <c r="E379" s="3">
        <f>DATEDIF(online_retail_II[[#This Row],[LastPurchase]], DATE(2011,12,9), "d")</f>
        <v>53</v>
      </c>
      <c r="F379" s="3">
        <f t="shared" si="25"/>
        <v>3</v>
      </c>
      <c r="G379" s="3">
        <f t="shared" si="26"/>
        <v>2</v>
      </c>
      <c r="H379" s="3">
        <f t="shared" si="27"/>
        <v>2</v>
      </c>
      <c r="I379" s="1" t="str">
        <f t="shared" si="28"/>
        <v>322</v>
      </c>
      <c r="J379" s="1" t="str">
        <f t="shared" si="29"/>
        <v>Potential</v>
      </c>
    </row>
    <row r="380" spans="1:10" ht="14.25" x14ac:dyDescent="0.2">
      <c r="A380">
        <v>15260</v>
      </c>
      <c r="B380">
        <v>398</v>
      </c>
      <c r="C380">
        <v>9188.23</v>
      </c>
      <c r="D380" s="1">
        <v>40786.579861111109</v>
      </c>
      <c r="E380" s="3">
        <f>DATEDIF(online_retail_II[[#This Row],[LastPurchase]], DATE(2011,12,9), "d")</f>
        <v>100</v>
      </c>
      <c r="F380" s="3">
        <f t="shared" si="25"/>
        <v>3</v>
      </c>
      <c r="G380" s="3">
        <f t="shared" si="26"/>
        <v>4</v>
      </c>
      <c r="H380" s="3">
        <f t="shared" si="27"/>
        <v>4</v>
      </c>
      <c r="I380" s="1" t="str">
        <f t="shared" si="28"/>
        <v>344</v>
      </c>
      <c r="J380" s="1" t="str">
        <f t="shared" si="29"/>
        <v>Potential</v>
      </c>
    </row>
    <row r="381" spans="1:10" ht="14.25" x14ac:dyDescent="0.2">
      <c r="A381">
        <v>12583</v>
      </c>
      <c r="B381">
        <v>466</v>
      </c>
      <c r="C381">
        <v>14447.440000000004</v>
      </c>
      <c r="D381" s="1">
        <v>40884.338194444441</v>
      </c>
      <c r="E381" s="3">
        <f>DATEDIF(online_retail_II[[#This Row],[LastPurchase]], DATE(2011,12,9), "d")</f>
        <v>2</v>
      </c>
      <c r="F381" s="3">
        <f t="shared" si="25"/>
        <v>5</v>
      </c>
      <c r="G381" s="3">
        <f t="shared" si="26"/>
        <v>4</v>
      </c>
      <c r="H381" s="3">
        <f t="shared" si="27"/>
        <v>4</v>
      </c>
      <c r="I381" s="1" t="str">
        <f t="shared" si="28"/>
        <v>544</v>
      </c>
      <c r="J381" s="1" t="str">
        <f t="shared" si="29"/>
        <v>Champion</v>
      </c>
    </row>
    <row r="382" spans="1:10" ht="14.25" x14ac:dyDescent="0.2">
      <c r="A382">
        <v>15555</v>
      </c>
      <c r="B382">
        <v>1681</v>
      </c>
      <c r="C382">
        <v>12112.350000000064</v>
      </c>
      <c r="D382" s="1">
        <v>40874.679861111108</v>
      </c>
      <c r="E382" s="3">
        <f>DATEDIF(online_retail_II[[#This Row],[LastPurchase]], DATE(2011,12,9), "d")</f>
        <v>12</v>
      </c>
      <c r="F382" s="3">
        <f t="shared" si="25"/>
        <v>5</v>
      </c>
      <c r="G382" s="3">
        <f t="shared" si="26"/>
        <v>4</v>
      </c>
      <c r="H382" s="3">
        <f t="shared" si="27"/>
        <v>4</v>
      </c>
      <c r="I382" s="1" t="str">
        <f t="shared" si="28"/>
        <v>544</v>
      </c>
      <c r="J382" s="1" t="str">
        <f t="shared" si="29"/>
        <v>Champion</v>
      </c>
    </row>
    <row r="383" spans="1:10" ht="14.25" x14ac:dyDescent="0.2">
      <c r="A383">
        <v>13736</v>
      </c>
      <c r="B383">
        <v>557</v>
      </c>
      <c r="C383">
        <v>2766.2099999999946</v>
      </c>
      <c r="D383" s="1">
        <v>40881.638194444444</v>
      </c>
      <c r="E383" s="3">
        <f>DATEDIF(online_retail_II[[#This Row],[LastPurchase]], DATE(2011,12,9), "d")</f>
        <v>5</v>
      </c>
      <c r="F383" s="3">
        <f t="shared" si="25"/>
        <v>5</v>
      </c>
      <c r="G383" s="3">
        <f t="shared" si="26"/>
        <v>4</v>
      </c>
      <c r="H383" s="3">
        <f t="shared" si="27"/>
        <v>2</v>
      </c>
      <c r="I383" s="1" t="str">
        <f t="shared" si="28"/>
        <v>542</v>
      </c>
      <c r="J383" s="1" t="str">
        <f t="shared" si="29"/>
        <v>Champion</v>
      </c>
    </row>
    <row r="384" spans="1:10" ht="14.25" x14ac:dyDescent="0.2">
      <c r="A384">
        <v>14133</v>
      </c>
      <c r="B384">
        <v>36</v>
      </c>
      <c r="C384">
        <v>911.13999999999987</v>
      </c>
      <c r="D384" s="1">
        <v>40757.481944444444</v>
      </c>
      <c r="E384" s="3">
        <f>DATEDIF(online_retail_II[[#This Row],[LastPurchase]], DATE(2011,12,9), "d")</f>
        <v>129</v>
      </c>
      <c r="F384" s="3">
        <f t="shared" si="25"/>
        <v>3</v>
      </c>
      <c r="G384" s="3">
        <f t="shared" si="26"/>
        <v>1</v>
      </c>
      <c r="H384" s="3">
        <f t="shared" si="27"/>
        <v>1</v>
      </c>
      <c r="I384" s="1" t="str">
        <f t="shared" si="28"/>
        <v>311</v>
      </c>
      <c r="J384" s="1" t="str">
        <f t="shared" si="29"/>
        <v>Potential</v>
      </c>
    </row>
    <row r="385" spans="1:10" ht="14.25" x14ac:dyDescent="0.2">
      <c r="A385">
        <v>15571</v>
      </c>
      <c r="B385">
        <v>635</v>
      </c>
      <c r="C385">
        <v>4051.6299999999965</v>
      </c>
      <c r="D385" s="1">
        <v>40875.418055555558</v>
      </c>
      <c r="E385" s="3">
        <f>DATEDIF(online_retail_II[[#This Row],[LastPurchase]], DATE(2011,12,9), "d")</f>
        <v>11</v>
      </c>
      <c r="F385" s="3">
        <f t="shared" si="25"/>
        <v>5</v>
      </c>
      <c r="G385" s="3">
        <f t="shared" si="26"/>
        <v>4</v>
      </c>
      <c r="H385" s="3">
        <f t="shared" si="27"/>
        <v>3</v>
      </c>
      <c r="I385" s="1" t="str">
        <f t="shared" si="28"/>
        <v>543</v>
      </c>
      <c r="J385" s="1" t="str">
        <f t="shared" si="29"/>
        <v>Champion</v>
      </c>
    </row>
    <row r="386" spans="1:10" ht="14.25" x14ac:dyDescent="0.2">
      <c r="A386">
        <v>13448</v>
      </c>
      <c r="B386">
        <v>558</v>
      </c>
      <c r="C386">
        <v>9240.8699999999844</v>
      </c>
      <c r="D386" s="1">
        <v>40870.522916666669</v>
      </c>
      <c r="E386" s="3">
        <f>DATEDIF(online_retail_II[[#This Row],[LastPurchase]], DATE(2011,12,9), "d")</f>
        <v>16</v>
      </c>
      <c r="F386" s="3">
        <f t="shared" ref="F386:F449" si="30">IF(E386&lt;=QUARTILE($E$2:$E$1000,1),5,
 IF(E386&lt;=QUARTILE($E$2:$E$1000,2),4,
 IF(E386&lt;=QUARTILE($E$2:$E$1000,3),3,
 IF(E386&lt;=QUARTILE($E$2:$E$1000,4),2,1))))</f>
        <v>4</v>
      </c>
      <c r="G386" s="3">
        <f t="shared" ref="G386:G449" si="31">IF(B386&gt;=QUARTILE($B$2:$B$1000,4),5,
 IF(B386&gt;=QUARTILE($B$2:$B$1000,3),4,
 IF(B386&gt;=QUARTILE($B$2:$B$1000,2),3,
 IF(B386&gt;=QUARTILE($B$2:$B$1000,1),2,1))))</f>
        <v>4</v>
      </c>
      <c r="H386" s="3">
        <f t="shared" ref="H386:H449" si="32">IF(C386&gt;=QUARTILE($C$2:$C$1000,4),5,
 IF(C386&gt;=QUARTILE($C$2:$C$1000,3),4,
 IF(C386&gt;=QUARTILE($C$2:$C$1000,2),3,
 IF(C386&gt;=QUARTILE($C$2:$C$1000,1),2,1))))</f>
        <v>4</v>
      </c>
      <c r="I386" s="1" t="str">
        <f t="shared" ref="I386:I449" si="33">TEXT(F386,"0") &amp; TEXT(G386,"0") &amp; TEXT(H386,"0")</f>
        <v>444</v>
      </c>
      <c r="J386" s="1" t="str">
        <f t="shared" ref="J386:J449" si="34">IF(F386=5,"Champion",
 IF(F386&gt;=4,"Loyal",
 IF(F386=3,"Potential",
 IF(F386=2,"At Risk",
 "Lost"))))</f>
        <v>Loyal</v>
      </c>
    </row>
    <row r="387" spans="1:10" ht="14.25" x14ac:dyDescent="0.2">
      <c r="A387">
        <v>17085</v>
      </c>
      <c r="B387">
        <v>997</v>
      </c>
      <c r="C387">
        <v>7891.4099999999953</v>
      </c>
      <c r="D387" s="1">
        <v>40763.59375</v>
      </c>
      <c r="E387" s="3">
        <f>DATEDIF(online_retail_II[[#This Row],[LastPurchase]], DATE(2011,12,9), "d")</f>
        <v>123</v>
      </c>
      <c r="F387" s="3">
        <f t="shared" si="30"/>
        <v>3</v>
      </c>
      <c r="G387" s="3">
        <f t="shared" si="31"/>
        <v>4</v>
      </c>
      <c r="H387" s="3">
        <f t="shared" si="32"/>
        <v>4</v>
      </c>
      <c r="I387" s="1" t="str">
        <f t="shared" si="33"/>
        <v>344</v>
      </c>
      <c r="J387" s="1" t="str">
        <f t="shared" si="34"/>
        <v>Potential</v>
      </c>
    </row>
    <row r="388" spans="1:10" ht="14.25" x14ac:dyDescent="0.2">
      <c r="A388">
        <v>15059</v>
      </c>
      <c r="B388">
        <v>595</v>
      </c>
      <c r="C388">
        <v>3523.5699999999961</v>
      </c>
      <c r="D388" s="1">
        <v>40846.482638888891</v>
      </c>
      <c r="E388" s="3">
        <f>DATEDIF(online_retail_II[[#This Row],[LastPurchase]], DATE(2011,12,9), "d")</f>
        <v>40</v>
      </c>
      <c r="F388" s="3">
        <f t="shared" si="30"/>
        <v>4</v>
      </c>
      <c r="G388" s="3">
        <f t="shared" si="31"/>
        <v>4</v>
      </c>
      <c r="H388" s="3">
        <f t="shared" si="32"/>
        <v>3</v>
      </c>
      <c r="I388" s="1" t="str">
        <f t="shared" si="33"/>
        <v>443</v>
      </c>
      <c r="J388" s="1" t="str">
        <f t="shared" si="34"/>
        <v>Loyal</v>
      </c>
    </row>
    <row r="389" spans="1:10" ht="14.25" x14ac:dyDescent="0.2">
      <c r="A389">
        <v>14468</v>
      </c>
      <c r="B389">
        <v>12</v>
      </c>
      <c r="C389">
        <v>204.24000000000004</v>
      </c>
      <c r="D389" s="1">
        <v>40153.51458333333</v>
      </c>
      <c r="E389" s="3">
        <f>DATEDIF(online_retail_II[[#This Row],[LastPurchase]], DATE(2011,12,9), "d")</f>
        <v>733</v>
      </c>
      <c r="F389" s="3">
        <f t="shared" si="30"/>
        <v>2</v>
      </c>
      <c r="G389" s="3">
        <f t="shared" si="31"/>
        <v>1</v>
      </c>
      <c r="H389" s="3">
        <f t="shared" si="32"/>
        <v>1</v>
      </c>
      <c r="I389" s="1" t="str">
        <f t="shared" si="33"/>
        <v>211</v>
      </c>
      <c r="J389" s="1" t="str">
        <f t="shared" si="34"/>
        <v>At Risk</v>
      </c>
    </row>
    <row r="390" spans="1:10" ht="14.25" x14ac:dyDescent="0.2">
      <c r="A390">
        <v>16395</v>
      </c>
      <c r="B390">
        <v>647</v>
      </c>
      <c r="C390">
        <v>3537.8499999999981</v>
      </c>
      <c r="D390" s="1">
        <v>40826.534722222219</v>
      </c>
      <c r="E390" s="3">
        <f>DATEDIF(online_retail_II[[#This Row],[LastPurchase]], DATE(2011,12,9), "d")</f>
        <v>60</v>
      </c>
      <c r="F390" s="3">
        <f t="shared" si="30"/>
        <v>3</v>
      </c>
      <c r="G390" s="3">
        <f t="shared" si="31"/>
        <v>4</v>
      </c>
      <c r="H390" s="3">
        <f t="shared" si="32"/>
        <v>3</v>
      </c>
      <c r="I390" s="1" t="str">
        <f t="shared" si="33"/>
        <v>343</v>
      </c>
      <c r="J390" s="1" t="str">
        <f t="shared" si="34"/>
        <v>Potential</v>
      </c>
    </row>
    <row r="391" spans="1:10" ht="14.25" x14ac:dyDescent="0.2">
      <c r="A391">
        <v>16485</v>
      </c>
      <c r="B391">
        <v>145</v>
      </c>
      <c r="C391">
        <v>2294.6799999999994</v>
      </c>
      <c r="D391" s="1">
        <v>40809.659722222219</v>
      </c>
      <c r="E391" s="3">
        <f>DATEDIF(online_retail_II[[#This Row],[LastPurchase]], DATE(2011,12,9), "d")</f>
        <v>77</v>
      </c>
      <c r="F391" s="3">
        <f t="shared" si="30"/>
        <v>3</v>
      </c>
      <c r="G391" s="3">
        <f t="shared" si="31"/>
        <v>2</v>
      </c>
      <c r="H391" s="3">
        <f t="shared" si="32"/>
        <v>2</v>
      </c>
      <c r="I391" s="1" t="str">
        <f t="shared" si="33"/>
        <v>322</v>
      </c>
      <c r="J391" s="1" t="str">
        <f t="shared" si="34"/>
        <v>Potential</v>
      </c>
    </row>
    <row r="392" spans="1:10" ht="14.25" x14ac:dyDescent="0.2">
      <c r="A392">
        <v>15878</v>
      </c>
      <c r="B392">
        <v>51</v>
      </c>
      <c r="C392">
        <v>330.76999999999992</v>
      </c>
      <c r="D392" s="1">
        <v>40325.511805555558</v>
      </c>
      <c r="E392" s="3">
        <f>DATEDIF(online_retail_II[[#This Row],[LastPurchase]], DATE(2011,12,9), "d")</f>
        <v>561</v>
      </c>
      <c r="F392" s="3">
        <f t="shared" si="30"/>
        <v>2</v>
      </c>
      <c r="G392" s="3">
        <f t="shared" si="31"/>
        <v>1</v>
      </c>
      <c r="H392" s="3">
        <f t="shared" si="32"/>
        <v>1</v>
      </c>
      <c r="I392" s="1" t="str">
        <f t="shared" si="33"/>
        <v>211</v>
      </c>
      <c r="J392" s="1" t="str">
        <f t="shared" si="34"/>
        <v>At Risk</v>
      </c>
    </row>
    <row r="393" spans="1:10" ht="14.25" x14ac:dyDescent="0.2">
      <c r="A393">
        <v>15860</v>
      </c>
      <c r="B393">
        <v>368</v>
      </c>
      <c r="C393">
        <v>2505.2100000000046</v>
      </c>
      <c r="D393" s="1">
        <v>40846.475694444445</v>
      </c>
      <c r="E393" s="3">
        <f>DATEDIF(online_retail_II[[#This Row],[LastPurchase]], DATE(2011,12,9), "d")</f>
        <v>40</v>
      </c>
      <c r="F393" s="3">
        <f t="shared" si="30"/>
        <v>4</v>
      </c>
      <c r="G393" s="3">
        <f t="shared" si="31"/>
        <v>4</v>
      </c>
      <c r="H393" s="3">
        <f t="shared" si="32"/>
        <v>2</v>
      </c>
      <c r="I393" s="1" t="str">
        <f t="shared" si="33"/>
        <v>442</v>
      </c>
      <c r="J393" s="1" t="str">
        <f t="shared" si="34"/>
        <v>Loyal</v>
      </c>
    </row>
    <row r="394" spans="1:10" ht="14.25" x14ac:dyDescent="0.2">
      <c r="A394">
        <v>13373</v>
      </c>
      <c r="B394">
        <v>358</v>
      </c>
      <c r="C394">
        <v>7587.1899999999941</v>
      </c>
      <c r="D394" s="1">
        <v>40826.45208333333</v>
      </c>
      <c r="E394" s="3">
        <f>DATEDIF(online_retail_II[[#This Row],[LastPurchase]], DATE(2011,12,9), "d")</f>
        <v>60</v>
      </c>
      <c r="F394" s="3">
        <f t="shared" si="30"/>
        <v>3</v>
      </c>
      <c r="G394" s="3">
        <f t="shared" si="31"/>
        <v>4</v>
      </c>
      <c r="H394" s="3">
        <f t="shared" si="32"/>
        <v>4</v>
      </c>
      <c r="I394" s="1" t="str">
        <f t="shared" si="33"/>
        <v>344</v>
      </c>
      <c r="J394" s="1" t="str">
        <f t="shared" si="34"/>
        <v>Potential</v>
      </c>
    </row>
    <row r="395" spans="1:10" ht="14.25" x14ac:dyDescent="0.2">
      <c r="A395">
        <v>14608</v>
      </c>
      <c r="B395">
        <v>43</v>
      </c>
      <c r="C395">
        <v>3352.94</v>
      </c>
      <c r="D395" s="1">
        <v>40882.702777777777</v>
      </c>
      <c r="E395" s="3">
        <f>DATEDIF(online_retail_II[[#This Row],[LastPurchase]], DATE(2011,12,9), "d")</f>
        <v>4</v>
      </c>
      <c r="F395" s="3">
        <f t="shared" si="30"/>
        <v>5</v>
      </c>
      <c r="G395" s="3">
        <f t="shared" si="31"/>
        <v>1</v>
      </c>
      <c r="H395" s="3">
        <f t="shared" si="32"/>
        <v>3</v>
      </c>
      <c r="I395" s="1" t="str">
        <f t="shared" si="33"/>
        <v>513</v>
      </c>
      <c r="J395" s="1" t="str">
        <f t="shared" si="34"/>
        <v>Champion</v>
      </c>
    </row>
    <row r="396" spans="1:10" ht="14.25" x14ac:dyDescent="0.2">
      <c r="A396">
        <v>14896</v>
      </c>
      <c r="B396">
        <v>287</v>
      </c>
      <c r="C396">
        <v>2092.4199999999996</v>
      </c>
      <c r="D396" s="1">
        <v>40682.430555555555</v>
      </c>
      <c r="E396" s="3">
        <f>DATEDIF(online_retail_II[[#This Row],[LastPurchase]], DATE(2011,12,9), "d")</f>
        <v>204</v>
      </c>
      <c r="F396" s="3">
        <f t="shared" si="30"/>
        <v>3</v>
      </c>
      <c r="G396" s="3">
        <f t="shared" si="31"/>
        <v>3</v>
      </c>
      <c r="H396" s="3">
        <f t="shared" si="32"/>
        <v>2</v>
      </c>
      <c r="I396" s="1" t="str">
        <f t="shared" si="33"/>
        <v>332</v>
      </c>
      <c r="J396" s="1" t="str">
        <f t="shared" si="34"/>
        <v>Potential</v>
      </c>
    </row>
    <row r="397" spans="1:10" ht="14.25" x14ac:dyDescent="0.2">
      <c r="A397">
        <v>16964</v>
      </c>
      <c r="B397">
        <v>6</v>
      </c>
      <c r="C397">
        <v>207.85</v>
      </c>
      <c r="D397" s="1">
        <v>40153.536805555559</v>
      </c>
      <c r="E397" s="3">
        <f>DATEDIF(online_retail_II[[#This Row],[LastPurchase]], DATE(2011,12,9), "d")</f>
        <v>733</v>
      </c>
      <c r="F397" s="3">
        <f t="shared" si="30"/>
        <v>2</v>
      </c>
      <c r="G397" s="3">
        <f t="shared" si="31"/>
        <v>1</v>
      </c>
      <c r="H397" s="3">
        <f t="shared" si="32"/>
        <v>1</v>
      </c>
      <c r="I397" s="1" t="str">
        <f t="shared" si="33"/>
        <v>211</v>
      </c>
      <c r="J397" s="1" t="str">
        <f t="shared" si="34"/>
        <v>At Risk</v>
      </c>
    </row>
    <row r="398" spans="1:10" ht="14.25" x14ac:dyDescent="0.2">
      <c r="A398">
        <v>15983</v>
      </c>
      <c r="B398">
        <v>316</v>
      </c>
      <c r="C398">
        <v>3958.8199999999988</v>
      </c>
      <c r="D398" s="1">
        <v>40864.731944444444</v>
      </c>
      <c r="E398" s="3">
        <f>DATEDIF(online_retail_II[[#This Row],[LastPurchase]], DATE(2011,12,9), "d")</f>
        <v>22</v>
      </c>
      <c r="F398" s="3">
        <f t="shared" si="30"/>
        <v>4</v>
      </c>
      <c r="G398" s="3">
        <f t="shared" si="31"/>
        <v>3</v>
      </c>
      <c r="H398" s="3">
        <f t="shared" si="32"/>
        <v>3</v>
      </c>
      <c r="I398" s="1" t="str">
        <f t="shared" si="33"/>
        <v>433</v>
      </c>
      <c r="J398" s="1" t="str">
        <f t="shared" si="34"/>
        <v>Loyal</v>
      </c>
    </row>
    <row r="399" spans="1:10" ht="14.25" x14ac:dyDescent="0.2">
      <c r="A399">
        <v>13782</v>
      </c>
      <c r="B399">
        <v>244</v>
      </c>
      <c r="C399">
        <v>1793.7200000000021</v>
      </c>
      <c r="D399" s="1">
        <v>40874.495833333334</v>
      </c>
      <c r="E399" s="3">
        <f>DATEDIF(online_retail_II[[#This Row],[LastPurchase]], DATE(2011,12,9), "d")</f>
        <v>12</v>
      </c>
      <c r="F399" s="3">
        <f t="shared" si="30"/>
        <v>5</v>
      </c>
      <c r="G399" s="3">
        <f t="shared" si="31"/>
        <v>3</v>
      </c>
      <c r="H399" s="3">
        <f t="shared" si="32"/>
        <v>2</v>
      </c>
      <c r="I399" s="1" t="str">
        <f t="shared" si="33"/>
        <v>532</v>
      </c>
      <c r="J399" s="1" t="str">
        <f t="shared" si="34"/>
        <v>Champion</v>
      </c>
    </row>
    <row r="400" spans="1:10" ht="14.25" x14ac:dyDescent="0.2">
      <c r="A400">
        <v>14454</v>
      </c>
      <c r="B400">
        <v>110</v>
      </c>
      <c r="C400">
        <v>977.30000000000052</v>
      </c>
      <c r="D400" s="1">
        <v>40510.55972222222</v>
      </c>
      <c r="E400" s="3">
        <f>DATEDIF(online_retail_II[[#This Row],[LastPurchase]], DATE(2011,12,9), "d")</f>
        <v>376</v>
      </c>
      <c r="F400" s="3">
        <f t="shared" si="30"/>
        <v>2</v>
      </c>
      <c r="G400" s="3">
        <f t="shared" si="31"/>
        <v>2</v>
      </c>
      <c r="H400" s="3">
        <f t="shared" si="32"/>
        <v>1</v>
      </c>
      <c r="I400" s="1" t="str">
        <f t="shared" si="33"/>
        <v>221</v>
      </c>
      <c r="J400" s="1" t="str">
        <f t="shared" si="34"/>
        <v>At Risk</v>
      </c>
    </row>
    <row r="401" spans="1:10" ht="14.25" x14ac:dyDescent="0.2">
      <c r="A401">
        <v>14717</v>
      </c>
      <c r="B401">
        <v>11</v>
      </c>
      <c r="C401">
        <v>81.3</v>
      </c>
      <c r="D401" s="1">
        <v>40153.545138888891</v>
      </c>
      <c r="E401" s="3">
        <f>DATEDIF(online_retail_II[[#This Row],[LastPurchase]], DATE(2011,12,9), "d")</f>
        <v>733</v>
      </c>
      <c r="F401" s="3">
        <f t="shared" si="30"/>
        <v>2</v>
      </c>
      <c r="G401" s="3">
        <f t="shared" si="31"/>
        <v>1</v>
      </c>
      <c r="H401" s="3">
        <f t="shared" si="32"/>
        <v>1</v>
      </c>
      <c r="I401" s="1" t="str">
        <f t="shared" si="33"/>
        <v>211</v>
      </c>
      <c r="J401" s="1" t="str">
        <f t="shared" si="34"/>
        <v>At Risk</v>
      </c>
    </row>
    <row r="402" spans="1:10" ht="14.25" x14ac:dyDescent="0.2">
      <c r="A402">
        <v>16718</v>
      </c>
      <c r="B402">
        <v>223</v>
      </c>
      <c r="C402">
        <v>3647.5299999999975</v>
      </c>
      <c r="D402" s="1">
        <v>40517.543749999997</v>
      </c>
      <c r="E402" s="3">
        <f>DATEDIF(online_retail_II[[#This Row],[LastPurchase]], DATE(2011,12,9), "d")</f>
        <v>369</v>
      </c>
      <c r="F402" s="3">
        <f t="shared" si="30"/>
        <v>2</v>
      </c>
      <c r="G402" s="3">
        <f t="shared" si="31"/>
        <v>3</v>
      </c>
      <c r="H402" s="3">
        <f t="shared" si="32"/>
        <v>3</v>
      </c>
      <c r="I402" s="1" t="str">
        <f t="shared" si="33"/>
        <v>233</v>
      </c>
      <c r="J402" s="1" t="str">
        <f t="shared" si="34"/>
        <v>At Risk</v>
      </c>
    </row>
    <row r="403" spans="1:10" ht="14.25" x14ac:dyDescent="0.2">
      <c r="A403">
        <v>15751</v>
      </c>
      <c r="B403">
        <v>130</v>
      </c>
      <c r="C403">
        <v>1380.4400000000005</v>
      </c>
      <c r="D403" s="1">
        <v>40426.530555555553</v>
      </c>
      <c r="E403" s="3">
        <f>DATEDIF(online_retail_II[[#This Row],[LastPurchase]], DATE(2011,12,9), "d")</f>
        <v>460</v>
      </c>
      <c r="F403" s="3">
        <f t="shared" si="30"/>
        <v>2</v>
      </c>
      <c r="G403" s="3">
        <f t="shared" si="31"/>
        <v>2</v>
      </c>
      <c r="H403" s="3">
        <f t="shared" si="32"/>
        <v>2</v>
      </c>
      <c r="I403" s="1" t="str">
        <f t="shared" si="33"/>
        <v>222</v>
      </c>
      <c r="J403" s="1" t="str">
        <f t="shared" si="34"/>
        <v>At Risk</v>
      </c>
    </row>
    <row r="404" spans="1:10" ht="14.25" x14ac:dyDescent="0.2">
      <c r="A404">
        <v>14546</v>
      </c>
      <c r="B404">
        <v>795</v>
      </c>
      <c r="C404">
        <v>5197.899999999996</v>
      </c>
      <c r="D404" s="1">
        <v>40881.541666666664</v>
      </c>
      <c r="E404" s="3">
        <f>DATEDIF(online_retail_II[[#This Row],[LastPurchase]], DATE(2011,12,9), "d")</f>
        <v>5</v>
      </c>
      <c r="F404" s="3">
        <f t="shared" si="30"/>
        <v>5</v>
      </c>
      <c r="G404" s="3">
        <f t="shared" si="31"/>
        <v>4</v>
      </c>
      <c r="H404" s="3">
        <f t="shared" si="32"/>
        <v>3</v>
      </c>
      <c r="I404" s="1" t="str">
        <f t="shared" si="33"/>
        <v>543</v>
      </c>
      <c r="J404" s="1" t="str">
        <f t="shared" si="34"/>
        <v>Champion</v>
      </c>
    </row>
    <row r="405" spans="1:10" ht="14.25" x14ac:dyDescent="0.2">
      <c r="A405">
        <v>17848</v>
      </c>
      <c r="B405">
        <v>168</v>
      </c>
      <c r="C405">
        <v>3650.8999999999974</v>
      </c>
      <c r="D405" s="1">
        <v>40805.700694444444</v>
      </c>
      <c r="E405" s="3">
        <f>DATEDIF(online_retail_II[[#This Row],[LastPurchase]], DATE(2011,12,9), "d")</f>
        <v>81</v>
      </c>
      <c r="F405" s="3">
        <f t="shared" si="30"/>
        <v>3</v>
      </c>
      <c r="G405" s="3">
        <f t="shared" si="31"/>
        <v>3</v>
      </c>
      <c r="H405" s="3">
        <f t="shared" si="32"/>
        <v>3</v>
      </c>
      <c r="I405" s="1" t="str">
        <f t="shared" si="33"/>
        <v>333</v>
      </c>
      <c r="J405" s="1" t="str">
        <f t="shared" si="34"/>
        <v>Potential</v>
      </c>
    </row>
    <row r="406" spans="1:10" ht="14.25" x14ac:dyDescent="0.2">
      <c r="A406">
        <v>17561</v>
      </c>
      <c r="B406">
        <v>203</v>
      </c>
      <c r="C406">
        <v>722.34000000000026</v>
      </c>
      <c r="D406" s="1">
        <v>40867.536805555559</v>
      </c>
      <c r="E406" s="3">
        <f>DATEDIF(online_retail_II[[#This Row],[LastPurchase]], DATE(2011,12,9), "d")</f>
        <v>19</v>
      </c>
      <c r="F406" s="3">
        <f t="shared" si="30"/>
        <v>4</v>
      </c>
      <c r="G406" s="3">
        <f t="shared" si="31"/>
        <v>3</v>
      </c>
      <c r="H406" s="3">
        <f t="shared" si="32"/>
        <v>1</v>
      </c>
      <c r="I406" s="1" t="str">
        <f t="shared" si="33"/>
        <v>431</v>
      </c>
      <c r="J406" s="1" t="str">
        <f t="shared" si="34"/>
        <v>Loyal</v>
      </c>
    </row>
    <row r="407" spans="1:10" ht="14.25" x14ac:dyDescent="0.2">
      <c r="A407">
        <v>15547</v>
      </c>
      <c r="B407">
        <v>1358</v>
      </c>
      <c r="C407">
        <v>10154.389999999996</v>
      </c>
      <c r="D407" s="1">
        <v>40879.536111111112</v>
      </c>
      <c r="E407" s="3">
        <f>DATEDIF(online_retail_II[[#This Row],[LastPurchase]], DATE(2011,12,9), "d")</f>
        <v>7</v>
      </c>
      <c r="F407" s="3">
        <f t="shared" si="30"/>
        <v>5</v>
      </c>
      <c r="G407" s="3">
        <f t="shared" si="31"/>
        <v>4</v>
      </c>
      <c r="H407" s="3">
        <f t="shared" si="32"/>
        <v>4</v>
      </c>
      <c r="I407" s="1" t="str">
        <f t="shared" si="33"/>
        <v>544</v>
      </c>
      <c r="J407" s="1" t="str">
        <f t="shared" si="34"/>
        <v>Champion</v>
      </c>
    </row>
    <row r="408" spans="1:10" ht="14.25" x14ac:dyDescent="0.2">
      <c r="A408">
        <v>17406</v>
      </c>
      <c r="B408">
        <v>259</v>
      </c>
      <c r="C408">
        <v>4905.0499999999984</v>
      </c>
      <c r="D408" s="1">
        <v>40553.629861111112</v>
      </c>
      <c r="E408" s="3">
        <f>DATEDIF(online_retail_II[[#This Row],[LastPurchase]], DATE(2011,12,9), "d")</f>
        <v>333</v>
      </c>
      <c r="F408" s="3">
        <f t="shared" si="30"/>
        <v>3</v>
      </c>
      <c r="G408" s="3">
        <f t="shared" si="31"/>
        <v>3</v>
      </c>
      <c r="H408" s="3">
        <f t="shared" si="32"/>
        <v>3</v>
      </c>
      <c r="I408" s="1" t="str">
        <f t="shared" si="33"/>
        <v>333</v>
      </c>
      <c r="J408" s="1" t="str">
        <f t="shared" si="34"/>
        <v>Potential</v>
      </c>
    </row>
    <row r="409" spans="1:10" ht="14.25" x14ac:dyDescent="0.2">
      <c r="A409">
        <v>14479</v>
      </c>
      <c r="B409">
        <v>149</v>
      </c>
      <c r="C409">
        <v>1299.1100000000013</v>
      </c>
      <c r="D409" s="1">
        <v>40633.379861111112</v>
      </c>
      <c r="E409" s="3">
        <f>DATEDIF(online_retail_II[[#This Row],[LastPurchase]], DATE(2011,12,9), "d")</f>
        <v>253</v>
      </c>
      <c r="F409" s="3">
        <f t="shared" si="30"/>
        <v>3</v>
      </c>
      <c r="G409" s="3">
        <f t="shared" si="31"/>
        <v>2</v>
      </c>
      <c r="H409" s="3">
        <f t="shared" si="32"/>
        <v>2</v>
      </c>
      <c r="I409" s="1" t="str">
        <f t="shared" si="33"/>
        <v>322</v>
      </c>
      <c r="J409" s="1" t="str">
        <f t="shared" si="34"/>
        <v>Potential</v>
      </c>
    </row>
    <row r="410" spans="1:10" ht="14.25" x14ac:dyDescent="0.2">
      <c r="A410">
        <v>17969</v>
      </c>
      <c r="B410">
        <v>207</v>
      </c>
      <c r="C410">
        <v>2369.940000000001</v>
      </c>
      <c r="D410" s="1">
        <v>40720.541666666664</v>
      </c>
      <c r="E410" s="3">
        <f>DATEDIF(online_retail_II[[#This Row],[LastPurchase]], DATE(2011,12,9), "d")</f>
        <v>166</v>
      </c>
      <c r="F410" s="3">
        <f t="shared" si="30"/>
        <v>3</v>
      </c>
      <c r="G410" s="3">
        <f t="shared" si="31"/>
        <v>3</v>
      </c>
      <c r="H410" s="3">
        <f t="shared" si="32"/>
        <v>2</v>
      </c>
      <c r="I410" s="1" t="str">
        <f t="shared" si="33"/>
        <v>332</v>
      </c>
      <c r="J410" s="1" t="str">
        <f t="shared" si="34"/>
        <v>Potential</v>
      </c>
    </row>
    <row r="411" spans="1:10" ht="14.25" x14ac:dyDescent="0.2">
      <c r="A411">
        <v>14548</v>
      </c>
      <c r="B411">
        <v>113</v>
      </c>
      <c r="C411">
        <v>2627.4900000000002</v>
      </c>
      <c r="D411" s="1">
        <v>40736.513194444444</v>
      </c>
      <c r="E411" s="3">
        <f>DATEDIF(online_retail_II[[#This Row],[LastPurchase]], DATE(2011,12,9), "d")</f>
        <v>150</v>
      </c>
      <c r="F411" s="3">
        <f t="shared" si="30"/>
        <v>3</v>
      </c>
      <c r="G411" s="3">
        <f t="shared" si="31"/>
        <v>2</v>
      </c>
      <c r="H411" s="3">
        <f t="shared" si="32"/>
        <v>2</v>
      </c>
      <c r="I411" s="1" t="str">
        <f t="shared" si="33"/>
        <v>322</v>
      </c>
      <c r="J411" s="1" t="str">
        <f t="shared" si="34"/>
        <v>Potential</v>
      </c>
    </row>
    <row r="412" spans="1:10" ht="14.25" x14ac:dyDescent="0.2">
      <c r="A412">
        <v>17916</v>
      </c>
      <c r="B412">
        <v>19</v>
      </c>
      <c r="C412">
        <v>43.870000000000012</v>
      </c>
      <c r="D412" s="1">
        <v>40258.518055555556</v>
      </c>
      <c r="E412" s="3">
        <f>DATEDIF(online_retail_II[[#This Row],[LastPurchase]], DATE(2011,12,9), "d")</f>
        <v>628</v>
      </c>
      <c r="F412" s="3">
        <f t="shared" si="30"/>
        <v>2</v>
      </c>
      <c r="G412" s="3">
        <f t="shared" si="31"/>
        <v>1</v>
      </c>
      <c r="H412" s="3">
        <f t="shared" si="32"/>
        <v>1</v>
      </c>
      <c r="I412" s="1" t="str">
        <f t="shared" si="33"/>
        <v>211</v>
      </c>
      <c r="J412" s="1" t="str">
        <f t="shared" si="34"/>
        <v>At Risk</v>
      </c>
    </row>
    <row r="413" spans="1:10" ht="14.25" x14ac:dyDescent="0.2">
      <c r="A413">
        <v>13319</v>
      </c>
      <c r="B413">
        <v>955</v>
      </c>
      <c r="C413">
        <v>22082.500000000007</v>
      </c>
      <c r="D413" s="1">
        <v>40881.56527777778</v>
      </c>
      <c r="E413" s="3">
        <f>DATEDIF(online_retail_II[[#This Row],[LastPurchase]], DATE(2011,12,9), "d")</f>
        <v>5</v>
      </c>
      <c r="F413" s="3">
        <f t="shared" si="30"/>
        <v>5</v>
      </c>
      <c r="G413" s="3">
        <f t="shared" si="31"/>
        <v>4</v>
      </c>
      <c r="H413" s="3">
        <f t="shared" si="32"/>
        <v>4</v>
      </c>
      <c r="I413" s="1" t="str">
        <f t="shared" si="33"/>
        <v>544</v>
      </c>
      <c r="J413" s="1" t="str">
        <f t="shared" si="34"/>
        <v>Champion</v>
      </c>
    </row>
    <row r="414" spans="1:10" ht="14.25" x14ac:dyDescent="0.2">
      <c r="A414">
        <v>16773</v>
      </c>
      <c r="B414">
        <v>65</v>
      </c>
      <c r="C414">
        <v>421.2399999999999</v>
      </c>
      <c r="D414" s="1">
        <v>40829.609027777777</v>
      </c>
      <c r="E414" s="3">
        <f>DATEDIF(online_retail_II[[#This Row],[LastPurchase]], DATE(2011,12,9), "d")</f>
        <v>57</v>
      </c>
      <c r="F414" s="3">
        <f t="shared" si="30"/>
        <v>3</v>
      </c>
      <c r="G414" s="3">
        <f t="shared" si="31"/>
        <v>2</v>
      </c>
      <c r="H414" s="3">
        <f t="shared" si="32"/>
        <v>1</v>
      </c>
      <c r="I414" s="1" t="str">
        <f t="shared" si="33"/>
        <v>321</v>
      </c>
      <c r="J414" s="1" t="str">
        <f t="shared" si="34"/>
        <v>Potential</v>
      </c>
    </row>
    <row r="415" spans="1:10" ht="14.25" x14ac:dyDescent="0.2">
      <c r="A415">
        <v>15479</v>
      </c>
      <c r="B415">
        <v>9</v>
      </c>
      <c r="C415">
        <v>147.39999999999998</v>
      </c>
      <c r="D415" s="1">
        <v>40153.630555555559</v>
      </c>
      <c r="E415" s="3">
        <f>DATEDIF(online_retail_II[[#This Row],[LastPurchase]], DATE(2011,12,9), "d")</f>
        <v>733</v>
      </c>
      <c r="F415" s="3">
        <f t="shared" si="30"/>
        <v>2</v>
      </c>
      <c r="G415" s="3">
        <f t="shared" si="31"/>
        <v>1</v>
      </c>
      <c r="H415" s="3">
        <f t="shared" si="32"/>
        <v>1</v>
      </c>
      <c r="I415" s="1" t="str">
        <f t="shared" si="33"/>
        <v>211</v>
      </c>
      <c r="J415" s="1" t="str">
        <f t="shared" si="34"/>
        <v>At Risk</v>
      </c>
    </row>
    <row r="416" spans="1:10" ht="14.25" x14ac:dyDescent="0.2">
      <c r="A416">
        <v>15822</v>
      </c>
      <c r="B416">
        <v>65</v>
      </c>
      <c r="C416">
        <v>1840.0599999999995</v>
      </c>
      <c r="D416" s="1">
        <v>40883.618055555555</v>
      </c>
      <c r="E416" s="3">
        <f>DATEDIF(online_retail_II[[#This Row],[LastPurchase]], DATE(2011,12,9), "d")</f>
        <v>3</v>
      </c>
      <c r="F416" s="3">
        <f t="shared" si="30"/>
        <v>5</v>
      </c>
      <c r="G416" s="3">
        <f t="shared" si="31"/>
        <v>2</v>
      </c>
      <c r="H416" s="3">
        <f t="shared" si="32"/>
        <v>2</v>
      </c>
      <c r="I416" s="1" t="str">
        <f t="shared" si="33"/>
        <v>522</v>
      </c>
      <c r="J416" s="1" t="str">
        <f t="shared" si="34"/>
        <v>Champion</v>
      </c>
    </row>
    <row r="417" spans="1:10" ht="14.25" x14ac:dyDescent="0.2">
      <c r="A417">
        <v>13890</v>
      </c>
      <c r="B417">
        <v>173</v>
      </c>
      <c r="C417">
        <v>2927.3799999999983</v>
      </c>
      <c r="D417" s="1">
        <v>40885.65</v>
      </c>
      <c r="E417" s="3">
        <f>DATEDIF(online_retail_II[[#This Row],[LastPurchase]], DATE(2011,12,9), "d")</f>
        <v>1</v>
      </c>
      <c r="F417" s="3">
        <f t="shared" si="30"/>
        <v>5</v>
      </c>
      <c r="G417" s="3">
        <f t="shared" si="31"/>
        <v>3</v>
      </c>
      <c r="H417" s="3">
        <f t="shared" si="32"/>
        <v>3</v>
      </c>
      <c r="I417" s="1" t="str">
        <f t="shared" si="33"/>
        <v>533</v>
      </c>
      <c r="J417" s="1" t="str">
        <f t="shared" si="34"/>
        <v>Champion</v>
      </c>
    </row>
    <row r="418" spans="1:10" ht="14.25" x14ac:dyDescent="0.2">
      <c r="A418">
        <v>13211</v>
      </c>
      <c r="B418">
        <v>206</v>
      </c>
      <c r="C418">
        <v>2729.3199999999988</v>
      </c>
      <c r="D418" s="1">
        <v>40876.613194444442</v>
      </c>
      <c r="E418" s="3">
        <f>DATEDIF(online_retail_II[[#This Row],[LastPurchase]], DATE(2011,12,9), "d")</f>
        <v>10</v>
      </c>
      <c r="F418" s="3">
        <f t="shared" si="30"/>
        <v>5</v>
      </c>
      <c r="G418" s="3">
        <f t="shared" si="31"/>
        <v>3</v>
      </c>
      <c r="H418" s="3">
        <f t="shared" si="32"/>
        <v>2</v>
      </c>
      <c r="I418" s="1" t="str">
        <f t="shared" si="33"/>
        <v>532</v>
      </c>
      <c r="J418" s="1" t="str">
        <f t="shared" si="34"/>
        <v>Champion</v>
      </c>
    </row>
    <row r="419" spans="1:10" ht="14.25" x14ac:dyDescent="0.2">
      <c r="A419">
        <v>15641</v>
      </c>
      <c r="B419">
        <v>311</v>
      </c>
      <c r="C419">
        <v>5345.5499999999947</v>
      </c>
      <c r="D419" s="1">
        <v>40781.586111111108</v>
      </c>
      <c r="E419" s="3">
        <f>DATEDIF(online_retail_II[[#This Row],[LastPurchase]], DATE(2011,12,9), "d")</f>
        <v>105</v>
      </c>
      <c r="F419" s="3">
        <f t="shared" si="30"/>
        <v>3</v>
      </c>
      <c r="G419" s="3">
        <f t="shared" si="31"/>
        <v>3</v>
      </c>
      <c r="H419" s="3">
        <f t="shared" si="32"/>
        <v>3</v>
      </c>
      <c r="I419" s="1" t="str">
        <f t="shared" si="33"/>
        <v>333</v>
      </c>
      <c r="J419" s="1" t="str">
        <f t="shared" si="34"/>
        <v>Potential</v>
      </c>
    </row>
    <row r="420" spans="1:10" ht="14.25" x14ac:dyDescent="0.2">
      <c r="A420">
        <v>14123</v>
      </c>
      <c r="B420">
        <v>24</v>
      </c>
      <c r="C420">
        <v>436.17999999999995</v>
      </c>
      <c r="D420" s="1">
        <v>40153.649305555555</v>
      </c>
      <c r="E420" s="3">
        <f>DATEDIF(online_retail_II[[#This Row],[LastPurchase]], DATE(2011,12,9), "d")</f>
        <v>733</v>
      </c>
      <c r="F420" s="3">
        <f t="shared" si="30"/>
        <v>2</v>
      </c>
      <c r="G420" s="3">
        <f t="shared" si="31"/>
        <v>1</v>
      </c>
      <c r="H420" s="3">
        <f t="shared" si="32"/>
        <v>1</v>
      </c>
      <c r="I420" s="1" t="str">
        <f t="shared" si="33"/>
        <v>211</v>
      </c>
      <c r="J420" s="1" t="str">
        <f t="shared" si="34"/>
        <v>At Risk</v>
      </c>
    </row>
    <row r="421" spans="1:10" ht="14.25" x14ac:dyDescent="0.2">
      <c r="A421">
        <v>13019</v>
      </c>
      <c r="B421">
        <v>55</v>
      </c>
      <c r="C421">
        <v>1229.9500000000003</v>
      </c>
      <c r="D421" s="1">
        <v>40507.62222222222</v>
      </c>
      <c r="E421" s="3">
        <f>DATEDIF(online_retail_II[[#This Row],[LastPurchase]], DATE(2011,12,9), "d")</f>
        <v>379</v>
      </c>
      <c r="F421" s="3">
        <f t="shared" si="30"/>
        <v>2</v>
      </c>
      <c r="G421" s="3">
        <f t="shared" si="31"/>
        <v>1</v>
      </c>
      <c r="H421" s="3">
        <f t="shared" si="32"/>
        <v>2</v>
      </c>
      <c r="I421" s="1" t="str">
        <f t="shared" si="33"/>
        <v>212</v>
      </c>
      <c r="J421" s="1" t="str">
        <f t="shared" si="34"/>
        <v>At Risk</v>
      </c>
    </row>
    <row r="422" spans="1:10" ht="14.25" x14ac:dyDescent="0.2">
      <c r="A422">
        <v>17858</v>
      </c>
      <c r="B422">
        <v>395</v>
      </c>
      <c r="C422">
        <v>12797.650000000005</v>
      </c>
      <c r="D422" s="1">
        <v>40881.49722222222</v>
      </c>
      <c r="E422" s="3">
        <f>DATEDIF(online_retail_II[[#This Row],[LastPurchase]], DATE(2011,12,9), "d")</f>
        <v>5</v>
      </c>
      <c r="F422" s="3">
        <f t="shared" si="30"/>
        <v>5</v>
      </c>
      <c r="G422" s="3">
        <f t="shared" si="31"/>
        <v>4</v>
      </c>
      <c r="H422" s="3">
        <f t="shared" si="32"/>
        <v>4</v>
      </c>
      <c r="I422" s="1" t="str">
        <f t="shared" si="33"/>
        <v>544</v>
      </c>
      <c r="J422" s="1" t="str">
        <f t="shared" si="34"/>
        <v>Champion</v>
      </c>
    </row>
    <row r="423" spans="1:10" ht="14.25" x14ac:dyDescent="0.2">
      <c r="A423">
        <v>14940</v>
      </c>
      <c r="B423">
        <v>32</v>
      </c>
      <c r="C423">
        <v>531.4899999999999</v>
      </c>
      <c r="D423" s="1">
        <v>40469.449305555558</v>
      </c>
      <c r="E423" s="3">
        <f>DATEDIF(online_retail_II[[#This Row],[LastPurchase]], DATE(2011,12,9), "d")</f>
        <v>417</v>
      </c>
      <c r="F423" s="3">
        <f t="shared" si="30"/>
        <v>2</v>
      </c>
      <c r="G423" s="3">
        <f t="shared" si="31"/>
        <v>1</v>
      </c>
      <c r="H423" s="3">
        <f t="shared" si="32"/>
        <v>1</v>
      </c>
      <c r="I423" s="1" t="str">
        <f t="shared" si="33"/>
        <v>211</v>
      </c>
      <c r="J423" s="1" t="str">
        <f t="shared" si="34"/>
        <v>At Risk</v>
      </c>
    </row>
    <row r="424" spans="1:10" ht="14.25" x14ac:dyDescent="0.2">
      <c r="A424">
        <v>16686</v>
      </c>
      <c r="B424">
        <v>1106</v>
      </c>
      <c r="C424">
        <v>5070.9199999999882</v>
      </c>
      <c r="D424" s="1">
        <v>40839.575694444444</v>
      </c>
      <c r="E424" s="3">
        <f>DATEDIF(online_retail_II[[#This Row],[LastPurchase]], DATE(2011,12,9), "d")</f>
        <v>47</v>
      </c>
      <c r="F424" s="3">
        <f t="shared" si="30"/>
        <v>4</v>
      </c>
      <c r="G424" s="3">
        <f t="shared" si="31"/>
        <v>4</v>
      </c>
      <c r="H424" s="3">
        <f t="shared" si="32"/>
        <v>3</v>
      </c>
      <c r="I424" s="1" t="str">
        <f t="shared" si="33"/>
        <v>443</v>
      </c>
      <c r="J424" s="1" t="str">
        <f t="shared" si="34"/>
        <v>Loyal</v>
      </c>
    </row>
    <row r="425" spans="1:10" ht="14.25" x14ac:dyDescent="0.2">
      <c r="A425">
        <v>15691</v>
      </c>
      <c r="B425">
        <v>14</v>
      </c>
      <c r="C425">
        <v>571.29999999999995</v>
      </c>
      <c r="D425" s="1">
        <v>40634.634027777778</v>
      </c>
      <c r="E425" s="3">
        <f>DATEDIF(online_retail_II[[#This Row],[LastPurchase]], DATE(2011,12,9), "d")</f>
        <v>252</v>
      </c>
      <c r="F425" s="3">
        <f t="shared" si="30"/>
        <v>3</v>
      </c>
      <c r="G425" s="3">
        <f t="shared" si="31"/>
        <v>1</v>
      </c>
      <c r="H425" s="3">
        <f t="shared" si="32"/>
        <v>1</v>
      </c>
      <c r="I425" s="1" t="str">
        <f t="shared" si="33"/>
        <v>311</v>
      </c>
      <c r="J425" s="1" t="str">
        <f t="shared" si="34"/>
        <v>Potential</v>
      </c>
    </row>
    <row r="426" spans="1:10" ht="14.25" x14ac:dyDescent="0.2">
      <c r="A426">
        <v>16436</v>
      </c>
      <c r="B426">
        <v>41</v>
      </c>
      <c r="C426">
        <v>329.34</v>
      </c>
      <c r="D426" s="1">
        <v>40218.554861111108</v>
      </c>
      <c r="E426" s="3">
        <f>DATEDIF(online_retail_II[[#This Row],[LastPurchase]], DATE(2011,12,9), "d")</f>
        <v>668</v>
      </c>
      <c r="F426" s="3">
        <f t="shared" si="30"/>
        <v>2</v>
      </c>
      <c r="G426" s="3">
        <f t="shared" si="31"/>
        <v>1</v>
      </c>
      <c r="H426" s="3">
        <f t="shared" si="32"/>
        <v>1</v>
      </c>
      <c r="I426" s="1" t="str">
        <f t="shared" si="33"/>
        <v>211</v>
      </c>
      <c r="J426" s="1" t="str">
        <f t="shared" si="34"/>
        <v>At Risk</v>
      </c>
    </row>
    <row r="427" spans="1:10" ht="14.25" x14ac:dyDescent="0.2">
      <c r="A427">
        <v>17610</v>
      </c>
      <c r="B427">
        <v>157</v>
      </c>
      <c r="C427">
        <v>1529.4900000000009</v>
      </c>
      <c r="D427" s="1">
        <v>40346.69027777778</v>
      </c>
      <c r="E427" s="3">
        <f>DATEDIF(online_retail_II[[#This Row],[LastPurchase]], DATE(2011,12,9), "d")</f>
        <v>540</v>
      </c>
      <c r="F427" s="3">
        <f t="shared" si="30"/>
        <v>2</v>
      </c>
      <c r="G427" s="3">
        <f t="shared" si="31"/>
        <v>2</v>
      </c>
      <c r="H427" s="3">
        <f t="shared" si="32"/>
        <v>2</v>
      </c>
      <c r="I427" s="1" t="str">
        <f t="shared" si="33"/>
        <v>222</v>
      </c>
      <c r="J427" s="1" t="str">
        <f t="shared" si="34"/>
        <v>At Risk</v>
      </c>
    </row>
    <row r="428" spans="1:10" ht="14.25" x14ac:dyDescent="0.2">
      <c r="A428">
        <v>17530</v>
      </c>
      <c r="B428">
        <v>558</v>
      </c>
      <c r="C428">
        <v>3141.51</v>
      </c>
      <c r="D428" s="1">
        <v>40885.779166666667</v>
      </c>
      <c r="E428" s="3">
        <f>DATEDIF(online_retail_II[[#This Row],[LastPurchase]], DATE(2011,12,9), "d")</f>
        <v>1</v>
      </c>
      <c r="F428" s="3">
        <f t="shared" si="30"/>
        <v>5</v>
      </c>
      <c r="G428" s="3">
        <f t="shared" si="31"/>
        <v>4</v>
      </c>
      <c r="H428" s="3">
        <f t="shared" si="32"/>
        <v>3</v>
      </c>
      <c r="I428" s="1" t="str">
        <f t="shared" si="33"/>
        <v>543</v>
      </c>
      <c r="J428" s="1" t="str">
        <f t="shared" si="34"/>
        <v>Champion</v>
      </c>
    </row>
    <row r="429" spans="1:10" ht="14.25" x14ac:dyDescent="0.2">
      <c r="A429">
        <v>13491</v>
      </c>
      <c r="B429">
        <v>268</v>
      </c>
      <c r="C429">
        <v>4566.5600000000004</v>
      </c>
      <c r="D429" s="1">
        <v>40835.355555555558</v>
      </c>
      <c r="E429" s="3">
        <f>DATEDIF(online_retail_II[[#This Row],[LastPurchase]], DATE(2011,12,9), "d")</f>
        <v>51</v>
      </c>
      <c r="F429" s="3">
        <f t="shared" si="30"/>
        <v>4</v>
      </c>
      <c r="G429" s="3">
        <f t="shared" si="31"/>
        <v>3</v>
      </c>
      <c r="H429" s="3">
        <f t="shared" si="32"/>
        <v>3</v>
      </c>
      <c r="I429" s="1" t="str">
        <f t="shared" si="33"/>
        <v>433</v>
      </c>
      <c r="J429" s="1" t="str">
        <f t="shared" si="34"/>
        <v>Loyal</v>
      </c>
    </row>
    <row r="430" spans="1:10" ht="14.25" x14ac:dyDescent="0.2">
      <c r="A430">
        <v>14003</v>
      </c>
      <c r="B430">
        <v>16</v>
      </c>
      <c r="C430">
        <v>209.41</v>
      </c>
      <c r="D430" s="1">
        <v>40154.370138888888</v>
      </c>
      <c r="E430" s="3">
        <f>DATEDIF(online_retail_II[[#This Row],[LastPurchase]], DATE(2011,12,9), "d")</f>
        <v>732</v>
      </c>
      <c r="F430" s="3">
        <f t="shared" si="30"/>
        <v>2</v>
      </c>
      <c r="G430" s="3">
        <f t="shared" si="31"/>
        <v>1</v>
      </c>
      <c r="H430" s="3">
        <f t="shared" si="32"/>
        <v>1</v>
      </c>
      <c r="I430" s="1" t="str">
        <f t="shared" si="33"/>
        <v>211</v>
      </c>
      <c r="J430" s="1" t="str">
        <f t="shared" si="34"/>
        <v>At Risk</v>
      </c>
    </row>
    <row r="431" spans="1:10" ht="14.25" x14ac:dyDescent="0.2">
      <c r="A431">
        <v>12839</v>
      </c>
      <c r="B431">
        <v>576</v>
      </c>
      <c r="C431">
        <v>10071.729999999992</v>
      </c>
      <c r="D431" s="1">
        <v>40884.522916666669</v>
      </c>
      <c r="E431" s="3">
        <f>DATEDIF(online_retail_II[[#This Row],[LastPurchase]], DATE(2011,12,9), "d")</f>
        <v>2</v>
      </c>
      <c r="F431" s="3">
        <f t="shared" si="30"/>
        <v>5</v>
      </c>
      <c r="G431" s="3">
        <f t="shared" si="31"/>
        <v>4</v>
      </c>
      <c r="H431" s="3">
        <f t="shared" si="32"/>
        <v>4</v>
      </c>
      <c r="I431" s="1" t="str">
        <f t="shared" si="33"/>
        <v>544</v>
      </c>
      <c r="J431" s="1" t="str">
        <f t="shared" si="34"/>
        <v>Champion</v>
      </c>
    </row>
    <row r="432" spans="1:10" ht="14.25" x14ac:dyDescent="0.2">
      <c r="A432">
        <v>17557</v>
      </c>
      <c r="B432">
        <v>35</v>
      </c>
      <c r="C432">
        <v>575.45999999999992</v>
      </c>
      <c r="D432" s="1">
        <v>40872.539583333331</v>
      </c>
      <c r="E432" s="3">
        <f>DATEDIF(online_retail_II[[#This Row],[LastPurchase]], DATE(2011,12,9), "d")</f>
        <v>14</v>
      </c>
      <c r="F432" s="3">
        <f t="shared" si="30"/>
        <v>5</v>
      </c>
      <c r="G432" s="3">
        <f t="shared" si="31"/>
        <v>1</v>
      </c>
      <c r="H432" s="3">
        <f t="shared" si="32"/>
        <v>1</v>
      </c>
      <c r="I432" s="1" t="str">
        <f t="shared" si="33"/>
        <v>511</v>
      </c>
      <c r="J432" s="1" t="str">
        <f t="shared" si="34"/>
        <v>Champion</v>
      </c>
    </row>
    <row r="433" spans="1:10" ht="14.25" x14ac:dyDescent="0.2">
      <c r="A433">
        <v>14738</v>
      </c>
      <c r="B433">
        <v>80</v>
      </c>
      <c r="C433">
        <v>1821.9000000000005</v>
      </c>
      <c r="D433" s="1">
        <v>40844.37222222222</v>
      </c>
      <c r="E433" s="3">
        <f>DATEDIF(online_retail_II[[#This Row],[LastPurchase]], DATE(2011,12,9), "d")</f>
        <v>42</v>
      </c>
      <c r="F433" s="3">
        <f t="shared" si="30"/>
        <v>4</v>
      </c>
      <c r="G433" s="3">
        <f t="shared" si="31"/>
        <v>2</v>
      </c>
      <c r="H433" s="3">
        <f t="shared" si="32"/>
        <v>2</v>
      </c>
      <c r="I433" s="1" t="str">
        <f t="shared" si="33"/>
        <v>422</v>
      </c>
      <c r="J433" s="1" t="str">
        <f t="shared" si="34"/>
        <v>Loyal</v>
      </c>
    </row>
    <row r="434" spans="1:10" ht="14.25" x14ac:dyDescent="0.2">
      <c r="A434">
        <v>16124</v>
      </c>
      <c r="B434">
        <v>82</v>
      </c>
      <c r="C434">
        <v>1772.4900000000011</v>
      </c>
      <c r="D434" s="1">
        <v>40569.614583333336</v>
      </c>
      <c r="E434" s="3">
        <f>DATEDIF(online_retail_II[[#This Row],[LastPurchase]], DATE(2011,12,9), "d")</f>
        <v>317</v>
      </c>
      <c r="F434" s="3">
        <f t="shared" si="30"/>
        <v>3</v>
      </c>
      <c r="G434" s="3">
        <f t="shared" si="31"/>
        <v>2</v>
      </c>
      <c r="H434" s="3">
        <f t="shared" si="32"/>
        <v>2</v>
      </c>
      <c r="I434" s="1" t="str">
        <f t="shared" si="33"/>
        <v>322</v>
      </c>
      <c r="J434" s="1" t="str">
        <f t="shared" si="34"/>
        <v>Potential</v>
      </c>
    </row>
    <row r="435" spans="1:10" ht="14.25" x14ac:dyDescent="0.2">
      <c r="A435">
        <v>12471</v>
      </c>
      <c r="B435">
        <v>1138</v>
      </c>
      <c r="C435">
        <v>39963.790000000045</v>
      </c>
      <c r="D435" s="1">
        <v>40884.654861111114</v>
      </c>
      <c r="E435" s="3">
        <f>DATEDIF(online_retail_II[[#This Row],[LastPurchase]], DATE(2011,12,9), "d")</f>
        <v>2</v>
      </c>
      <c r="F435" s="3">
        <f t="shared" si="30"/>
        <v>5</v>
      </c>
      <c r="G435" s="3">
        <f t="shared" si="31"/>
        <v>4</v>
      </c>
      <c r="H435" s="3">
        <f t="shared" si="32"/>
        <v>4</v>
      </c>
      <c r="I435" s="1" t="str">
        <f t="shared" si="33"/>
        <v>544</v>
      </c>
      <c r="J435" s="1" t="str">
        <f t="shared" si="34"/>
        <v>Champion</v>
      </c>
    </row>
    <row r="436" spans="1:10" ht="14.25" x14ac:dyDescent="0.2">
      <c r="A436">
        <v>17739</v>
      </c>
      <c r="B436">
        <v>149</v>
      </c>
      <c r="C436">
        <v>7730.5899999999947</v>
      </c>
      <c r="D436" s="1">
        <v>40875.383333333331</v>
      </c>
      <c r="E436" s="3">
        <f>DATEDIF(online_retail_II[[#This Row],[LastPurchase]], DATE(2011,12,9), "d")</f>
        <v>11</v>
      </c>
      <c r="F436" s="3">
        <f t="shared" si="30"/>
        <v>5</v>
      </c>
      <c r="G436" s="3">
        <f t="shared" si="31"/>
        <v>2</v>
      </c>
      <c r="H436" s="3">
        <f t="shared" si="32"/>
        <v>4</v>
      </c>
      <c r="I436" s="1" t="str">
        <f t="shared" si="33"/>
        <v>524</v>
      </c>
      <c r="J436" s="1" t="str">
        <f t="shared" si="34"/>
        <v>Champion</v>
      </c>
    </row>
    <row r="437" spans="1:10" ht="14.25" x14ac:dyDescent="0.2">
      <c r="A437">
        <v>16556</v>
      </c>
      <c r="B437">
        <v>482</v>
      </c>
      <c r="C437">
        <v>8012.5799999999808</v>
      </c>
      <c r="D437" s="1">
        <v>40820.48333333333</v>
      </c>
      <c r="E437" s="3">
        <f>DATEDIF(online_retail_II[[#This Row],[LastPurchase]], DATE(2011,12,9), "d")</f>
        <v>66</v>
      </c>
      <c r="F437" s="3">
        <f t="shared" si="30"/>
        <v>3</v>
      </c>
      <c r="G437" s="3">
        <f t="shared" si="31"/>
        <v>4</v>
      </c>
      <c r="H437" s="3">
        <f t="shared" si="32"/>
        <v>4</v>
      </c>
      <c r="I437" s="1" t="str">
        <f t="shared" si="33"/>
        <v>344</v>
      </c>
      <c r="J437" s="1" t="str">
        <f t="shared" si="34"/>
        <v>Potential</v>
      </c>
    </row>
    <row r="438" spans="1:10" ht="14.25" x14ac:dyDescent="0.2">
      <c r="A438">
        <v>14695</v>
      </c>
      <c r="B438">
        <v>86</v>
      </c>
      <c r="C438">
        <v>1620.0699999999997</v>
      </c>
      <c r="D438" s="1">
        <v>40367.595833333333</v>
      </c>
      <c r="E438" s="3">
        <f>DATEDIF(online_retail_II[[#This Row],[LastPurchase]], DATE(2011,12,9), "d")</f>
        <v>519</v>
      </c>
      <c r="F438" s="3">
        <f t="shared" si="30"/>
        <v>2</v>
      </c>
      <c r="G438" s="3">
        <f t="shared" si="31"/>
        <v>2</v>
      </c>
      <c r="H438" s="3">
        <f t="shared" si="32"/>
        <v>2</v>
      </c>
      <c r="I438" s="1" t="str">
        <f t="shared" si="33"/>
        <v>222</v>
      </c>
      <c r="J438" s="1" t="str">
        <f t="shared" si="34"/>
        <v>At Risk</v>
      </c>
    </row>
    <row r="439" spans="1:10" ht="14.25" x14ac:dyDescent="0.2">
      <c r="A439">
        <v>14828</v>
      </c>
      <c r="B439">
        <v>101</v>
      </c>
      <c r="C439">
        <v>9839.4599999999973</v>
      </c>
      <c r="D439" s="1">
        <v>40690.427777777775</v>
      </c>
      <c r="E439" s="3">
        <f>DATEDIF(online_retail_II[[#This Row],[LastPurchase]], DATE(2011,12,9), "d")</f>
        <v>196</v>
      </c>
      <c r="F439" s="3">
        <f t="shared" si="30"/>
        <v>3</v>
      </c>
      <c r="G439" s="3">
        <f t="shared" si="31"/>
        <v>2</v>
      </c>
      <c r="H439" s="3">
        <f t="shared" si="32"/>
        <v>4</v>
      </c>
      <c r="I439" s="1" t="str">
        <f t="shared" si="33"/>
        <v>324</v>
      </c>
      <c r="J439" s="1" t="str">
        <f t="shared" si="34"/>
        <v>Potential</v>
      </c>
    </row>
    <row r="440" spans="1:10" ht="14.25" x14ac:dyDescent="0.2">
      <c r="A440">
        <v>15115</v>
      </c>
      <c r="B440">
        <v>35</v>
      </c>
      <c r="C440">
        <v>531.85</v>
      </c>
      <c r="D440" s="1">
        <v>40868.624305555553</v>
      </c>
      <c r="E440" s="3">
        <f>DATEDIF(online_retail_II[[#This Row],[LastPurchase]], DATE(2011,12,9), "d")</f>
        <v>18</v>
      </c>
      <c r="F440" s="3">
        <f t="shared" si="30"/>
        <v>4</v>
      </c>
      <c r="G440" s="3">
        <f t="shared" si="31"/>
        <v>1</v>
      </c>
      <c r="H440" s="3">
        <f t="shared" si="32"/>
        <v>1</v>
      </c>
      <c r="I440" s="1" t="str">
        <f t="shared" si="33"/>
        <v>411</v>
      </c>
      <c r="J440" s="1" t="str">
        <f t="shared" si="34"/>
        <v>Loyal</v>
      </c>
    </row>
    <row r="441" spans="1:10" ht="14.25" x14ac:dyDescent="0.2">
      <c r="A441">
        <v>13693</v>
      </c>
      <c r="B441">
        <v>106</v>
      </c>
      <c r="C441">
        <v>2011.8200000000002</v>
      </c>
      <c r="D441" s="1">
        <v>40512.76458333333</v>
      </c>
      <c r="E441" s="3">
        <f>DATEDIF(online_retail_II[[#This Row],[LastPurchase]], DATE(2011,12,9), "d")</f>
        <v>374</v>
      </c>
      <c r="F441" s="3">
        <f t="shared" si="30"/>
        <v>2</v>
      </c>
      <c r="G441" s="3">
        <f t="shared" si="31"/>
        <v>2</v>
      </c>
      <c r="H441" s="3">
        <f t="shared" si="32"/>
        <v>2</v>
      </c>
      <c r="I441" s="1" t="str">
        <f t="shared" si="33"/>
        <v>222</v>
      </c>
      <c r="J441" s="1" t="str">
        <f t="shared" si="34"/>
        <v>At Risk</v>
      </c>
    </row>
    <row r="442" spans="1:10" ht="14.25" x14ac:dyDescent="0.2">
      <c r="A442">
        <v>14955</v>
      </c>
      <c r="B442">
        <v>31</v>
      </c>
      <c r="C442">
        <v>163.76999999999998</v>
      </c>
      <c r="D442" s="1">
        <v>40154.482638888891</v>
      </c>
      <c r="E442" s="3">
        <f>DATEDIF(online_retail_II[[#This Row],[LastPurchase]], DATE(2011,12,9), "d")</f>
        <v>732</v>
      </c>
      <c r="F442" s="3">
        <f t="shared" si="30"/>
        <v>2</v>
      </c>
      <c r="G442" s="3">
        <f t="shared" si="31"/>
        <v>1</v>
      </c>
      <c r="H442" s="3">
        <f t="shared" si="32"/>
        <v>1</v>
      </c>
      <c r="I442" s="1" t="str">
        <f t="shared" si="33"/>
        <v>211</v>
      </c>
      <c r="J442" s="1" t="str">
        <f t="shared" si="34"/>
        <v>At Risk</v>
      </c>
    </row>
    <row r="443" spans="1:10" ht="14.25" x14ac:dyDescent="0.2">
      <c r="A443">
        <v>14037</v>
      </c>
      <c r="B443">
        <v>114</v>
      </c>
      <c r="C443">
        <v>836.95000000000027</v>
      </c>
      <c r="D443" s="1">
        <v>40710.581250000003</v>
      </c>
      <c r="E443" s="3">
        <f>DATEDIF(online_retail_II[[#This Row],[LastPurchase]], DATE(2011,12,9), "d")</f>
        <v>176</v>
      </c>
      <c r="F443" s="3">
        <f t="shared" si="30"/>
        <v>3</v>
      </c>
      <c r="G443" s="3">
        <f t="shared" si="31"/>
        <v>2</v>
      </c>
      <c r="H443" s="3">
        <f t="shared" si="32"/>
        <v>1</v>
      </c>
      <c r="I443" s="1" t="str">
        <f t="shared" si="33"/>
        <v>321</v>
      </c>
      <c r="J443" s="1" t="str">
        <f t="shared" si="34"/>
        <v>Potential</v>
      </c>
    </row>
    <row r="444" spans="1:10" ht="14.25" x14ac:dyDescent="0.2">
      <c r="A444">
        <v>18077</v>
      </c>
      <c r="B444">
        <v>377</v>
      </c>
      <c r="C444">
        <v>4338.5599999999977</v>
      </c>
      <c r="D444" s="1">
        <v>40878.563888888886</v>
      </c>
      <c r="E444" s="3">
        <f>DATEDIF(online_retail_II[[#This Row],[LastPurchase]], DATE(2011,12,9), "d")</f>
        <v>8</v>
      </c>
      <c r="F444" s="3">
        <f t="shared" si="30"/>
        <v>5</v>
      </c>
      <c r="G444" s="3">
        <f t="shared" si="31"/>
        <v>4</v>
      </c>
      <c r="H444" s="3">
        <f t="shared" si="32"/>
        <v>3</v>
      </c>
      <c r="I444" s="1" t="str">
        <f t="shared" si="33"/>
        <v>543</v>
      </c>
      <c r="J444" s="1" t="str">
        <f t="shared" si="34"/>
        <v>Champion</v>
      </c>
    </row>
    <row r="445" spans="1:10" ht="14.25" x14ac:dyDescent="0.2">
      <c r="A445">
        <v>13905</v>
      </c>
      <c r="B445">
        <v>12</v>
      </c>
      <c r="C445">
        <v>312.65000000000003</v>
      </c>
      <c r="D445" s="1">
        <v>40154.486805555556</v>
      </c>
      <c r="E445" s="3">
        <f>DATEDIF(online_retail_II[[#This Row],[LastPurchase]], DATE(2011,12,9), "d")</f>
        <v>732</v>
      </c>
      <c r="F445" s="3">
        <f t="shared" si="30"/>
        <v>2</v>
      </c>
      <c r="G445" s="3">
        <f t="shared" si="31"/>
        <v>1</v>
      </c>
      <c r="H445" s="3">
        <f t="shared" si="32"/>
        <v>1</v>
      </c>
      <c r="I445" s="1" t="str">
        <f t="shared" si="33"/>
        <v>211</v>
      </c>
      <c r="J445" s="1" t="str">
        <f t="shared" si="34"/>
        <v>At Risk</v>
      </c>
    </row>
    <row r="446" spans="1:10" ht="14.25" x14ac:dyDescent="0.2">
      <c r="A446">
        <v>17508</v>
      </c>
      <c r="B446">
        <v>231</v>
      </c>
      <c r="C446">
        <v>4579.2299999999977</v>
      </c>
      <c r="D446" s="1">
        <v>40606.340277777781</v>
      </c>
      <c r="E446" s="3">
        <f>DATEDIF(online_retail_II[[#This Row],[LastPurchase]], DATE(2011,12,9), "d")</f>
        <v>280</v>
      </c>
      <c r="F446" s="3">
        <f t="shared" si="30"/>
        <v>3</v>
      </c>
      <c r="G446" s="3">
        <f t="shared" si="31"/>
        <v>3</v>
      </c>
      <c r="H446" s="3">
        <f t="shared" si="32"/>
        <v>3</v>
      </c>
      <c r="I446" s="1" t="str">
        <f t="shared" si="33"/>
        <v>333</v>
      </c>
      <c r="J446" s="1" t="str">
        <f t="shared" si="34"/>
        <v>Potential</v>
      </c>
    </row>
    <row r="447" spans="1:10" ht="14.25" x14ac:dyDescent="0.2">
      <c r="A447">
        <v>16768</v>
      </c>
      <c r="B447">
        <v>164</v>
      </c>
      <c r="C447">
        <v>1708.1200000000013</v>
      </c>
      <c r="D447" s="1">
        <v>40839.443055555559</v>
      </c>
      <c r="E447" s="3">
        <f>DATEDIF(online_retail_II[[#This Row],[LastPurchase]], DATE(2011,12,9), "d")</f>
        <v>47</v>
      </c>
      <c r="F447" s="3">
        <f t="shared" si="30"/>
        <v>4</v>
      </c>
      <c r="G447" s="3">
        <f t="shared" si="31"/>
        <v>3</v>
      </c>
      <c r="H447" s="3">
        <f t="shared" si="32"/>
        <v>2</v>
      </c>
      <c r="I447" s="1" t="str">
        <f t="shared" si="33"/>
        <v>432</v>
      </c>
      <c r="J447" s="1" t="str">
        <f t="shared" si="34"/>
        <v>Loyal</v>
      </c>
    </row>
    <row r="448" spans="1:10" ht="14.25" x14ac:dyDescent="0.2">
      <c r="A448">
        <v>13984</v>
      </c>
      <c r="B448">
        <v>93</v>
      </c>
      <c r="C448">
        <v>2048.6000000000004</v>
      </c>
      <c r="D448" s="1">
        <v>40860.526388888888</v>
      </c>
      <c r="E448" s="3">
        <f>DATEDIF(online_retail_II[[#This Row],[LastPurchase]], DATE(2011,12,9), "d")</f>
        <v>26</v>
      </c>
      <c r="F448" s="3">
        <f t="shared" si="30"/>
        <v>4</v>
      </c>
      <c r="G448" s="3">
        <f t="shared" si="31"/>
        <v>2</v>
      </c>
      <c r="H448" s="3">
        <f t="shared" si="32"/>
        <v>2</v>
      </c>
      <c r="I448" s="1" t="str">
        <f t="shared" si="33"/>
        <v>422</v>
      </c>
      <c r="J448" s="1" t="str">
        <f t="shared" si="34"/>
        <v>Loyal</v>
      </c>
    </row>
    <row r="449" spans="1:10" ht="14.25" x14ac:dyDescent="0.2">
      <c r="A449">
        <v>13495</v>
      </c>
      <c r="B449">
        <v>147</v>
      </c>
      <c r="C449">
        <v>5374.2599999999975</v>
      </c>
      <c r="D449" s="1">
        <v>40879.472916666666</v>
      </c>
      <c r="E449" s="3">
        <f>DATEDIF(online_retail_II[[#This Row],[LastPurchase]], DATE(2011,12,9), "d")</f>
        <v>7</v>
      </c>
      <c r="F449" s="3">
        <f t="shared" si="30"/>
        <v>5</v>
      </c>
      <c r="G449" s="3">
        <f t="shared" si="31"/>
        <v>2</v>
      </c>
      <c r="H449" s="3">
        <f t="shared" si="32"/>
        <v>3</v>
      </c>
      <c r="I449" s="1" t="str">
        <f t="shared" si="33"/>
        <v>523</v>
      </c>
      <c r="J449" s="1" t="str">
        <f t="shared" si="34"/>
        <v>Champion</v>
      </c>
    </row>
    <row r="450" spans="1:10" ht="14.25" x14ac:dyDescent="0.2">
      <c r="A450">
        <v>13190</v>
      </c>
      <c r="B450">
        <v>17</v>
      </c>
      <c r="C450">
        <v>570.66</v>
      </c>
      <c r="D450" s="1">
        <v>40342.657638888886</v>
      </c>
      <c r="E450" s="3">
        <f>DATEDIF(online_retail_II[[#This Row],[LastPurchase]], DATE(2011,12,9), "d")</f>
        <v>544</v>
      </c>
      <c r="F450" s="3">
        <f t="shared" ref="F450:F513" si="35">IF(E450&lt;=QUARTILE($E$2:$E$1000,1),5,
 IF(E450&lt;=QUARTILE($E$2:$E$1000,2),4,
 IF(E450&lt;=QUARTILE($E$2:$E$1000,3),3,
 IF(E450&lt;=QUARTILE($E$2:$E$1000,4),2,1))))</f>
        <v>2</v>
      </c>
      <c r="G450" s="3">
        <f t="shared" ref="G450:G513" si="36">IF(B450&gt;=QUARTILE($B$2:$B$1000,4),5,
 IF(B450&gt;=QUARTILE($B$2:$B$1000,3),4,
 IF(B450&gt;=QUARTILE($B$2:$B$1000,2),3,
 IF(B450&gt;=QUARTILE($B$2:$B$1000,1),2,1))))</f>
        <v>1</v>
      </c>
      <c r="H450" s="3">
        <f t="shared" ref="H450:H513" si="37">IF(C450&gt;=QUARTILE($C$2:$C$1000,4),5,
 IF(C450&gt;=QUARTILE($C$2:$C$1000,3),4,
 IF(C450&gt;=QUARTILE($C$2:$C$1000,2),3,
 IF(C450&gt;=QUARTILE($C$2:$C$1000,1),2,1))))</f>
        <v>1</v>
      </c>
      <c r="I450" s="1" t="str">
        <f t="shared" ref="I450:I513" si="38">TEXT(F450,"0") &amp; TEXT(G450,"0") &amp; TEXT(H450,"0")</f>
        <v>211</v>
      </c>
      <c r="J450" s="1" t="str">
        <f t="shared" ref="J450:J513" si="39">IF(F450=5,"Champion",
 IF(F450&gt;=4,"Loyal",
 IF(F450=3,"Potential",
 IF(F450=2,"At Risk",
 "Lost"))))</f>
        <v>At Risk</v>
      </c>
    </row>
    <row r="451" spans="1:10" ht="14.25" x14ac:dyDescent="0.2">
      <c r="A451">
        <v>14408</v>
      </c>
      <c r="B451">
        <v>129</v>
      </c>
      <c r="C451">
        <v>4109.7699999999995</v>
      </c>
      <c r="D451" s="1">
        <v>40876.486805555556</v>
      </c>
      <c r="E451" s="3">
        <f>DATEDIF(online_retail_II[[#This Row],[LastPurchase]], DATE(2011,12,9), "d")</f>
        <v>10</v>
      </c>
      <c r="F451" s="3">
        <f t="shared" si="35"/>
        <v>5</v>
      </c>
      <c r="G451" s="3">
        <f t="shared" si="36"/>
        <v>2</v>
      </c>
      <c r="H451" s="3">
        <f t="shared" si="37"/>
        <v>3</v>
      </c>
      <c r="I451" s="1" t="str">
        <f t="shared" si="38"/>
        <v>523</v>
      </c>
      <c r="J451" s="1" t="str">
        <f t="shared" si="39"/>
        <v>Champion</v>
      </c>
    </row>
    <row r="452" spans="1:10" ht="14.25" x14ac:dyDescent="0.2">
      <c r="A452">
        <v>15358</v>
      </c>
      <c r="B452">
        <v>1130</v>
      </c>
      <c r="C452">
        <v>17050.410000000044</v>
      </c>
      <c r="D452" s="1">
        <v>40882.37777777778</v>
      </c>
      <c r="E452" s="3">
        <f>DATEDIF(online_retail_II[[#This Row],[LastPurchase]], DATE(2011,12,9), "d")</f>
        <v>4</v>
      </c>
      <c r="F452" s="3">
        <f t="shared" si="35"/>
        <v>5</v>
      </c>
      <c r="G452" s="3">
        <f t="shared" si="36"/>
        <v>4</v>
      </c>
      <c r="H452" s="3">
        <f t="shared" si="37"/>
        <v>4</v>
      </c>
      <c r="I452" s="1" t="str">
        <f t="shared" si="38"/>
        <v>544</v>
      </c>
      <c r="J452" s="1" t="str">
        <f t="shared" si="39"/>
        <v>Champion</v>
      </c>
    </row>
    <row r="453" spans="1:10" ht="14.25" x14ac:dyDescent="0.2">
      <c r="A453">
        <v>17707</v>
      </c>
      <c r="B453">
        <v>24</v>
      </c>
      <c r="C453">
        <v>609.29999999999995</v>
      </c>
      <c r="D453" s="1">
        <v>40701.627083333333</v>
      </c>
      <c r="E453" s="3">
        <f>DATEDIF(online_retail_II[[#This Row],[LastPurchase]], DATE(2011,12,9), "d")</f>
        <v>185</v>
      </c>
      <c r="F453" s="3">
        <f t="shared" si="35"/>
        <v>3</v>
      </c>
      <c r="G453" s="3">
        <f t="shared" si="36"/>
        <v>1</v>
      </c>
      <c r="H453" s="3">
        <f t="shared" si="37"/>
        <v>1</v>
      </c>
      <c r="I453" s="1" t="str">
        <f t="shared" si="38"/>
        <v>311</v>
      </c>
      <c r="J453" s="1" t="str">
        <f t="shared" si="39"/>
        <v>Potential</v>
      </c>
    </row>
    <row r="454" spans="1:10" ht="14.25" x14ac:dyDescent="0.2">
      <c r="A454">
        <v>17044</v>
      </c>
      <c r="B454">
        <v>149</v>
      </c>
      <c r="C454">
        <v>11962.299999999994</v>
      </c>
      <c r="D454" s="1">
        <v>40861.602777777778</v>
      </c>
      <c r="E454" s="3">
        <f>DATEDIF(online_retail_II[[#This Row],[LastPurchase]], DATE(2011,12,9), "d")</f>
        <v>25</v>
      </c>
      <c r="F454" s="3">
        <f t="shared" si="35"/>
        <v>4</v>
      </c>
      <c r="G454" s="3">
        <f t="shared" si="36"/>
        <v>2</v>
      </c>
      <c r="H454" s="3">
        <f t="shared" si="37"/>
        <v>4</v>
      </c>
      <c r="I454" s="1" t="str">
        <f t="shared" si="38"/>
        <v>424</v>
      </c>
      <c r="J454" s="1" t="str">
        <f t="shared" si="39"/>
        <v>Loyal</v>
      </c>
    </row>
    <row r="455" spans="1:10" ht="14.25" x14ac:dyDescent="0.2">
      <c r="A455">
        <v>14471</v>
      </c>
      <c r="B455">
        <v>41</v>
      </c>
      <c r="C455">
        <v>400.95000000000005</v>
      </c>
      <c r="D455" s="1">
        <v>40295.716666666667</v>
      </c>
      <c r="E455" s="3">
        <f>DATEDIF(online_retail_II[[#This Row],[LastPurchase]], DATE(2011,12,9), "d")</f>
        <v>591</v>
      </c>
      <c r="F455" s="3">
        <f t="shared" si="35"/>
        <v>2</v>
      </c>
      <c r="G455" s="3">
        <f t="shared" si="36"/>
        <v>1</v>
      </c>
      <c r="H455" s="3">
        <f t="shared" si="37"/>
        <v>1</v>
      </c>
      <c r="I455" s="1" t="str">
        <f t="shared" si="38"/>
        <v>211</v>
      </c>
      <c r="J455" s="1" t="str">
        <f t="shared" si="39"/>
        <v>At Risk</v>
      </c>
    </row>
    <row r="456" spans="1:10" ht="14.25" x14ac:dyDescent="0.2">
      <c r="A456">
        <v>17436</v>
      </c>
      <c r="B456">
        <v>17</v>
      </c>
      <c r="C456">
        <v>534.05999999999995</v>
      </c>
      <c r="D456" s="1">
        <v>40885.520833333336</v>
      </c>
      <c r="E456" s="3">
        <f>DATEDIF(online_retail_II[[#This Row],[LastPurchase]], DATE(2011,12,9), "d")</f>
        <v>1</v>
      </c>
      <c r="F456" s="3">
        <f t="shared" si="35"/>
        <v>5</v>
      </c>
      <c r="G456" s="3">
        <f t="shared" si="36"/>
        <v>1</v>
      </c>
      <c r="H456" s="3">
        <f t="shared" si="37"/>
        <v>1</v>
      </c>
      <c r="I456" s="1" t="str">
        <f t="shared" si="38"/>
        <v>511</v>
      </c>
      <c r="J456" s="1" t="str">
        <f t="shared" si="39"/>
        <v>Champion</v>
      </c>
    </row>
    <row r="457" spans="1:10" ht="14.25" x14ac:dyDescent="0.2">
      <c r="A457">
        <v>13234</v>
      </c>
      <c r="B457">
        <v>63</v>
      </c>
      <c r="C457">
        <v>356.94999999999993</v>
      </c>
      <c r="D457" s="1">
        <v>40214.486805555556</v>
      </c>
      <c r="E457" s="3">
        <f>DATEDIF(online_retail_II[[#This Row],[LastPurchase]], DATE(2011,12,9), "d")</f>
        <v>672</v>
      </c>
      <c r="F457" s="3">
        <f t="shared" si="35"/>
        <v>2</v>
      </c>
      <c r="G457" s="3">
        <f t="shared" si="36"/>
        <v>2</v>
      </c>
      <c r="H457" s="3">
        <f t="shared" si="37"/>
        <v>1</v>
      </c>
      <c r="I457" s="1" t="str">
        <f t="shared" si="38"/>
        <v>221</v>
      </c>
      <c r="J457" s="1" t="str">
        <f t="shared" si="39"/>
        <v>At Risk</v>
      </c>
    </row>
    <row r="458" spans="1:10" ht="14.25" x14ac:dyDescent="0.2">
      <c r="A458">
        <v>14574</v>
      </c>
      <c r="B458">
        <v>11</v>
      </c>
      <c r="C458">
        <v>143.69999999999999</v>
      </c>
      <c r="D458" s="1">
        <v>40154.529166666667</v>
      </c>
      <c r="E458" s="3">
        <f>DATEDIF(online_retail_II[[#This Row],[LastPurchase]], DATE(2011,12,9), "d")</f>
        <v>732</v>
      </c>
      <c r="F458" s="3">
        <f t="shared" si="35"/>
        <v>2</v>
      </c>
      <c r="G458" s="3">
        <f t="shared" si="36"/>
        <v>1</v>
      </c>
      <c r="H458" s="3">
        <f t="shared" si="37"/>
        <v>1</v>
      </c>
      <c r="I458" s="1" t="str">
        <f t="shared" si="38"/>
        <v>211</v>
      </c>
      <c r="J458" s="1" t="str">
        <f t="shared" si="39"/>
        <v>At Risk</v>
      </c>
    </row>
    <row r="459" spans="1:10" ht="14.25" x14ac:dyDescent="0.2">
      <c r="A459">
        <v>15716</v>
      </c>
      <c r="B459">
        <v>326</v>
      </c>
      <c r="C459">
        <v>3056.81</v>
      </c>
      <c r="D459" s="1">
        <v>40741.499305555553</v>
      </c>
      <c r="E459" s="3">
        <f>DATEDIF(online_retail_II[[#This Row],[LastPurchase]], DATE(2011,12,9), "d")</f>
        <v>145</v>
      </c>
      <c r="F459" s="3">
        <f t="shared" si="35"/>
        <v>3</v>
      </c>
      <c r="G459" s="3">
        <f t="shared" si="36"/>
        <v>3</v>
      </c>
      <c r="H459" s="3">
        <f t="shared" si="37"/>
        <v>3</v>
      </c>
      <c r="I459" s="1" t="str">
        <f t="shared" si="38"/>
        <v>333</v>
      </c>
      <c r="J459" s="1" t="str">
        <f t="shared" si="39"/>
        <v>Potential</v>
      </c>
    </row>
    <row r="460" spans="1:10" ht="14.25" x14ac:dyDescent="0.2">
      <c r="A460">
        <v>16684</v>
      </c>
      <c r="B460">
        <v>718</v>
      </c>
      <c r="C460">
        <v>147142.76999999993</v>
      </c>
      <c r="D460" s="1">
        <v>40882.587500000001</v>
      </c>
      <c r="E460" s="3">
        <f>DATEDIF(online_retail_II[[#This Row],[LastPurchase]], DATE(2011,12,9), "d")</f>
        <v>4</v>
      </c>
      <c r="F460" s="3">
        <f t="shared" si="35"/>
        <v>5</v>
      </c>
      <c r="G460" s="3">
        <f t="shared" si="36"/>
        <v>4</v>
      </c>
      <c r="H460" s="3">
        <f t="shared" si="37"/>
        <v>4</v>
      </c>
      <c r="I460" s="1" t="str">
        <f t="shared" si="38"/>
        <v>544</v>
      </c>
      <c r="J460" s="1" t="str">
        <f t="shared" si="39"/>
        <v>Champion</v>
      </c>
    </row>
    <row r="461" spans="1:10" ht="14.25" x14ac:dyDescent="0.2">
      <c r="A461">
        <v>14540</v>
      </c>
      <c r="B461">
        <v>273</v>
      </c>
      <c r="C461">
        <v>3795.3400000000024</v>
      </c>
      <c r="D461" s="1">
        <v>40877.427083333336</v>
      </c>
      <c r="E461" s="3">
        <f>DATEDIF(online_retail_II[[#This Row],[LastPurchase]], DATE(2011,12,9), "d")</f>
        <v>9</v>
      </c>
      <c r="F461" s="3">
        <f t="shared" si="35"/>
        <v>5</v>
      </c>
      <c r="G461" s="3">
        <f t="shared" si="36"/>
        <v>3</v>
      </c>
      <c r="H461" s="3">
        <f t="shared" si="37"/>
        <v>3</v>
      </c>
      <c r="I461" s="1" t="str">
        <f t="shared" si="38"/>
        <v>533</v>
      </c>
      <c r="J461" s="1" t="str">
        <f t="shared" si="39"/>
        <v>Champion</v>
      </c>
    </row>
    <row r="462" spans="1:10" ht="14.25" x14ac:dyDescent="0.2">
      <c r="A462">
        <v>14307</v>
      </c>
      <c r="B462">
        <v>310</v>
      </c>
      <c r="C462">
        <v>5071.0300000000016</v>
      </c>
      <c r="D462" s="1">
        <v>40798.401388888888</v>
      </c>
      <c r="E462" s="3">
        <f>DATEDIF(online_retail_II[[#This Row],[LastPurchase]], DATE(2011,12,9), "d")</f>
        <v>88</v>
      </c>
      <c r="F462" s="3">
        <f t="shared" si="35"/>
        <v>3</v>
      </c>
      <c r="G462" s="3">
        <f t="shared" si="36"/>
        <v>3</v>
      </c>
      <c r="H462" s="3">
        <f t="shared" si="37"/>
        <v>3</v>
      </c>
      <c r="I462" s="1" t="str">
        <f t="shared" si="38"/>
        <v>333</v>
      </c>
      <c r="J462" s="1" t="str">
        <f t="shared" si="39"/>
        <v>Potential</v>
      </c>
    </row>
    <row r="463" spans="1:10" ht="14.25" x14ac:dyDescent="0.2">
      <c r="A463">
        <v>18219</v>
      </c>
      <c r="B463">
        <v>203</v>
      </c>
      <c r="C463">
        <v>3562.89</v>
      </c>
      <c r="D463" s="1">
        <v>40884.488194444442</v>
      </c>
      <c r="E463" s="3">
        <f>DATEDIF(online_retail_II[[#This Row],[LastPurchase]], DATE(2011,12,9), "d")</f>
        <v>2</v>
      </c>
      <c r="F463" s="3">
        <f t="shared" si="35"/>
        <v>5</v>
      </c>
      <c r="G463" s="3">
        <f t="shared" si="36"/>
        <v>3</v>
      </c>
      <c r="H463" s="3">
        <f t="shared" si="37"/>
        <v>3</v>
      </c>
      <c r="I463" s="1" t="str">
        <f t="shared" si="38"/>
        <v>533</v>
      </c>
      <c r="J463" s="1" t="str">
        <f t="shared" si="39"/>
        <v>Champion</v>
      </c>
    </row>
    <row r="464" spans="1:10" ht="14.25" x14ac:dyDescent="0.2">
      <c r="A464">
        <v>12747</v>
      </c>
      <c r="B464">
        <v>257</v>
      </c>
      <c r="C464">
        <v>9276.5400000000063</v>
      </c>
      <c r="D464" s="1">
        <v>40884.606944444444</v>
      </c>
      <c r="E464" s="3">
        <f>DATEDIF(online_retail_II[[#This Row],[LastPurchase]], DATE(2011,12,9), "d")</f>
        <v>2</v>
      </c>
      <c r="F464" s="3">
        <f t="shared" si="35"/>
        <v>5</v>
      </c>
      <c r="G464" s="3">
        <f t="shared" si="36"/>
        <v>3</v>
      </c>
      <c r="H464" s="3">
        <f t="shared" si="37"/>
        <v>4</v>
      </c>
      <c r="I464" s="1" t="str">
        <f t="shared" si="38"/>
        <v>534</v>
      </c>
      <c r="J464" s="1" t="str">
        <f t="shared" si="39"/>
        <v>Champion</v>
      </c>
    </row>
    <row r="465" spans="1:10" ht="14.25" x14ac:dyDescent="0.2">
      <c r="A465">
        <v>18162</v>
      </c>
      <c r="B465">
        <v>47</v>
      </c>
      <c r="C465">
        <v>379.15999999999997</v>
      </c>
      <c r="D465" s="1">
        <v>40154.558333333334</v>
      </c>
      <c r="E465" s="3">
        <f>DATEDIF(online_retail_II[[#This Row],[LastPurchase]], DATE(2011,12,9), "d")</f>
        <v>732</v>
      </c>
      <c r="F465" s="3">
        <f t="shared" si="35"/>
        <v>2</v>
      </c>
      <c r="G465" s="3">
        <f t="shared" si="36"/>
        <v>1</v>
      </c>
      <c r="H465" s="3">
        <f t="shared" si="37"/>
        <v>1</v>
      </c>
      <c r="I465" s="1" t="str">
        <f t="shared" si="38"/>
        <v>211</v>
      </c>
      <c r="J465" s="1" t="str">
        <f t="shared" si="39"/>
        <v>At Risk</v>
      </c>
    </row>
    <row r="466" spans="1:10" ht="14.25" x14ac:dyDescent="0.2">
      <c r="A466">
        <v>17441</v>
      </c>
      <c r="B466">
        <v>21</v>
      </c>
      <c r="C466">
        <v>293.35000000000002</v>
      </c>
      <c r="D466" s="1">
        <v>40154.563888888886</v>
      </c>
      <c r="E466" s="3">
        <f>DATEDIF(online_retail_II[[#This Row],[LastPurchase]], DATE(2011,12,9), "d")</f>
        <v>732</v>
      </c>
      <c r="F466" s="3">
        <f t="shared" si="35"/>
        <v>2</v>
      </c>
      <c r="G466" s="3">
        <f t="shared" si="36"/>
        <v>1</v>
      </c>
      <c r="H466" s="3">
        <f t="shared" si="37"/>
        <v>1</v>
      </c>
      <c r="I466" s="1" t="str">
        <f t="shared" si="38"/>
        <v>211</v>
      </c>
      <c r="J466" s="1" t="str">
        <f t="shared" si="39"/>
        <v>At Risk</v>
      </c>
    </row>
    <row r="467" spans="1:10" ht="14.25" x14ac:dyDescent="0.2">
      <c r="A467">
        <v>17988</v>
      </c>
      <c r="B467">
        <v>123</v>
      </c>
      <c r="C467">
        <v>489.53999999999974</v>
      </c>
      <c r="D467" s="1">
        <v>40875.458333333336</v>
      </c>
      <c r="E467" s="3">
        <f>DATEDIF(online_retail_II[[#This Row],[LastPurchase]], DATE(2011,12,9), "d")</f>
        <v>11</v>
      </c>
      <c r="F467" s="3">
        <f t="shared" si="35"/>
        <v>5</v>
      </c>
      <c r="G467" s="3">
        <f t="shared" si="36"/>
        <v>2</v>
      </c>
      <c r="H467" s="3">
        <f t="shared" si="37"/>
        <v>1</v>
      </c>
      <c r="I467" s="1" t="str">
        <f t="shared" si="38"/>
        <v>521</v>
      </c>
      <c r="J467" s="1" t="str">
        <f t="shared" si="39"/>
        <v>Champion</v>
      </c>
    </row>
    <row r="468" spans="1:10" ht="14.25" x14ac:dyDescent="0.2">
      <c r="A468">
        <v>12600</v>
      </c>
      <c r="B468">
        <v>132</v>
      </c>
      <c r="C468">
        <v>5043.9200000000028</v>
      </c>
      <c r="D468" s="1">
        <v>40858.436805555553</v>
      </c>
      <c r="E468" s="3">
        <f>DATEDIF(online_retail_II[[#This Row],[LastPurchase]], DATE(2011,12,9), "d")</f>
        <v>28</v>
      </c>
      <c r="F468" s="3">
        <f t="shared" si="35"/>
        <v>4</v>
      </c>
      <c r="G468" s="3">
        <f t="shared" si="36"/>
        <v>2</v>
      </c>
      <c r="H468" s="3">
        <f t="shared" si="37"/>
        <v>3</v>
      </c>
      <c r="I468" s="1" t="str">
        <f t="shared" si="38"/>
        <v>423</v>
      </c>
      <c r="J468" s="1" t="str">
        <f t="shared" si="39"/>
        <v>Loyal</v>
      </c>
    </row>
    <row r="469" spans="1:10" ht="14.25" x14ac:dyDescent="0.2">
      <c r="A469">
        <v>12523</v>
      </c>
      <c r="B469">
        <v>250</v>
      </c>
      <c r="C469">
        <v>4372.1499999999987</v>
      </c>
      <c r="D469" s="1">
        <v>40867.538194444445</v>
      </c>
      <c r="E469" s="3">
        <f>DATEDIF(online_retail_II[[#This Row],[LastPurchase]], DATE(2011,12,9), "d")</f>
        <v>19</v>
      </c>
      <c r="F469" s="3">
        <f t="shared" si="35"/>
        <v>4</v>
      </c>
      <c r="G469" s="3">
        <f t="shared" si="36"/>
        <v>3</v>
      </c>
      <c r="H469" s="3">
        <f t="shared" si="37"/>
        <v>3</v>
      </c>
      <c r="I469" s="1" t="str">
        <f t="shared" si="38"/>
        <v>433</v>
      </c>
      <c r="J469" s="1" t="str">
        <f t="shared" si="39"/>
        <v>Loyal</v>
      </c>
    </row>
    <row r="470" spans="1:10" ht="14.25" x14ac:dyDescent="0.2">
      <c r="A470">
        <v>13206</v>
      </c>
      <c r="B470">
        <v>581</v>
      </c>
      <c r="C470">
        <v>8377.3199999999961</v>
      </c>
      <c r="D470" s="1">
        <v>40486.701388888891</v>
      </c>
      <c r="E470" s="3">
        <f>DATEDIF(online_retail_II[[#This Row],[LastPurchase]], DATE(2011,12,9), "d")</f>
        <v>400</v>
      </c>
      <c r="F470" s="3">
        <f t="shared" si="35"/>
        <v>2</v>
      </c>
      <c r="G470" s="3">
        <f t="shared" si="36"/>
        <v>4</v>
      </c>
      <c r="H470" s="3">
        <f t="shared" si="37"/>
        <v>4</v>
      </c>
      <c r="I470" s="1" t="str">
        <f t="shared" si="38"/>
        <v>244</v>
      </c>
      <c r="J470" s="1" t="str">
        <f t="shared" si="39"/>
        <v>At Risk</v>
      </c>
    </row>
    <row r="471" spans="1:10" ht="14.25" x14ac:dyDescent="0.2">
      <c r="A471">
        <v>14512</v>
      </c>
      <c r="B471">
        <v>80</v>
      </c>
      <c r="C471">
        <v>1223.4700000000003</v>
      </c>
      <c r="D471" s="1">
        <v>40699.527083333334</v>
      </c>
      <c r="E471" s="3">
        <f>DATEDIF(online_retail_II[[#This Row],[LastPurchase]], DATE(2011,12,9), "d")</f>
        <v>187</v>
      </c>
      <c r="F471" s="3">
        <f t="shared" si="35"/>
        <v>3</v>
      </c>
      <c r="G471" s="3">
        <f t="shared" si="36"/>
        <v>2</v>
      </c>
      <c r="H471" s="3">
        <f t="shared" si="37"/>
        <v>2</v>
      </c>
      <c r="I471" s="1" t="str">
        <f t="shared" si="38"/>
        <v>322</v>
      </c>
      <c r="J471" s="1" t="str">
        <f t="shared" si="39"/>
        <v>Potential</v>
      </c>
    </row>
    <row r="472" spans="1:10" ht="14.25" x14ac:dyDescent="0.2">
      <c r="A472">
        <v>16353</v>
      </c>
      <c r="B472">
        <v>174</v>
      </c>
      <c r="C472">
        <v>9999.4599999999991</v>
      </c>
      <c r="D472" s="1">
        <v>40883.515972222223</v>
      </c>
      <c r="E472" s="3">
        <f>DATEDIF(online_retail_II[[#This Row],[LastPurchase]], DATE(2011,12,9), "d")</f>
        <v>3</v>
      </c>
      <c r="F472" s="3">
        <f t="shared" si="35"/>
        <v>5</v>
      </c>
      <c r="G472" s="3">
        <f t="shared" si="36"/>
        <v>3</v>
      </c>
      <c r="H472" s="3">
        <f t="shared" si="37"/>
        <v>4</v>
      </c>
      <c r="I472" s="1" t="str">
        <f t="shared" si="38"/>
        <v>534</v>
      </c>
      <c r="J472" s="1" t="str">
        <f t="shared" si="39"/>
        <v>Champion</v>
      </c>
    </row>
    <row r="473" spans="1:10" ht="14.25" x14ac:dyDescent="0.2">
      <c r="A473">
        <v>16018</v>
      </c>
      <c r="B473">
        <v>56</v>
      </c>
      <c r="C473">
        <v>698.12999999999988</v>
      </c>
      <c r="D473" s="1">
        <v>40847.592361111114</v>
      </c>
      <c r="E473" s="3">
        <f>DATEDIF(online_retail_II[[#This Row],[LastPurchase]], DATE(2011,12,9), "d")</f>
        <v>39</v>
      </c>
      <c r="F473" s="3">
        <f t="shared" si="35"/>
        <v>4</v>
      </c>
      <c r="G473" s="3">
        <f t="shared" si="36"/>
        <v>2</v>
      </c>
      <c r="H473" s="3">
        <f t="shared" si="37"/>
        <v>1</v>
      </c>
      <c r="I473" s="1" t="str">
        <f t="shared" si="38"/>
        <v>421</v>
      </c>
      <c r="J473" s="1" t="str">
        <f t="shared" si="39"/>
        <v>Loyal</v>
      </c>
    </row>
    <row r="474" spans="1:10" ht="14.25" x14ac:dyDescent="0.2">
      <c r="A474">
        <v>14670</v>
      </c>
      <c r="B474">
        <v>188</v>
      </c>
      <c r="C474">
        <v>602</v>
      </c>
      <c r="D474" s="1">
        <v>40606.592361111114</v>
      </c>
      <c r="E474" s="3">
        <f>DATEDIF(online_retail_II[[#This Row],[LastPurchase]], DATE(2011,12,9), "d")</f>
        <v>280</v>
      </c>
      <c r="F474" s="3">
        <f t="shared" si="35"/>
        <v>3</v>
      </c>
      <c r="G474" s="3">
        <f t="shared" si="36"/>
        <v>3</v>
      </c>
      <c r="H474" s="3">
        <f t="shared" si="37"/>
        <v>1</v>
      </c>
      <c r="I474" s="1" t="str">
        <f t="shared" si="38"/>
        <v>331</v>
      </c>
      <c r="J474" s="1" t="str">
        <f t="shared" si="39"/>
        <v>Potential</v>
      </c>
    </row>
    <row r="475" spans="1:10" ht="14.25" x14ac:dyDescent="0.2">
      <c r="A475">
        <v>14590</v>
      </c>
      <c r="B475">
        <v>204</v>
      </c>
      <c r="C475">
        <v>3006.6199999999994</v>
      </c>
      <c r="D475" s="1">
        <v>40462.504166666666</v>
      </c>
      <c r="E475" s="3">
        <f>DATEDIF(online_retail_II[[#This Row],[LastPurchase]], DATE(2011,12,9), "d")</f>
        <v>424</v>
      </c>
      <c r="F475" s="3">
        <f t="shared" si="35"/>
        <v>2</v>
      </c>
      <c r="G475" s="3">
        <f t="shared" si="36"/>
        <v>3</v>
      </c>
      <c r="H475" s="3">
        <f t="shared" si="37"/>
        <v>3</v>
      </c>
      <c r="I475" s="1" t="str">
        <f t="shared" si="38"/>
        <v>233</v>
      </c>
      <c r="J475" s="1" t="str">
        <f t="shared" si="39"/>
        <v>At Risk</v>
      </c>
    </row>
    <row r="476" spans="1:10" ht="14.25" x14ac:dyDescent="0.2">
      <c r="A476">
        <v>13070</v>
      </c>
      <c r="B476">
        <v>33</v>
      </c>
      <c r="C476">
        <v>751.6999999999997</v>
      </c>
      <c r="D476" s="1">
        <v>40694.572916666664</v>
      </c>
      <c r="E476" s="3">
        <f>DATEDIF(online_retail_II[[#This Row],[LastPurchase]], DATE(2011,12,9), "d")</f>
        <v>192</v>
      </c>
      <c r="F476" s="3">
        <f t="shared" si="35"/>
        <v>3</v>
      </c>
      <c r="G476" s="3">
        <f t="shared" si="36"/>
        <v>1</v>
      </c>
      <c r="H476" s="3">
        <f t="shared" si="37"/>
        <v>1</v>
      </c>
      <c r="I476" s="1" t="str">
        <f t="shared" si="38"/>
        <v>311</v>
      </c>
      <c r="J476" s="1" t="str">
        <f t="shared" si="39"/>
        <v>Potential</v>
      </c>
    </row>
    <row r="477" spans="1:10" ht="14.25" x14ac:dyDescent="0.2">
      <c r="A477">
        <v>17457</v>
      </c>
      <c r="B477">
        <v>64</v>
      </c>
      <c r="C477">
        <v>5984.81</v>
      </c>
      <c r="D477" s="1">
        <v>40760.533333333333</v>
      </c>
      <c r="E477" s="3">
        <f>DATEDIF(online_retail_II[[#This Row],[LastPurchase]], DATE(2011,12,9), "d")</f>
        <v>126</v>
      </c>
      <c r="F477" s="3">
        <f t="shared" si="35"/>
        <v>3</v>
      </c>
      <c r="G477" s="3">
        <f t="shared" si="36"/>
        <v>2</v>
      </c>
      <c r="H477" s="3">
        <f t="shared" si="37"/>
        <v>3</v>
      </c>
      <c r="I477" s="1" t="str">
        <f t="shared" si="38"/>
        <v>323</v>
      </c>
      <c r="J477" s="1" t="str">
        <f t="shared" si="39"/>
        <v>Potential</v>
      </c>
    </row>
    <row r="478" spans="1:10" ht="14.25" x14ac:dyDescent="0.2">
      <c r="A478">
        <v>15421</v>
      </c>
      <c r="B478">
        <v>316</v>
      </c>
      <c r="C478">
        <v>3805.3399999999992</v>
      </c>
      <c r="D478" s="1">
        <v>40828.388888888891</v>
      </c>
      <c r="E478" s="3">
        <f>DATEDIF(online_retail_II[[#This Row],[LastPurchase]], DATE(2011,12,9), "d")</f>
        <v>58</v>
      </c>
      <c r="F478" s="3">
        <f t="shared" si="35"/>
        <v>3</v>
      </c>
      <c r="G478" s="3">
        <f t="shared" si="36"/>
        <v>3</v>
      </c>
      <c r="H478" s="3">
        <f t="shared" si="37"/>
        <v>3</v>
      </c>
      <c r="I478" s="1" t="str">
        <f t="shared" si="38"/>
        <v>333</v>
      </c>
      <c r="J478" s="1" t="str">
        <f t="shared" si="39"/>
        <v>Potential</v>
      </c>
    </row>
    <row r="479" spans="1:10" ht="14.25" x14ac:dyDescent="0.2">
      <c r="A479">
        <v>17990</v>
      </c>
      <c r="B479">
        <v>57</v>
      </c>
      <c r="C479">
        <v>1527.61</v>
      </c>
      <c r="D479" s="1">
        <v>40650.488888888889</v>
      </c>
      <c r="E479" s="3">
        <f>DATEDIF(online_retail_II[[#This Row],[LastPurchase]], DATE(2011,12,9), "d")</f>
        <v>236</v>
      </c>
      <c r="F479" s="3">
        <f t="shared" si="35"/>
        <v>3</v>
      </c>
      <c r="G479" s="3">
        <f t="shared" si="36"/>
        <v>2</v>
      </c>
      <c r="H479" s="3">
        <f t="shared" si="37"/>
        <v>2</v>
      </c>
      <c r="I479" s="1" t="str">
        <f t="shared" si="38"/>
        <v>322</v>
      </c>
      <c r="J479" s="1" t="str">
        <f t="shared" si="39"/>
        <v>Potential</v>
      </c>
    </row>
    <row r="480" spans="1:10" ht="14.25" x14ac:dyDescent="0.2">
      <c r="A480">
        <v>13148</v>
      </c>
      <c r="B480">
        <v>793</v>
      </c>
      <c r="C480">
        <v>8621.8099999999758</v>
      </c>
      <c r="D480" s="1">
        <v>40857.640972222223</v>
      </c>
      <c r="E480" s="3">
        <f>DATEDIF(online_retail_II[[#This Row],[LastPurchase]], DATE(2011,12,9), "d")</f>
        <v>29</v>
      </c>
      <c r="F480" s="3">
        <f t="shared" si="35"/>
        <v>4</v>
      </c>
      <c r="G480" s="3">
        <f t="shared" si="36"/>
        <v>4</v>
      </c>
      <c r="H480" s="3">
        <f t="shared" si="37"/>
        <v>4</v>
      </c>
      <c r="I480" s="1" t="str">
        <f t="shared" si="38"/>
        <v>444</v>
      </c>
      <c r="J480" s="1" t="str">
        <f t="shared" si="39"/>
        <v>Loyal</v>
      </c>
    </row>
    <row r="481" spans="1:10" ht="14.25" x14ac:dyDescent="0.2">
      <c r="A481">
        <v>17364</v>
      </c>
      <c r="B481">
        <v>920</v>
      </c>
      <c r="C481">
        <v>12070.420000000011</v>
      </c>
      <c r="D481" s="1">
        <v>40886.375</v>
      </c>
      <c r="E481" s="3">
        <f>DATEDIF(online_retail_II[[#This Row],[LastPurchase]], DATE(2011,12,9), "d")</f>
        <v>0</v>
      </c>
      <c r="F481" s="3">
        <f t="shared" si="35"/>
        <v>5</v>
      </c>
      <c r="G481" s="3">
        <f t="shared" si="36"/>
        <v>4</v>
      </c>
      <c r="H481" s="3">
        <f t="shared" si="37"/>
        <v>4</v>
      </c>
      <c r="I481" s="1" t="str">
        <f t="shared" si="38"/>
        <v>544</v>
      </c>
      <c r="J481" s="1" t="str">
        <f t="shared" si="39"/>
        <v>Champion</v>
      </c>
    </row>
    <row r="482" spans="1:10" ht="14.25" x14ac:dyDescent="0.2">
      <c r="A482">
        <v>13042</v>
      </c>
      <c r="B482">
        <v>199</v>
      </c>
      <c r="C482">
        <v>1556.5400000000009</v>
      </c>
      <c r="D482" s="1">
        <v>40288.571527777778</v>
      </c>
      <c r="E482" s="3">
        <f>DATEDIF(online_retail_II[[#This Row],[LastPurchase]], DATE(2011,12,9), "d")</f>
        <v>598</v>
      </c>
      <c r="F482" s="3">
        <f t="shared" si="35"/>
        <v>2</v>
      </c>
      <c r="G482" s="3">
        <f t="shared" si="36"/>
        <v>3</v>
      </c>
      <c r="H482" s="3">
        <f t="shared" si="37"/>
        <v>2</v>
      </c>
      <c r="I482" s="1" t="str">
        <f t="shared" si="38"/>
        <v>232</v>
      </c>
      <c r="J482" s="1" t="str">
        <f t="shared" si="39"/>
        <v>At Risk</v>
      </c>
    </row>
    <row r="483" spans="1:10" ht="14.25" x14ac:dyDescent="0.2">
      <c r="A483">
        <v>12443</v>
      </c>
      <c r="B483">
        <v>21</v>
      </c>
      <c r="C483">
        <v>485.31000000000006</v>
      </c>
      <c r="D483" s="1">
        <v>40154.654166666667</v>
      </c>
      <c r="E483" s="3">
        <f>DATEDIF(online_retail_II[[#This Row],[LastPurchase]], DATE(2011,12,9), "d")</f>
        <v>732</v>
      </c>
      <c r="F483" s="3">
        <f t="shared" si="35"/>
        <v>2</v>
      </c>
      <c r="G483" s="3">
        <f t="shared" si="36"/>
        <v>1</v>
      </c>
      <c r="H483" s="3">
        <f t="shared" si="37"/>
        <v>1</v>
      </c>
      <c r="I483" s="1" t="str">
        <f t="shared" si="38"/>
        <v>211</v>
      </c>
      <c r="J483" s="1" t="str">
        <f t="shared" si="39"/>
        <v>At Risk</v>
      </c>
    </row>
    <row r="484" spans="1:10" ht="14.25" x14ac:dyDescent="0.2">
      <c r="A484">
        <v>15694</v>
      </c>
      <c r="B484">
        <v>155</v>
      </c>
      <c r="C484">
        <v>10810.809999999992</v>
      </c>
      <c r="D484" s="1">
        <v>40886.405555555553</v>
      </c>
      <c r="E484" s="3">
        <f>DATEDIF(online_retail_II[[#This Row],[LastPurchase]], DATE(2011,12,9), "d")</f>
        <v>0</v>
      </c>
      <c r="F484" s="3">
        <f t="shared" si="35"/>
        <v>5</v>
      </c>
      <c r="G484" s="3">
        <f t="shared" si="36"/>
        <v>2</v>
      </c>
      <c r="H484" s="3">
        <f t="shared" si="37"/>
        <v>4</v>
      </c>
      <c r="I484" s="1" t="str">
        <f t="shared" si="38"/>
        <v>524</v>
      </c>
      <c r="J484" s="1" t="str">
        <f t="shared" si="39"/>
        <v>Champion</v>
      </c>
    </row>
    <row r="485" spans="1:10" ht="14.25" x14ac:dyDescent="0.2">
      <c r="A485">
        <v>16717</v>
      </c>
      <c r="B485">
        <v>366</v>
      </c>
      <c r="C485">
        <v>6986.2299999999987</v>
      </c>
      <c r="D485" s="1">
        <v>40863.511111111111</v>
      </c>
      <c r="E485" s="3">
        <f>DATEDIF(online_retail_II[[#This Row],[LastPurchase]], DATE(2011,12,9), "d")</f>
        <v>23</v>
      </c>
      <c r="F485" s="3">
        <f t="shared" si="35"/>
        <v>4</v>
      </c>
      <c r="G485" s="3">
        <f t="shared" si="36"/>
        <v>4</v>
      </c>
      <c r="H485" s="3">
        <f t="shared" si="37"/>
        <v>4</v>
      </c>
      <c r="I485" s="1" t="str">
        <f t="shared" si="38"/>
        <v>444</v>
      </c>
      <c r="J485" s="1" t="str">
        <f t="shared" si="39"/>
        <v>Loyal</v>
      </c>
    </row>
    <row r="486" spans="1:10" ht="14.25" x14ac:dyDescent="0.2">
      <c r="A486">
        <v>17231</v>
      </c>
      <c r="B486">
        <v>1237</v>
      </c>
      <c r="C486">
        <v>7197.0399999999709</v>
      </c>
      <c r="D486" s="1">
        <v>40874.637499999997</v>
      </c>
      <c r="E486" s="3">
        <f>DATEDIF(online_retail_II[[#This Row],[LastPurchase]], DATE(2011,12,9), "d")</f>
        <v>12</v>
      </c>
      <c r="F486" s="3">
        <f t="shared" si="35"/>
        <v>5</v>
      </c>
      <c r="G486" s="3">
        <f t="shared" si="36"/>
        <v>4</v>
      </c>
      <c r="H486" s="3">
        <f t="shared" si="37"/>
        <v>4</v>
      </c>
      <c r="I486" s="1" t="str">
        <f t="shared" si="38"/>
        <v>544</v>
      </c>
      <c r="J486" s="1" t="str">
        <f t="shared" si="39"/>
        <v>Champion</v>
      </c>
    </row>
    <row r="487" spans="1:10" ht="14.25" x14ac:dyDescent="0.2">
      <c r="A487">
        <v>16702</v>
      </c>
      <c r="B487">
        <v>91</v>
      </c>
      <c r="C487">
        <v>1110.8299999999997</v>
      </c>
      <c r="D487" s="1">
        <v>40471.590277777781</v>
      </c>
      <c r="E487" s="3">
        <f>DATEDIF(online_retail_II[[#This Row],[LastPurchase]], DATE(2011,12,9), "d")</f>
        <v>415</v>
      </c>
      <c r="F487" s="3">
        <f t="shared" si="35"/>
        <v>2</v>
      </c>
      <c r="G487" s="3">
        <f t="shared" si="36"/>
        <v>2</v>
      </c>
      <c r="H487" s="3">
        <f t="shared" si="37"/>
        <v>2</v>
      </c>
      <c r="I487" s="1" t="str">
        <f t="shared" si="38"/>
        <v>222</v>
      </c>
      <c r="J487" s="1" t="str">
        <f t="shared" si="39"/>
        <v>At Risk</v>
      </c>
    </row>
    <row r="488" spans="1:10" ht="14.25" x14ac:dyDescent="0.2">
      <c r="A488">
        <v>13267</v>
      </c>
      <c r="B488">
        <v>426</v>
      </c>
      <c r="C488">
        <v>9758.2599999999948</v>
      </c>
      <c r="D488" s="1">
        <v>40884.466666666667</v>
      </c>
      <c r="E488" s="3">
        <f>DATEDIF(online_retail_II[[#This Row],[LastPurchase]], DATE(2011,12,9), "d")</f>
        <v>2</v>
      </c>
      <c r="F488" s="3">
        <f t="shared" si="35"/>
        <v>5</v>
      </c>
      <c r="G488" s="3">
        <f t="shared" si="36"/>
        <v>4</v>
      </c>
      <c r="H488" s="3">
        <f t="shared" si="37"/>
        <v>4</v>
      </c>
      <c r="I488" s="1" t="str">
        <f t="shared" si="38"/>
        <v>544</v>
      </c>
      <c r="J488" s="1" t="str">
        <f t="shared" si="39"/>
        <v>Champion</v>
      </c>
    </row>
    <row r="489" spans="1:10" ht="14.25" x14ac:dyDescent="0.2">
      <c r="A489">
        <v>12540</v>
      </c>
      <c r="B489">
        <v>771</v>
      </c>
      <c r="C489">
        <v>22254.490000000042</v>
      </c>
      <c r="D489" s="1">
        <v>40867.479861111111</v>
      </c>
      <c r="E489" s="3">
        <f>DATEDIF(online_retail_II[[#This Row],[LastPurchase]], DATE(2011,12,9), "d")</f>
        <v>19</v>
      </c>
      <c r="F489" s="3">
        <f t="shared" si="35"/>
        <v>4</v>
      </c>
      <c r="G489" s="3">
        <f t="shared" si="36"/>
        <v>4</v>
      </c>
      <c r="H489" s="3">
        <f t="shared" si="37"/>
        <v>4</v>
      </c>
      <c r="I489" s="1" t="str">
        <f t="shared" si="38"/>
        <v>444</v>
      </c>
      <c r="J489" s="1" t="str">
        <f t="shared" si="39"/>
        <v>Loyal</v>
      </c>
    </row>
    <row r="490" spans="1:10" ht="14.25" x14ac:dyDescent="0.2">
      <c r="A490">
        <v>17270</v>
      </c>
      <c r="B490">
        <v>49</v>
      </c>
      <c r="C490">
        <v>604.39999999999986</v>
      </c>
      <c r="D490" s="1">
        <v>40417.589583333334</v>
      </c>
      <c r="E490" s="3">
        <f>DATEDIF(online_retail_II[[#This Row],[LastPurchase]], DATE(2011,12,9), "d")</f>
        <v>469</v>
      </c>
      <c r="F490" s="3">
        <f t="shared" si="35"/>
        <v>2</v>
      </c>
      <c r="G490" s="3">
        <f t="shared" si="36"/>
        <v>1</v>
      </c>
      <c r="H490" s="3">
        <f t="shared" si="37"/>
        <v>1</v>
      </c>
      <c r="I490" s="1" t="str">
        <f t="shared" si="38"/>
        <v>211</v>
      </c>
      <c r="J490" s="1" t="str">
        <f t="shared" si="39"/>
        <v>At Risk</v>
      </c>
    </row>
    <row r="491" spans="1:10" ht="14.25" x14ac:dyDescent="0.2">
      <c r="A491">
        <v>13393</v>
      </c>
      <c r="B491">
        <v>69</v>
      </c>
      <c r="C491">
        <v>1131.45</v>
      </c>
      <c r="D491" s="1">
        <v>40303.398611111108</v>
      </c>
      <c r="E491" s="3">
        <f>DATEDIF(online_retail_II[[#This Row],[LastPurchase]], DATE(2011,12,9), "d")</f>
        <v>583</v>
      </c>
      <c r="F491" s="3">
        <f t="shared" si="35"/>
        <v>2</v>
      </c>
      <c r="G491" s="3">
        <f t="shared" si="36"/>
        <v>2</v>
      </c>
      <c r="H491" s="3">
        <f t="shared" si="37"/>
        <v>2</v>
      </c>
      <c r="I491" s="1" t="str">
        <f t="shared" si="38"/>
        <v>222</v>
      </c>
      <c r="J491" s="1" t="str">
        <f t="shared" si="39"/>
        <v>At Risk</v>
      </c>
    </row>
    <row r="492" spans="1:10" ht="14.25" x14ac:dyDescent="0.2">
      <c r="A492">
        <v>14113</v>
      </c>
      <c r="B492">
        <v>122</v>
      </c>
      <c r="C492">
        <v>7092.6099999999988</v>
      </c>
      <c r="D492" s="1">
        <v>40883.512499999997</v>
      </c>
      <c r="E492" s="3">
        <f>DATEDIF(online_retail_II[[#This Row],[LastPurchase]], DATE(2011,12,9), "d")</f>
        <v>3</v>
      </c>
      <c r="F492" s="3">
        <f t="shared" si="35"/>
        <v>5</v>
      </c>
      <c r="G492" s="3">
        <f t="shared" si="36"/>
        <v>2</v>
      </c>
      <c r="H492" s="3">
        <f t="shared" si="37"/>
        <v>4</v>
      </c>
      <c r="I492" s="1" t="str">
        <f t="shared" si="38"/>
        <v>524</v>
      </c>
      <c r="J492" s="1" t="str">
        <f t="shared" si="39"/>
        <v>Champion</v>
      </c>
    </row>
    <row r="493" spans="1:10" ht="14.25" x14ac:dyDescent="0.2">
      <c r="A493">
        <v>15369</v>
      </c>
      <c r="B493">
        <v>59</v>
      </c>
      <c r="C493">
        <v>6251.2599999999993</v>
      </c>
      <c r="D493" s="1">
        <v>40394.57916666667</v>
      </c>
      <c r="E493" s="3">
        <f>DATEDIF(online_retail_II[[#This Row],[LastPurchase]], DATE(2011,12,9), "d")</f>
        <v>492</v>
      </c>
      <c r="F493" s="3">
        <f t="shared" si="35"/>
        <v>2</v>
      </c>
      <c r="G493" s="3">
        <f t="shared" si="36"/>
        <v>2</v>
      </c>
      <c r="H493" s="3">
        <f t="shared" si="37"/>
        <v>3</v>
      </c>
      <c r="I493" s="1" t="str">
        <f t="shared" si="38"/>
        <v>223</v>
      </c>
      <c r="J493" s="1" t="str">
        <f t="shared" si="39"/>
        <v>At Risk</v>
      </c>
    </row>
    <row r="494" spans="1:10" ht="14.25" x14ac:dyDescent="0.2">
      <c r="A494">
        <v>12358</v>
      </c>
      <c r="B494">
        <v>77</v>
      </c>
      <c r="C494">
        <v>3887.0700000000029</v>
      </c>
      <c r="D494" s="1">
        <v>40885.43472222222</v>
      </c>
      <c r="E494" s="3">
        <f>DATEDIF(online_retail_II[[#This Row],[LastPurchase]], DATE(2011,12,9), "d")</f>
        <v>1</v>
      </c>
      <c r="F494" s="3">
        <f t="shared" si="35"/>
        <v>5</v>
      </c>
      <c r="G494" s="3">
        <f t="shared" si="36"/>
        <v>2</v>
      </c>
      <c r="H494" s="3">
        <f t="shared" si="37"/>
        <v>3</v>
      </c>
      <c r="I494" s="1" t="str">
        <f t="shared" si="38"/>
        <v>523</v>
      </c>
      <c r="J494" s="1" t="str">
        <f t="shared" si="39"/>
        <v>Champion</v>
      </c>
    </row>
    <row r="495" spans="1:10" ht="14.25" x14ac:dyDescent="0.2">
      <c r="A495">
        <v>18259</v>
      </c>
      <c r="B495">
        <v>92</v>
      </c>
      <c r="C495">
        <v>4318.2000000000007</v>
      </c>
      <c r="D495" s="1">
        <v>40862.523611111108</v>
      </c>
      <c r="E495" s="3">
        <f>DATEDIF(online_retail_II[[#This Row],[LastPurchase]], DATE(2011,12,9), "d")</f>
        <v>24</v>
      </c>
      <c r="F495" s="3">
        <f t="shared" si="35"/>
        <v>4</v>
      </c>
      <c r="G495" s="3">
        <f t="shared" si="36"/>
        <v>2</v>
      </c>
      <c r="H495" s="3">
        <f t="shared" si="37"/>
        <v>3</v>
      </c>
      <c r="I495" s="1" t="str">
        <f t="shared" si="38"/>
        <v>423</v>
      </c>
      <c r="J495" s="1" t="str">
        <f t="shared" si="39"/>
        <v>Loyal</v>
      </c>
    </row>
    <row r="496" spans="1:10" ht="14.25" x14ac:dyDescent="0.2">
      <c r="A496">
        <v>17047</v>
      </c>
      <c r="B496">
        <v>142</v>
      </c>
      <c r="C496">
        <v>2289.2300000000014</v>
      </c>
      <c r="D496" s="1">
        <v>40801.560416666667</v>
      </c>
      <c r="E496" s="3">
        <f>DATEDIF(online_retail_II[[#This Row],[LastPurchase]], DATE(2011,12,9), "d")</f>
        <v>85</v>
      </c>
      <c r="F496" s="3">
        <f t="shared" si="35"/>
        <v>3</v>
      </c>
      <c r="G496" s="3">
        <f t="shared" si="36"/>
        <v>2</v>
      </c>
      <c r="H496" s="3">
        <f t="shared" si="37"/>
        <v>2</v>
      </c>
      <c r="I496" s="1" t="str">
        <f t="shared" si="38"/>
        <v>322</v>
      </c>
      <c r="J496" s="1" t="str">
        <f t="shared" si="39"/>
        <v>Potential</v>
      </c>
    </row>
    <row r="497" spans="1:10" ht="14.25" x14ac:dyDescent="0.2">
      <c r="A497">
        <v>14136</v>
      </c>
      <c r="B497">
        <v>106</v>
      </c>
      <c r="C497">
        <v>1570.8100000000002</v>
      </c>
      <c r="D497" s="1">
        <v>40486.495138888888</v>
      </c>
      <c r="E497" s="3">
        <f>DATEDIF(online_retail_II[[#This Row],[LastPurchase]], DATE(2011,12,9), "d")</f>
        <v>400</v>
      </c>
      <c r="F497" s="3">
        <f t="shared" si="35"/>
        <v>2</v>
      </c>
      <c r="G497" s="3">
        <f t="shared" si="36"/>
        <v>2</v>
      </c>
      <c r="H497" s="3">
        <f t="shared" si="37"/>
        <v>2</v>
      </c>
      <c r="I497" s="1" t="str">
        <f t="shared" si="38"/>
        <v>222</v>
      </c>
      <c r="J497" s="1" t="str">
        <f t="shared" si="39"/>
        <v>At Risk</v>
      </c>
    </row>
    <row r="498" spans="1:10" ht="14.25" x14ac:dyDescent="0.2">
      <c r="A498">
        <v>16735</v>
      </c>
      <c r="B498">
        <v>303</v>
      </c>
      <c r="C498">
        <v>6270.560000000004</v>
      </c>
      <c r="D498" s="1">
        <v>40808.492361111108</v>
      </c>
      <c r="E498" s="3">
        <f>DATEDIF(online_retail_II[[#This Row],[LastPurchase]], DATE(2011,12,9), "d")</f>
        <v>78</v>
      </c>
      <c r="F498" s="3">
        <f t="shared" si="35"/>
        <v>3</v>
      </c>
      <c r="G498" s="3">
        <f t="shared" si="36"/>
        <v>3</v>
      </c>
      <c r="H498" s="3">
        <f t="shared" si="37"/>
        <v>3</v>
      </c>
      <c r="I498" s="1" t="str">
        <f t="shared" si="38"/>
        <v>333</v>
      </c>
      <c r="J498" s="1" t="str">
        <f t="shared" si="39"/>
        <v>Potential</v>
      </c>
    </row>
    <row r="499" spans="1:10" ht="14.25" x14ac:dyDescent="0.2">
      <c r="A499">
        <v>14215</v>
      </c>
      <c r="B499">
        <v>192</v>
      </c>
      <c r="C499">
        <v>3416.3299999999995</v>
      </c>
      <c r="D499" s="1">
        <v>40875.513194444444</v>
      </c>
      <c r="E499" s="3">
        <f>DATEDIF(online_retail_II[[#This Row],[LastPurchase]], DATE(2011,12,9), "d")</f>
        <v>11</v>
      </c>
      <c r="F499" s="3">
        <f t="shared" si="35"/>
        <v>5</v>
      </c>
      <c r="G499" s="3">
        <f t="shared" si="36"/>
        <v>3</v>
      </c>
      <c r="H499" s="3">
        <f t="shared" si="37"/>
        <v>3</v>
      </c>
      <c r="I499" s="1" t="str">
        <f t="shared" si="38"/>
        <v>533</v>
      </c>
      <c r="J499" s="1" t="str">
        <f t="shared" si="39"/>
        <v>Champion</v>
      </c>
    </row>
    <row r="500" spans="1:10" ht="14.25" x14ac:dyDescent="0.2">
      <c r="A500">
        <v>15971</v>
      </c>
      <c r="B500">
        <v>42</v>
      </c>
      <c r="C500">
        <v>5902.83</v>
      </c>
      <c r="D500" s="1">
        <v>40869.534722222219</v>
      </c>
      <c r="E500" s="3">
        <f>DATEDIF(online_retail_II[[#This Row],[LastPurchase]], DATE(2011,12,9), "d")</f>
        <v>17</v>
      </c>
      <c r="F500" s="3">
        <f t="shared" si="35"/>
        <v>4</v>
      </c>
      <c r="G500" s="3">
        <f t="shared" si="36"/>
        <v>1</v>
      </c>
      <c r="H500" s="3">
        <f t="shared" si="37"/>
        <v>3</v>
      </c>
      <c r="I500" s="1" t="str">
        <f t="shared" si="38"/>
        <v>413</v>
      </c>
      <c r="J500" s="1" t="str">
        <f t="shared" si="39"/>
        <v>Loyal</v>
      </c>
    </row>
    <row r="501" spans="1:10" ht="14.25" x14ac:dyDescent="0.2">
      <c r="A501">
        <v>14295</v>
      </c>
      <c r="B501">
        <v>72</v>
      </c>
      <c r="C501">
        <v>2362.91</v>
      </c>
      <c r="D501" s="1">
        <v>40846.659722222219</v>
      </c>
      <c r="E501" s="3">
        <f>DATEDIF(online_retail_II[[#This Row],[LastPurchase]], DATE(2011,12,9), "d")</f>
        <v>40</v>
      </c>
      <c r="F501" s="3">
        <f t="shared" si="35"/>
        <v>4</v>
      </c>
      <c r="G501" s="3">
        <f t="shared" si="36"/>
        <v>2</v>
      </c>
      <c r="H501" s="3">
        <f t="shared" si="37"/>
        <v>2</v>
      </c>
      <c r="I501" s="1" t="str">
        <f t="shared" si="38"/>
        <v>422</v>
      </c>
      <c r="J501" s="1" t="str">
        <f t="shared" si="39"/>
        <v>Loyal</v>
      </c>
    </row>
    <row r="502" spans="1:10" ht="14.25" x14ac:dyDescent="0.2">
      <c r="A502">
        <v>13382</v>
      </c>
      <c r="B502">
        <v>86</v>
      </c>
      <c r="C502">
        <v>1387.58</v>
      </c>
      <c r="D502" s="1">
        <v>40606.418749999997</v>
      </c>
      <c r="E502" s="3">
        <f>DATEDIF(online_retail_II[[#This Row],[LastPurchase]], DATE(2011,12,9), "d")</f>
        <v>280</v>
      </c>
      <c r="F502" s="3">
        <f t="shared" si="35"/>
        <v>3</v>
      </c>
      <c r="G502" s="3">
        <f t="shared" si="36"/>
        <v>2</v>
      </c>
      <c r="H502" s="3">
        <f t="shared" si="37"/>
        <v>2</v>
      </c>
      <c r="I502" s="1" t="str">
        <f t="shared" si="38"/>
        <v>322</v>
      </c>
      <c r="J502" s="1" t="str">
        <f t="shared" si="39"/>
        <v>Potential</v>
      </c>
    </row>
    <row r="503" spans="1:10" ht="14.25" x14ac:dyDescent="0.2">
      <c r="A503">
        <v>13025</v>
      </c>
      <c r="B503">
        <v>13</v>
      </c>
      <c r="C503">
        <v>323.39</v>
      </c>
      <c r="D503" s="1">
        <v>40155.418055555558</v>
      </c>
      <c r="E503" s="3">
        <f>DATEDIF(online_retail_II[[#This Row],[LastPurchase]], DATE(2011,12,9), "d")</f>
        <v>731</v>
      </c>
      <c r="F503" s="3">
        <f t="shared" si="35"/>
        <v>2</v>
      </c>
      <c r="G503" s="3">
        <f t="shared" si="36"/>
        <v>1</v>
      </c>
      <c r="H503" s="3">
        <f t="shared" si="37"/>
        <v>1</v>
      </c>
      <c r="I503" s="1" t="str">
        <f t="shared" si="38"/>
        <v>211</v>
      </c>
      <c r="J503" s="1" t="str">
        <f t="shared" si="39"/>
        <v>At Risk</v>
      </c>
    </row>
    <row r="504" spans="1:10" ht="14.25" x14ac:dyDescent="0.2">
      <c r="A504">
        <v>16013</v>
      </c>
      <c r="B504">
        <v>220</v>
      </c>
      <c r="C504">
        <v>57446.440000000039</v>
      </c>
      <c r="D504" s="1">
        <v>40883.441666666666</v>
      </c>
      <c r="E504" s="3">
        <f>DATEDIF(online_retail_II[[#This Row],[LastPurchase]], DATE(2011,12,9), "d")</f>
        <v>3</v>
      </c>
      <c r="F504" s="3">
        <f t="shared" si="35"/>
        <v>5</v>
      </c>
      <c r="G504" s="3">
        <f t="shared" si="36"/>
        <v>3</v>
      </c>
      <c r="H504" s="3">
        <f t="shared" si="37"/>
        <v>4</v>
      </c>
      <c r="I504" s="1" t="str">
        <f t="shared" si="38"/>
        <v>534</v>
      </c>
      <c r="J504" s="1" t="str">
        <f t="shared" si="39"/>
        <v>Champion</v>
      </c>
    </row>
    <row r="505" spans="1:10" ht="14.25" x14ac:dyDescent="0.2">
      <c r="A505">
        <v>14558</v>
      </c>
      <c r="B505">
        <v>15</v>
      </c>
      <c r="C505">
        <v>655.5</v>
      </c>
      <c r="D505" s="1">
        <v>40232.535416666666</v>
      </c>
      <c r="E505" s="3">
        <f>DATEDIF(online_retail_II[[#This Row],[LastPurchase]], DATE(2011,12,9), "d")</f>
        <v>654</v>
      </c>
      <c r="F505" s="3">
        <f t="shared" si="35"/>
        <v>2</v>
      </c>
      <c r="G505" s="3">
        <f t="shared" si="36"/>
        <v>1</v>
      </c>
      <c r="H505" s="3">
        <f t="shared" si="37"/>
        <v>1</v>
      </c>
      <c r="I505" s="1" t="str">
        <f t="shared" si="38"/>
        <v>211</v>
      </c>
      <c r="J505" s="1" t="str">
        <f t="shared" si="39"/>
        <v>At Risk</v>
      </c>
    </row>
    <row r="506" spans="1:10" ht="14.25" x14ac:dyDescent="0.2">
      <c r="A506">
        <v>18002</v>
      </c>
      <c r="B506">
        <v>54</v>
      </c>
      <c r="C506">
        <v>249.92</v>
      </c>
      <c r="D506" s="1">
        <v>40511.456250000003</v>
      </c>
      <c r="E506" s="3">
        <f>DATEDIF(online_retail_II[[#This Row],[LastPurchase]], DATE(2011,12,9), "d")</f>
        <v>375</v>
      </c>
      <c r="F506" s="3">
        <f t="shared" si="35"/>
        <v>2</v>
      </c>
      <c r="G506" s="3">
        <f t="shared" si="36"/>
        <v>1</v>
      </c>
      <c r="H506" s="3">
        <f t="shared" si="37"/>
        <v>1</v>
      </c>
      <c r="I506" s="1" t="str">
        <f t="shared" si="38"/>
        <v>211</v>
      </c>
      <c r="J506" s="1" t="str">
        <f t="shared" si="39"/>
        <v>At Risk</v>
      </c>
    </row>
    <row r="507" spans="1:10" ht="14.25" x14ac:dyDescent="0.2">
      <c r="A507">
        <v>17854</v>
      </c>
      <c r="B507">
        <v>120</v>
      </c>
      <c r="C507">
        <v>1071.450000000001</v>
      </c>
      <c r="D507" s="1">
        <v>40701.681250000001</v>
      </c>
      <c r="E507" s="3">
        <f>DATEDIF(online_retail_II[[#This Row],[LastPurchase]], DATE(2011,12,9), "d")</f>
        <v>185</v>
      </c>
      <c r="F507" s="3">
        <f t="shared" si="35"/>
        <v>3</v>
      </c>
      <c r="G507" s="3">
        <f t="shared" si="36"/>
        <v>2</v>
      </c>
      <c r="H507" s="3">
        <f t="shared" si="37"/>
        <v>2</v>
      </c>
      <c r="I507" s="1" t="str">
        <f t="shared" si="38"/>
        <v>322</v>
      </c>
      <c r="J507" s="1" t="str">
        <f t="shared" si="39"/>
        <v>Potential</v>
      </c>
    </row>
    <row r="508" spans="1:10" ht="14.25" x14ac:dyDescent="0.2">
      <c r="A508">
        <v>15079</v>
      </c>
      <c r="B508">
        <v>145</v>
      </c>
      <c r="C508">
        <v>3767.3500000000026</v>
      </c>
      <c r="D508" s="1">
        <v>40674.53125</v>
      </c>
      <c r="E508" s="3">
        <f>DATEDIF(online_retail_II[[#This Row],[LastPurchase]], DATE(2011,12,9), "d")</f>
        <v>212</v>
      </c>
      <c r="F508" s="3">
        <f t="shared" si="35"/>
        <v>3</v>
      </c>
      <c r="G508" s="3">
        <f t="shared" si="36"/>
        <v>2</v>
      </c>
      <c r="H508" s="3">
        <f t="shared" si="37"/>
        <v>3</v>
      </c>
      <c r="I508" s="1" t="str">
        <f t="shared" si="38"/>
        <v>323</v>
      </c>
      <c r="J508" s="1" t="str">
        <f t="shared" si="39"/>
        <v>Potential</v>
      </c>
    </row>
    <row r="509" spans="1:10" ht="14.25" x14ac:dyDescent="0.2">
      <c r="A509">
        <v>16029</v>
      </c>
      <c r="B509">
        <v>383</v>
      </c>
      <c r="C509">
        <v>122209.14000000016</v>
      </c>
      <c r="D509" s="1">
        <v>40848.435416666667</v>
      </c>
      <c r="E509" s="3">
        <f>DATEDIF(online_retail_II[[#This Row],[LastPurchase]], DATE(2011,12,9), "d")</f>
        <v>38</v>
      </c>
      <c r="F509" s="3">
        <f t="shared" si="35"/>
        <v>4</v>
      </c>
      <c r="G509" s="3">
        <f t="shared" si="36"/>
        <v>4</v>
      </c>
      <c r="H509" s="3">
        <f t="shared" si="37"/>
        <v>4</v>
      </c>
      <c r="I509" s="1" t="str">
        <f t="shared" si="38"/>
        <v>444</v>
      </c>
      <c r="J509" s="1" t="str">
        <f t="shared" si="39"/>
        <v>Loyal</v>
      </c>
    </row>
    <row r="510" spans="1:10" ht="14.25" x14ac:dyDescent="0.2">
      <c r="A510">
        <v>18271</v>
      </c>
      <c r="B510">
        <v>21</v>
      </c>
      <c r="C510">
        <v>680.85</v>
      </c>
      <c r="D510" s="1">
        <v>40277.393055555556</v>
      </c>
      <c r="E510" s="3">
        <f>DATEDIF(online_retail_II[[#This Row],[LastPurchase]], DATE(2011,12,9), "d")</f>
        <v>609</v>
      </c>
      <c r="F510" s="3">
        <f t="shared" si="35"/>
        <v>2</v>
      </c>
      <c r="G510" s="3">
        <f t="shared" si="36"/>
        <v>1</v>
      </c>
      <c r="H510" s="3">
        <f t="shared" si="37"/>
        <v>1</v>
      </c>
      <c r="I510" s="1" t="str">
        <f t="shared" si="38"/>
        <v>211</v>
      </c>
      <c r="J510" s="1" t="str">
        <f t="shared" si="39"/>
        <v>At Risk</v>
      </c>
    </row>
    <row r="511" spans="1:10" ht="14.25" x14ac:dyDescent="0.2">
      <c r="A511">
        <v>14290</v>
      </c>
      <c r="B511">
        <v>151</v>
      </c>
      <c r="C511">
        <v>4516.5600000000004</v>
      </c>
      <c r="D511" s="1">
        <v>40875.584722222222</v>
      </c>
      <c r="E511" s="3">
        <f>DATEDIF(online_retail_II[[#This Row],[LastPurchase]], DATE(2011,12,9), "d")</f>
        <v>11</v>
      </c>
      <c r="F511" s="3">
        <f t="shared" si="35"/>
        <v>5</v>
      </c>
      <c r="G511" s="3">
        <f t="shared" si="36"/>
        <v>2</v>
      </c>
      <c r="H511" s="3">
        <f t="shared" si="37"/>
        <v>3</v>
      </c>
      <c r="I511" s="1" t="str">
        <f t="shared" si="38"/>
        <v>523</v>
      </c>
      <c r="J511" s="1" t="str">
        <f t="shared" si="39"/>
        <v>Champion</v>
      </c>
    </row>
    <row r="512" spans="1:10" ht="14.25" x14ac:dyDescent="0.2">
      <c r="A512">
        <v>17268</v>
      </c>
      <c r="B512">
        <v>30</v>
      </c>
      <c r="C512">
        <v>1733.8900000000003</v>
      </c>
      <c r="D512" s="1">
        <v>40779.42083333333</v>
      </c>
      <c r="E512" s="3">
        <f>DATEDIF(online_retail_II[[#This Row],[LastPurchase]], DATE(2011,12,9), "d")</f>
        <v>107</v>
      </c>
      <c r="F512" s="3">
        <f t="shared" si="35"/>
        <v>3</v>
      </c>
      <c r="G512" s="3">
        <f t="shared" si="36"/>
        <v>1</v>
      </c>
      <c r="H512" s="3">
        <f t="shared" si="37"/>
        <v>2</v>
      </c>
      <c r="I512" s="1" t="str">
        <f t="shared" si="38"/>
        <v>312</v>
      </c>
      <c r="J512" s="1" t="str">
        <f t="shared" si="39"/>
        <v>Potential</v>
      </c>
    </row>
    <row r="513" spans="1:10" ht="14.25" x14ac:dyDescent="0.2">
      <c r="A513">
        <v>17067</v>
      </c>
      <c r="B513">
        <v>13</v>
      </c>
      <c r="C513">
        <v>454.54</v>
      </c>
      <c r="D513" s="1">
        <v>40162.36041666667</v>
      </c>
      <c r="E513" s="3">
        <f>DATEDIF(online_retail_II[[#This Row],[LastPurchase]], DATE(2011,12,9), "d")</f>
        <v>724</v>
      </c>
      <c r="F513" s="3">
        <f t="shared" si="35"/>
        <v>2</v>
      </c>
      <c r="G513" s="3">
        <f t="shared" si="36"/>
        <v>1</v>
      </c>
      <c r="H513" s="3">
        <f t="shared" si="37"/>
        <v>1</v>
      </c>
      <c r="I513" s="1" t="str">
        <f t="shared" si="38"/>
        <v>211</v>
      </c>
      <c r="J513" s="1" t="str">
        <f t="shared" si="39"/>
        <v>At Risk</v>
      </c>
    </row>
    <row r="514" spans="1:10" ht="14.25" x14ac:dyDescent="0.2">
      <c r="A514">
        <v>16560</v>
      </c>
      <c r="B514">
        <v>199</v>
      </c>
      <c r="C514">
        <v>3048.3799999999983</v>
      </c>
      <c r="D514" s="1">
        <v>40860.440972222219</v>
      </c>
      <c r="E514" s="3">
        <f>DATEDIF(online_retail_II[[#This Row],[LastPurchase]], DATE(2011,12,9), "d")</f>
        <v>26</v>
      </c>
      <c r="F514" s="3">
        <f t="shared" ref="F514:F577" si="40">IF(E514&lt;=QUARTILE($E$2:$E$1000,1),5,
 IF(E514&lt;=QUARTILE($E$2:$E$1000,2),4,
 IF(E514&lt;=QUARTILE($E$2:$E$1000,3),3,
 IF(E514&lt;=QUARTILE($E$2:$E$1000,4),2,1))))</f>
        <v>4</v>
      </c>
      <c r="G514" s="3">
        <f t="shared" ref="G514:G577" si="41">IF(B514&gt;=QUARTILE($B$2:$B$1000,4),5,
 IF(B514&gt;=QUARTILE($B$2:$B$1000,3),4,
 IF(B514&gt;=QUARTILE($B$2:$B$1000,2),3,
 IF(B514&gt;=QUARTILE($B$2:$B$1000,1),2,1))))</f>
        <v>3</v>
      </c>
      <c r="H514" s="3">
        <f t="shared" ref="H514:H577" si="42">IF(C514&gt;=QUARTILE($C$2:$C$1000,4),5,
 IF(C514&gt;=QUARTILE($C$2:$C$1000,3),4,
 IF(C514&gt;=QUARTILE($C$2:$C$1000,2),3,
 IF(C514&gt;=QUARTILE($C$2:$C$1000,1),2,1))))</f>
        <v>3</v>
      </c>
      <c r="I514" s="1" t="str">
        <f t="shared" ref="I514:I577" si="43">TEXT(F514,"0") &amp; TEXT(G514,"0") &amp; TEXT(H514,"0")</f>
        <v>433</v>
      </c>
      <c r="J514" s="1" t="str">
        <f t="shared" ref="J514:J577" si="44">IF(F514=5,"Champion",
 IF(F514&gt;=4,"Loyal",
 IF(F514=3,"Potential",
 IF(F514=2,"At Risk",
 "Lost"))))</f>
        <v>Loyal</v>
      </c>
    </row>
    <row r="515" spans="1:10" ht="14.25" x14ac:dyDescent="0.2">
      <c r="A515">
        <v>14861</v>
      </c>
      <c r="B515">
        <v>86</v>
      </c>
      <c r="C515">
        <v>1380.73</v>
      </c>
      <c r="D515" s="1">
        <v>40834.537499999999</v>
      </c>
      <c r="E515" s="3">
        <f>DATEDIF(online_retail_II[[#This Row],[LastPurchase]], DATE(2011,12,9), "d")</f>
        <v>52</v>
      </c>
      <c r="F515" s="3">
        <f t="shared" si="40"/>
        <v>3</v>
      </c>
      <c r="G515" s="3">
        <f t="shared" si="41"/>
        <v>2</v>
      </c>
      <c r="H515" s="3">
        <f t="shared" si="42"/>
        <v>2</v>
      </c>
      <c r="I515" s="1" t="str">
        <f t="shared" si="43"/>
        <v>322</v>
      </c>
      <c r="J515" s="1" t="str">
        <f t="shared" si="44"/>
        <v>Potential</v>
      </c>
    </row>
    <row r="516" spans="1:10" ht="14.25" x14ac:dyDescent="0.2">
      <c r="A516">
        <v>17371</v>
      </c>
      <c r="B516">
        <v>146</v>
      </c>
      <c r="C516">
        <v>662.55000000000007</v>
      </c>
      <c r="D516" s="1">
        <v>40869.5625</v>
      </c>
      <c r="E516" s="3">
        <f>DATEDIF(online_retail_II[[#This Row],[LastPurchase]], DATE(2011,12,9), "d")</f>
        <v>17</v>
      </c>
      <c r="F516" s="3">
        <f t="shared" si="40"/>
        <v>4</v>
      </c>
      <c r="G516" s="3">
        <f t="shared" si="41"/>
        <v>2</v>
      </c>
      <c r="H516" s="3">
        <f t="shared" si="42"/>
        <v>1</v>
      </c>
      <c r="I516" s="1" t="str">
        <f t="shared" si="43"/>
        <v>421</v>
      </c>
      <c r="J516" s="1" t="str">
        <f t="shared" si="44"/>
        <v>Loyal</v>
      </c>
    </row>
    <row r="517" spans="1:10" ht="14.25" x14ac:dyDescent="0.2">
      <c r="A517">
        <v>18145</v>
      </c>
      <c r="B517">
        <v>405</v>
      </c>
      <c r="C517">
        <v>5617.7899999999927</v>
      </c>
      <c r="D517" s="1">
        <v>40874.473611111112</v>
      </c>
      <c r="E517" s="3">
        <f>DATEDIF(online_retail_II[[#This Row],[LastPurchase]], DATE(2011,12,9), "d")</f>
        <v>12</v>
      </c>
      <c r="F517" s="3">
        <f t="shared" si="40"/>
        <v>5</v>
      </c>
      <c r="G517" s="3">
        <f t="shared" si="41"/>
        <v>4</v>
      </c>
      <c r="H517" s="3">
        <f t="shared" si="42"/>
        <v>3</v>
      </c>
      <c r="I517" s="1" t="str">
        <f t="shared" si="43"/>
        <v>543</v>
      </c>
      <c r="J517" s="1" t="str">
        <f t="shared" si="44"/>
        <v>Champion</v>
      </c>
    </row>
    <row r="518" spans="1:10" ht="14.25" x14ac:dyDescent="0.2">
      <c r="A518">
        <v>16400</v>
      </c>
      <c r="B518">
        <v>281</v>
      </c>
      <c r="C518">
        <v>3159.4399999999991</v>
      </c>
      <c r="D518" s="1">
        <v>40792.518750000003</v>
      </c>
      <c r="E518" s="3">
        <f>DATEDIF(online_retail_II[[#This Row],[LastPurchase]], DATE(2011,12,9), "d")</f>
        <v>94</v>
      </c>
      <c r="F518" s="3">
        <f t="shared" si="40"/>
        <v>3</v>
      </c>
      <c r="G518" s="3">
        <f t="shared" si="41"/>
        <v>3</v>
      </c>
      <c r="H518" s="3">
        <f t="shared" si="42"/>
        <v>3</v>
      </c>
      <c r="I518" s="1" t="str">
        <f t="shared" si="43"/>
        <v>333</v>
      </c>
      <c r="J518" s="1" t="str">
        <f t="shared" si="44"/>
        <v>Potential</v>
      </c>
    </row>
    <row r="519" spans="1:10" ht="14.25" x14ac:dyDescent="0.2">
      <c r="A519">
        <v>15093</v>
      </c>
      <c r="B519">
        <v>332</v>
      </c>
      <c r="C519">
        <v>14326.110000000019</v>
      </c>
      <c r="D519" s="1">
        <v>40868.54791666667</v>
      </c>
      <c r="E519" s="3">
        <f>DATEDIF(online_retail_II[[#This Row],[LastPurchase]], DATE(2011,12,9), "d")</f>
        <v>18</v>
      </c>
      <c r="F519" s="3">
        <f t="shared" si="40"/>
        <v>4</v>
      </c>
      <c r="G519" s="3">
        <f t="shared" si="41"/>
        <v>3</v>
      </c>
      <c r="H519" s="3">
        <f t="shared" si="42"/>
        <v>4</v>
      </c>
      <c r="I519" s="1" t="str">
        <f t="shared" si="43"/>
        <v>434</v>
      </c>
      <c r="J519" s="1" t="str">
        <f t="shared" si="44"/>
        <v>Loyal</v>
      </c>
    </row>
    <row r="520" spans="1:10" ht="14.25" x14ac:dyDescent="0.2">
      <c r="A520">
        <v>13643</v>
      </c>
      <c r="B520">
        <v>102</v>
      </c>
      <c r="C520">
        <v>2156.77</v>
      </c>
      <c r="D520" s="1">
        <v>40855.650694444441</v>
      </c>
      <c r="E520" s="3">
        <f>DATEDIF(online_retail_II[[#This Row],[LastPurchase]], DATE(2011,12,9), "d")</f>
        <v>31</v>
      </c>
      <c r="F520" s="3">
        <f t="shared" si="40"/>
        <v>4</v>
      </c>
      <c r="G520" s="3">
        <f t="shared" si="41"/>
        <v>2</v>
      </c>
      <c r="H520" s="3">
        <f t="shared" si="42"/>
        <v>2</v>
      </c>
      <c r="I520" s="1" t="str">
        <f t="shared" si="43"/>
        <v>422</v>
      </c>
      <c r="J520" s="1" t="str">
        <f t="shared" si="44"/>
        <v>Loyal</v>
      </c>
    </row>
    <row r="521" spans="1:10" ht="14.25" x14ac:dyDescent="0.2">
      <c r="A521">
        <v>17852</v>
      </c>
      <c r="B521">
        <v>110</v>
      </c>
      <c r="C521">
        <v>663.21000000000026</v>
      </c>
      <c r="D521" s="1">
        <v>40875.525000000001</v>
      </c>
      <c r="E521" s="3">
        <f>DATEDIF(online_retail_II[[#This Row],[LastPurchase]], DATE(2011,12,9), "d")</f>
        <v>11</v>
      </c>
      <c r="F521" s="3">
        <f t="shared" si="40"/>
        <v>5</v>
      </c>
      <c r="G521" s="3">
        <f t="shared" si="41"/>
        <v>2</v>
      </c>
      <c r="H521" s="3">
        <f t="shared" si="42"/>
        <v>1</v>
      </c>
      <c r="I521" s="1" t="str">
        <f t="shared" si="43"/>
        <v>521</v>
      </c>
      <c r="J521" s="1" t="str">
        <f t="shared" si="44"/>
        <v>Champion</v>
      </c>
    </row>
    <row r="522" spans="1:10" ht="14.25" x14ac:dyDescent="0.2">
      <c r="A522">
        <v>15456</v>
      </c>
      <c r="B522">
        <v>230</v>
      </c>
      <c r="C522">
        <v>2119.2699999999991</v>
      </c>
      <c r="D522" s="1">
        <v>40603.57708333333</v>
      </c>
      <c r="E522" s="3">
        <f>DATEDIF(online_retail_II[[#This Row],[LastPurchase]], DATE(2011,12,9), "d")</f>
        <v>283</v>
      </c>
      <c r="F522" s="3">
        <f t="shared" si="40"/>
        <v>3</v>
      </c>
      <c r="G522" s="3">
        <f t="shared" si="41"/>
        <v>3</v>
      </c>
      <c r="H522" s="3">
        <f t="shared" si="42"/>
        <v>2</v>
      </c>
      <c r="I522" s="1" t="str">
        <f t="shared" si="43"/>
        <v>332</v>
      </c>
      <c r="J522" s="1" t="str">
        <f t="shared" si="44"/>
        <v>Potential</v>
      </c>
    </row>
    <row r="523" spans="1:10" ht="14.25" x14ac:dyDescent="0.2">
      <c r="A523">
        <v>13571</v>
      </c>
      <c r="B523">
        <v>676</v>
      </c>
      <c r="C523">
        <v>4546.5399999999927</v>
      </c>
      <c r="D523" s="1">
        <v>40874.449305555558</v>
      </c>
      <c r="E523" s="3">
        <f>DATEDIF(online_retail_II[[#This Row],[LastPurchase]], DATE(2011,12,9), "d")</f>
        <v>12</v>
      </c>
      <c r="F523" s="3">
        <f t="shared" si="40"/>
        <v>5</v>
      </c>
      <c r="G523" s="3">
        <f t="shared" si="41"/>
        <v>4</v>
      </c>
      <c r="H523" s="3">
        <f t="shared" si="42"/>
        <v>3</v>
      </c>
      <c r="I523" s="1" t="str">
        <f t="shared" si="43"/>
        <v>543</v>
      </c>
      <c r="J523" s="1" t="str">
        <f t="shared" si="44"/>
        <v>Champion</v>
      </c>
    </row>
    <row r="524" spans="1:10" ht="14.25" x14ac:dyDescent="0.2">
      <c r="A524">
        <v>16732</v>
      </c>
      <c r="B524">
        <v>221</v>
      </c>
      <c r="C524">
        <v>4387.6399999999976</v>
      </c>
      <c r="D524" s="1">
        <v>40855.412499999999</v>
      </c>
      <c r="E524" s="3">
        <f>DATEDIF(online_retail_II[[#This Row],[LastPurchase]], DATE(2011,12,9), "d")</f>
        <v>31</v>
      </c>
      <c r="F524" s="3">
        <f t="shared" si="40"/>
        <v>4</v>
      </c>
      <c r="G524" s="3">
        <f t="shared" si="41"/>
        <v>3</v>
      </c>
      <c r="H524" s="3">
        <f t="shared" si="42"/>
        <v>3</v>
      </c>
      <c r="I524" s="1" t="str">
        <f t="shared" si="43"/>
        <v>433</v>
      </c>
      <c r="J524" s="1" t="str">
        <f t="shared" si="44"/>
        <v>Loyal</v>
      </c>
    </row>
    <row r="525" spans="1:10" ht="14.25" x14ac:dyDescent="0.2">
      <c r="A525">
        <v>16940</v>
      </c>
      <c r="B525">
        <v>629</v>
      </c>
      <c r="C525">
        <v>6427.6599999999944</v>
      </c>
      <c r="D525" s="1">
        <v>40834.552083333336</v>
      </c>
      <c r="E525" s="3">
        <f>DATEDIF(online_retail_II[[#This Row],[LastPurchase]], DATE(2011,12,9), "d")</f>
        <v>52</v>
      </c>
      <c r="F525" s="3">
        <f t="shared" si="40"/>
        <v>3</v>
      </c>
      <c r="G525" s="3">
        <f t="shared" si="41"/>
        <v>4</v>
      </c>
      <c r="H525" s="3">
        <f t="shared" si="42"/>
        <v>3</v>
      </c>
      <c r="I525" s="1" t="str">
        <f t="shared" si="43"/>
        <v>343</v>
      </c>
      <c r="J525" s="1" t="str">
        <f t="shared" si="44"/>
        <v>Potential</v>
      </c>
    </row>
    <row r="526" spans="1:10" ht="14.25" x14ac:dyDescent="0.2">
      <c r="A526">
        <v>15162</v>
      </c>
      <c r="B526">
        <v>12</v>
      </c>
      <c r="C526">
        <v>312.89999999999998</v>
      </c>
      <c r="D526" s="1">
        <v>40155.551388888889</v>
      </c>
      <c r="E526" s="3">
        <f>DATEDIF(online_retail_II[[#This Row],[LastPurchase]], DATE(2011,12,9), "d")</f>
        <v>731</v>
      </c>
      <c r="F526" s="3">
        <f t="shared" si="40"/>
        <v>2</v>
      </c>
      <c r="G526" s="3">
        <f t="shared" si="41"/>
        <v>1</v>
      </c>
      <c r="H526" s="3">
        <f t="shared" si="42"/>
        <v>1</v>
      </c>
      <c r="I526" s="1" t="str">
        <f t="shared" si="43"/>
        <v>211</v>
      </c>
      <c r="J526" s="1" t="str">
        <f t="shared" si="44"/>
        <v>At Risk</v>
      </c>
    </row>
    <row r="527" spans="1:10" ht="14.25" x14ac:dyDescent="0.2">
      <c r="A527">
        <v>18203</v>
      </c>
      <c r="B527">
        <v>60</v>
      </c>
      <c r="C527">
        <v>504.41999999999985</v>
      </c>
      <c r="D527" s="1">
        <v>40729.546527777777</v>
      </c>
      <c r="E527" s="3">
        <f>DATEDIF(online_retail_II[[#This Row],[LastPurchase]], DATE(2011,12,9), "d")</f>
        <v>157</v>
      </c>
      <c r="F527" s="3">
        <f t="shared" si="40"/>
        <v>3</v>
      </c>
      <c r="G527" s="3">
        <f t="shared" si="41"/>
        <v>2</v>
      </c>
      <c r="H527" s="3">
        <f t="shared" si="42"/>
        <v>1</v>
      </c>
      <c r="I527" s="1" t="str">
        <f t="shared" si="43"/>
        <v>321</v>
      </c>
      <c r="J527" s="1" t="str">
        <f t="shared" si="44"/>
        <v>Potential</v>
      </c>
    </row>
    <row r="528" spans="1:10" ht="14.25" x14ac:dyDescent="0.2">
      <c r="A528">
        <v>14494</v>
      </c>
      <c r="B528">
        <v>17</v>
      </c>
      <c r="C528">
        <v>401.45999999999992</v>
      </c>
      <c r="D528" s="1">
        <v>40861.38958333333</v>
      </c>
      <c r="E528" s="3">
        <f>DATEDIF(online_retail_II[[#This Row],[LastPurchase]], DATE(2011,12,9), "d")</f>
        <v>25</v>
      </c>
      <c r="F528" s="3">
        <f t="shared" si="40"/>
        <v>4</v>
      </c>
      <c r="G528" s="3">
        <f t="shared" si="41"/>
        <v>1</v>
      </c>
      <c r="H528" s="3">
        <f t="shared" si="42"/>
        <v>1</v>
      </c>
      <c r="I528" s="1" t="str">
        <f t="shared" si="43"/>
        <v>411</v>
      </c>
      <c r="J528" s="1" t="str">
        <f t="shared" si="44"/>
        <v>Loyal</v>
      </c>
    </row>
    <row r="529" spans="1:10" ht="14.25" x14ac:dyDescent="0.2">
      <c r="A529">
        <v>17978</v>
      </c>
      <c r="B529">
        <v>80</v>
      </c>
      <c r="C529">
        <v>1461.76</v>
      </c>
      <c r="D529" s="1">
        <v>40521.586805555555</v>
      </c>
      <c r="E529" s="3">
        <f>DATEDIF(online_retail_II[[#This Row],[LastPurchase]], DATE(2011,12,9), "d")</f>
        <v>365</v>
      </c>
      <c r="F529" s="3">
        <f t="shared" si="40"/>
        <v>2</v>
      </c>
      <c r="G529" s="3">
        <f t="shared" si="41"/>
        <v>2</v>
      </c>
      <c r="H529" s="3">
        <f t="shared" si="42"/>
        <v>2</v>
      </c>
      <c r="I529" s="1" t="str">
        <f t="shared" si="43"/>
        <v>222</v>
      </c>
      <c r="J529" s="1" t="str">
        <f t="shared" si="44"/>
        <v>At Risk</v>
      </c>
    </row>
    <row r="530" spans="1:10" ht="14.25" x14ac:dyDescent="0.2">
      <c r="A530">
        <v>15031</v>
      </c>
      <c r="B530">
        <v>405</v>
      </c>
      <c r="C530">
        <v>3156.5799999999986</v>
      </c>
      <c r="D530" s="1">
        <v>40882.59652777778</v>
      </c>
      <c r="E530" s="3">
        <f>DATEDIF(online_retail_II[[#This Row],[LastPurchase]], DATE(2011,12,9), "d")</f>
        <v>4</v>
      </c>
      <c r="F530" s="3">
        <f t="shared" si="40"/>
        <v>5</v>
      </c>
      <c r="G530" s="3">
        <f t="shared" si="41"/>
        <v>4</v>
      </c>
      <c r="H530" s="3">
        <f t="shared" si="42"/>
        <v>3</v>
      </c>
      <c r="I530" s="1" t="str">
        <f t="shared" si="43"/>
        <v>543</v>
      </c>
      <c r="J530" s="1" t="str">
        <f t="shared" si="44"/>
        <v>Champion</v>
      </c>
    </row>
    <row r="531" spans="1:10" ht="14.25" x14ac:dyDescent="0.2">
      <c r="A531">
        <v>14085</v>
      </c>
      <c r="B531">
        <v>1068</v>
      </c>
      <c r="C531">
        <v>10104.969999999988</v>
      </c>
      <c r="D531" s="1">
        <v>40884.573611111111</v>
      </c>
      <c r="E531" s="3">
        <f>DATEDIF(online_retail_II[[#This Row],[LastPurchase]], DATE(2011,12,9), "d")</f>
        <v>2</v>
      </c>
      <c r="F531" s="3">
        <f t="shared" si="40"/>
        <v>5</v>
      </c>
      <c r="G531" s="3">
        <f t="shared" si="41"/>
        <v>4</v>
      </c>
      <c r="H531" s="3">
        <f t="shared" si="42"/>
        <v>4</v>
      </c>
      <c r="I531" s="1" t="str">
        <f t="shared" si="43"/>
        <v>544</v>
      </c>
      <c r="J531" s="1" t="str">
        <f t="shared" si="44"/>
        <v>Champion</v>
      </c>
    </row>
    <row r="532" spans="1:10" ht="14.25" x14ac:dyDescent="0.2">
      <c r="A532">
        <v>17230</v>
      </c>
      <c r="B532">
        <v>223</v>
      </c>
      <c r="C532">
        <v>9924.9500000000007</v>
      </c>
      <c r="D532" s="1">
        <v>40622.675000000003</v>
      </c>
      <c r="E532" s="3">
        <f>DATEDIF(online_retail_II[[#This Row],[LastPurchase]], DATE(2011,12,9), "d")</f>
        <v>264</v>
      </c>
      <c r="F532" s="3">
        <f t="shared" si="40"/>
        <v>3</v>
      </c>
      <c r="G532" s="3">
        <f t="shared" si="41"/>
        <v>3</v>
      </c>
      <c r="H532" s="3">
        <f t="shared" si="42"/>
        <v>4</v>
      </c>
      <c r="I532" s="1" t="str">
        <f t="shared" si="43"/>
        <v>334</v>
      </c>
      <c r="J532" s="1" t="str">
        <f t="shared" si="44"/>
        <v>Potential</v>
      </c>
    </row>
    <row r="533" spans="1:10" ht="14.25" x14ac:dyDescent="0.2">
      <c r="A533">
        <v>13410</v>
      </c>
      <c r="B533">
        <v>50</v>
      </c>
      <c r="C533">
        <v>2201.96</v>
      </c>
      <c r="D533" s="1">
        <v>40862.647916666669</v>
      </c>
      <c r="E533" s="3">
        <f>DATEDIF(online_retail_II[[#This Row],[LastPurchase]], DATE(2011,12,9), "d")</f>
        <v>24</v>
      </c>
      <c r="F533" s="3">
        <f t="shared" si="40"/>
        <v>4</v>
      </c>
      <c r="G533" s="3">
        <f t="shared" si="41"/>
        <v>1</v>
      </c>
      <c r="H533" s="3">
        <f t="shared" si="42"/>
        <v>2</v>
      </c>
      <c r="I533" s="1" t="str">
        <f t="shared" si="43"/>
        <v>412</v>
      </c>
      <c r="J533" s="1" t="str">
        <f t="shared" si="44"/>
        <v>Loyal</v>
      </c>
    </row>
    <row r="534" spans="1:10" ht="14.25" x14ac:dyDescent="0.2">
      <c r="A534">
        <v>14063</v>
      </c>
      <c r="B534">
        <v>40</v>
      </c>
      <c r="C534">
        <v>22710.199999999997</v>
      </c>
      <c r="D534" s="1">
        <v>40448.679166666669</v>
      </c>
      <c r="E534" s="3">
        <f>DATEDIF(online_retail_II[[#This Row],[LastPurchase]], DATE(2011,12,9), "d")</f>
        <v>438</v>
      </c>
      <c r="F534" s="3">
        <f t="shared" si="40"/>
        <v>2</v>
      </c>
      <c r="G534" s="3">
        <f t="shared" si="41"/>
        <v>1</v>
      </c>
      <c r="H534" s="3">
        <f t="shared" si="42"/>
        <v>4</v>
      </c>
      <c r="I534" s="1" t="str">
        <f t="shared" si="43"/>
        <v>214</v>
      </c>
      <c r="J534" s="1" t="str">
        <f t="shared" si="44"/>
        <v>At Risk</v>
      </c>
    </row>
    <row r="535" spans="1:10" ht="14.25" x14ac:dyDescent="0.2">
      <c r="A535">
        <v>12785</v>
      </c>
      <c r="B535">
        <v>56</v>
      </c>
      <c r="C535">
        <v>1100.3999999999999</v>
      </c>
      <c r="D535" s="1">
        <v>40522.574999999997</v>
      </c>
      <c r="E535" s="3">
        <f>DATEDIF(online_retail_II[[#This Row],[LastPurchase]], DATE(2011,12,9), "d")</f>
        <v>364</v>
      </c>
      <c r="F535" s="3">
        <f t="shared" si="40"/>
        <v>3</v>
      </c>
      <c r="G535" s="3">
        <f t="shared" si="41"/>
        <v>2</v>
      </c>
      <c r="H535" s="3">
        <f t="shared" si="42"/>
        <v>2</v>
      </c>
      <c r="I535" s="1" t="str">
        <f t="shared" si="43"/>
        <v>322</v>
      </c>
      <c r="J535" s="1" t="str">
        <f t="shared" si="44"/>
        <v>Potential</v>
      </c>
    </row>
    <row r="536" spans="1:10" ht="14.25" x14ac:dyDescent="0.2">
      <c r="A536">
        <v>13081</v>
      </c>
      <c r="B536">
        <v>2358</v>
      </c>
      <c r="C536">
        <v>59205.15</v>
      </c>
      <c r="D536" s="1">
        <v>40875.45416666667</v>
      </c>
      <c r="E536" s="3">
        <f>DATEDIF(online_retail_II[[#This Row],[LastPurchase]], DATE(2011,12,9), "d")</f>
        <v>11</v>
      </c>
      <c r="F536" s="3">
        <f t="shared" si="40"/>
        <v>5</v>
      </c>
      <c r="G536" s="3">
        <f t="shared" si="41"/>
        <v>4</v>
      </c>
      <c r="H536" s="3">
        <f t="shared" si="42"/>
        <v>4</v>
      </c>
      <c r="I536" s="1" t="str">
        <f t="shared" si="43"/>
        <v>544</v>
      </c>
      <c r="J536" s="1" t="str">
        <f t="shared" si="44"/>
        <v>Champion</v>
      </c>
    </row>
    <row r="537" spans="1:10" ht="14.25" x14ac:dyDescent="0.2">
      <c r="A537">
        <v>14605</v>
      </c>
      <c r="B537">
        <v>111</v>
      </c>
      <c r="C537">
        <v>937.16</v>
      </c>
      <c r="D537" s="1">
        <v>40512.588194444441</v>
      </c>
      <c r="E537" s="3">
        <f>DATEDIF(online_retail_II[[#This Row],[LastPurchase]], DATE(2011,12,9), "d")</f>
        <v>374</v>
      </c>
      <c r="F537" s="3">
        <f t="shared" si="40"/>
        <v>2</v>
      </c>
      <c r="G537" s="3">
        <f t="shared" si="41"/>
        <v>2</v>
      </c>
      <c r="H537" s="3">
        <f t="shared" si="42"/>
        <v>1</v>
      </c>
      <c r="I537" s="1" t="str">
        <f t="shared" si="43"/>
        <v>221</v>
      </c>
      <c r="J537" s="1" t="str">
        <f t="shared" si="44"/>
        <v>At Risk</v>
      </c>
    </row>
    <row r="538" spans="1:10" ht="14.25" x14ac:dyDescent="0.2">
      <c r="A538">
        <v>14285</v>
      </c>
      <c r="B538">
        <v>61</v>
      </c>
      <c r="C538">
        <v>3284.4199999999996</v>
      </c>
      <c r="D538" s="1">
        <v>40865.618055555555</v>
      </c>
      <c r="E538" s="3">
        <f>DATEDIF(online_retail_II[[#This Row],[LastPurchase]], DATE(2011,12,9), "d")</f>
        <v>21</v>
      </c>
      <c r="F538" s="3">
        <f t="shared" si="40"/>
        <v>4</v>
      </c>
      <c r="G538" s="3">
        <f t="shared" si="41"/>
        <v>2</v>
      </c>
      <c r="H538" s="3">
        <f t="shared" si="42"/>
        <v>3</v>
      </c>
      <c r="I538" s="1" t="str">
        <f t="shared" si="43"/>
        <v>423</v>
      </c>
      <c r="J538" s="1" t="str">
        <f t="shared" si="44"/>
        <v>Loyal</v>
      </c>
    </row>
    <row r="539" spans="1:10" ht="14.25" x14ac:dyDescent="0.2">
      <c r="A539">
        <v>16892</v>
      </c>
      <c r="B539">
        <v>139</v>
      </c>
      <c r="C539">
        <v>762.10000000000048</v>
      </c>
      <c r="D539" s="1">
        <v>40885.554166666669</v>
      </c>
      <c r="E539" s="3">
        <f>DATEDIF(online_retail_II[[#This Row],[LastPurchase]], DATE(2011,12,9), "d")</f>
        <v>1</v>
      </c>
      <c r="F539" s="3">
        <f t="shared" si="40"/>
        <v>5</v>
      </c>
      <c r="G539" s="3">
        <f t="shared" si="41"/>
        <v>2</v>
      </c>
      <c r="H539" s="3">
        <f t="shared" si="42"/>
        <v>1</v>
      </c>
      <c r="I539" s="1" t="str">
        <f t="shared" si="43"/>
        <v>521</v>
      </c>
      <c r="J539" s="1" t="str">
        <f t="shared" si="44"/>
        <v>Champion</v>
      </c>
    </row>
    <row r="540" spans="1:10" ht="14.25" x14ac:dyDescent="0.2">
      <c r="A540">
        <v>16805</v>
      </c>
      <c r="B540">
        <v>251</v>
      </c>
      <c r="C540">
        <v>1097.2400000000002</v>
      </c>
      <c r="D540" s="1">
        <v>40713.474305555559</v>
      </c>
      <c r="E540" s="3">
        <f>DATEDIF(online_retail_II[[#This Row],[LastPurchase]], DATE(2011,12,9), "d")</f>
        <v>173</v>
      </c>
      <c r="F540" s="3">
        <f t="shared" si="40"/>
        <v>3</v>
      </c>
      <c r="G540" s="3">
        <f t="shared" si="41"/>
        <v>3</v>
      </c>
      <c r="H540" s="3">
        <f t="shared" si="42"/>
        <v>2</v>
      </c>
      <c r="I540" s="1" t="str">
        <f t="shared" si="43"/>
        <v>332</v>
      </c>
      <c r="J540" s="1" t="str">
        <f t="shared" si="44"/>
        <v>Potential</v>
      </c>
    </row>
    <row r="541" spans="1:10" ht="14.25" x14ac:dyDescent="0.2">
      <c r="A541">
        <v>13204</v>
      </c>
      <c r="B541">
        <v>57</v>
      </c>
      <c r="C541">
        <v>966.66</v>
      </c>
      <c r="D541" s="1">
        <v>40155.62222222222</v>
      </c>
      <c r="E541" s="3">
        <f>DATEDIF(online_retail_II[[#This Row],[LastPurchase]], DATE(2011,12,9), "d")</f>
        <v>731</v>
      </c>
      <c r="F541" s="3">
        <f t="shared" si="40"/>
        <v>2</v>
      </c>
      <c r="G541" s="3">
        <f t="shared" si="41"/>
        <v>2</v>
      </c>
      <c r="H541" s="3">
        <f t="shared" si="42"/>
        <v>1</v>
      </c>
      <c r="I541" s="1" t="str">
        <f t="shared" si="43"/>
        <v>221</v>
      </c>
      <c r="J541" s="1" t="str">
        <f t="shared" si="44"/>
        <v>At Risk</v>
      </c>
    </row>
    <row r="542" spans="1:10" ht="14.25" x14ac:dyDescent="0.2">
      <c r="A542">
        <v>15924</v>
      </c>
      <c r="B542">
        <v>15</v>
      </c>
      <c r="C542">
        <v>102.82000000000001</v>
      </c>
      <c r="D542" s="1">
        <v>40155.625</v>
      </c>
      <c r="E542" s="3">
        <f>DATEDIF(online_retail_II[[#This Row],[LastPurchase]], DATE(2011,12,9), "d")</f>
        <v>731</v>
      </c>
      <c r="F542" s="3">
        <f t="shared" si="40"/>
        <v>2</v>
      </c>
      <c r="G542" s="3">
        <f t="shared" si="41"/>
        <v>1</v>
      </c>
      <c r="H542" s="3">
        <f t="shared" si="42"/>
        <v>1</v>
      </c>
      <c r="I542" s="1" t="str">
        <f t="shared" si="43"/>
        <v>211</v>
      </c>
      <c r="J542" s="1" t="str">
        <f t="shared" si="44"/>
        <v>At Risk</v>
      </c>
    </row>
    <row r="543" spans="1:10" ht="14.25" x14ac:dyDescent="0.2">
      <c r="A543">
        <v>15823</v>
      </c>
      <c r="B543">
        <v>156</v>
      </c>
      <c r="C543">
        <v>3897.1700000000005</v>
      </c>
      <c r="D543" s="1">
        <v>40514.630555555559</v>
      </c>
      <c r="E543" s="3">
        <f>DATEDIF(online_retail_II[[#This Row],[LastPurchase]], DATE(2011,12,9), "d")</f>
        <v>372</v>
      </c>
      <c r="F543" s="3">
        <f t="shared" si="40"/>
        <v>2</v>
      </c>
      <c r="G543" s="3">
        <f t="shared" si="41"/>
        <v>2</v>
      </c>
      <c r="H543" s="3">
        <f t="shared" si="42"/>
        <v>3</v>
      </c>
      <c r="I543" s="1" t="str">
        <f t="shared" si="43"/>
        <v>223</v>
      </c>
      <c r="J543" s="1" t="str">
        <f t="shared" si="44"/>
        <v>At Risk</v>
      </c>
    </row>
    <row r="544" spans="1:10" ht="14.25" x14ac:dyDescent="0.2">
      <c r="A544">
        <v>13576</v>
      </c>
      <c r="B544">
        <v>279</v>
      </c>
      <c r="C544">
        <v>11551.740000000005</v>
      </c>
      <c r="D544" s="1">
        <v>40876.648611111108</v>
      </c>
      <c r="E544" s="3">
        <f>DATEDIF(online_retail_II[[#This Row],[LastPurchase]], DATE(2011,12,9), "d")</f>
        <v>10</v>
      </c>
      <c r="F544" s="3">
        <f t="shared" si="40"/>
        <v>5</v>
      </c>
      <c r="G544" s="3">
        <f t="shared" si="41"/>
        <v>3</v>
      </c>
      <c r="H544" s="3">
        <f t="shared" si="42"/>
        <v>4</v>
      </c>
      <c r="I544" s="1" t="str">
        <f t="shared" si="43"/>
        <v>534</v>
      </c>
      <c r="J544" s="1" t="str">
        <f t="shared" si="44"/>
        <v>Champion</v>
      </c>
    </row>
    <row r="545" spans="1:10" ht="14.25" x14ac:dyDescent="0.2">
      <c r="A545">
        <v>17178</v>
      </c>
      <c r="B545">
        <v>32</v>
      </c>
      <c r="C545">
        <v>436.70999999999981</v>
      </c>
      <c r="D545" s="1">
        <v>40155.680555555555</v>
      </c>
      <c r="E545" s="3">
        <f>DATEDIF(online_retail_II[[#This Row],[LastPurchase]], DATE(2011,12,9), "d")</f>
        <v>731</v>
      </c>
      <c r="F545" s="3">
        <f t="shared" si="40"/>
        <v>2</v>
      </c>
      <c r="G545" s="3">
        <f t="shared" si="41"/>
        <v>1</v>
      </c>
      <c r="H545" s="3">
        <f t="shared" si="42"/>
        <v>1</v>
      </c>
      <c r="I545" s="1" t="str">
        <f t="shared" si="43"/>
        <v>211</v>
      </c>
      <c r="J545" s="1" t="str">
        <f t="shared" si="44"/>
        <v>At Risk</v>
      </c>
    </row>
    <row r="546" spans="1:10" ht="14.25" x14ac:dyDescent="0.2">
      <c r="A546">
        <v>13798</v>
      </c>
      <c r="B546">
        <v>722</v>
      </c>
      <c r="C546">
        <v>75836.870000000112</v>
      </c>
      <c r="D546" s="1">
        <v>40885.660416666666</v>
      </c>
      <c r="E546" s="3">
        <f>DATEDIF(online_retail_II[[#This Row],[LastPurchase]], DATE(2011,12,9), "d")</f>
        <v>1</v>
      </c>
      <c r="F546" s="3">
        <f t="shared" si="40"/>
        <v>5</v>
      </c>
      <c r="G546" s="3">
        <f t="shared" si="41"/>
        <v>4</v>
      </c>
      <c r="H546" s="3">
        <f t="shared" si="42"/>
        <v>4</v>
      </c>
      <c r="I546" s="1" t="str">
        <f t="shared" si="43"/>
        <v>544</v>
      </c>
      <c r="J546" s="1" t="str">
        <f t="shared" si="44"/>
        <v>Champion</v>
      </c>
    </row>
    <row r="547" spans="1:10" ht="14.25" x14ac:dyDescent="0.2">
      <c r="A547">
        <v>18275</v>
      </c>
      <c r="B547">
        <v>19</v>
      </c>
      <c r="C547">
        <v>741.85</v>
      </c>
      <c r="D547" s="1">
        <v>40308.656944444447</v>
      </c>
      <c r="E547" s="3">
        <f>DATEDIF(online_retail_II[[#This Row],[LastPurchase]], DATE(2011,12,9), "d")</f>
        <v>578</v>
      </c>
      <c r="F547" s="3">
        <f t="shared" si="40"/>
        <v>2</v>
      </c>
      <c r="G547" s="3">
        <f t="shared" si="41"/>
        <v>1</v>
      </c>
      <c r="H547" s="3">
        <f t="shared" si="42"/>
        <v>1</v>
      </c>
      <c r="I547" s="1" t="str">
        <f t="shared" si="43"/>
        <v>211</v>
      </c>
      <c r="J547" s="1" t="str">
        <f t="shared" si="44"/>
        <v>At Risk</v>
      </c>
    </row>
    <row r="548" spans="1:10" ht="14.25" x14ac:dyDescent="0.2">
      <c r="A548">
        <v>13855</v>
      </c>
      <c r="B548">
        <v>73</v>
      </c>
      <c r="C548">
        <v>1310.3399999999999</v>
      </c>
      <c r="D548" s="1">
        <v>40386.411805555559</v>
      </c>
      <c r="E548" s="3">
        <f>DATEDIF(online_retail_II[[#This Row],[LastPurchase]], DATE(2011,12,9), "d")</f>
        <v>500</v>
      </c>
      <c r="F548" s="3">
        <f t="shared" si="40"/>
        <v>2</v>
      </c>
      <c r="G548" s="3">
        <f t="shared" si="41"/>
        <v>2</v>
      </c>
      <c r="H548" s="3">
        <f t="shared" si="42"/>
        <v>2</v>
      </c>
      <c r="I548" s="1" t="str">
        <f t="shared" si="43"/>
        <v>222</v>
      </c>
      <c r="J548" s="1" t="str">
        <f t="shared" si="44"/>
        <v>At Risk</v>
      </c>
    </row>
    <row r="549" spans="1:10" ht="14.25" x14ac:dyDescent="0.2">
      <c r="A549">
        <v>15298</v>
      </c>
      <c r="B549">
        <v>442</v>
      </c>
      <c r="C549">
        <v>9459.3699999999899</v>
      </c>
      <c r="D549" s="1">
        <v>40884.720138888886</v>
      </c>
      <c r="E549" s="3">
        <f>DATEDIF(online_retail_II[[#This Row],[LastPurchase]], DATE(2011,12,9), "d")</f>
        <v>2</v>
      </c>
      <c r="F549" s="3">
        <f t="shared" si="40"/>
        <v>5</v>
      </c>
      <c r="G549" s="3">
        <f t="shared" si="41"/>
        <v>4</v>
      </c>
      <c r="H549" s="3">
        <f t="shared" si="42"/>
        <v>4</v>
      </c>
      <c r="I549" s="1" t="str">
        <f t="shared" si="43"/>
        <v>544</v>
      </c>
      <c r="J549" s="1" t="str">
        <f t="shared" si="44"/>
        <v>Champion</v>
      </c>
    </row>
    <row r="550" spans="1:10" ht="14.25" x14ac:dyDescent="0.2">
      <c r="A550">
        <v>15674</v>
      </c>
      <c r="B550">
        <v>351</v>
      </c>
      <c r="C550">
        <v>6948.2299999999987</v>
      </c>
      <c r="D550" s="1">
        <v>40813.636805555558</v>
      </c>
      <c r="E550" s="3">
        <f>DATEDIF(online_retail_II[[#This Row],[LastPurchase]], DATE(2011,12,9), "d")</f>
        <v>73</v>
      </c>
      <c r="F550" s="3">
        <f t="shared" si="40"/>
        <v>3</v>
      </c>
      <c r="G550" s="3">
        <f t="shared" si="41"/>
        <v>4</v>
      </c>
      <c r="H550" s="3">
        <f t="shared" si="42"/>
        <v>4</v>
      </c>
      <c r="I550" s="1" t="str">
        <f t="shared" si="43"/>
        <v>344</v>
      </c>
      <c r="J550" s="1" t="str">
        <f t="shared" si="44"/>
        <v>Potential</v>
      </c>
    </row>
    <row r="551" spans="1:10" ht="14.25" x14ac:dyDescent="0.2">
      <c r="A551">
        <v>14679</v>
      </c>
      <c r="B551">
        <v>63</v>
      </c>
      <c r="C551">
        <v>1289.44</v>
      </c>
      <c r="D551" s="1">
        <v>40505.493750000001</v>
      </c>
      <c r="E551" s="3">
        <f>DATEDIF(online_retail_II[[#This Row],[LastPurchase]], DATE(2011,12,9), "d")</f>
        <v>381</v>
      </c>
      <c r="F551" s="3">
        <f t="shared" si="40"/>
        <v>2</v>
      </c>
      <c r="G551" s="3">
        <f t="shared" si="41"/>
        <v>2</v>
      </c>
      <c r="H551" s="3">
        <f t="shared" si="42"/>
        <v>2</v>
      </c>
      <c r="I551" s="1" t="str">
        <f t="shared" si="43"/>
        <v>222</v>
      </c>
      <c r="J551" s="1" t="str">
        <f t="shared" si="44"/>
        <v>At Risk</v>
      </c>
    </row>
    <row r="552" spans="1:10" ht="14.25" x14ac:dyDescent="0.2">
      <c r="A552">
        <v>16253</v>
      </c>
      <c r="B552">
        <v>302</v>
      </c>
      <c r="C552">
        <v>7310.1499999999951</v>
      </c>
      <c r="D552" s="1">
        <v>40820.381249999999</v>
      </c>
      <c r="E552" s="3">
        <f>DATEDIF(online_retail_II[[#This Row],[LastPurchase]], DATE(2011,12,9), "d")</f>
        <v>66</v>
      </c>
      <c r="F552" s="3">
        <f t="shared" si="40"/>
        <v>3</v>
      </c>
      <c r="G552" s="3">
        <f t="shared" si="41"/>
        <v>3</v>
      </c>
      <c r="H552" s="3">
        <f t="shared" si="42"/>
        <v>4</v>
      </c>
      <c r="I552" s="1" t="str">
        <f t="shared" si="43"/>
        <v>334</v>
      </c>
      <c r="J552" s="1" t="str">
        <f t="shared" si="44"/>
        <v>Potential</v>
      </c>
    </row>
    <row r="553" spans="1:10" ht="14.25" x14ac:dyDescent="0.2">
      <c r="A553">
        <v>13883</v>
      </c>
      <c r="B553">
        <v>316</v>
      </c>
      <c r="C553">
        <v>6560.0199999999986</v>
      </c>
      <c r="D553" s="1">
        <v>40876.447916666664</v>
      </c>
      <c r="E553" s="3">
        <f>DATEDIF(online_retail_II[[#This Row],[LastPurchase]], DATE(2011,12,9), "d")</f>
        <v>10</v>
      </c>
      <c r="F553" s="3">
        <f t="shared" si="40"/>
        <v>5</v>
      </c>
      <c r="G553" s="3">
        <f t="shared" si="41"/>
        <v>3</v>
      </c>
      <c r="H553" s="3">
        <f t="shared" si="42"/>
        <v>3</v>
      </c>
      <c r="I553" s="1" t="str">
        <f t="shared" si="43"/>
        <v>533</v>
      </c>
      <c r="J553" s="1" t="str">
        <f t="shared" si="44"/>
        <v>Champion</v>
      </c>
    </row>
    <row r="554" spans="1:10" ht="14.25" x14ac:dyDescent="0.2">
      <c r="A554">
        <v>13557</v>
      </c>
      <c r="B554">
        <v>180</v>
      </c>
      <c r="C554">
        <v>3032.2599999999993</v>
      </c>
      <c r="D554" s="1">
        <v>40858.64166666667</v>
      </c>
      <c r="E554" s="3">
        <f>DATEDIF(online_retail_II[[#This Row],[LastPurchase]], DATE(2011,12,9), "d")</f>
        <v>28</v>
      </c>
      <c r="F554" s="3">
        <f t="shared" si="40"/>
        <v>4</v>
      </c>
      <c r="G554" s="3">
        <f t="shared" si="41"/>
        <v>3</v>
      </c>
      <c r="H554" s="3">
        <f t="shared" si="42"/>
        <v>3</v>
      </c>
      <c r="I554" s="1" t="str">
        <f t="shared" si="43"/>
        <v>433</v>
      </c>
      <c r="J554" s="1" t="str">
        <f t="shared" si="44"/>
        <v>Loyal</v>
      </c>
    </row>
    <row r="555" spans="1:10" ht="14.25" x14ac:dyDescent="0.2">
      <c r="A555">
        <v>16204</v>
      </c>
      <c r="B555">
        <v>110</v>
      </c>
      <c r="C555">
        <v>944.24</v>
      </c>
      <c r="D555" s="1">
        <v>40863.569444444445</v>
      </c>
      <c r="E555" s="3">
        <f>DATEDIF(online_retail_II[[#This Row],[LastPurchase]], DATE(2011,12,9), "d")</f>
        <v>23</v>
      </c>
      <c r="F555" s="3">
        <f t="shared" si="40"/>
        <v>4</v>
      </c>
      <c r="G555" s="3">
        <f t="shared" si="41"/>
        <v>2</v>
      </c>
      <c r="H555" s="3">
        <f t="shared" si="42"/>
        <v>1</v>
      </c>
      <c r="I555" s="1" t="str">
        <f t="shared" si="43"/>
        <v>421</v>
      </c>
      <c r="J555" s="1" t="str">
        <f t="shared" si="44"/>
        <v>Loyal</v>
      </c>
    </row>
    <row r="556" spans="1:10" ht="14.25" x14ac:dyDescent="0.2">
      <c r="A556">
        <v>15633</v>
      </c>
      <c r="B556">
        <v>177</v>
      </c>
      <c r="C556">
        <v>4352.4599999999973</v>
      </c>
      <c r="D556" s="1">
        <v>40377.57916666667</v>
      </c>
      <c r="E556" s="3">
        <f>DATEDIF(online_retail_II[[#This Row],[LastPurchase]], DATE(2011,12,9), "d")</f>
        <v>509</v>
      </c>
      <c r="F556" s="3">
        <f t="shared" si="40"/>
        <v>2</v>
      </c>
      <c r="G556" s="3">
        <f t="shared" si="41"/>
        <v>3</v>
      </c>
      <c r="H556" s="3">
        <f t="shared" si="42"/>
        <v>3</v>
      </c>
      <c r="I556" s="1" t="str">
        <f t="shared" si="43"/>
        <v>233</v>
      </c>
      <c r="J556" s="1" t="str">
        <f t="shared" si="44"/>
        <v>At Risk</v>
      </c>
    </row>
    <row r="557" spans="1:10" ht="14.25" x14ac:dyDescent="0.2">
      <c r="A557">
        <v>15203</v>
      </c>
      <c r="B557">
        <v>343</v>
      </c>
      <c r="C557">
        <v>4400.180000000003</v>
      </c>
      <c r="D557" s="1">
        <v>40861.344444444447</v>
      </c>
      <c r="E557" s="3">
        <f>DATEDIF(online_retail_II[[#This Row],[LastPurchase]], DATE(2011,12,9), "d")</f>
        <v>25</v>
      </c>
      <c r="F557" s="3">
        <f t="shared" si="40"/>
        <v>4</v>
      </c>
      <c r="G557" s="3">
        <f t="shared" si="41"/>
        <v>3</v>
      </c>
      <c r="H557" s="3">
        <f t="shared" si="42"/>
        <v>3</v>
      </c>
      <c r="I557" s="1" t="str">
        <f t="shared" si="43"/>
        <v>433</v>
      </c>
      <c r="J557" s="1" t="str">
        <f t="shared" si="44"/>
        <v>Loyal</v>
      </c>
    </row>
    <row r="558" spans="1:10" ht="14.25" x14ac:dyDescent="0.2">
      <c r="A558">
        <v>13136</v>
      </c>
      <c r="B558">
        <v>315</v>
      </c>
      <c r="C558">
        <v>6274.5599999999968</v>
      </c>
      <c r="D558" s="1">
        <v>40830.570138888892</v>
      </c>
      <c r="E558" s="3">
        <f>DATEDIF(online_retail_II[[#This Row],[LastPurchase]], DATE(2011,12,9), "d")</f>
        <v>56</v>
      </c>
      <c r="F558" s="3">
        <f t="shared" si="40"/>
        <v>3</v>
      </c>
      <c r="G558" s="3">
        <f t="shared" si="41"/>
        <v>3</v>
      </c>
      <c r="H558" s="3">
        <f t="shared" si="42"/>
        <v>3</v>
      </c>
      <c r="I558" s="1" t="str">
        <f t="shared" si="43"/>
        <v>333</v>
      </c>
      <c r="J558" s="1" t="str">
        <f t="shared" si="44"/>
        <v>Potential</v>
      </c>
    </row>
    <row r="559" spans="1:10" ht="14.25" x14ac:dyDescent="0.2">
      <c r="A559">
        <v>15181</v>
      </c>
      <c r="B559">
        <v>20</v>
      </c>
      <c r="C559">
        <v>1200.2000000000003</v>
      </c>
      <c r="D559" s="1">
        <v>40820.581944444442</v>
      </c>
      <c r="E559" s="3">
        <f>DATEDIF(online_retail_II[[#This Row],[LastPurchase]], DATE(2011,12,9), "d")</f>
        <v>66</v>
      </c>
      <c r="F559" s="3">
        <f t="shared" si="40"/>
        <v>3</v>
      </c>
      <c r="G559" s="3">
        <f t="shared" si="41"/>
        <v>1</v>
      </c>
      <c r="H559" s="3">
        <f t="shared" si="42"/>
        <v>2</v>
      </c>
      <c r="I559" s="1" t="str">
        <f t="shared" si="43"/>
        <v>312</v>
      </c>
      <c r="J559" s="1" t="str">
        <f t="shared" si="44"/>
        <v>Potential</v>
      </c>
    </row>
    <row r="560" spans="1:10" ht="14.25" x14ac:dyDescent="0.2">
      <c r="A560">
        <v>17188</v>
      </c>
      <c r="B560">
        <v>172</v>
      </c>
      <c r="C560">
        <v>4592.93</v>
      </c>
      <c r="D560" s="1">
        <v>40875.578472222223</v>
      </c>
      <c r="E560" s="3">
        <f>DATEDIF(online_retail_II[[#This Row],[LastPurchase]], DATE(2011,12,9), "d")</f>
        <v>11</v>
      </c>
      <c r="F560" s="3">
        <f t="shared" si="40"/>
        <v>5</v>
      </c>
      <c r="G560" s="3">
        <f t="shared" si="41"/>
        <v>3</v>
      </c>
      <c r="H560" s="3">
        <f t="shared" si="42"/>
        <v>3</v>
      </c>
      <c r="I560" s="1" t="str">
        <f t="shared" si="43"/>
        <v>533</v>
      </c>
      <c r="J560" s="1" t="str">
        <f t="shared" si="44"/>
        <v>Champion</v>
      </c>
    </row>
    <row r="561" spans="1:10" ht="14.25" x14ac:dyDescent="0.2">
      <c r="A561">
        <v>13455</v>
      </c>
      <c r="B561">
        <v>144</v>
      </c>
      <c r="C561">
        <v>2905.9300000000012</v>
      </c>
      <c r="D561" s="1">
        <v>40862.472916666666</v>
      </c>
      <c r="E561" s="3">
        <f>DATEDIF(online_retail_II[[#This Row],[LastPurchase]], DATE(2011,12,9), "d")</f>
        <v>24</v>
      </c>
      <c r="F561" s="3">
        <f t="shared" si="40"/>
        <v>4</v>
      </c>
      <c r="G561" s="3">
        <f t="shared" si="41"/>
        <v>2</v>
      </c>
      <c r="H561" s="3">
        <f t="shared" si="42"/>
        <v>3</v>
      </c>
      <c r="I561" s="1" t="str">
        <f t="shared" si="43"/>
        <v>423</v>
      </c>
      <c r="J561" s="1" t="str">
        <f t="shared" si="44"/>
        <v>Loyal</v>
      </c>
    </row>
    <row r="562" spans="1:10" ht="14.25" x14ac:dyDescent="0.2">
      <c r="A562">
        <v>13114</v>
      </c>
      <c r="B562">
        <v>16</v>
      </c>
      <c r="C562">
        <v>234.37999999999997</v>
      </c>
      <c r="D562" s="1">
        <v>40156.413888888892</v>
      </c>
      <c r="E562" s="3">
        <f>DATEDIF(online_retail_II[[#This Row],[LastPurchase]], DATE(2011,12,9), "d")</f>
        <v>730</v>
      </c>
      <c r="F562" s="3">
        <f t="shared" si="40"/>
        <v>2</v>
      </c>
      <c r="G562" s="3">
        <f t="shared" si="41"/>
        <v>1</v>
      </c>
      <c r="H562" s="3">
        <f t="shared" si="42"/>
        <v>1</v>
      </c>
      <c r="I562" s="1" t="str">
        <f t="shared" si="43"/>
        <v>211</v>
      </c>
      <c r="J562" s="1" t="str">
        <f t="shared" si="44"/>
        <v>At Risk</v>
      </c>
    </row>
    <row r="563" spans="1:10" ht="14.25" x14ac:dyDescent="0.2">
      <c r="A563">
        <v>13768</v>
      </c>
      <c r="B563">
        <v>33</v>
      </c>
      <c r="C563">
        <v>875.97</v>
      </c>
      <c r="D563" s="1">
        <v>40160.445138888892</v>
      </c>
      <c r="E563" s="3">
        <f>DATEDIF(online_retail_II[[#This Row],[LastPurchase]], DATE(2011,12,9), "d")</f>
        <v>726</v>
      </c>
      <c r="F563" s="3">
        <f t="shared" si="40"/>
        <v>2</v>
      </c>
      <c r="G563" s="3">
        <f t="shared" si="41"/>
        <v>1</v>
      </c>
      <c r="H563" s="3">
        <f t="shared" si="42"/>
        <v>1</v>
      </c>
      <c r="I563" s="1" t="str">
        <f t="shared" si="43"/>
        <v>211</v>
      </c>
      <c r="J563" s="1" t="str">
        <f t="shared" si="44"/>
        <v>At Risk</v>
      </c>
    </row>
    <row r="564" spans="1:10" ht="14.25" x14ac:dyDescent="0.2">
      <c r="A564">
        <v>14291</v>
      </c>
      <c r="B564">
        <v>494</v>
      </c>
      <c r="C564">
        <v>7904.0999999999949</v>
      </c>
      <c r="D564" s="1">
        <v>40885.43472222222</v>
      </c>
      <c r="E564" s="3">
        <f>DATEDIF(online_retail_II[[#This Row],[LastPurchase]], DATE(2011,12,9), "d")</f>
        <v>1</v>
      </c>
      <c r="F564" s="3">
        <f t="shared" si="40"/>
        <v>5</v>
      </c>
      <c r="G564" s="3">
        <f t="shared" si="41"/>
        <v>4</v>
      </c>
      <c r="H564" s="3">
        <f t="shared" si="42"/>
        <v>4</v>
      </c>
      <c r="I564" s="1" t="str">
        <f t="shared" si="43"/>
        <v>544</v>
      </c>
      <c r="J564" s="1" t="str">
        <f t="shared" si="44"/>
        <v>Champion</v>
      </c>
    </row>
    <row r="565" spans="1:10" ht="14.25" x14ac:dyDescent="0.2">
      <c r="A565">
        <v>12712</v>
      </c>
      <c r="B565">
        <v>276</v>
      </c>
      <c r="C565">
        <v>7193.6599999999971</v>
      </c>
      <c r="D565" s="1">
        <v>40858.34652777778</v>
      </c>
      <c r="E565" s="3">
        <f>DATEDIF(online_retail_II[[#This Row],[LastPurchase]], DATE(2011,12,9), "d")</f>
        <v>28</v>
      </c>
      <c r="F565" s="3">
        <f t="shared" si="40"/>
        <v>4</v>
      </c>
      <c r="G565" s="3">
        <f t="shared" si="41"/>
        <v>3</v>
      </c>
      <c r="H565" s="3">
        <f t="shared" si="42"/>
        <v>4</v>
      </c>
      <c r="I565" s="1" t="str">
        <f t="shared" si="43"/>
        <v>434</v>
      </c>
      <c r="J565" s="1" t="str">
        <f t="shared" si="44"/>
        <v>Loyal</v>
      </c>
    </row>
    <row r="566" spans="1:10" ht="14.25" x14ac:dyDescent="0.2">
      <c r="A566">
        <v>14732</v>
      </c>
      <c r="B566">
        <v>277</v>
      </c>
      <c r="C566">
        <v>5517.0700000000024</v>
      </c>
      <c r="D566" s="1">
        <v>40878.606944444444</v>
      </c>
      <c r="E566" s="3">
        <f>DATEDIF(online_retail_II[[#This Row],[LastPurchase]], DATE(2011,12,9), "d")</f>
        <v>8</v>
      </c>
      <c r="F566" s="3">
        <f t="shared" si="40"/>
        <v>5</v>
      </c>
      <c r="G566" s="3">
        <f t="shared" si="41"/>
        <v>3</v>
      </c>
      <c r="H566" s="3">
        <f t="shared" si="42"/>
        <v>3</v>
      </c>
      <c r="I566" s="1" t="str">
        <f t="shared" si="43"/>
        <v>533</v>
      </c>
      <c r="J566" s="1" t="str">
        <f t="shared" si="44"/>
        <v>Champion</v>
      </c>
    </row>
    <row r="567" spans="1:10" ht="14.25" x14ac:dyDescent="0.2">
      <c r="A567">
        <v>13202</v>
      </c>
      <c r="B567">
        <v>69</v>
      </c>
      <c r="C567">
        <v>1580.3000000000004</v>
      </c>
      <c r="D567" s="1">
        <v>40492.683333333334</v>
      </c>
      <c r="E567" s="3">
        <f>DATEDIF(online_retail_II[[#This Row],[LastPurchase]], DATE(2011,12,9), "d")</f>
        <v>394</v>
      </c>
      <c r="F567" s="3">
        <f t="shared" si="40"/>
        <v>2</v>
      </c>
      <c r="G567" s="3">
        <f t="shared" si="41"/>
        <v>2</v>
      </c>
      <c r="H567" s="3">
        <f t="shared" si="42"/>
        <v>2</v>
      </c>
      <c r="I567" s="1" t="str">
        <f t="shared" si="43"/>
        <v>222</v>
      </c>
      <c r="J567" s="1" t="str">
        <f t="shared" si="44"/>
        <v>At Risk</v>
      </c>
    </row>
    <row r="568" spans="1:10" ht="14.25" x14ac:dyDescent="0.2">
      <c r="A568">
        <v>16945</v>
      </c>
      <c r="B568">
        <v>474</v>
      </c>
      <c r="C568">
        <v>8548.1600000000053</v>
      </c>
      <c r="D568" s="1">
        <v>40865.48541666667</v>
      </c>
      <c r="E568" s="3">
        <f>DATEDIF(online_retail_II[[#This Row],[LastPurchase]], DATE(2011,12,9), "d")</f>
        <v>21</v>
      </c>
      <c r="F568" s="3">
        <f t="shared" si="40"/>
        <v>4</v>
      </c>
      <c r="G568" s="3">
        <f t="shared" si="41"/>
        <v>4</v>
      </c>
      <c r="H568" s="3">
        <f t="shared" si="42"/>
        <v>4</v>
      </c>
      <c r="I568" s="1" t="str">
        <f t="shared" si="43"/>
        <v>444</v>
      </c>
      <c r="J568" s="1" t="str">
        <f t="shared" si="44"/>
        <v>Loyal</v>
      </c>
    </row>
    <row r="569" spans="1:10" ht="14.25" x14ac:dyDescent="0.2">
      <c r="A569">
        <v>12487</v>
      </c>
      <c r="B569">
        <v>2</v>
      </c>
      <c r="C569">
        <v>285.29999999999995</v>
      </c>
      <c r="D569" s="1">
        <v>40156.48333333333</v>
      </c>
      <c r="E569" s="3">
        <f>DATEDIF(online_retail_II[[#This Row],[LastPurchase]], DATE(2011,12,9), "d")</f>
        <v>730</v>
      </c>
      <c r="F569" s="3">
        <f t="shared" si="40"/>
        <v>2</v>
      </c>
      <c r="G569" s="3">
        <f t="shared" si="41"/>
        <v>1</v>
      </c>
      <c r="H569" s="3">
        <f t="shared" si="42"/>
        <v>1</v>
      </c>
      <c r="I569" s="1" t="str">
        <f t="shared" si="43"/>
        <v>211</v>
      </c>
      <c r="J569" s="1" t="str">
        <f t="shared" si="44"/>
        <v>At Risk</v>
      </c>
    </row>
    <row r="570" spans="1:10" ht="14.25" x14ac:dyDescent="0.2">
      <c r="A570">
        <v>13672</v>
      </c>
      <c r="B570">
        <v>18</v>
      </c>
      <c r="C570">
        <v>419.91999999999996</v>
      </c>
      <c r="D570" s="1">
        <v>40585.578472222223</v>
      </c>
      <c r="E570" s="3">
        <f>DATEDIF(online_retail_II[[#This Row],[LastPurchase]], DATE(2011,12,9), "d")</f>
        <v>301</v>
      </c>
      <c r="F570" s="3">
        <f t="shared" si="40"/>
        <v>3</v>
      </c>
      <c r="G570" s="3">
        <f t="shared" si="41"/>
        <v>1</v>
      </c>
      <c r="H570" s="3">
        <f t="shared" si="42"/>
        <v>1</v>
      </c>
      <c r="I570" s="1" t="str">
        <f t="shared" si="43"/>
        <v>311</v>
      </c>
      <c r="J570" s="1" t="str">
        <f t="shared" si="44"/>
        <v>Potential</v>
      </c>
    </row>
    <row r="571" spans="1:10" ht="14.25" x14ac:dyDescent="0.2">
      <c r="A571">
        <v>17929</v>
      </c>
      <c r="B571">
        <v>15</v>
      </c>
      <c r="C571">
        <v>3082.1</v>
      </c>
      <c r="D571" s="1">
        <v>40875.667361111111</v>
      </c>
      <c r="E571" s="3">
        <f>DATEDIF(online_retail_II[[#This Row],[LastPurchase]], DATE(2011,12,9), "d")</f>
        <v>11</v>
      </c>
      <c r="F571" s="3">
        <f t="shared" si="40"/>
        <v>5</v>
      </c>
      <c r="G571" s="3">
        <f t="shared" si="41"/>
        <v>1</v>
      </c>
      <c r="H571" s="3">
        <f t="shared" si="42"/>
        <v>3</v>
      </c>
      <c r="I571" s="1" t="str">
        <f t="shared" si="43"/>
        <v>513</v>
      </c>
      <c r="J571" s="1" t="str">
        <f t="shared" si="44"/>
        <v>Champion</v>
      </c>
    </row>
    <row r="572" spans="1:10" ht="14.25" x14ac:dyDescent="0.2">
      <c r="A572">
        <v>16771</v>
      </c>
      <c r="B572">
        <v>412</v>
      </c>
      <c r="C572">
        <v>3967.6</v>
      </c>
      <c r="D572" s="1">
        <v>40853.561111111114</v>
      </c>
      <c r="E572" s="3">
        <f>DATEDIF(online_retail_II[[#This Row],[LastPurchase]], DATE(2011,12,9), "d")</f>
        <v>33</v>
      </c>
      <c r="F572" s="3">
        <f t="shared" si="40"/>
        <v>4</v>
      </c>
      <c r="G572" s="3">
        <f t="shared" si="41"/>
        <v>4</v>
      </c>
      <c r="H572" s="3">
        <f t="shared" si="42"/>
        <v>3</v>
      </c>
      <c r="I572" s="1" t="str">
        <f t="shared" si="43"/>
        <v>443</v>
      </c>
      <c r="J572" s="1" t="str">
        <f t="shared" si="44"/>
        <v>Loyal</v>
      </c>
    </row>
    <row r="573" spans="1:10" ht="14.25" x14ac:dyDescent="0.2">
      <c r="A573">
        <v>16782</v>
      </c>
      <c r="B573">
        <v>1883</v>
      </c>
      <c r="C573">
        <v>10438.409999999974</v>
      </c>
      <c r="D573" s="1">
        <v>40876.555555555555</v>
      </c>
      <c r="E573" s="3">
        <f>DATEDIF(online_retail_II[[#This Row],[LastPurchase]], DATE(2011,12,9), "d")</f>
        <v>10</v>
      </c>
      <c r="F573" s="3">
        <f t="shared" si="40"/>
        <v>5</v>
      </c>
      <c r="G573" s="3">
        <f t="shared" si="41"/>
        <v>4</v>
      </c>
      <c r="H573" s="3">
        <f t="shared" si="42"/>
        <v>4</v>
      </c>
      <c r="I573" s="1" t="str">
        <f t="shared" si="43"/>
        <v>544</v>
      </c>
      <c r="J573" s="1" t="str">
        <f t="shared" si="44"/>
        <v>Champion</v>
      </c>
    </row>
    <row r="574" spans="1:10" ht="14.25" x14ac:dyDescent="0.2">
      <c r="A574">
        <v>18051</v>
      </c>
      <c r="B574">
        <v>55</v>
      </c>
      <c r="C574">
        <v>2282.2800000000002</v>
      </c>
      <c r="D574" s="1">
        <v>40252.581944444442</v>
      </c>
      <c r="E574" s="3">
        <f>DATEDIF(online_retail_II[[#This Row],[LastPurchase]], DATE(2011,12,9), "d")</f>
        <v>634</v>
      </c>
      <c r="F574" s="3">
        <f t="shared" si="40"/>
        <v>2</v>
      </c>
      <c r="G574" s="3">
        <f t="shared" si="41"/>
        <v>1</v>
      </c>
      <c r="H574" s="3">
        <f t="shared" si="42"/>
        <v>2</v>
      </c>
      <c r="I574" s="1" t="str">
        <f t="shared" si="43"/>
        <v>212</v>
      </c>
      <c r="J574" s="1" t="str">
        <f t="shared" si="44"/>
        <v>At Risk</v>
      </c>
    </row>
    <row r="575" spans="1:10" ht="14.25" x14ac:dyDescent="0.2">
      <c r="A575">
        <v>16912</v>
      </c>
      <c r="B575">
        <v>173</v>
      </c>
      <c r="C575">
        <v>4480.3100000000013</v>
      </c>
      <c r="D575" s="1">
        <v>40858.512499999997</v>
      </c>
      <c r="E575" s="3">
        <f>DATEDIF(online_retail_II[[#This Row],[LastPurchase]], DATE(2011,12,9), "d")</f>
        <v>28</v>
      </c>
      <c r="F575" s="3">
        <f t="shared" si="40"/>
        <v>4</v>
      </c>
      <c r="G575" s="3">
        <f t="shared" si="41"/>
        <v>3</v>
      </c>
      <c r="H575" s="3">
        <f t="shared" si="42"/>
        <v>3</v>
      </c>
      <c r="I575" s="1" t="str">
        <f t="shared" si="43"/>
        <v>433</v>
      </c>
      <c r="J575" s="1" t="str">
        <f t="shared" si="44"/>
        <v>Loyal</v>
      </c>
    </row>
    <row r="576" spans="1:10" ht="14.25" x14ac:dyDescent="0.2">
      <c r="A576">
        <v>12924</v>
      </c>
      <c r="B576">
        <v>74</v>
      </c>
      <c r="C576">
        <v>2469.3999999999996</v>
      </c>
      <c r="D576" s="1">
        <v>40798.579861111109</v>
      </c>
      <c r="E576" s="3">
        <f>DATEDIF(online_retail_II[[#This Row],[LastPurchase]], DATE(2011,12,9), "d")</f>
        <v>88</v>
      </c>
      <c r="F576" s="3">
        <f t="shared" si="40"/>
        <v>3</v>
      </c>
      <c r="G576" s="3">
        <f t="shared" si="41"/>
        <v>2</v>
      </c>
      <c r="H576" s="3">
        <f t="shared" si="42"/>
        <v>2</v>
      </c>
      <c r="I576" s="1" t="str">
        <f t="shared" si="43"/>
        <v>322</v>
      </c>
      <c r="J576" s="1" t="str">
        <f t="shared" si="44"/>
        <v>Potential</v>
      </c>
    </row>
    <row r="577" spans="1:10" ht="14.25" x14ac:dyDescent="0.2">
      <c r="A577">
        <v>15403</v>
      </c>
      <c r="B577">
        <v>8</v>
      </c>
      <c r="C577">
        <v>170.88000000000002</v>
      </c>
      <c r="D577" s="1">
        <v>40395.51458333333</v>
      </c>
      <c r="E577" s="3">
        <f>DATEDIF(online_retail_II[[#This Row],[LastPurchase]], DATE(2011,12,9), "d")</f>
        <v>491</v>
      </c>
      <c r="F577" s="3">
        <f t="shared" si="40"/>
        <v>2</v>
      </c>
      <c r="G577" s="3">
        <f t="shared" si="41"/>
        <v>1</v>
      </c>
      <c r="H577" s="3">
        <f t="shared" si="42"/>
        <v>1</v>
      </c>
      <c r="I577" s="1" t="str">
        <f t="shared" si="43"/>
        <v>211</v>
      </c>
      <c r="J577" s="1" t="str">
        <f t="shared" si="44"/>
        <v>At Risk</v>
      </c>
    </row>
    <row r="578" spans="1:10" ht="14.25" x14ac:dyDescent="0.2">
      <c r="A578">
        <v>14173</v>
      </c>
      <c r="B578">
        <v>33</v>
      </c>
      <c r="C578">
        <v>586</v>
      </c>
      <c r="D578" s="1">
        <v>40876.495833333334</v>
      </c>
      <c r="E578" s="3">
        <f>DATEDIF(online_retail_II[[#This Row],[LastPurchase]], DATE(2011,12,9), "d")</f>
        <v>10</v>
      </c>
      <c r="F578" s="3">
        <f t="shared" ref="F578:F641" si="45">IF(E578&lt;=QUARTILE($E$2:$E$1000,1),5,
 IF(E578&lt;=QUARTILE($E$2:$E$1000,2),4,
 IF(E578&lt;=QUARTILE($E$2:$E$1000,3),3,
 IF(E578&lt;=QUARTILE($E$2:$E$1000,4),2,1))))</f>
        <v>5</v>
      </c>
      <c r="G578" s="3">
        <f t="shared" ref="G578:G641" si="46">IF(B578&gt;=QUARTILE($B$2:$B$1000,4),5,
 IF(B578&gt;=QUARTILE($B$2:$B$1000,3),4,
 IF(B578&gt;=QUARTILE($B$2:$B$1000,2),3,
 IF(B578&gt;=QUARTILE($B$2:$B$1000,1),2,1))))</f>
        <v>1</v>
      </c>
      <c r="H578" s="3">
        <f t="shared" ref="H578:H641" si="47">IF(C578&gt;=QUARTILE($C$2:$C$1000,4),5,
 IF(C578&gt;=QUARTILE($C$2:$C$1000,3),4,
 IF(C578&gt;=QUARTILE($C$2:$C$1000,2),3,
 IF(C578&gt;=QUARTILE($C$2:$C$1000,1),2,1))))</f>
        <v>1</v>
      </c>
      <c r="I578" s="1" t="str">
        <f t="shared" ref="I578:I641" si="48">TEXT(F578,"0") &amp; TEXT(G578,"0") &amp; TEXT(H578,"0")</f>
        <v>511</v>
      </c>
      <c r="J578" s="1" t="str">
        <f t="shared" ref="J578:J641" si="49">IF(F578=5,"Champion",
 IF(F578&gt;=4,"Loyal",
 IF(F578=3,"Potential",
 IF(F578=2,"At Risk",
 "Lost"))))</f>
        <v>Champion</v>
      </c>
    </row>
    <row r="579" spans="1:10" ht="14.25" x14ac:dyDescent="0.2">
      <c r="A579">
        <v>14211</v>
      </c>
      <c r="B579">
        <v>240</v>
      </c>
      <c r="C579">
        <v>4402.29</v>
      </c>
      <c r="D579" s="1">
        <v>40833.557638888888</v>
      </c>
      <c r="E579" s="3">
        <f>DATEDIF(online_retail_II[[#This Row],[LastPurchase]], DATE(2011,12,9), "d")</f>
        <v>53</v>
      </c>
      <c r="F579" s="3">
        <f t="shared" si="45"/>
        <v>3</v>
      </c>
      <c r="G579" s="3">
        <f t="shared" si="46"/>
        <v>3</v>
      </c>
      <c r="H579" s="3">
        <f t="shared" si="47"/>
        <v>3</v>
      </c>
      <c r="I579" s="1" t="str">
        <f t="shared" si="48"/>
        <v>333</v>
      </c>
      <c r="J579" s="1" t="str">
        <f t="shared" si="49"/>
        <v>Potential</v>
      </c>
    </row>
    <row r="580" spans="1:10" ht="14.25" x14ac:dyDescent="0.2">
      <c r="A580">
        <v>14593</v>
      </c>
      <c r="B580">
        <v>621</v>
      </c>
      <c r="C580">
        <v>3712.0100000000039</v>
      </c>
      <c r="D580" s="1">
        <v>40865.533333333333</v>
      </c>
      <c r="E580" s="3">
        <f>DATEDIF(online_retail_II[[#This Row],[LastPurchase]], DATE(2011,12,9), "d")</f>
        <v>21</v>
      </c>
      <c r="F580" s="3">
        <f t="shared" si="45"/>
        <v>4</v>
      </c>
      <c r="G580" s="3">
        <f t="shared" si="46"/>
        <v>4</v>
      </c>
      <c r="H580" s="3">
        <f t="shared" si="47"/>
        <v>3</v>
      </c>
      <c r="I580" s="1" t="str">
        <f t="shared" si="48"/>
        <v>443</v>
      </c>
      <c r="J580" s="1" t="str">
        <f t="shared" si="49"/>
        <v>Loyal</v>
      </c>
    </row>
    <row r="581" spans="1:10" ht="14.25" x14ac:dyDescent="0.2">
      <c r="A581">
        <v>16802</v>
      </c>
      <c r="B581">
        <v>53</v>
      </c>
      <c r="C581">
        <v>582.6099999999999</v>
      </c>
      <c r="D581" s="1">
        <v>40207.572222222225</v>
      </c>
      <c r="E581" s="3">
        <f>DATEDIF(online_retail_II[[#This Row],[LastPurchase]], DATE(2011,12,9), "d")</f>
        <v>679</v>
      </c>
      <c r="F581" s="3">
        <f t="shared" si="45"/>
        <v>2</v>
      </c>
      <c r="G581" s="3">
        <f t="shared" si="46"/>
        <v>1</v>
      </c>
      <c r="H581" s="3">
        <f t="shared" si="47"/>
        <v>1</v>
      </c>
      <c r="I581" s="1" t="str">
        <f t="shared" si="48"/>
        <v>211</v>
      </c>
      <c r="J581" s="1" t="str">
        <f t="shared" si="49"/>
        <v>At Risk</v>
      </c>
    </row>
    <row r="582" spans="1:10" ht="14.25" x14ac:dyDescent="0.2">
      <c r="A582">
        <v>15302</v>
      </c>
      <c r="B582">
        <v>15</v>
      </c>
      <c r="C582">
        <v>307.99999999999994</v>
      </c>
      <c r="D582" s="1">
        <v>40156.549305555556</v>
      </c>
      <c r="E582" s="3">
        <f>DATEDIF(online_retail_II[[#This Row],[LastPurchase]], DATE(2011,12,9), "d")</f>
        <v>730</v>
      </c>
      <c r="F582" s="3">
        <f t="shared" si="45"/>
        <v>2</v>
      </c>
      <c r="G582" s="3">
        <f t="shared" si="46"/>
        <v>1</v>
      </c>
      <c r="H582" s="3">
        <f t="shared" si="47"/>
        <v>1</v>
      </c>
      <c r="I582" s="1" t="str">
        <f t="shared" si="48"/>
        <v>211</v>
      </c>
      <c r="J582" s="1" t="str">
        <f t="shared" si="49"/>
        <v>At Risk</v>
      </c>
    </row>
    <row r="583" spans="1:10" ht="14.25" x14ac:dyDescent="0.2">
      <c r="A583">
        <v>16709</v>
      </c>
      <c r="B583">
        <v>306</v>
      </c>
      <c r="C583">
        <v>9087.4599999999937</v>
      </c>
      <c r="D583" s="1">
        <v>40802.455555555556</v>
      </c>
      <c r="E583" s="3">
        <f>DATEDIF(online_retail_II[[#This Row],[LastPurchase]], DATE(2011,12,9), "d")</f>
        <v>84</v>
      </c>
      <c r="F583" s="3">
        <f t="shared" si="45"/>
        <v>3</v>
      </c>
      <c r="G583" s="3">
        <f t="shared" si="46"/>
        <v>3</v>
      </c>
      <c r="H583" s="3">
        <f t="shared" si="47"/>
        <v>4</v>
      </c>
      <c r="I583" s="1" t="str">
        <f t="shared" si="48"/>
        <v>334</v>
      </c>
      <c r="J583" s="1" t="str">
        <f t="shared" si="49"/>
        <v>Potential</v>
      </c>
    </row>
    <row r="584" spans="1:10" ht="14.25" x14ac:dyDescent="0.2">
      <c r="A584">
        <v>17954</v>
      </c>
      <c r="B584">
        <v>771</v>
      </c>
      <c r="C584">
        <v>3966.0499999999929</v>
      </c>
      <c r="D584" s="1">
        <v>40881.59375</v>
      </c>
      <c r="E584" s="3">
        <f>DATEDIF(online_retail_II[[#This Row],[LastPurchase]], DATE(2011,12,9), "d")</f>
        <v>5</v>
      </c>
      <c r="F584" s="3">
        <f t="shared" si="45"/>
        <v>5</v>
      </c>
      <c r="G584" s="3">
        <f t="shared" si="46"/>
        <v>4</v>
      </c>
      <c r="H584" s="3">
        <f t="shared" si="47"/>
        <v>3</v>
      </c>
      <c r="I584" s="1" t="str">
        <f t="shared" si="48"/>
        <v>543</v>
      </c>
      <c r="J584" s="1" t="str">
        <f t="shared" si="49"/>
        <v>Champion</v>
      </c>
    </row>
    <row r="585" spans="1:10" ht="14.25" x14ac:dyDescent="0.2">
      <c r="A585">
        <v>13727</v>
      </c>
      <c r="B585">
        <v>84</v>
      </c>
      <c r="C585">
        <v>1080.05</v>
      </c>
      <c r="D585" s="1">
        <v>40858.406944444447</v>
      </c>
      <c r="E585" s="3">
        <f>DATEDIF(online_retail_II[[#This Row],[LastPurchase]], DATE(2011,12,9), "d")</f>
        <v>28</v>
      </c>
      <c r="F585" s="3">
        <f t="shared" si="45"/>
        <v>4</v>
      </c>
      <c r="G585" s="3">
        <f t="shared" si="46"/>
        <v>2</v>
      </c>
      <c r="H585" s="3">
        <f t="shared" si="47"/>
        <v>2</v>
      </c>
      <c r="I585" s="1" t="str">
        <f t="shared" si="48"/>
        <v>422</v>
      </c>
      <c r="J585" s="1" t="str">
        <f t="shared" si="49"/>
        <v>Loyal</v>
      </c>
    </row>
    <row r="586" spans="1:10" ht="14.25" x14ac:dyDescent="0.2">
      <c r="A586">
        <v>15911</v>
      </c>
      <c r="B586">
        <v>259</v>
      </c>
      <c r="C586">
        <v>1702.3400000000015</v>
      </c>
      <c r="D586" s="1">
        <v>40263.504166666666</v>
      </c>
      <c r="E586" s="3">
        <f>DATEDIF(online_retail_II[[#This Row],[LastPurchase]], DATE(2011,12,9), "d")</f>
        <v>623</v>
      </c>
      <c r="F586" s="3">
        <f t="shared" si="45"/>
        <v>2</v>
      </c>
      <c r="G586" s="3">
        <f t="shared" si="46"/>
        <v>3</v>
      </c>
      <c r="H586" s="3">
        <f t="shared" si="47"/>
        <v>2</v>
      </c>
      <c r="I586" s="1" t="str">
        <f t="shared" si="48"/>
        <v>232</v>
      </c>
      <c r="J586" s="1" t="str">
        <f t="shared" si="49"/>
        <v>At Risk</v>
      </c>
    </row>
    <row r="587" spans="1:10" ht="14.25" x14ac:dyDescent="0.2">
      <c r="A587">
        <v>14990</v>
      </c>
      <c r="B587">
        <v>43</v>
      </c>
      <c r="C587">
        <v>305.42</v>
      </c>
      <c r="D587" s="1">
        <v>40274.57916666667</v>
      </c>
      <c r="E587" s="3">
        <f>DATEDIF(online_retail_II[[#This Row],[LastPurchase]], DATE(2011,12,9), "d")</f>
        <v>612</v>
      </c>
      <c r="F587" s="3">
        <f t="shared" si="45"/>
        <v>2</v>
      </c>
      <c r="G587" s="3">
        <f t="shared" si="46"/>
        <v>1</v>
      </c>
      <c r="H587" s="3">
        <f t="shared" si="47"/>
        <v>1</v>
      </c>
      <c r="I587" s="1" t="str">
        <f t="shared" si="48"/>
        <v>211</v>
      </c>
      <c r="J587" s="1" t="str">
        <f t="shared" si="49"/>
        <v>At Risk</v>
      </c>
    </row>
    <row r="588" spans="1:10" ht="14.25" x14ac:dyDescent="0.2">
      <c r="A588">
        <v>16705</v>
      </c>
      <c r="B588">
        <v>691</v>
      </c>
      <c r="C588">
        <v>43515.051000000021</v>
      </c>
      <c r="D588" s="1">
        <v>40886.505555555559</v>
      </c>
      <c r="E588" s="3">
        <f>DATEDIF(online_retail_II[[#This Row],[LastPurchase]], DATE(2011,12,9), "d")</f>
        <v>0</v>
      </c>
      <c r="F588" s="3">
        <f t="shared" si="45"/>
        <v>5</v>
      </c>
      <c r="G588" s="3">
        <f t="shared" si="46"/>
        <v>4</v>
      </c>
      <c r="H588" s="3">
        <f t="shared" si="47"/>
        <v>4</v>
      </c>
      <c r="I588" s="1" t="str">
        <f t="shared" si="48"/>
        <v>544</v>
      </c>
      <c r="J588" s="1" t="str">
        <f t="shared" si="49"/>
        <v>Champion</v>
      </c>
    </row>
    <row r="589" spans="1:10" ht="14.25" x14ac:dyDescent="0.2">
      <c r="A589">
        <v>13141</v>
      </c>
      <c r="B589">
        <v>425</v>
      </c>
      <c r="C589">
        <v>7668.5799999999945</v>
      </c>
      <c r="D589" s="1">
        <v>40802.412499999999</v>
      </c>
      <c r="E589" s="3">
        <f>DATEDIF(online_retail_II[[#This Row],[LastPurchase]], DATE(2011,12,9), "d")</f>
        <v>84</v>
      </c>
      <c r="F589" s="3">
        <f t="shared" si="45"/>
        <v>3</v>
      </c>
      <c r="G589" s="3">
        <f t="shared" si="46"/>
        <v>4</v>
      </c>
      <c r="H589" s="3">
        <f t="shared" si="47"/>
        <v>4</v>
      </c>
      <c r="I589" s="1" t="str">
        <f t="shared" si="48"/>
        <v>344</v>
      </c>
      <c r="J589" s="1" t="str">
        <f t="shared" si="49"/>
        <v>Potential</v>
      </c>
    </row>
    <row r="590" spans="1:10" ht="14.25" x14ac:dyDescent="0.2">
      <c r="A590">
        <v>12709</v>
      </c>
      <c r="B590">
        <v>500</v>
      </c>
      <c r="C590">
        <v>31093.340000000033</v>
      </c>
      <c r="D590" s="1">
        <v>40871.651388888888</v>
      </c>
      <c r="E590" s="3">
        <f>DATEDIF(online_retail_II[[#This Row],[LastPurchase]], DATE(2011,12,9), "d")</f>
        <v>15</v>
      </c>
      <c r="F590" s="3">
        <f t="shared" si="45"/>
        <v>4</v>
      </c>
      <c r="G590" s="3">
        <f t="shared" si="46"/>
        <v>4</v>
      </c>
      <c r="H590" s="3">
        <f t="shared" si="47"/>
        <v>4</v>
      </c>
      <c r="I590" s="1" t="str">
        <f t="shared" si="48"/>
        <v>444</v>
      </c>
      <c r="J590" s="1" t="str">
        <f t="shared" si="49"/>
        <v>Loyal</v>
      </c>
    </row>
    <row r="591" spans="1:10" ht="14.25" x14ac:dyDescent="0.2">
      <c r="A591">
        <v>14171</v>
      </c>
      <c r="B591">
        <v>64</v>
      </c>
      <c r="C591">
        <v>498.78999999999979</v>
      </c>
      <c r="D591" s="1">
        <v>40788.696527777778</v>
      </c>
      <c r="E591" s="3">
        <f>DATEDIF(online_retail_II[[#This Row],[LastPurchase]], DATE(2011,12,9), "d")</f>
        <v>98</v>
      </c>
      <c r="F591" s="3">
        <f t="shared" si="45"/>
        <v>3</v>
      </c>
      <c r="G591" s="3">
        <f t="shared" si="46"/>
        <v>2</v>
      </c>
      <c r="H591" s="3">
        <f t="shared" si="47"/>
        <v>1</v>
      </c>
      <c r="I591" s="1" t="str">
        <f t="shared" si="48"/>
        <v>321</v>
      </c>
      <c r="J591" s="1" t="str">
        <f t="shared" si="49"/>
        <v>Potential</v>
      </c>
    </row>
    <row r="592" spans="1:10" ht="14.25" x14ac:dyDescent="0.2">
      <c r="A592">
        <v>13983</v>
      </c>
      <c r="B592">
        <v>341</v>
      </c>
      <c r="C592">
        <v>7108.449999999998</v>
      </c>
      <c r="D592" s="1">
        <v>40857.462500000001</v>
      </c>
      <c r="E592" s="3">
        <f>DATEDIF(online_retail_II[[#This Row],[LastPurchase]], DATE(2011,12,9), "d")</f>
        <v>29</v>
      </c>
      <c r="F592" s="3">
        <f t="shared" si="45"/>
        <v>4</v>
      </c>
      <c r="G592" s="3">
        <f t="shared" si="46"/>
        <v>3</v>
      </c>
      <c r="H592" s="3">
        <f t="shared" si="47"/>
        <v>4</v>
      </c>
      <c r="I592" s="1" t="str">
        <f t="shared" si="48"/>
        <v>434</v>
      </c>
      <c r="J592" s="1" t="str">
        <f t="shared" si="49"/>
        <v>Loyal</v>
      </c>
    </row>
    <row r="593" spans="1:10" ht="14.25" x14ac:dyDescent="0.2">
      <c r="A593">
        <v>17296</v>
      </c>
      <c r="B593">
        <v>33</v>
      </c>
      <c r="C593">
        <v>338.13</v>
      </c>
      <c r="D593" s="1">
        <v>40156.584027777775</v>
      </c>
      <c r="E593" s="3">
        <f>DATEDIF(online_retail_II[[#This Row],[LastPurchase]], DATE(2011,12,9), "d")</f>
        <v>730</v>
      </c>
      <c r="F593" s="3">
        <f t="shared" si="45"/>
        <v>2</v>
      </c>
      <c r="G593" s="3">
        <f t="shared" si="46"/>
        <v>1</v>
      </c>
      <c r="H593" s="3">
        <f t="shared" si="47"/>
        <v>1</v>
      </c>
      <c r="I593" s="1" t="str">
        <f t="shared" si="48"/>
        <v>211</v>
      </c>
      <c r="J593" s="1" t="str">
        <f t="shared" si="49"/>
        <v>At Risk</v>
      </c>
    </row>
    <row r="594" spans="1:10" ht="14.25" x14ac:dyDescent="0.2">
      <c r="A594">
        <v>17631</v>
      </c>
      <c r="B594">
        <v>69</v>
      </c>
      <c r="C594">
        <v>998.49000000000024</v>
      </c>
      <c r="D594" s="1">
        <v>40885.407638888886</v>
      </c>
      <c r="E594" s="3">
        <f>DATEDIF(online_retail_II[[#This Row],[LastPurchase]], DATE(2011,12,9), "d")</f>
        <v>1</v>
      </c>
      <c r="F594" s="3">
        <f t="shared" si="45"/>
        <v>5</v>
      </c>
      <c r="G594" s="3">
        <f t="shared" si="46"/>
        <v>2</v>
      </c>
      <c r="H594" s="3">
        <f t="shared" si="47"/>
        <v>2</v>
      </c>
      <c r="I594" s="1" t="str">
        <f t="shared" si="48"/>
        <v>522</v>
      </c>
      <c r="J594" s="1" t="str">
        <f t="shared" si="49"/>
        <v>Champion</v>
      </c>
    </row>
    <row r="595" spans="1:10" ht="14.25" x14ac:dyDescent="0.2">
      <c r="A595">
        <v>17449</v>
      </c>
      <c r="B595">
        <v>598</v>
      </c>
      <c r="C595">
        <v>4951.1499999999915</v>
      </c>
      <c r="D595" s="1">
        <v>40884.705555555556</v>
      </c>
      <c r="E595" s="3">
        <f>DATEDIF(online_retail_II[[#This Row],[LastPurchase]], DATE(2011,12,9), "d")</f>
        <v>2</v>
      </c>
      <c r="F595" s="3">
        <f t="shared" si="45"/>
        <v>5</v>
      </c>
      <c r="G595" s="3">
        <f t="shared" si="46"/>
        <v>4</v>
      </c>
      <c r="H595" s="3">
        <f t="shared" si="47"/>
        <v>3</v>
      </c>
      <c r="I595" s="1" t="str">
        <f t="shared" si="48"/>
        <v>543</v>
      </c>
      <c r="J595" s="1" t="str">
        <f t="shared" si="49"/>
        <v>Champion</v>
      </c>
    </row>
    <row r="596" spans="1:10" ht="14.25" x14ac:dyDescent="0.2">
      <c r="A596">
        <v>17184</v>
      </c>
      <c r="B596">
        <v>14</v>
      </c>
      <c r="C596">
        <v>198.40999999999997</v>
      </c>
      <c r="D596" s="1">
        <v>40317.599999999999</v>
      </c>
      <c r="E596" s="3">
        <f>DATEDIF(online_retail_II[[#This Row],[LastPurchase]], DATE(2011,12,9), "d")</f>
        <v>569</v>
      </c>
      <c r="F596" s="3">
        <f t="shared" si="45"/>
        <v>2</v>
      </c>
      <c r="G596" s="3">
        <f t="shared" si="46"/>
        <v>1</v>
      </c>
      <c r="H596" s="3">
        <f t="shared" si="47"/>
        <v>1</v>
      </c>
      <c r="I596" s="1" t="str">
        <f t="shared" si="48"/>
        <v>211</v>
      </c>
      <c r="J596" s="1" t="str">
        <f t="shared" si="49"/>
        <v>At Risk</v>
      </c>
    </row>
    <row r="597" spans="1:10" ht="14.25" x14ac:dyDescent="0.2">
      <c r="A597">
        <v>14107</v>
      </c>
      <c r="B597">
        <v>236</v>
      </c>
      <c r="C597">
        <v>4877.2999999999956</v>
      </c>
      <c r="D597" s="1">
        <v>40835.508333333331</v>
      </c>
      <c r="E597" s="3">
        <f>DATEDIF(online_retail_II[[#This Row],[LastPurchase]], DATE(2011,12,9), "d")</f>
        <v>51</v>
      </c>
      <c r="F597" s="3">
        <f t="shared" si="45"/>
        <v>4</v>
      </c>
      <c r="G597" s="3">
        <f t="shared" si="46"/>
        <v>3</v>
      </c>
      <c r="H597" s="3">
        <f t="shared" si="47"/>
        <v>3</v>
      </c>
      <c r="I597" s="1" t="str">
        <f t="shared" si="48"/>
        <v>433</v>
      </c>
      <c r="J597" s="1" t="str">
        <f t="shared" si="49"/>
        <v>Loyal</v>
      </c>
    </row>
    <row r="598" spans="1:10" ht="14.25" x14ac:dyDescent="0.2">
      <c r="A598">
        <v>12917</v>
      </c>
      <c r="B598">
        <v>50</v>
      </c>
      <c r="C598">
        <v>4359.2000000000007</v>
      </c>
      <c r="D598" s="1">
        <v>40758.695833333331</v>
      </c>
      <c r="E598" s="3">
        <f>DATEDIF(online_retail_II[[#This Row],[LastPurchase]], DATE(2011,12,9), "d")</f>
        <v>128</v>
      </c>
      <c r="F598" s="3">
        <f t="shared" si="45"/>
        <v>3</v>
      </c>
      <c r="G598" s="3">
        <f t="shared" si="46"/>
        <v>1</v>
      </c>
      <c r="H598" s="3">
        <f t="shared" si="47"/>
        <v>3</v>
      </c>
      <c r="I598" s="1" t="str">
        <f t="shared" si="48"/>
        <v>313</v>
      </c>
      <c r="J598" s="1" t="str">
        <f t="shared" si="49"/>
        <v>Potential</v>
      </c>
    </row>
    <row r="599" spans="1:10" ht="14.25" x14ac:dyDescent="0.2">
      <c r="A599">
        <v>16755</v>
      </c>
      <c r="B599">
        <v>329</v>
      </c>
      <c r="C599">
        <v>2900.5800000000036</v>
      </c>
      <c r="D599" s="1">
        <v>40772.556250000001</v>
      </c>
      <c r="E599" s="3">
        <f>DATEDIF(online_retail_II[[#This Row],[LastPurchase]], DATE(2011,12,9), "d")</f>
        <v>114</v>
      </c>
      <c r="F599" s="3">
        <f t="shared" si="45"/>
        <v>3</v>
      </c>
      <c r="G599" s="3">
        <f t="shared" si="46"/>
        <v>3</v>
      </c>
      <c r="H599" s="3">
        <f t="shared" si="47"/>
        <v>3</v>
      </c>
      <c r="I599" s="1" t="str">
        <f t="shared" si="48"/>
        <v>333</v>
      </c>
      <c r="J599" s="1" t="str">
        <f t="shared" si="49"/>
        <v>Potential</v>
      </c>
    </row>
    <row r="600" spans="1:10" ht="14.25" x14ac:dyDescent="0.2">
      <c r="A600">
        <v>13825</v>
      </c>
      <c r="B600">
        <v>40</v>
      </c>
      <c r="C600">
        <v>255.59000000000003</v>
      </c>
      <c r="D600" s="1">
        <v>40265.459722222222</v>
      </c>
      <c r="E600" s="3">
        <f>DATEDIF(online_retail_II[[#This Row],[LastPurchase]], DATE(2011,12,9), "d")</f>
        <v>621</v>
      </c>
      <c r="F600" s="3">
        <f t="shared" si="45"/>
        <v>2</v>
      </c>
      <c r="G600" s="3">
        <f t="shared" si="46"/>
        <v>1</v>
      </c>
      <c r="H600" s="3">
        <f t="shared" si="47"/>
        <v>1</v>
      </c>
      <c r="I600" s="1" t="str">
        <f t="shared" si="48"/>
        <v>211</v>
      </c>
      <c r="J600" s="1" t="str">
        <f t="shared" si="49"/>
        <v>At Risk</v>
      </c>
    </row>
    <row r="601" spans="1:10" ht="14.25" x14ac:dyDescent="0.2">
      <c r="A601">
        <v>13770</v>
      </c>
      <c r="B601">
        <v>48</v>
      </c>
      <c r="C601">
        <v>785.36999999999989</v>
      </c>
      <c r="D601" s="1">
        <v>40464.631944444445</v>
      </c>
      <c r="E601" s="3">
        <f>DATEDIF(online_retail_II[[#This Row],[LastPurchase]], DATE(2011,12,9), "d")</f>
        <v>422</v>
      </c>
      <c r="F601" s="3">
        <f t="shared" si="45"/>
        <v>2</v>
      </c>
      <c r="G601" s="3">
        <f t="shared" si="46"/>
        <v>1</v>
      </c>
      <c r="H601" s="3">
        <f t="shared" si="47"/>
        <v>1</v>
      </c>
      <c r="I601" s="1" t="str">
        <f t="shared" si="48"/>
        <v>211</v>
      </c>
      <c r="J601" s="1" t="str">
        <f t="shared" si="49"/>
        <v>At Risk</v>
      </c>
    </row>
    <row r="602" spans="1:10" ht="14.25" x14ac:dyDescent="0.2">
      <c r="A602">
        <v>14505</v>
      </c>
      <c r="B602">
        <v>1608</v>
      </c>
      <c r="C602">
        <v>12001.839999999993</v>
      </c>
      <c r="D602" s="1">
        <v>40869.65625</v>
      </c>
      <c r="E602" s="3">
        <f>DATEDIF(online_retail_II[[#This Row],[LastPurchase]], DATE(2011,12,9), "d")</f>
        <v>17</v>
      </c>
      <c r="F602" s="3">
        <f t="shared" si="45"/>
        <v>4</v>
      </c>
      <c r="G602" s="3">
        <f t="shared" si="46"/>
        <v>4</v>
      </c>
      <c r="H602" s="3">
        <f t="shared" si="47"/>
        <v>4</v>
      </c>
      <c r="I602" s="1" t="str">
        <f t="shared" si="48"/>
        <v>444</v>
      </c>
      <c r="J602" s="1" t="str">
        <f t="shared" si="49"/>
        <v>Loyal</v>
      </c>
    </row>
    <row r="603" spans="1:10" ht="14.25" x14ac:dyDescent="0.2">
      <c r="A603">
        <v>15441</v>
      </c>
      <c r="B603">
        <v>57</v>
      </c>
      <c r="C603">
        <v>1254.2100000000003</v>
      </c>
      <c r="D603" s="1">
        <v>40490.659722222219</v>
      </c>
      <c r="E603" s="3">
        <f>DATEDIF(online_retail_II[[#This Row],[LastPurchase]], DATE(2011,12,9), "d")</f>
        <v>396</v>
      </c>
      <c r="F603" s="3">
        <f t="shared" si="45"/>
        <v>2</v>
      </c>
      <c r="G603" s="3">
        <f t="shared" si="46"/>
        <v>2</v>
      </c>
      <c r="H603" s="3">
        <f t="shared" si="47"/>
        <v>2</v>
      </c>
      <c r="I603" s="1" t="str">
        <f t="shared" si="48"/>
        <v>222</v>
      </c>
      <c r="J603" s="1" t="str">
        <f t="shared" si="49"/>
        <v>At Risk</v>
      </c>
    </row>
    <row r="604" spans="1:10" ht="14.25" x14ac:dyDescent="0.2">
      <c r="A604">
        <v>16933</v>
      </c>
      <c r="B604">
        <v>290</v>
      </c>
      <c r="C604">
        <v>3181.2500000000014</v>
      </c>
      <c r="D604" s="1">
        <v>40885.537499999999</v>
      </c>
      <c r="E604" s="3">
        <f>DATEDIF(online_retail_II[[#This Row],[LastPurchase]], DATE(2011,12,9), "d")</f>
        <v>1</v>
      </c>
      <c r="F604" s="3">
        <f t="shared" si="45"/>
        <v>5</v>
      </c>
      <c r="G604" s="3">
        <f t="shared" si="46"/>
        <v>3</v>
      </c>
      <c r="H604" s="3">
        <f t="shared" si="47"/>
        <v>3</v>
      </c>
      <c r="I604" s="1" t="str">
        <f t="shared" si="48"/>
        <v>533</v>
      </c>
      <c r="J604" s="1" t="str">
        <f t="shared" si="49"/>
        <v>Champion</v>
      </c>
    </row>
    <row r="605" spans="1:10" ht="14.25" x14ac:dyDescent="0.2">
      <c r="A605">
        <v>13426</v>
      </c>
      <c r="B605">
        <v>343</v>
      </c>
      <c r="C605">
        <v>8167.3799999999874</v>
      </c>
      <c r="D605" s="1">
        <v>40886.374305555553</v>
      </c>
      <c r="E605" s="3">
        <f>DATEDIF(online_retail_II[[#This Row],[LastPurchase]], DATE(2011,12,9), "d")</f>
        <v>0</v>
      </c>
      <c r="F605" s="3">
        <f t="shared" si="45"/>
        <v>5</v>
      </c>
      <c r="G605" s="3">
        <f t="shared" si="46"/>
        <v>3</v>
      </c>
      <c r="H605" s="3">
        <f t="shared" si="47"/>
        <v>4</v>
      </c>
      <c r="I605" s="1" t="str">
        <f t="shared" si="48"/>
        <v>534</v>
      </c>
      <c r="J605" s="1" t="str">
        <f t="shared" si="49"/>
        <v>Champion</v>
      </c>
    </row>
    <row r="606" spans="1:10" ht="14.25" x14ac:dyDescent="0.2">
      <c r="A606">
        <v>17043</v>
      </c>
      <c r="B606">
        <v>205</v>
      </c>
      <c r="C606">
        <v>2616.5500000000011</v>
      </c>
      <c r="D606" s="1">
        <v>40854.647916666669</v>
      </c>
      <c r="E606" s="3">
        <f>DATEDIF(online_retail_II[[#This Row],[LastPurchase]], DATE(2011,12,9), "d")</f>
        <v>32</v>
      </c>
      <c r="F606" s="3">
        <f t="shared" si="45"/>
        <v>4</v>
      </c>
      <c r="G606" s="3">
        <f t="shared" si="46"/>
        <v>3</v>
      </c>
      <c r="H606" s="3">
        <f t="shared" si="47"/>
        <v>2</v>
      </c>
      <c r="I606" s="1" t="str">
        <f t="shared" si="48"/>
        <v>432</v>
      </c>
      <c r="J606" s="1" t="str">
        <f t="shared" si="49"/>
        <v>Loyal</v>
      </c>
    </row>
    <row r="607" spans="1:10" ht="14.25" x14ac:dyDescent="0.2">
      <c r="A607">
        <v>13498</v>
      </c>
      <c r="B607">
        <v>17</v>
      </c>
      <c r="C607">
        <v>327.37999999999994</v>
      </c>
      <c r="D607" s="1">
        <v>40156.643055555556</v>
      </c>
      <c r="E607" s="3">
        <f>DATEDIF(online_retail_II[[#This Row],[LastPurchase]], DATE(2011,12,9), "d")</f>
        <v>730</v>
      </c>
      <c r="F607" s="3">
        <f t="shared" si="45"/>
        <v>2</v>
      </c>
      <c r="G607" s="3">
        <f t="shared" si="46"/>
        <v>1</v>
      </c>
      <c r="H607" s="3">
        <f t="shared" si="47"/>
        <v>1</v>
      </c>
      <c r="I607" s="1" t="str">
        <f t="shared" si="48"/>
        <v>211</v>
      </c>
      <c r="J607" s="1" t="str">
        <f t="shared" si="49"/>
        <v>At Risk</v>
      </c>
    </row>
    <row r="608" spans="1:10" ht="14.25" x14ac:dyDescent="0.2">
      <c r="A608">
        <v>16186</v>
      </c>
      <c r="B608">
        <v>525</v>
      </c>
      <c r="C608">
        <v>9026.1099999999933</v>
      </c>
      <c r="D608" s="1">
        <v>40864.529861111114</v>
      </c>
      <c r="E608" s="3">
        <f>DATEDIF(online_retail_II[[#This Row],[LastPurchase]], DATE(2011,12,9), "d")</f>
        <v>22</v>
      </c>
      <c r="F608" s="3">
        <f t="shared" si="45"/>
        <v>4</v>
      </c>
      <c r="G608" s="3">
        <f t="shared" si="46"/>
        <v>4</v>
      </c>
      <c r="H608" s="3">
        <f t="shared" si="47"/>
        <v>4</v>
      </c>
      <c r="I608" s="1" t="str">
        <f t="shared" si="48"/>
        <v>444</v>
      </c>
      <c r="J608" s="1" t="str">
        <f t="shared" si="49"/>
        <v>Loyal</v>
      </c>
    </row>
    <row r="609" spans="1:10" ht="14.25" x14ac:dyDescent="0.2">
      <c r="A609">
        <v>18065</v>
      </c>
      <c r="B609">
        <v>310</v>
      </c>
      <c r="C609">
        <v>5866.6299999999947</v>
      </c>
      <c r="D609" s="1">
        <v>40881.4375</v>
      </c>
      <c r="E609" s="3">
        <f>DATEDIF(online_retail_II[[#This Row],[LastPurchase]], DATE(2011,12,9), "d")</f>
        <v>5</v>
      </c>
      <c r="F609" s="3">
        <f t="shared" si="45"/>
        <v>5</v>
      </c>
      <c r="G609" s="3">
        <f t="shared" si="46"/>
        <v>3</v>
      </c>
      <c r="H609" s="3">
        <f t="shared" si="47"/>
        <v>3</v>
      </c>
      <c r="I609" s="1" t="str">
        <f t="shared" si="48"/>
        <v>533</v>
      </c>
      <c r="J609" s="1" t="str">
        <f t="shared" si="49"/>
        <v>Champion</v>
      </c>
    </row>
    <row r="610" spans="1:10" ht="14.25" x14ac:dyDescent="0.2">
      <c r="A610">
        <v>17880</v>
      </c>
      <c r="B610">
        <v>45</v>
      </c>
      <c r="C610">
        <v>824.92000000000019</v>
      </c>
      <c r="D610" s="1">
        <v>40522.431250000001</v>
      </c>
      <c r="E610" s="3">
        <f>DATEDIF(online_retail_II[[#This Row],[LastPurchase]], DATE(2011,12,9), "d")</f>
        <v>364</v>
      </c>
      <c r="F610" s="3">
        <f t="shared" si="45"/>
        <v>3</v>
      </c>
      <c r="G610" s="3">
        <f t="shared" si="46"/>
        <v>1</v>
      </c>
      <c r="H610" s="3">
        <f t="shared" si="47"/>
        <v>1</v>
      </c>
      <c r="I610" s="1" t="str">
        <f t="shared" si="48"/>
        <v>311</v>
      </c>
      <c r="J610" s="1" t="str">
        <f t="shared" si="49"/>
        <v>Potential</v>
      </c>
    </row>
    <row r="611" spans="1:10" ht="14.25" x14ac:dyDescent="0.2">
      <c r="A611">
        <v>13848</v>
      </c>
      <c r="B611">
        <v>11</v>
      </c>
      <c r="C611">
        <v>3335</v>
      </c>
      <c r="D611" s="1">
        <v>40794.540277777778</v>
      </c>
      <c r="E611" s="3">
        <f>DATEDIF(online_retail_II[[#This Row],[LastPurchase]], DATE(2011,12,9), "d")</f>
        <v>92</v>
      </c>
      <c r="F611" s="3">
        <f t="shared" si="45"/>
        <v>3</v>
      </c>
      <c r="G611" s="3">
        <f t="shared" si="46"/>
        <v>1</v>
      </c>
      <c r="H611" s="3">
        <f t="shared" si="47"/>
        <v>3</v>
      </c>
      <c r="I611" s="1" t="str">
        <f t="shared" si="48"/>
        <v>313</v>
      </c>
      <c r="J611" s="1" t="str">
        <f t="shared" si="49"/>
        <v>Potential</v>
      </c>
    </row>
    <row r="612" spans="1:10" ht="14.25" x14ac:dyDescent="0.2">
      <c r="A612">
        <v>15077</v>
      </c>
      <c r="B612">
        <v>32</v>
      </c>
      <c r="C612">
        <v>2428.0799999999995</v>
      </c>
      <c r="D612" s="1">
        <v>40392.467361111114</v>
      </c>
      <c r="E612" s="3">
        <f>DATEDIF(online_retail_II[[#This Row],[LastPurchase]], DATE(2011,12,9), "d")</f>
        <v>494</v>
      </c>
      <c r="F612" s="3">
        <f t="shared" si="45"/>
        <v>2</v>
      </c>
      <c r="G612" s="3">
        <f t="shared" si="46"/>
        <v>1</v>
      </c>
      <c r="H612" s="3">
        <f t="shared" si="47"/>
        <v>2</v>
      </c>
      <c r="I612" s="1" t="str">
        <f t="shared" si="48"/>
        <v>212</v>
      </c>
      <c r="J612" s="1" t="str">
        <f t="shared" si="49"/>
        <v>At Risk</v>
      </c>
    </row>
    <row r="613" spans="1:10" ht="14.25" x14ac:dyDescent="0.2">
      <c r="A613">
        <v>13728</v>
      </c>
      <c r="B613">
        <v>164</v>
      </c>
      <c r="C613">
        <v>2855.1700000000033</v>
      </c>
      <c r="D613" s="1">
        <v>40850.450694444444</v>
      </c>
      <c r="E613" s="3">
        <f>DATEDIF(online_retail_II[[#This Row],[LastPurchase]], DATE(2011,12,9), "d")</f>
        <v>36</v>
      </c>
      <c r="F613" s="3">
        <f t="shared" si="45"/>
        <v>4</v>
      </c>
      <c r="G613" s="3">
        <f t="shared" si="46"/>
        <v>3</v>
      </c>
      <c r="H613" s="3">
        <f t="shared" si="47"/>
        <v>2</v>
      </c>
      <c r="I613" s="1" t="str">
        <f t="shared" si="48"/>
        <v>432</v>
      </c>
      <c r="J613" s="1" t="str">
        <f t="shared" si="49"/>
        <v>Loyal</v>
      </c>
    </row>
    <row r="614" spans="1:10" ht="14.25" x14ac:dyDescent="0.2">
      <c r="A614">
        <v>15209</v>
      </c>
      <c r="B614">
        <v>13</v>
      </c>
      <c r="C614">
        <v>178.97999999999996</v>
      </c>
      <c r="D614" s="1">
        <v>40156.726388888892</v>
      </c>
      <c r="E614" s="3">
        <f>DATEDIF(online_retail_II[[#This Row],[LastPurchase]], DATE(2011,12,9), "d")</f>
        <v>730</v>
      </c>
      <c r="F614" s="3">
        <f t="shared" si="45"/>
        <v>2</v>
      </c>
      <c r="G614" s="3">
        <f t="shared" si="46"/>
        <v>1</v>
      </c>
      <c r="H614" s="3">
        <f t="shared" si="47"/>
        <v>1</v>
      </c>
      <c r="I614" s="1" t="str">
        <f t="shared" si="48"/>
        <v>211</v>
      </c>
      <c r="J614" s="1" t="str">
        <f t="shared" si="49"/>
        <v>At Risk</v>
      </c>
    </row>
    <row r="615" spans="1:10" ht="14.25" x14ac:dyDescent="0.2">
      <c r="A615">
        <v>15841</v>
      </c>
      <c r="B615">
        <v>92</v>
      </c>
      <c r="C615">
        <v>2742.4099999999994</v>
      </c>
      <c r="D615" s="1">
        <v>40814.510416666664</v>
      </c>
      <c r="E615" s="3">
        <f>DATEDIF(online_retail_II[[#This Row],[LastPurchase]], DATE(2011,12,9), "d")</f>
        <v>72</v>
      </c>
      <c r="F615" s="3">
        <f t="shared" si="45"/>
        <v>3</v>
      </c>
      <c r="G615" s="3">
        <f t="shared" si="46"/>
        <v>2</v>
      </c>
      <c r="H615" s="3">
        <f t="shared" si="47"/>
        <v>2</v>
      </c>
      <c r="I615" s="1" t="str">
        <f t="shared" si="48"/>
        <v>322</v>
      </c>
      <c r="J615" s="1" t="str">
        <f t="shared" si="49"/>
        <v>Potential</v>
      </c>
    </row>
    <row r="616" spans="1:10" ht="14.25" x14ac:dyDescent="0.2">
      <c r="A616">
        <v>14134</v>
      </c>
      <c r="B616">
        <v>180</v>
      </c>
      <c r="C616">
        <v>11123.349999999997</v>
      </c>
      <c r="D616" s="1">
        <v>40504.518055555556</v>
      </c>
      <c r="E616" s="3">
        <f>DATEDIF(online_retail_II[[#This Row],[LastPurchase]], DATE(2011,12,9), "d")</f>
        <v>382</v>
      </c>
      <c r="F616" s="3">
        <f t="shared" si="45"/>
        <v>2</v>
      </c>
      <c r="G616" s="3">
        <f t="shared" si="46"/>
        <v>3</v>
      </c>
      <c r="H616" s="3">
        <f t="shared" si="47"/>
        <v>4</v>
      </c>
      <c r="I616" s="1" t="str">
        <f t="shared" si="48"/>
        <v>234</v>
      </c>
      <c r="J616" s="1" t="str">
        <f t="shared" si="49"/>
        <v>At Risk</v>
      </c>
    </row>
    <row r="617" spans="1:10" ht="14.25" x14ac:dyDescent="0.2">
      <c r="A617">
        <v>15465</v>
      </c>
      <c r="B617">
        <v>263</v>
      </c>
      <c r="C617">
        <v>12655.650000000003</v>
      </c>
      <c r="D617" s="1">
        <v>40867.424305555556</v>
      </c>
      <c r="E617" s="3">
        <f>DATEDIF(online_retail_II[[#This Row],[LastPurchase]], DATE(2011,12,9), "d")</f>
        <v>19</v>
      </c>
      <c r="F617" s="3">
        <f t="shared" si="45"/>
        <v>4</v>
      </c>
      <c r="G617" s="3">
        <f t="shared" si="46"/>
        <v>3</v>
      </c>
      <c r="H617" s="3">
        <f t="shared" si="47"/>
        <v>4</v>
      </c>
      <c r="I617" s="1" t="str">
        <f t="shared" si="48"/>
        <v>434</v>
      </c>
      <c r="J617" s="1" t="str">
        <f t="shared" si="49"/>
        <v>Loyal</v>
      </c>
    </row>
    <row r="618" spans="1:10" ht="14.25" x14ac:dyDescent="0.2">
      <c r="A618">
        <v>17603</v>
      </c>
      <c r="B618">
        <v>107</v>
      </c>
      <c r="C618">
        <v>1793.4800000000012</v>
      </c>
      <c r="D618" s="1">
        <v>40808.595833333333</v>
      </c>
      <c r="E618" s="3">
        <f>DATEDIF(online_retail_II[[#This Row],[LastPurchase]], DATE(2011,12,9), "d")</f>
        <v>78</v>
      </c>
      <c r="F618" s="3">
        <f t="shared" si="45"/>
        <v>3</v>
      </c>
      <c r="G618" s="3">
        <f t="shared" si="46"/>
        <v>2</v>
      </c>
      <c r="H618" s="3">
        <f t="shared" si="47"/>
        <v>2</v>
      </c>
      <c r="I618" s="1" t="str">
        <f t="shared" si="48"/>
        <v>322</v>
      </c>
      <c r="J618" s="1" t="str">
        <f t="shared" si="49"/>
        <v>Potential</v>
      </c>
    </row>
    <row r="619" spans="1:10" ht="14.25" x14ac:dyDescent="0.2">
      <c r="A619">
        <v>16143</v>
      </c>
      <c r="B619">
        <v>239</v>
      </c>
      <c r="C619">
        <v>4910.83</v>
      </c>
      <c r="D619" s="1">
        <v>40883.592361111114</v>
      </c>
      <c r="E619" s="3">
        <f>DATEDIF(online_retail_II[[#This Row],[LastPurchase]], DATE(2011,12,9), "d")</f>
        <v>3</v>
      </c>
      <c r="F619" s="3">
        <f t="shared" si="45"/>
        <v>5</v>
      </c>
      <c r="G619" s="3">
        <f t="shared" si="46"/>
        <v>3</v>
      </c>
      <c r="H619" s="3">
        <f t="shared" si="47"/>
        <v>3</v>
      </c>
      <c r="I619" s="1" t="str">
        <f t="shared" si="48"/>
        <v>533</v>
      </c>
      <c r="J619" s="1" t="str">
        <f t="shared" si="49"/>
        <v>Champion</v>
      </c>
    </row>
    <row r="620" spans="1:10" ht="14.25" x14ac:dyDescent="0.2">
      <c r="A620">
        <v>14942</v>
      </c>
      <c r="B620">
        <v>19</v>
      </c>
      <c r="C620">
        <v>746.56000000000006</v>
      </c>
      <c r="D620" s="1">
        <v>40485.45208333333</v>
      </c>
      <c r="E620" s="3">
        <f>DATEDIF(online_retail_II[[#This Row],[LastPurchase]], DATE(2011,12,9), "d")</f>
        <v>401</v>
      </c>
      <c r="F620" s="3">
        <f t="shared" si="45"/>
        <v>2</v>
      </c>
      <c r="G620" s="3">
        <f t="shared" si="46"/>
        <v>1</v>
      </c>
      <c r="H620" s="3">
        <f t="shared" si="47"/>
        <v>1</v>
      </c>
      <c r="I620" s="1" t="str">
        <f t="shared" si="48"/>
        <v>211</v>
      </c>
      <c r="J620" s="1" t="str">
        <f t="shared" si="49"/>
        <v>At Risk</v>
      </c>
    </row>
    <row r="621" spans="1:10" ht="14.25" x14ac:dyDescent="0.2">
      <c r="A621">
        <v>14293</v>
      </c>
      <c r="B621">
        <v>134</v>
      </c>
      <c r="C621">
        <v>3267.9299999999989</v>
      </c>
      <c r="D621" s="1">
        <v>40883.636805555558</v>
      </c>
      <c r="E621" s="3">
        <f>DATEDIF(online_retail_II[[#This Row],[LastPurchase]], DATE(2011,12,9), "d")</f>
        <v>3</v>
      </c>
      <c r="F621" s="3">
        <f t="shared" si="45"/>
        <v>5</v>
      </c>
      <c r="G621" s="3">
        <f t="shared" si="46"/>
        <v>2</v>
      </c>
      <c r="H621" s="3">
        <f t="shared" si="47"/>
        <v>3</v>
      </c>
      <c r="I621" s="1" t="str">
        <f t="shared" si="48"/>
        <v>523</v>
      </c>
      <c r="J621" s="1" t="str">
        <f t="shared" si="49"/>
        <v>Champion</v>
      </c>
    </row>
    <row r="622" spans="1:10" ht="14.25" x14ac:dyDescent="0.2">
      <c r="A622">
        <v>17861</v>
      </c>
      <c r="B622">
        <v>568</v>
      </c>
      <c r="C622">
        <v>5127.6899999999969</v>
      </c>
      <c r="D622" s="1">
        <v>40883.681250000001</v>
      </c>
      <c r="E622" s="3">
        <f>DATEDIF(online_retail_II[[#This Row],[LastPurchase]], DATE(2011,12,9), "d")</f>
        <v>3</v>
      </c>
      <c r="F622" s="3">
        <f t="shared" si="45"/>
        <v>5</v>
      </c>
      <c r="G622" s="3">
        <f t="shared" si="46"/>
        <v>4</v>
      </c>
      <c r="H622" s="3">
        <f t="shared" si="47"/>
        <v>3</v>
      </c>
      <c r="I622" s="1" t="str">
        <f t="shared" si="48"/>
        <v>543</v>
      </c>
      <c r="J622" s="1" t="str">
        <f t="shared" si="49"/>
        <v>Champion</v>
      </c>
    </row>
    <row r="623" spans="1:10" ht="14.25" x14ac:dyDescent="0.2">
      <c r="A623">
        <v>15039</v>
      </c>
      <c r="B623">
        <v>2792</v>
      </c>
      <c r="C623">
        <v>40031.430000000204</v>
      </c>
      <c r="D623" s="1">
        <v>40877.479861111111</v>
      </c>
      <c r="E623" s="3">
        <f>DATEDIF(online_retail_II[[#This Row],[LastPurchase]], DATE(2011,12,9), "d")</f>
        <v>9</v>
      </c>
      <c r="F623" s="3">
        <f t="shared" si="45"/>
        <v>5</v>
      </c>
      <c r="G623" s="3">
        <f t="shared" si="46"/>
        <v>4</v>
      </c>
      <c r="H623" s="3">
        <f t="shared" si="47"/>
        <v>4</v>
      </c>
      <c r="I623" s="1" t="str">
        <f t="shared" si="48"/>
        <v>544</v>
      </c>
      <c r="J623" s="1" t="str">
        <f t="shared" si="49"/>
        <v>Champion</v>
      </c>
    </row>
    <row r="624" spans="1:10" ht="14.25" x14ac:dyDescent="0.2">
      <c r="A624">
        <v>16843</v>
      </c>
      <c r="B624">
        <v>596</v>
      </c>
      <c r="C624">
        <v>19571.430000000008</v>
      </c>
      <c r="D624" s="1">
        <v>40844.379166666666</v>
      </c>
      <c r="E624" s="3">
        <f>DATEDIF(online_retail_II[[#This Row],[LastPurchase]], DATE(2011,12,9), "d")</f>
        <v>42</v>
      </c>
      <c r="F624" s="3">
        <f t="shared" si="45"/>
        <v>4</v>
      </c>
      <c r="G624" s="3">
        <f t="shared" si="46"/>
        <v>4</v>
      </c>
      <c r="H624" s="3">
        <f t="shared" si="47"/>
        <v>4</v>
      </c>
      <c r="I624" s="1" t="str">
        <f t="shared" si="48"/>
        <v>444</v>
      </c>
      <c r="J624" s="1" t="str">
        <f t="shared" si="49"/>
        <v>Loyal</v>
      </c>
    </row>
    <row r="625" spans="1:10" ht="14.25" x14ac:dyDescent="0.2">
      <c r="A625">
        <v>15858</v>
      </c>
      <c r="B625">
        <v>483</v>
      </c>
      <c r="C625">
        <v>3960.3699999999913</v>
      </c>
      <c r="D625" s="1">
        <v>40871.533333333333</v>
      </c>
      <c r="E625" s="3">
        <f>DATEDIF(online_retail_II[[#This Row],[LastPurchase]], DATE(2011,12,9), "d")</f>
        <v>15</v>
      </c>
      <c r="F625" s="3">
        <f t="shared" si="45"/>
        <v>4</v>
      </c>
      <c r="G625" s="3">
        <f t="shared" si="46"/>
        <v>4</v>
      </c>
      <c r="H625" s="3">
        <f t="shared" si="47"/>
        <v>3</v>
      </c>
      <c r="I625" s="1" t="str">
        <f t="shared" si="48"/>
        <v>443</v>
      </c>
      <c r="J625" s="1" t="str">
        <f t="shared" si="49"/>
        <v>Loyal</v>
      </c>
    </row>
    <row r="626" spans="1:10" ht="14.25" x14ac:dyDescent="0.2">
      <c r="A626">
        <v>17388</v>
      </c>
      <c r="B626">
        <v>57</v>
      </c>
      <c r="C626">
        <v>2691.57</v>
      </c>
      <c r="D626" s="1">
        <v>40809.438194444447</v>
      </c>
      <c r="E626" s="3">
        <f>DATEDIF(online_retail_II[[#This Row],[LastPurchase]], DATE(2011,12,9), "d")</f>
        <v>77</v>
      </c>
      <c r="F626" s="3">
        <f t="shared" si="45"/>
        <v>3</v>
      </c>
      <c r="G626" s="3">
        <f t="shared" si="46"/>
        <v>2</v>
      </c>
      <c r="H626" s="3">
        <f t="shared" si="47"/>
        <v>2</v>
      </c>
      <c r="I626" s="1" t="str">
        <f t="shared" si="48"/>
        <v>322</v>
      </c>
      <c r="J626" s="1" t="str">
        <f t="shared" si="49"/>
        <v>Potential</v>
      </c>
    </row>
    <row r="627" spans="1:10" ht="14.25" x14ac:dyDescent="0.2">
      <c r="A627">
        <v>15085</v>
      </c>
      <c r="B627">
        <v>9</v>
      </c>
      <c r="C627">
        <v>347.53999999999996</v>
      </c>
      <c r="D627" s="1">
        <v>40157.490972222222</v>
      </c>
      <c r="E627" s="3">
        <f>DATEDIF(online_retail_II[[#This Row],[LastPurchase]], DATE(2011,12,9), "d")</f>
        <v>729</v>
      </c>
      <c r="F627" s="3">
        <f t="shared" si="45"/>
        <v>2</v>
      </c>
      <c r="G627" s="3">
        <f t="shared" si="46"/>
        <v>1</v>
      </c>
      <c r="H627" s="3">
        <f t="shared" si="47"/>
        <v>1</v>
      </c>
      <c r="I627" s="1" t="str">
        <f t="shared" si="48"/>
        <v>211</v>
      </c>
      <c r="J627" s="1" t="str">
        <f t="shared" si="49"/>
        <v>At Risk</v>
      </c>
    </row>
    <row r="628" spans="1:10" ht="14.25" x14ac:dyDescent="0.2">
      <c r="A628">
        <v>13091</v>
      </c>
      <c r="B628">
        <v>45</v>
      </c>
      <c r="C628">
        <v>2321.8200000000011</v>
      </c>
      <c r="D628" s="1">
        <v>40858.662499999999</v>
      </c>
      <c r="E628" s="3">
        <f>DATEDIF(online_retail_II[[#This Row],[LastPurchase]], DATE(2011,12,9), "d")</f>
        <v>28</v>
      </c>
      <c r="F628" s="3">
        <f t="shared" si="45"/>
        <v>4</v>
      </c>
      <c r="G628" s="3">
        <f t="shared" si="46"/>
        <v>1</v>
      </c>
      <c r="H628" s="3">
        <f t="shared" si="47"/>
        <v>2</v>
      </c>
      <c r="I628" s="1" t="str">
        <f t="shared" si="48"/>
        <v>412</v>
      </c>
      <c r="J628" s="1" t="str">
        <f t="shared" si="49"/>
        <v>Loyal</v>
      </c>
    </row>
    <row r="629" spans="1:10" ht="14.25" x14ac:dyDescent="0.2">
      <c r="A629">
        <v>15642</v>
      </c>
      <c r="B629">
        <v>6</v>
      </c>
      <c r="C629">
        <v>105.78000000000003</v>
      </c>
      <c r="D629" s="1">
        <v>40157.493750000001</v>
      </c>
      <c r="E629" s="3">
        <f>DATEDIF(online_retail_II[[#This Row],[LastPurchase]], DATE(2011,12,9), "d")</f>
        <v>729</v>
      </c>
      <c r="F629" s="3">
        <f t="shared" si="45"/>
        <v>2</v>
      </c>
      <c r="G629" s="3">
        <f t="shared" si="46"/>
        <v>1</v>
      </c>
      <c r="H629" s="3">
        <f t="shared" si="47"/>
        <v>1</v>
      </c>
      <c r="I629" s="1" t="str">
        <f t="shared" si="48"/>
        <v>211</v>
      </c>
      <c r="J629" s="1" t="str">
        <f t="shared" si="49"/>
        <v>At Risk</v>
      </c>
    </row>
    <row r="630" spans="1:10" ht="14.25" x14ac:dyDescent="0.2">
      <c r="A630">
        <v>14099</v>
      </c>
      <c r="B630">
        <v>525</v>
      </c>
      <c r="C630">
        <v>5765.7099999999946</v>
      </c>
      <c r="D630" s="1">
        <v>40870.578472222223</v>
      </c>
      <c r="E630" s="3">
        <f>DATEDIF(online_retail_II[[#This Row],[LastPurchase]], DATE(2011,12,9), "d")</f>
        <v>16</v>
      </c>
      <c r="F630" s="3">
        <f t="shared" si="45"/>
        <v>4</v>
      </c>
      <c r="G630" s="3">
        <f t="shared" si="46"/>
        <v>4</v>
      </c>
      <c r="H630" s="3">
        <f t="shared" si="47"/>
        <v>3</v>
      </c>
      <c r="I630" s="1" t="str">
        <f t="shared" si="48"/>
        <v>443</v>
      </c>
      <c r="J630" s="1" t="str">
        <f t="shared" si="49"/>
        <v>Loyal</v>
      </c>
    </row>
    <row r="631" spans="1:10" ht="14.25" x14ac:dyDescent="0.2">
      <c r="A631">
        <v>15854</v>
      </c>
      <c r="B631">
        <v>258</v>
      </c>
      <c r="C631">
        <v>5583.809999999994</v>
      </c>
      <c r="D631" s="1">
        <v>40882.568749999999</v>
      </c>
      <c r="E631" s="3">
        <f>DATEDIF(online_retail_II[[#This Row],[LastPurchase]], DATE(2011,12,9), "d")</f>
        <v>4</v>
      </c>
      <c r="F631" s="3">
        <f t="shared" si="45"/>
        <v>5</v>
      </c>
      <c r="G631" s="3">
        <f t="shared" si="46"/>
        <v>3</v>
      </c>
      <c r="H631" s="3">
        <f t="shared" si="47"/>
        <v>3</v>
      </c>
      <c r="I631" s="1" t="str">
        <f t="shared" si="48"/>
        <v>533</v>
      </c>
      <c r="J631" s="1" t="str">
        <f t="shared" si="49"/>
        <v>Champion</v>
      </c>
    </row>
    <row r="632" spans="1:10" ht="14.25" x14ac:dyDescent="0.2">
      <c r="A632">
        <v>12978</v>
      </c>
      <c r="B632">
        <v>163</v>
      </c>
      <c r="C632">
        <v>2502.8199999999988</v>
      </c>
      <c r="D632" s="1">
        <v>40501.603472222225</v>
      </c>
      <c r="E632" s="3">
        <f>DATEDIF(online_retail_II[[#This Row],[LastPurchase]], DATE(2011,12,9), "d")</f>
        <v>385</v>
      </c>
      <c r="F632" s="3">
        <f t="shared" si="45"/>
        <v>2</v>
      </c>
      <c r="G632" s="3">
        <f t="shared" si="46"/>
        <v>3</v>
      </c>
      <c r="H632" s="3">
        <f t="shared" si="47"/>
        <v>2</v>
      </c>
      <c r="I632" s="1" t="str">
        <f t="shared" si="48"/>
        <v>232</v>
      </c>
      <c r="J632" s="1" t="str">
        <f t="shared" si="49"/>
        <v>At Risk</v>
      </c>
    </row>
    <row r="633" spans="1:10" ht="14.25" x14ac:dyDescent="0.2">
      <c r="A633">
        <v>17027</v>
      </c>
      <c r="B633">
        <v>186</v>
      </c>
      <c r="C633">
        <v>1327.1100000000013</v>
      </c>
      <c r="D633" s="1">
        <v>40808.51666666667</v>
      </c>
      <c r="E633" s="3">
        <f>DATEDIF(online_retail_II[[#This Row],[LastPurchase]], DATE(2011,12,9), "d")</f>
        <v>78</v>
      </c>
      <c r="F633" s="3">
        <f t="shared" si="45"/>
        <v>3</v>
      </c>
      <c r="G633" s="3">
        <f t="shared" si="46"/>
        <v>3</v>
      </c>
      <c r="H633" s="3">
        <f t="shared" si="47"/>
        <v>2</v>
      </c>
      <c r="I633" s="1" t="str">
        <f t="shared" si="48"/>
        <v>332</v>
      </c>
      <c r="J633" s="1" t="str">
        <f t="shared" si="49"/>
        <v>Potential</v>
      </c>
    </row>
    <row r="634" spans="1:10" ht="14.25" x14ac:dyDescent="0.2">
      <c r="A634">
        <v>15889</v>
      </c>
      <c r="B634">
        <v>399</v>
      </c>
      <c r="C634">
        <v>1806.2799999999995</v>
      </c>
      <c r="D634" s="1">
        <v>40730.465277777781</v>
      </c>
      <c r="E634" s="3">
        <f>DATEDIF(online_retail_II[[#This Row],[LastPurchase]], DATE(2011,12,9), "d")</f>
        <v>156</v>
      </c>
      <c r="F634" s="3">
        <f t="shared" si="45"/>
        <v>3</v>
      </c>
      <c r="G634" s="3">
        <f t="shared" si="46"/>
        <v>4</v>
      </c>
      <c r="H634" s="3">
        <f t="shared" si="47"/>
        <v>2</v>
      </c>
      <c r="I634" s="1" t="str">
        <f t="shared" si="48"/>
        <v>342</v>
      </c>
      <c r="J634" s="1" t="str">
        <f t="shared" si="49"/>
        <v>Potential</v>
      </c>
    </row>
    <row r="635" spans="1:10" ht="14.25" x14ac:dyDescent="0.2">
      <c r="A635">
        <v>16748</v>
      </c>
      <c r="B635">
        <v>165</v>
      </c>
      <c r="C635">
        <v>3637.3300000000036</v>
      </c>
      <c r="D635" s="1">
        <v>40869.428472222222</v>
      </c>
      <c r="E635" s="3">
        <f>DATEDIF(online_retail_II[[#This Row],[LastPurchase]], DATE(2011,12,9), "d")</f>
        <v>17</v>
      </c>
      <c r="F635" s="3">
        <f t="shared" si="45"/>
        <v>4</v>
      </c>
      <c r="G635" s="3">
        <f t="shared" si="46"/>
        <v>3</v>
      </c>
      <c r="H635" s="3">
        <f t="shared" si="47"/>
        <v>3</v>
      </c>
      <c r="I635" s="1" t="str">
        <f t="shared" si="48"/>
        <v>433</v>
      </c>
      <c r="J635" s="1" t="str">
        <f t="shared" si="49"/>
        <v>Loyal</v>
      </c>
    </row>
    <row r="636" spans="1:10" ht="14.25" x14ac:dyDescent="0.2">
      <c r="A636">
        <v>16459</v>
      </c>
      <c r="B636">
        <v>5</v>
      </c>
      <c r="C636">
        <v>71.789999999999992</v>
      </c>
      <c r="D636" s="1">
        <v>40157.529166666667</v>
      </c>
      <c r="E636" s="3">
        <f>DATEDIF(online_retail_II[[#This Row],[LastPurchase]], DATE(2011,12,9), "d")</f>
        <v>729</v>
      </c>
      <c r="F636" s="3">
        <f t="shared" si="45"/>
        <v>2</v>
      </c>
      <c r="G636" s="3">
        <f t="shared" si="46"/>
        <v>1</v>
      </c>
      <c r="H636" s="3">
        <f t="shared" si="47"/>
        <v>1</v>
      </c>
      <c r="I636" s="1" t="str">
        <f t="shared" si="48"/>
        <v>211</v>
      </c>
      <c r="J636" s="1" t="str">
        <f t="shared" si="49"/>
        <v>At Risk</v>
      </c>
    </row>
    <row r="637" spans="1:10" ht="14.25" x14ac:dyDescent="0.2">
      <c r="A637">
        <v>13173</v>
      </c>
      <c r="B637">
        <v>250</v>
      </c>
      <c r="C637">
        <v>2639.3500000000017</v>
      </c>
      <c r="D637" s="1">
        <v>40882.660416666666</v>
      </c>
      <c r="E637" s="3">
        <f>DATEDIF(online_retail_II[[#This Row],[LastPurchase]], DATE(2011,12,9), "d")</f>
        <v>4</v>
      </c>
      <c r="F637" s="3">
        <f t="shared" si="45"/>
        <v>5</v>
      </c>
      <c r="G637" s="3">
        <f t="shared" si="46"/>
        <v>3</v>
      </c>
      <c r="H637" s="3">
        <f t="shared" si="47"/>
        <v>2</v>
      </c>
      <c r="I637" s="1" t="str">
        <f t="shared" si="48"/>
        <v>532</v>
      </c>
      <c r="J637" s="1" t="str">
        <f t="shared" si="49"/>
        <v>Champion</v>
      </c>
    </row>
    <row r="638" spans="1:10" ht="14.25" x14ac:dyDescent="0.2">
      <c r="A638">
        <v>15805</v>
      </c>
      <c r="B638">
        <v>531</v>
      </c>
      <c r="C638">
        <v>10189.229999999992</v>
      </c>
      <c r="D638" s="1">
        <v>40863.688888888886</v>
      </c>
      <c r="E638" s="3">
        <f>DATEDIF(online_retail_II[[#This Row],[LastPurchase]], DATE(2011,12,9), "d")</f>
        <v>23</v>
      </c>
      <c r="F638" s="3">
        <f t="shared" si="45"/>
        <v>4</v>
      </c>
      <c r="G638" s="3">
        <f t="shared" si="46"/>
        <v>4</v>
      </c>
      <c r="H638" s="3">
        <f t="shared" si="47"/>
        <v>4</v>
      </c>
      <c r="I638" s="1" t="str">
        <f t="shared" si="48"/>
        <v>444</v>
      </c>
      <c r="J638" s="1" t="str">
        <f t="shared" si="49"/>
        <v>Loyal</v>
      </c>
    </row>
    <row r="639" spans="1:10" ht="14.25" x14ac:dyDescent="0.2">
      <c r="A639">
        <v>15912</v>
      </c>
      <c r="B639">
        <v>95</v>
      </c>
      <c r="C639">
        <v>1074.6999999999998</v>
      </c>
      <c r="D639" s="1">
        <v>40708.603472222225</v>
      </c>
      <c r="E639" s="3">
        <f>DATEDIF(online_retail_II[[#This Row],[LastPurchase]], DATE(2011,12,9), "d")</f>
        <v>178</v>
      </c>
      <c r="F639" s="3">
        <f t="shared" si="45"/>
        <v>3</v>
      </c>
      <c r="G639" s="3">
        <f t="shared" si="46"/>
        <v>2</v>
      </c>
      <c r="H639" s="3">
        <f t="shared" si="47"/>
        <v>2</v>
      </c>
      <c r="I639" s="1" t="str">
        <f t="shared" si="48"/>
        <v>322</v>
      </c>
      <c r="J639" s="1" t="str">
        <f t="shared" si="49"/>
        <v>Potential</v>
      </c>
    </row>
    <row r="640" spans="1:10" ht="14.25" x14ac:dyDescent="0.2">
      <c r="A640">
        <v>16596</v>
      </c>
      <c r="B640">
        <v>30</v>
      </c>
      <c r="C640">
        <v>579.63000000000011</v>
      </c>
      <c r="D640" s="1">
        <v>40871.418055555558</v>
      </c>
      <c r="E640" s="3">
        <f>DATEDIF(online_retail_II[[#This Row],[LastPurchase]], DATE(2011,12,9), "d")</f>
        <v>15</v>
      </c>
      <c r="F640" s="3">
        <f t="shared" si="45"/>
        <v>4</v>
      </c>
      <c r="G640" s="3">
        <f t="shared" si="46"/>
        <v>1</v>
      </c>
      <c r="H640" s="3">
        <f t="shared" si="47"/>
        <v>1</v>
      </c>
      <c r="I640" s="1" t="str">
        <f t="shared" si="48"/>
        <v>411</v>
      </c>
      <c r="J640" s="1" t="str">
        <f t="shared" si="49"/>
        <v>Loyal</v>
      </c>
    </row>
    <row r="641" spans="1:10" ht="14.25" x14ac:dyDescent="0.2">
      <c r="A641">
        <v>16663</v>
      </c>
      <c r="B641">
        <v>1</v>
      </c>
      <c r="C641">
        <v>165</v>
      </c>
      <c r="D641" s="1">
        <v>40157.550000000003</v>
      </c>
      <c r="E641" s="3">
        <f>DATEDIF(online_retail_II[[#This Row],[LastPurchase]], DATE(2011,12,9), "d")</f>
        <v>729</v>
      </c>
      <c r="F641" s="3">
        <f t="shared" si="45"/>
        <v>2</v>
      </c>
      <c r="G641" s="3">
        <f t="shared" si="46"/>
        <v>1</v>
      </c>
      <c r="H641" s="3">
        <f t="shared" si="47"/>
        <v>1</v>
      </c>
      <c r="I641" s="1" t="str">
        <f t="shared" si="48"/>
        <v>211</v>
      </c>
      <c r="J641" s="1" t="str">
        <f t="shared" si="49"/>
        <v>At Risk</v>
      </c>
    </row>
    <row r="642" spans="1:10" ht="14.25" x14ac:dyDescent="0.2">
      <c r="A642">
        <v>12989</v>
      </c>
      <c r="B642">
        <v>97</v>
      </c>
      <c r="C642">
        <v>13551.750000000002</v>
      </c>
      <c r="D642" s="1">
        <v>40883.644444444442</v>
      </c>
      <c r="E642" s="3">
        <f>DATEDIF(online_retail_II[[#This Row],[LastPurchase]], DATE(2011,12,9), "d")</f>
        <v>3</v>
      </c>
      <c r="F642" s="3">
        <f t="shared" ref="F642:F705" si="50">IF(E642&lt;=QUARTILE($E$2:$E$1000,1),5,
 IF(E642&lt;=QUARTILE($E$2:$E$1000,2),4,
 IF(E642&lt;=QUARTILE($E$2:$E$1000,3),3,
 IF(E642&lt;=QUARTILE($E$2:$E$1000,4),2,1))))</f>
        <v>5</v>
      </c>
      <c r="G642" s="3">
        <f t="shared" ref="G642:G705" si="51">IF(B642&gt;=QUARTILE($B$2:$B$1000,4),5,
 IF(B642&gt;=QUARTILE($B$2:$B$1000,3),4,
 IF(B642&gt;=QUARTILE($B$2:$B$1000,2),3,
 IF(B642&gt;=QUARTILE($B$2:$B$1000,1),2,1))))</f>
        <v>2</v>
      </c>
      <c r="H642" s="3">
        <f t="shared" ref="H642:H705" si="52">IF(C642&gt;=QUARTILE($C$2:$C$1000,4),5,
 IF(C642&gt;=QUARTILE($C$2:$C$1000,3),4,
 IF(C642&gt;=QUARTILE($C$2:$C$1000,2),3,
 IF(C642&gt;=QUARTILE($C$2:$C$1000,1),2,1))))</f>
        <v>4</v>
      </c>
      <c r="I642" s="1" t="str">
        <f t="shared" ref="I642:I705" si="53">TEXT(F642,"0") &amp; TEXT(G642,"0") &amp; TEXT(H642,"0")</f>
        <v>524</v>
      </c>
      <c r="J642" s="1" t="str">
        <f t="shared" ref="J642:J705" si="54">IF(F642=5,"Champion",
 IF(F642&gt;=4,"Loyal",
 IF(F642=3,"Potential",
 IF(F642=2,"At Risk",
 "Lost"))))</f>
        <v>Champion</v>
      </c>
    </row>
    <row r="643" spans="1:10" ht="14.25" x14ac:dyDescent="0.2">
      <c r="A643">
        <v>16985</v>
      </c>
      <c r="B643">
        <v>243</v>
      </c>
      <c r="C643">
        <v>10923.159999999985</v>
      </c>
      <c r="D643" s="1">
        <v>40869.564583333333</v>
      </c>
      <c r="E643" s="3">
        <f>DATEDIF(online_retail_II[[#This Row],[LastPurchase]], DATE(2011,12,9), "d")</f>
        <v>17</v>
      </c>
      <c r="F643" s="3">
        <f t="shared" si="50"/>
        <v>4</v>
      </c>
      <c r="G643" s="3">
        <f t="shared" si="51"/>
        <v>3</v>
      </c>
      <c r="H643" s="3">
        <f t="shared" si="52"/>
        <v>4</v>
      </c>
      <c r="I643" s="1" t="str">
        <f t="shared" si="53"/>
        <v>434</v>
      </c>
      <c r="J643" s="1" t="str">
        <f t="shared" si="54"/>
        <v>Loyal</v>
      </c>
    </row>
    <row r="644" spans="1:10" ht="14.25" x14ac:dyDescent="0.2">
      <c r="A644">
        <v>14648</v>
      </c>
      <c r="B644">
        <v>455</v>
      </c>
      <c r="C644">
        <v>4546.8599999999988</v>
      </c>
      <c r="D644" s="1">
        <v>40470.550000000003</v>
      </c>
      <c r="E644" s="3">
        <f>DATEDIF(online_retail_II[[#This Row],[LastPurchase]], DATE(2011,12,9), "d")</f>
        <v>416</v>
      </c>
      <c r="F644" s="3">
        <f t="shared" si="50"/>
        <v>2</v>
      </c>
      <c r="G644" s="3">
        <f t="shared" si="51"/>
        <v>4</v>
      </c>
      <c r="H644" s="3">
        <f t="shared" si="52"/>
        <v>3</v>
      </c>
      <c r="I644" s="1" t="str">
        <f t="shared" si="53"/>
        <v>243</v>
      </c>
      <c r="J644" s="1" t="str">
        <f t="shared" si="54"/>
        <v>At Risk</v>
      </c>
    </row>
    <row r="645" spans="1:10" ht="14.25" x14ac:dyDescent="0.2">
      <c r="A645">
        <v>15573</v>
      </c>
      <c r="B645">
        <v>220</v>
      </c>
      <c r="C645">
        <v>1207.1800000000014</v>
      </c>
      <c r="D645" s="1">
        <v>40855.484722222223</v>
      </c>
      <c r="E645" s="3">
        <f>DATEDIF(online_retail_II[[#This Row],[LastPurchase]], DATE(2011,12,9), "d")</f>
        <v>31</v>
      </c>
      <c r="F645" s="3">
        <f t="shared" si="50"/>
        <v>4</v>
      </c>
      <c r="G645" s="3">
        <f t="shared" si="51"/>
        <v>3</v>
      </c>
      <c r="H645" s="3">
        <f t="shared" si="52"/>
        <v>2</v>
      </c>
      <c r="I645" s="1" t="str">
        <f t="shared" si="53"/>
        <v>432</v>
      </c>
      <c r="J645" s="1" t="str">
        <f t="shared" si="54"/>
        <v>Loyal</v>
      </c>
    </row>
    <row r="646" spans="1:10" ht="14.25" x14ac:dyDescent="0.2">
      <c r="A646">
        <v>15367</v>
      </c>
      <c r="B646">
        <v>279</v>
      </c>
      <c r="C646">
        <v>5081.33</v>
      </c>
      <c r="D646" s="1">
        <v>40829.592361111114</v>
      </c>
      <c r="E646" s="3">
        <f>DATEDIF(online_retail_II[[#This Row],[LastPurchase]], DATE(2011,12,9), "d")</f>
        <v>57</v>
      </c>
      <c r="F646" s="3">
        <f t="shared" si="50"/>
        <v>3</v>
      </c>
      <c r="G646" s="3">
        <f t="shared" si="51"/>
        <v>3</v>
      </c>
      <c r="H646" s="3">
        <f t="shared" si="52"/>
        <v>3</v>
      </c>
      <c r="I646" s="1" t="str">
        <f t="shared" si="53"/>
        <v>333</v>
      </c>
      <c r="J646" s="1" t="str">
        <f t="shared" si="54"/>
        <v>Potential</v>
      </c>
    </row>
    <row r="647" spans="1:10" ht="14.25" x14ac:dyDescent="0.2">
      <c r="A647">
        <v>14895</v>
      </c>
      <c r="B647">
        <v>900</v>
      </c>
      <c r="C647">
        <v>25119.540000000019</v>
      </c>
      <c r="D647" s="1">
        <v>40879.390972222223</v>
      </c>
      <c r="E647" s="3">
        <f>DATEDIF(online_retail_II[[#This Row],[LastPurchase]], DATE(2011,12,9), "d")</f>
        <v>7</v>
      </c>
      <c r="F647" s="3">
        <f t="shared" si="50"/>
        <v>5</v>
      </c>
      <c r="G647" s="3">
        <f t="shared" si="51"/>
        <v>4</v>
      </c>
      <c r="H647" s="3">
        <f t="shared" si="52"/>
        <v>4</v>
      </c>
      <c r="I647" s="1" t="str">
        <f t="shared" si="53"/>
        <v>544</v>
      </c>
      <c r="J647" s="1" t="str">
        <f t="shared" si="54"/>
        <v>Champion</v>
      </c>
    </row>
    <row r="648" spans="1:10" ht="14.25" x14ac:dyDescent="0.2">
      <c r="A648">
        <v>14062</v>
      </c>
      <c r="B648">
        <v>343</v>
      </c>
      <c r="C648">
        <v>25604.199999999993</v>
      </c>
      <c r="D648" s="1">
        <v>40877.419444444444</v>
      </c>
      <c r="E648" s="3">
        <f>DATEDIF(online_retail_II[[#This Row],[LastPurchase]], DATE(2011,12,9), "d")</f>
        <v>9</v>
      </c>
      <c r="F648" s="3">
        <f t="shared" si="50"/>
        <v>5</v>
      </c>
      <c r="G648" s="3">
        <f t="shared" si="51"/>
        <v>3</v>
      </c>
      <c r="H648" s="3">
        <f t="shared" si="52"/>
        <v>4</v>
      </c>
      <c r="I648" s="1" t="str">
        <f t="shared" si="53"/>
        <v>534</v>
      </c>
      <c r="J648" s="1" t="str">
        <f t="shared" si="54"/>
        <v>Champion</v>
      </c>
    </row>
    <row r="649" spans="1:10" ht="14.25" x14ac:dyDescent="0.2">
      <c r="A649">
        <v>15157</v>
      </c>
      <c r="B649">
        <v>152</v>
      </c>
      <c r="C649">
        <v>2654.1099999999983</v>
      </c>
      <c r="D649" s="1">
        <v>40883.477777777778</v>
      </c>
      <c r="E649" s="3">
        <f>DATEDIF(online_retail_II[[#This Row],[LastPurchase]], DATE(2011,12,9), "d")</f>
        <v>3</v>
      </c>
      <c r="F649" s="3">
        <f t="shared" si="50"/>
        <v>5</v>
      </c>
      <c r="G649" s="3">
        <f t="shared" si="51"/>
        <v>2</v>
      </c>
      <c r="H649" s="3">
        <f t="shared" si="52"/>
        <v>2</v>
      </c>
      <c r="I649" s="1" t="str">
        <f t="shared" si="53"/>
        <v>522</v>
      </c>
      <c r="J649" s="1" t="str">
        <f t="shared" si="54"/>
        <v>Champion</v>
      </c>
    </row>
    <row r="650" spans="1:10" ht="14.25" x14ac:dyDescent="0.2">
      <c r="A650">
        <v>15623</v>
      </c>
      <c r="B650">
        <v>108</v>
      </c>
      <c r="C650">
        <v>2437.050000000002</v>
      </c>
      <c r="D650" s="1">
        <v>40745.726388888892</v>
      </c>
      <c r="E650" s="3">
        <f>DATEDIF(online_retail_II[[#This Row],[LastPurchase]], DATE(2011,12,9), "d")</f>
        <v>141</v>
      </c>
      <c r="F650" s="3">
        <f t="shared" si="50"/>
        <v>3</v>
      </c>
      <c r="G650" s="3">
        <f t="shared" si="51"/>
        <v>2</v>
      </c>
      <c r="H650" s="3">
        <f t="shared" si="52"/>
        <v>2</v>
      </c>
      <c r="I650" s="1" t="str">
        <f t="shared" si="53"/>
        <v>322</v>
      </c>
      <c r="J650" s="1" t="str">
        <f t="shared" si="54"/>
        <v>Potential</v>
      </c>
    </row>
    <row r="651" spans="1:10" ht="14.25" x14ac:dyDescent="0.2">
      <c r="A651">
        <v>13831</v>
      </c>
      <c r="B651">
        <v>187</v>
      </c>
      <c r="C651">
        <v>7023.58</v>
      </c>
      <c r="D651" s="1">
        <v>40870.65347222222</v>
      </c>
      <c r="E651" s="3">
        <f>DATEDIF(online_retail_II[[#This Row],[LastPurchase]], DATE(2011,12,9), "d")</f>
        <v>16</v>
      </c>
      <c r="F651" s="3">
        <f t="shared" si="50"/>
        <v>4</v>
      </c>
      <c r="G651" s="3">
        <f t="shared" si="51"/>
        <v>3</v>
      </c>
      <c r="H651" s="3">
        <f t="shared" si="52"/>
        <v>4</v>
      </c>
      <c r="I651" s="1" t="str">
        <f t="shared" si="53"/>
        <v>434</v>
      </c>
      <c r="J651" s="1" t="str">
        <f t="shared" si="54"/>
        <v>Loyal</v>
      </c>
    </row>
    <row r="652" spans="1:10" ht="14.25" x14ac:dyDescent="0.2">
      <c r="A652">
        <v>14626</v>
      </c>
      <c r="B652">
        <v>232</v>
      </c>
      <c r="C652">
        <v>5410.92</v>
      </c>
      <c r="D652" s="1">
        <v>40863.442361111112</v>
      </c>
      <c r="E652" s="3">
        <f>DATEDIF(online_retail_II[[#This Row],[LastPurchase]], DATE(2011,12,9), "d")</f>
        <v>23</v>
      </c>
      <c r="F652" s="3">
        <f t="shared" si="50"/>
        <v>4</v>
      </c>
      <c r="G652" s="3">
        <f t="shared" si="51"/>
        <v>3</v>
      </c>
      <c r="H652" s="3">
        <f t="shared" si="52"/>
        <v>3</v>
      </c>
      <c r="I652" s="1" t="str">
        <f t="shared" si="53"/>
        <v>433</v>
      </c>
      <c r="J652" s="1" t="str">
        <f t="shared" si="54"/>
        <v>Loyal</v>
      </c>
    </row>
    <row r="653" spans="1:10" ht="14.25" x14ac:dyDescent="0.2">
      <c r="A653">
        <v>15032</v>
      </c>
      <c r="B653">
        <v>125</v>
      </c>
      <c r="C653">
        <v>13780.650000000009</v>
      </c>
      <c r="D653" s="1">
        <v>40630.627083333333</v>
      </c>
      <c r="E653" s="3">
        <f>DATEDIF(online_retail_II[[#This Row],[LastPurchase]], DATE(2011,12,9), "d")</f>
        <v>256</v>
      </c>
      <c r="F653" s="3">
        <f t="shared" si="50"/>
        <v>3</v>
      </c>
      <c r="G653" s="3">
        <f t="shared" si="51"/>
        <v>2</v>
      </c>
      <c r="H653" s="3">
        <f t="shared" si="52"/>
        <v>4</v>
      </c>
      <c r="I653" s="1" t="str">
        <f t="shared" si="53"/>
        <v>324</v>
      </c>
      <c r="J653" s="1" t="str">
        <f t="shared" si="54"/>
        <v>Potential</v>
      </c>
    </row>
    <row r="654" spans="1:10" ht="14.25" x14ac:dyDescent="0.2">
      <c r="A654">
        <v>16670</v>
      </c>
      <c r="B654">
        <v>485</v>
      </c>
      <c r="C654">
        <v>8030.1499999999987</v>
      </c>
      <c r="D654" s="1">
        <v>40870.398611111108</v>
      </c>
      <c r="E654" s="3">
        <f>DATEDIF(online_retail_II[[#This Row],[LastPurchase]], DATE(2011,12,9), "d")</f>
        <v>16</v>
      </c>
      <c r="F654" s="3">
        <f t="shared" si="50"/>
        <v>4</v>
      </c>
      <c r="G654" s="3">
        <f t="shared" si="51"/>
        <v>4</v>
      </c>
      <c r="H654" s="3">
        <f t="shared" si="52"/>
        <v>4</v>
      </c>
      <c r="I654" s="1" t="str">
        <f t="shared" si="53"/>
        <v>444</v>
      </c>
      <c r="J654" s="1" t="str">
        <f t="shared" si="54"/>
        <v>Loyal</v>
      </c>
    </row>
    <row r="655" spans="1:10" ht="14.25" x14ac:dyDescent="0.2">
      <c r="A655">
        <v>15882</v>
      </c>
      <c r="B655">
        <v>75</v>
      </c>
      <c r="C655">
        <v>1495.98</v>
      </c>
      <c r="D655" s="1">
        <v>40688.482638888891</v>
      </c>
      <c r="E655" s="3">
        <f>DATEDIF(online_retail_II[[#This Row],[LastPurchase]], DATE(2011,12,9), "d")</f>
        <v>198</v>
      </c>
      <c r="F655" s="3">
        <f t="shared" si="50"/>
        <v>3</v>
      </c>
      <c r="G655" s="3">
        <f t="shared" si="51"/>
        <v>2</v>
      </c>
      <c r="H655" s="3">
        <f t="shared" si="52"/>
        <v>2</v>
      </c>
      <c r="I655" s="1" t="str">
        <f t="shared" si="53"/>
        <v>322</v>
      </c>
      <c r="J655" s="1" t="str">
        <f t="shared" si="54"/>
        <v>Potential</v>
      </c>
    </row>
    <row r="656" spans="1:10" ht="14.25" x14ac:dyDescent="0.2">
      <c r="A656">
        <v>17032</v>
      </c>
      <c r="B656">
        <v>239</v>
      </c>
      <c r="C656">
        <v>3004.5999999999995</v>
      </c>
      <c r="D656" s="1">
        <v>40339.511111111111</v>
      </c>
      <c r="E656" s="3">
        <f>DATEDIF(online_retail_II[[#This Row],[LastPurchase]], DATE(2011,12,9), "d")</f>
        <v>547</v>
      </c>
      <c r="F656" s="3">
        <f t="shared" si="50"/>
        <v>2</v>
      </c>
      <c r="G656" s="3">
        <f t="shared" si="51"/>
        <v>3</v>
      </c>
      <c r="H656" s="3">
        <f t="shared" si="52"/>
        <v>3</v>
      </c>
      <c r="I656" s="1" t="str">
        <f t="shared" si="53"/>
        <v>233</v>
      </c>
      <c r="J656" s="1" t="str">
        <f t="shared" si="54"/>
        <v>At Risk</v>
      </c>
    </row>
    <row r="657" spans="1:10" ht="14.25" x14ac:dyDescent="0.2">
      <c r="A657">
        <v>12979</v>
      </c>
      <c r="B657">
        <v>56</v>
      </c>
      <c r="C657">
        <v>517.70000000000016</v>
      </c>
      <c r="D657" s="1">
        <v>40157.65625</v>
      </c>
      <c r="E657" s="3">
        <f>DATEDIF(online_retail_II[[#This Row],[LastPurchase]], DATE(2011,12,9), "d")</f>
        <v>729</v>
      </c>
      <c r="F657" s="3">
        <f t="shared" si="50"/>
        <v>2</v>
      </c>
      <c r="G657" s="3">
        <f t="shared" si="51"/>
        <v>2</v>
      </c>
      <c r="H657" s="3">
        <f t="shared" si="52"/>
        <v>1</v>
      </c>
      <c r="I657" s="1" t="str">
        <f t="shared" si="53"/>
        <v>221</v>
      </c>
      <c r="J657" s="1" t="str">
        <f t="shared" si="54"/>
        <v>At Risk</v>
      </c>
    </row>
    <row r="658" spans="1:10" ht="14.25" x14ac:dyDescent="0.2">
      <c r="A658">
        <v>15738</v>
      </c>
      <c r="B658">
        <v>496</v>
      </c>
      <c r="C658">
        <v>13372.97000000001</v>
      </c>
      <c r="D658" s="1">
        <v>40868.351388888892</v>
      </c>
      <c r="E658" s="3">
        <f>DATEDIF(online_retail_II[[#This Row],[LastPurchase]], DATE(2011,12,9), "d")</f>
        <v>18</v>
      </c>
      <c r="F658" s="3">
        <f t="shared" si="50"/>
        <v>4</v>
      </c>
      <c r="G658" s="3">
        <f t="shared" si="51"/>
        <v>4</v>
      </c>
      <c r="H658" s="3">
        <f t="shared" si="52"/>
        <v>4</v>
      </c>
      <c r="I658" s="1" t="str">
        <f t="shared" si="53"/>
        <v>444</v>
      </c>
      <c r="J658" s="1" t="str">
        <f t="shared" si="54"/>
        <v>Loyal</v>
      </c>
    </row>
    <row r="659" spans="1:10" ht="14.25" x14ac:dyDescent="0.2">
      <c r="A659">
        <v>14043</v>
      </c>
      <c r="B659">
        <v>42</v>
      </c>
      <c r="C659">
        <v>304.24999999999994</v>
      </c>
      <c r="D659" s="1">
        <v>40395.762499999997</v>
      </c>
      <c r="E659" s="3">
        <f>DATEDIF(online_retail_II[[#This Row],[LastPurchase]], DATE(2011,12,9), "d")</f>
        <v>491</v>
      </c>
      <c r="F659" s="3">
        <f t="shared" si="50"/>
        <v>2</v>
      </c>
      <c r="G659" s="3">
        <f t="shared" si="51"/>
        <v>1</v>
      </c>
      <c r="H659" s="3">
        <f t="shared" si="52"/>
        <v>1</v>
      </c>
      <c r="I659" s="1" t="str">
        <f t="shared" si="53"/>
        <v>211</v>
      </c>
      <c r="J659" s="1" t="str">
        <f t="shared" si="54"/>
        <v>At Risk</v>
      </c>
    </row>
    <row r="660" spans="1:10" ht="14.25" x14ac:dyDescent="0.2">
      <c r="A660">
        <v>17675</v>
      </c>
      <c r="B660">
        <v>1128</v>
      </c>
      <c r="C660">
        <v>38259.600000000013</v>
      </c>
      <c r="D660" s="1">
        <v>40885.752083333333</v>
      </c>
      <c r="E660" s="3">
        <f>DATEDIF(online_retail_II[[#This Row],[LastPurchase]], DATE(2011,12,9), "d")</f>
        <v>1</v>
      </c>
      <c r="F660" s="3">
        <f t="shared" si="50"/>
        <v>5</v>
      </c>
      <c r="G660" s="3">
        <f t="shared" si="51"/>
        <v>4</v>
      </c>
      <c r="H660" s="3">
        <f t="shared" si="52"/>
        <v>4</v>
      </c>
      <c r="I660" s="1" t="str">
        <f t="shared" si="53"/>
        <v>544</v>
      </c>
      <c r="J660" s="1" t="str">
        <f t="shared" si="54"/>
        <v>Champion</v>
      </c>
    </row>
    <row r="661" spans="1:10" ht="14.25" x14ac:dyDescent="0.2">
      <c r="A661">
        <v>15916</v>
      </c>
      <c r="B661">
        <v>327</v>
      </c>
      <c r="C661">
        <v>3427.1699999999969</v>
      </c>
      <c r="D661" s="1">
        <v>40870.573611111111</v>
      </c>
      <c r="E661" s="3">
        <f>DATEDIF(online_retail_II[[#This Row],[LastPurchase]], DATE(2011,12,9), "d")</f>
        <v>16</v>
      </c>
      <c r="F661" s="3">
        <f t="shared" si="50"/>
        <v>4</v>
      </c>
      <c r="G661" s="3">
        <f t="shared" si="51"/>
        <v>3</v>
      </c>
      <c r="H661" s="3">
        <f t="shared" si="52"/>
        <v>3</v>
      </c>
      <c r="I661" s="1" t="str">
        <f t="shared" si="53"/>
        <v>433</v>
      </c>
      <c r="J661" s="1" t="str">
        <f t="shared" si="54"/>
        <v>Loyal</v>
      </c>
    </row>
    <row r="662" spans="1:10" ht="14.25" x14ac:dyDescent="0.2">
      <c r="A662">
        <v>16901</v>
      </c>
      <c r="B662">
        <v>23</v>
      </c>
      <c r="C662">
        <v>204.26000000000002</v>
      </c>
      <c r="D662" s="1">
        <v>40157.6875</v>
      </c>
      <c r="E662" s="3">
        <f>DATEDIF(online_retail_II[[#This Row],[LastPurchase]], DATE(2011,12,9), "d")</f>
        <v>729</v>
      </c>
      <c r="F662" s="3">
        <f t="shared" si="50"/>
        <v>2</v>
      </c>
      <c r="G662" s="3">
        <f t="shared" si="51"/>
        <v>1</v>
      </c>
      <c r="H662" s="3">
        <f t="shared" si="52"/>
        <v>1</v>
      </c>
      <c r="I662" s="1" t="str">
        <f t="shared" si="53"/>
        <v>211</v>
      </c>
      <c r="J662" s="1" t="str">
        <f t="shared" si="54"/>
        <v>At Risk</v>
      </c>
    </row>
    <row r="663" spans="1:10" ht="14.25" x14ac:dyDescent="0.2">
      <c r="A663">
        <v>12933</v>
      </c>
      <c r="B663">
        <v>296</v>
      </c>
      <c r="C663">
        <v>1687.0300000000016</v>
      </c>
      <c r="D663" s="1">
        <v>40862.693055555559</v>
      </c>
      <c r="E663" s="3">
        <f>DATEDIF(online_retail_II[[#This Row],[LastPurchase]], DATE(2011,12,9), "d")</f>
        <v>24</v>
      </c>
      <c r="F663" s="3">
        <f t="shared" si="50"/>
        <v>4</v>
      </c>
      <c r="G663" s="3">
        <f t="shared" si="51"/>
        <v>3</v>
      </c>
      <c r="H663" s="3">
        <f t="shared" si="52"/>
        <v>2</v>
      </c>
      <c r="I663" s="1" t="str">
        <f t="shared" si="53"/>
        <v>432</v>
      </c>
      <c r="J663" s="1" t="str">
        <f t="shared" si="54"/>
        <v>Loyal</v>
      </c>
    </row>
    <row r="664" spans="1:10" ht="14.25" x14ac:dyDescent="0.2">
      <c r="A664">
        <v>14507</v>
      </c>
      <c r="B664">
        <v>267</v>
      </c>
      <c r="C664">
        <v>3284.4300000000021</v>
      </c>
      <c r="D664" s="1">
        <v>40863.51458333333</v>
      </c>
      <c r="E664" s="3">
        <f>DATEDIF(online_retail_II[[#This Row],[LastPurchase]], DATE(2011,12,9), "d")</f>
        <v>23</v>
      </c>
      <c r="F664" s="3">
        <f t="shared" si="50"/>
        <v>4</v>
      </c>
      <c r="G664" s="3">
        <f t="shared" si="51"/>
        <v>3</v>
      </c>
      <c r="H664" s="3">
        <f t="shared" si="52"/>
        <v>3</v>
      </c>
      <c r="I664" s="1" t="str">
        <f t="shared" si="53"/>
        <v>433</v>
      </c>
      <c r="J664" s="1" t="str">
        <f t="shared" si="54"/>
        <v>Loyal</v>
      </c>
    </row>
    <row r="665" spans="1:10" ht="14.25" x14ac:dyDescent="0.2">
      <c r="A665">
        <v>17696</v>
      </c>
      <c r="B665">
        <v>365</v>
      </c>
      <c r="C665">
        <v>7679.5899999999901</v>
      </c>
      <c r="D665" s="1">
        <v>40848.571527777778</v>
      </c>
      <c r="E665" s="3">
        <f>DATEDIF(online_retail_II[[#This Row],[LastPurchase]], DATE(2011,12,9), "d")</f>
        <v>38</v>
      </c>
      <c r="F665" s="3">
        <f t="shared" si="50"/>
        <v>4</v>
      </c>
      <c r="G665" s="3">
        <f t="shared" si="51"/>
        <v>4</v>
      </c>
      <c r="H665" s="3">
        <f t="shared" si="52"/>
        <v>4</v>
      </c>
      <c r="I665" s="1" t="str">
        <f t="shared" si="53"/>
        <v>444</v>
      </c>
      <c r="J665" s="1" t="str">
        <f t="shared" si="54"/>
        <v>Loyal</v>
      </c>
    </row>
    <row r="666" spans="1:10" ht="14.25" x14ac:dyDescent="0.2">
      <c r="A666">
        <v>18276</v>
      </c>
      <c r="B666">
        <v>94</v>
      </c>
      <c r="C666">
        <v>1656.5200000000007</v>
      </c>
      <c r="D666" s="1">
        <v>40843.45416666667</v>
      </c>
      <c r="E666" s="3">
        <f>DATEDIF(online_retail_II[[#This Row],[LastPurchase]], DATE(2011,12,9), "d")</f>
        <v>43</v>
      </c>
      <c r="F666" s="3">
        <f t="shared" si="50"/>
        <v>4</v>
      </c>
      <c r="G666" s="3">
        <f t="shared" si="51"/>
        <v>2</v>
      </c>
      <c r="H666" s="3">
        <f t="shared" si="52"/>
        <v>2</v>
      </c>
      <c r="I666" s="1" t="str">
        <f t="shared" si="53"/>
        <v>422</v>
      </c>
      <c r="J666" s="1" t="str">
        <f t="shared" si="54"/>
        <v>Loyal</v>
      </c>
    </row>
    <row r="667" spans="1:10" ht="14.25" x14ac:dyDescent="0.2">
      <c r="A667">
        <v>14030</v>
      </c>
      <c r="B667">
        <v>866</v>
      </c>
      <c r="C667">
        <v>8262.2899999999809</v>
      </c>
      <c r="D667" s="1">
        <v>40868.699999999997</v>
      </c>
      <c r="E667" s="3">
        <f>DATEDIF(online_retail_II[[#This Row],[LastPurchase]], DATE(2011,12,9), "d")</f>
        <v>18</v>
      </c>
      <c r="F667" s="3">
        <f t="shared" si="50"/>
        <v>4</v>
      </c>
      <c r="G667" s="3">
        <f t="shared" si="51"/>
        <v>4</v>
      </c>
      <c r="H667" s="3">
        <f t="shared" si="52"/>
        <v>4</v>
      </c>
      <c r="I667" s="1" t="str">
        <f t="shared" si="53"/>
        <v>444</v>
      </c>
      <c r="J667" s="1" t="str">
        <f t="shared" si="54"/>
        <v>Loyal</v>
      </c>
    </row>
    <row r="668" spans="1:10" ht="14.25" x14ac:dyDescent="0.2">
      <c r="A668">
        <v>14081</v>
      </c>
      <c r="B668">
        <v>942</v>
      </c>
      <c r="C668">
        <v>5370.0999999999722</v>
      </c>
      <c r="D668" s="1">
        <v>40584.678472222222</v>
      </c>
      <c r="E668" s="3">
        <f>DATEDIF(online_retail_II[[#This Row],[LastPurchase]], DATE(2011,12,9), "d")</f>
        <v>302</v>
      </c>
      <c r="F668" s="3">
        <f t="shared" si="50"/>
        <v>3</v>
      </c>
      <c r="G668" s="3">
        <f t="shared" si="51"/>
        <v>4</v>
      </c>
      <c r="H668" s="3">
        <f t="shared" si="52"/>
        <v>3</v>
      </c>
      <c r="I668" s="1" t="str">
        <f t="shared" si="53"/>
        <v>343</v>
      </c>
      <c r="J668" s="1" t="str">
        <f t="shared" si="54"/>
        <v>Potential</v>
      </c>
    </row>
    <row r="669" spans="1:10" ht="14.25" x14ac:dyDescent="0.2">
      <c r="A669">
        <v>17351</v>
      </c>
      <c r="B669">
        <v>69</v>
      </c>
      <c r="C669">
        <v>1988.23</v>
      </c>
      <c r="D669" s="1">
        <v>40850.78125</v>
      </c>
      <c r="E669" s="3">
        <f>DATEDIF(online_retail_II[[#This Row],[LastPurchase]], DATE(2011,12,9), "d")</f>
        <v>36</v>
      </c>
      <c r="F669" s="3">
        <f t="shared" si="50"/>
        <v>4</v>
      </c>
      <c r="G669" s="3">
        <f t="shared" si="51"/>
        <v>2</v>
      </c>
      <c r="H669" s="3">
        <f t="shared" si="52"/>
        <v>2</v>
      </c>
      <c r="I669" s="1" t="str">
        <f t="shared" si="53"/>
        <v>422</v>
      </c>
      <c r="J669" s="1" t="str">
        <f t="shared" si="54"/>
        <v>Loyal</v>
      </c>
    </row>
    <row r="670" spans="1:10" ht="14.25" x14ac:dyDescent="0.2">
      <c r="A670">
        <v>16798</v>
      </c>
      <c r="B670">
        <v>173</v>
      </c>
      <c r="C670">
        <v>848.71000000000095</v>
      </c>
      <c r="D670" s="1">
        <v>40332.792361111111</v>
      </c>
      <c r="E670" s="3">
        <f>DATEDIF(online_retail_II[[#This Row],[LastPurchase]], DATE(2011,12,9), "d")</f>
        <v>554</v>
      </c>
      <c r="F670" s="3">
        <f t="shared" si="50"/>
        <v>2</v>
      </c>
      <c r="G670" s="3">
        <f t="shared" si="51"/>
        <v>3</v>
      </c>
      <c r="H670" s="3">
        <f t="shared" si="52"/>
        <v>1</v>
      </c>
      <c r="I670" s="1" t="str">
        <f t="shared" si="53"/>
        <v>231</v>
      </c>
      <c r="J670" s="1" t="str">
        <f t="shared" si="54"/>
        <v>At Risk</v>
      </c>
    </row>
    <row r="671" spans="1:10" ht="14.25" x14ac:dyDescent="0.2">
      <c r="A671">
        <v>17512</v>
      </c>
      <c r="B671">
        <v>197</v>
      </c>
      <c r="C671">
        <v>5467.82</v>
      </c>
      <c r="D671" s="1">
        <v>40858.507638888892</v>
      </c>
      <c r="E671" s="3">
        <f>DATEDIF(online_retail_II[[#This Row],[LastPurchase]], DATE(2011,12,9), "d")</f>
        <v>28</v>
      </c>
      <c r="F671" s="3">
        <f t="shared" si="50"/>
        <v>4</v>
      </c>
      <c r="G671" s="3">
        <f t="shared" si="51"/>
        <v>3</v>
      </c>
      <c r="H671" s="3">
        <f t="shared" si="52"/>
        <v>3</v>
      </c>
      <c r="I671" s="1" t="str">
        <f t="shared" si="53"/>
        <v>433</v>
      </c>
      <c r="J671" s="1" t="str">
        <f t="shared" si="54"/>
        <v>Loyal</v>
      </c>
    </row>
    <row r="672" spans="1:10" ht="14.25" x14ac:dyDescent="0.2">
      <c r="A672">
        <v>13542</v>
      </c>
      <c r="B672">
        <v>337</v>
      </c>
      <c r="C672">
        <v>4006.1699999999933</v>
      </c>
      <c r="D672" s="1">
        <v>40510.474999999999</v>
      </c>
      <c r="E672" s="3">
        <f>DATEDIF(online_retail_II[[#This Row],[LastPurchase]], DATE(2011,12,9), "d")</f>
        <v>376</v>
      </c>
      <c r="F672" s="3">
        <f t="shared" si="50"/>
        <v>2</v>
      </c>
      <c r="G672" s="3">
        <f t="shared" si="51"/>
        <v>3</v>
      </c>
      <c r="H672" s="3">
        <f t="shared" si="52"/>
        <v>3</v>
      </c>
      <c r="I672" s="1" t="str">
        <f t="shared" si="53"/>
        <v>233</v>
      </c>
      <c r="J672" s="1" t="str">
        <f t="shared" si="54"/>
        <v>At Risk</v>
      </c>
    </row>
    <row r="673" spans="1:10" ht="14.25" x14ac:dyDescent="0.2">
      <c r="A673">
        <v>16905</v>
      </c>
      <c r="B673">
        <v>342</v>
      </c>
      <c r="C673">
        <v>5034.1499999999978</v>
      </c>
      <c r="D673" s="1">
        <v>40881.584027777775</v>
      </c>
      <c r="E673" s="3">
        <f>DATEDIF(online_retail_II[[#This Row],[LastPurchase]], DATE(2011,12,9), "d")</f>
        <v>5</v>
      </c>
      <c r="F673" s="3">
        <f t="shared" si="50"/>
        <v>5</v>
      </c>
      <c r="G673" s="3">
        <f t="shared" si="51"/>
        <v>3</v>
      </c>
      <c r="H673" s="3">
        <f t="shared" si="52"/>
        <v>3</v>
      </c>
      <c r="I673" s="1" t="str">
        <f t="shared" si="53"/>
        <v>533</v>
      </c>
      <c r="J673" s="1" t="str">
        <f t="shared" si="54"/>
        <v>Champion</v>
      </c>
    </row>
    <row r="674" spans="1:10" ht="14.25" x14ac:dyDescent="0.2">
      <c r="A674">
        <v>15494</v>
      </c>
      <c r="B674">
        <v>379</v>
      </c>
      <c r="C674">
        <v>3780.0500000000011</v>
      </c>
      <c r="D674" s="1">
        <v>40865.618750000001</v>
      </c>
      <c r="E674" s="3">
        <f>DATEDIF(online_retail_II[[#This Row],[LastPurchase]], DATE(2011,12,9), "d")</f>
        <v>21</v>
      </c>
      <c r="F674" s="3">
        <f t="shared" si="50"/>
        <v>4</v>
      </c>
      <c r="G674" s="3">
        <f t="shared" si="51"/>
        <v>4</v>
      </c>
      <c r="H674" s="3">
        <f t="shared" si="52"/>
        <v>3</v>
      </c>
      <c r="I674" s="1" t="str">
        <f t="shared" si="53"/>
        <v>443</v>
      </c>
      <c r="J674" s="1" t="str">
        <f t="shared" si="54"/>
        <v>Loyal</v>
      </c>
    </row>
    <row r="675" spans="1:10" ht="14.25" x14ac:dyDescent="0.2">
      <c r="A675">
        <v>14702</v>
      </c>
      <c r="B675">
        <v>721</v>
      </c>
      <c r="C675">
        <v>6754.2199999999821</v>
      </c>
      <c r="D675" s="1">
        <v>40885.811805555553</v>
      </c>
      <c r="E675" s="3">
        <f>DATEDIF(online_retail_II[[#This Row],[LastPurchase]], DATE(2011,12,9), "d")</f>
        <v>1</v>
      </c>
      <c r="F675" s="3">
        <f t="shared" si="50"/>
        <v>5</v>
      </c>
      <c r="G675" s="3">
        <f t="shared" si="51"/>
        <v>4</v>
      </c>
      <c r="H675" s="3">
        <f t="shared" si="52"/>
        <v>3</v>
      </c>
      <c r="I675" s="1" t="str">
        <f t="shared" si="53"/>
        <v>543</v>
      </c>
      <c r="J675" s="1" t="str">
        <f t="shared" si="54"/>
        <v>Champion</v>
      </c>
    </row>
    <row r="676" spans="1:10" ht="14.25" x14ac:dyDescent="0.2">
      <c r="A676">
        <v>17165</v>
      </c>
      <c r="B676">
        <v>100</v>
      </c>
      <c r="C676">
        <v>1794.3200000000013</v>
      </c>
      <c r="D676" s="1">
        <v>40602.693749999999</v>
      </c>
      <c r="E676" s="3">
        <f>DATEDIF(online_retail_II[[#This Row],[LastPurchase]], DATE(2011,12,9), "d")</f>
        <v>284</v>
      </c>
      <c r="F676" s="3">
        <f t="shared" si="50"/>
        <v>3</v>
      </c>
      <c r="G676" s="3">
        <f t="shared" si="51"/>
        <v>2</v>
      </c>
      <c r="H676" s="3">
        <f t="shared" si="52"/>
        <v>2</v>
      </c>
      <c r="I676" s="1" t="str">
        <f t="shared" si="53"/>
        <v>322</v>
      </c>
      <c r="J676" s="1" t="str">
        <f t="shared" si="54"/>
        <v>Potential</v>
      </c>
    </row>
    <row r="677" spans="1:10" ht="14.25" x14ac:dyDescent="0.2">
      <c r="A677">
        <v>16293</v>
      </c>
      <c r="B677">
        <v>241</v>
      </c>
      <c r="C677">
        <v>4657.949999999998</v>
      </c>
      <c r="D677" s="1">
        <v>40865.415277777778</v>
      </c>
      <c r="E677" s="3">
        <f>DATEDIF(online_retail_II[[#This Row],[LastPurchase]], DATE(2011,12,9), "d")</f>
        <v>21</v>
      </c>
      <c r="F677" s="3">
        <f t="shared" si="50"/>
        <v>4</v>
      </c>
      <c r="G677" s="3">
        <f t="shared" si="51"/>
        <v>3</v>
      </c>
      <c r="H677" s="3">
        <f t="shared" si="52"/>
        <v>3</v>
      </c>
      <c r="I677" s="1" t="str">
        <f t="shared" si="53"/>
        <v>433</v>
      </c>
      <c r="J677" s="1" t="str">
        <f t="shared" si="54"/>
        <v>Loyal</v>
      </c>
    </row>
    <row r="678" spans="1:10" ht="14.25" x14ac:dyDescent="0.2">
      <c r="A678">
        <v>15769</v>
      </c>
      <c r="B678">
        <v>224</v>
      </c>
      <c r="C678">
        <v>88704.319999999992</v>
      </c>
      <c r="D678" s="1">
        <v>40879.577777777777</v>
      </c>
      <c r="E678" s="3">
        <f>DATEDIF(online_retail_II[[#This Row],[LastPurchase]], DATE(2011,12,9), "d")</f>
        <v>7</v>
      </c>
      <c r="F678" s="3">
        <f t="shared" si="50"/>
        <v>5</v>
      </c>
      <c r="G678" s="3">
        <f t="shared" si="51"/>
        <v>3</v>
      </c>
      <c r="H678" s="3">
        <f t="shared" si="52"/>
        <v>4</v>
      </c>
      <c r="I678" s="1" t="str">
        <f t="shared" si="53"/>
        <v>534</v>
      </c>
      <c r="J678" s="1" t="str">
        <f t="shared" si="54"/>
        <v>Champion</v>
      </c>
    </row>
    <row r="679" spans="1:10" ht="14.25" x14ac:dyDescent="0.2">
      <c r="A679">
        <v>18172</v>
      </c>
      <c r="B679">
        <v>476</v>
      </c>
      <c r="C679">
        <v>17479.839999999993</v>
      </c>
      <c r="D679" s="1">
        <v>40872.466666666667</v>
      </c>
      <c r="E679" s="3">
        <f>DATEDIF(online_retail_II[[#This Row],[LastPurchase]], DATE(2011,12,9), "d")</f>
        <v>14</v>
      </c>
      <c r="F679" s="3">
        <f t="shared" si="50"/>
        <v>5</v>
      </c>
      <c r="G679" s="3">
        <f t="shared" si="51"/>
        <v>4</v>
      </c>
      <c r="H679" s="3">
        <f t="shared" si="52"/>
        <v>4</v>
      </c>
      <c r="I679" s="1" t="str">
        <f t="shared" si="53"/>
        <v>544</v>
      </c>
      <c r="J679" s="1" t="str">
        <f t="shared" si="54"/>
        <v>Champion</v>
      </c>
    </row>
    <row r="680" spans="1:10" ht="14.25" x14ac:dyDescent="0.2">
      <c r="A680">
        <v>18268</v>
      </c>
      <c r="B680">
        <v>67</v>
      </c>
      <c r="C680">
        <v>1490.2300000000002</v>
      </c>
      <c r="D680" s="1">
        <v>40752.800694444442</v>
      </c>
      <c r="E680" s="3">
        <f>DATEDIF(online_retail_II[[#This Row],[LastPurchase]], DATE(2011,12,9), "d")</f>
        <v>134</v>
      </c>
      <c r="F680" s="3">
        <f t="shared" si="50"/>
        <v>3</v>
      </c>
      <c r="G680" s="3">
        <f t="shared" si="51"/>
        <v>2</v>
      </c>
      <c r="H680" s="3">
        <f t="shared" si="52"/>
        <v>2</v>
      </c>
      <c r="I680" s="1" t="str">
        <f t="shared" si="53"/>
        <v>322</v>
      </c>
      <c r="J680" s="1" t="str">
        <f t="shared" si="54"/>
        <v>Potential</v>
      </c>
    </row>
    <row r="681" spans="1:10" ht="14.25" x14ac:dyDescent="0.2">
      <c r="A681">
        <v>14519</v>
      </c>
      <c r="B681">
        <v>39</v>
      </c>
      <c r="C681">
        <v>206.09</v>
      </c>
      <c r="D681" s="1">
        <v>40203.470833333333</v>
      </c>
      <c r="E681" s="3">
        <f>DATEDIF(online_retail_II[[#This Row],[LastPurchase]], DATE(2011,12,9), "d")</f>
        <v>683</v>
      </c>
      <c r="F681" s="3">
        <f t="shared" si="50"/>
        <v>2</v>
      </c>
      <c r="G681" s="3">
        <f t="shared" si="51"/>
        <v>1</v>
      </c>
      <c r="H681" s="3">
        <f t="shared" si="52"/>
        <v>1</v>
      </c>
      <c r="I681" s="1" t="str">
        <f t="shared" si="53"/>
        <v>211</v>
      </c>
      <c r="J681" s="1" t="str">
        <f t="shared" si="54"/>
        <v>At Risk</v>
      </c>
    </row>
    <row r="682" spans="1:10" ht="14.25" x14ac:dyDescent="0.2">
      <c r="A682">
        <v>14191</v>
      </c>
      <c r="B682">
        <v>265</v>
      </c>
      <c r="C682">
        <v>4817.6600000000017</v>
      </c>
      <c r="D682" s="1">
        <v>40885.390972222223</v>
      </c>
      <c r="E682" s="3">
        <f>DATEDIF(online_retail_II[[#This Row],[LastPurchase]], DATE(2011,12,9), "d")</f>
        <v>1</v>
      </c>
      <c r="F682" s="3">
        <f t="shared" si="50"/>
        <v>5</v>
      </c>
      <c r="G682" s="3">
        <f t="shared" si="51"/>
        <v>3</v>
      </c>
      <c r="H682" s="3">
        <f t="shared" si="52"/>
        <v>3</v>
      </c>
      <c r="I682" s="1" t="str">
        <f t="shared" si="53"/>
        <v>533</v>
      </c>
      <c r="J682" s="1" t="str">
        <f t="shared" si="54"/>
        <v>Champion</v>
      </c>
    </row>
    <row r="683" spans="1:10" ht="14.25" x14ac:dyDescent="0.2">
      <c r="A683">
        <v>13077</v>
      </c>
      <c r="B683">
        <v>347</v>
      </c>
      <c r="C683">
        <v>3064.6699999999973</v>
      </c>
      <c r="D683" s="1">
        <v>40885.808333333334</v>
      </c>
      <c r="E683" s="3">
        <f>DATEDIF(online_retail_II[[#This Row],[LastPurchase]], DATE(2011,12,9), "d")</f>
        <v>1</v>
      </c>
      <c r="F683" s="3">
        <f t="shared" si="50"/>
        <v>5</v>
      </c>
      <c r="G683" s="3">
        <f t="shared" si="51"/>
        <v>4</v>
      </c>
      <c r="H683" s="3">
        <f t="shared" si="52"/>
        <v>3</v>
      </c>
      <c r="I683" s="1" t="str">
        <f t="shared" si="53"/>
        <v>543</v>
      </c>
      <c r="J683" s="1" t="str">
        <f t="shared" si="54"/>
        <v>Champion</v>
      </c>
    </row>
    <row r="684" spans="1:10" ht="14.25" x14ac:dyDescent="0.2">
      <c r="A684">
        <v>14643</v>
      </c>
      <c r="B684">
        <v>62</v>
      </c>
      <c r="C684">
        <v>1679.8899999999999</v>
      </c>
      <c r="D684" s="1">
        <v>40716.611805555556</v>
      </c>
      <c r="E684" s="3">
        <f>DATEDIF(online_retail_II[[#This Row],[LastPurchase]], DATE(2011,12,9), "d")</f>
        <v>170</v>
      </c>
      <c r="F684" s="3">
        <f t="shared" si="50"/>
        <v>3</v>
      </c>
      <c r="G684" s="3">
        <f t="shared" si="51"/>
        <v>2</v>
      </c>
      <c r="H684" s="3">
        <f t="shared" si="52"/>
        <v>2</v>
      </c>
      <c r="I684" s="1" t="str">
        <f t="shared" si="53"/>
        <v>322</v>
      </c>
      <c r="J684" s="1" t="str">
        <f t="shared" si="54"/>
        <v>Potential</v>
      </c>
    </row>
    <row r="685" spans="1:10" ht="14.25" x14ac:dyDescent="0.2">
      <c r="A685">
        <v>12957</v>
      </c>
      <c r="B685">
        <v>490</v>
      </c>
      <c r="C685">
        <v>8706.970000000003</v>
      </c>
      <c r="D685" s="1">
        <v>40877.411805555559</v>
      </c>
      <c r="E685" s="3">
        <f>DATEDIF(online_retail_II[[#This Row],[LastPurchase]], DATE(2011,12,9), "d")</f>
        <v>9</v>
      </c>
      <c r="F685" s="3">
        <f t="shared" si="50"/>
        <v>5</v>
      </c>
      <c r="G685" s="3">
        <f t="shared" si="51"/>
        <v>4</v>
      </c>
      <c r="H685" s="3">
        <f t="shared" si="52"/>
        <v>4</v>
      </c>
      <c r="I685" s="1" t="str">
        <f t="shared" si="53"/>
        <v>544</v>
      </c>
      <c r="J685" s="1" t="str">
        <f t="shared" si="54"/>
        <v>Champion</v>
      </c>
    </row>
    <row r="686" spans="1:10" ht="14.25" x14ac:dyDescent="0.2">
      <c r="A686">
        <v>14577</v>
      </c>
      <c r="B686">
        <v>185</v>
      </c>
      <c r="C686">
        <v>1374.2500000000007</v>
      </c>
      <c r="D686" s="1">
        <v>40874.532638888886</v>
      </c>
      <c r="E686" s="3">
        <f>DATEDIF(online_retail_II[[#This Row],[LastPurchase]], DATE(2011,12,9), "d")</f>
        <v>12</v>
      </c>
      <c r="F686" s="3">
        <f t="shared" si="50"/>
        <v>5</v>
      </c>
      <c r="G686" s="3">
        <f t="shared" si="51"/>
        <v>3</v>
      </c>
      <c r="H686" s="3">
        <f t="shared" si="52"/>
        <v>2</v>
      </c>
      <c r="I686" s="1" t="str">
        <f t="shared" si="53"/>
        <v>532</v>
      </c>
      <c r="J686" s="1" t="str">
        <f t="shared" si="54"/>
        <v>Champion</v>
      </c>
    </row>
    <row r="687" spans="1:10" ht="14.25" x14ac:dyDescent="0.2">
      <c r="A687">
        <v>17409</v>
      </c>
      <c r="B687">
        <v>104</v>
      </c>
      <c r="C687">
        <v>7793.51</v>
      </c>
      <c r="D687" s="1">
        <v>40702.441666666666</v>
      </c>
      <c r="E687" s="3">
        <f>DATEDIF(online_retail_II[[#This Row],[LastPurchase]], DATE(2011,12,9), "d")</f>
        <v>184</v>
      </c>
      <c r="F687" s="3">
        <f t="shared" si="50"/>
        <v>3</v>
      </c>
      <c r="G687" s="3">
        <f t="shared" si="51"/>
        <v>2</v>
      </c>
      <c r="H687" s="3">
        <f t="shared" si="52"/>
        <v>4</v>
      </c>
      <c r="I687" s="1" t="str">
        <f t="shared" si="53"/>
        <v>324</v>
      </c>
      <c r="J687" s="1" t="str">
        <f t="shared" si="54"/>
        <v>Potential</v>
      </c>
    </row>
    <row r="688" spans="1:10" ht="14.25" x14ac:dyDescent="0.2">
      <c r="A688">
        <v>16470</v>
      </c>
      <c r="B688">
        <v>483</v>
      </c>
      <c r="C688">
        <v>2458.6000000000004</v>
      </c>
      <c r="D688" s="1">
        <v>40835.507638888892</v>
      </c>
      <c r="E688" s="3">
        <f>DATEDIF(online_retail_II[[#This Row],[LastPurchase]], DATE(2011,12,9), "d")</f>
        <v>51</v>
      </c>
      <c r="F688" s="3">
        <f t="shared" si="50"/>
        <v>4</v>
      </c>
      <c r="G688" s="3">
        <f t="shared" si="51"/>
        <v>4</v>
      </c>
      <c r="H688" s="3">
        <f t="shared" si="52"/>
        <v>2</v>
      </c>
      <c r="I688" s="1" t="str">
        <f t="shared" si="53"/>
        <v>442</v>
      </c>
      <c r="J688" s="1" t="str">
        <f t="shared" si="54"/>
        <v>Loyal</v>
      </c>
    </row>
    <row r="689" spans="1:10" ht="14.25" x14ac:dyDescent="0.2">
      <c r="A689">
        <v>16191</v>
      </c>
      <c r="B689">
        <v>233</v>
      </c>
      <c r="C689">
        <v>15688.020000000004</v>
      </c>
      <c r="D689" s="1">
        <v>40884.476388888892</v>
      </c>
      <c r="E689" s="3">
        <f>DATEDIF(online_retail_II[[#This Row],[LastPurchase]], DATE(2011,12,9), "d")</f>
        <v>2</v>
      </c>
      <c r="F689" s="3">
        <f t="shared" si="50"/>
        <v>5</v>
      </c>
      <c r="G689" s="3">
        <f t="shared" si="51"/>
        <v>3</v>
      </c>
      <c r="H689" s="3">
        <f t="shared" si="52"/>
        <v>4</v>
      </c>
      <c r="I689" s="1" t="str">
        <f t="shared" si="53"/>
        <v>534</v>
      </c>
      <c r="J689" s="1" t="str">
        <f t="shared" si="54"/>
        <v>Champion</v>
      </c>
    </row>
    <row r="690" spans="1:10" ht="14.25" x14ac:dyDescent="0.2">
      <c r="A690">
        <v>17344</v>
      </c>
      <c r="B690">
        <v>69</v>
      </c>
      <c r="C690">
        <v>468.10999999999996</v>
      </c>
      <c r="D690" s="1">
        <v>40840.538888888892</v>
      </c>
      <c r="E690" s="3">
        <f>DATEDIF(online_retail_II[[#This Row],[LastPurchase]], DATE(2011,12,9), "d")</f>
        <v>46</v>
      </c>
      <c r="F690" s="3">
        <f t="shared" si="50"/>
        <v>4</v>
      </c>
      <c r="G690" s="3">
        <f t="shared" si="51"/>
        <v>2</v>
      </c>
      <c r="H690" s="3">
        <f t="shared" si="52"/>
        <v>1</v>
      </c>
      <c r="I690" s="1" t="str">
        <f t="shared" si="53"/>
        <v>421</v>
      </c>
      <c r="J690" s="1" t="str">
        <f t="shared" si="54"/>
        <v>Loyal</v>
      </c>
    </row>
    <row r="691" spans="1:10" ht="14.25" x14ac:dyDescent="0.2">
      <c r="A691">
        <v>16365</v>
      </c>
      <c r="B691">
        <v>130</v>
      </c>
      <c r="C691">
        <v>3307.199999999998</v>
      </c>
      <c r="D691" s="1">
        <v>40869.474999999999</v>
      </c>
      <c r="E691" s="3">
        <f>DATEDIF(online_retail_II[[#This Row],[LastPurchase]], DATE(2011,12,9), "d")</f>
        <v>17</v>
      </c>
      <c r="F691" s="3">
        <f t="shared" si="50"/>
        <v>4</v>
      </c>
      <c r="G691" s="3">
        <f t="shared" si="51"/>
        <v>2</v>
      </c>
      <c r="H691" s="3">
        <f t="shared" si="52"/>
        <v>3</v>
      </c>
      <c r="I691" s="1" t="str">
        <f t="shared" si="53"/>
        <v>423</v>
      </c>
      <c r="J691" s="1" t="str">
        <f t="shared" si="54"/>
        <v>Loyal</v>
      </c>
    </row>
    <row r="692" spans="1:10" ht="14.25" x14ac:dyDescent="0.2">
      <c r="A692">
        <v>13418</v>
      </c>
      <c r="B692">
        <v>563</v>
      </c>
      <c r="C692">
        <v>12233.600000000002</v>
      </c>
      <c r="D692" s="1">
        <v>40875.432638888888</v>
      </c>
      <c r="E692" s="3">
        <f>DATEDIF(online_retail_II[[#This Row],[LastPurchase]], DATE(2011,12,9), "d")</f>
        <v>11</v>
      </c>
      <c r="F692" s="3">
        <f t="shared" si="50"/>
        <v>5</v>
      </c>
      <c r="G692" s="3">
        <f t="shared" si="51"/>
        <v>4</v>
      </c>
      <c r="H692" s="3">
        <f t="shared" si="52"/>
        <v>4</v>
      </c>
      <c r="I692" s="1" t="str">
        <f t="shared" si="53"/>
        <v>544</v>
      </c>
      <c r="J692" s="1" t="str">
        <f t="shared" si="54"/>
        <v>Champion</v>
      </c>
    </row>
    <row r="693" spans="1:10" ht="14.25" x14ac:dyDescent="0.2">
      <c r="A693">
        <v>12854</v>
      </c>
      <c r="B693">
        <v>265</v>
      </c>
      <c r="C693">
        <v>2994.0199999999991</v>
      </c>
      <c r="D693" s="1">
        <v>40808.510416666664</v>
      </c>
      <c r="E693" s="3">
        <f>DATEDIF(online_retail_II[[#This Row],[LastPurchase]], DATE(2011,12,9), "d")</f>
        <v>78</v>
      </c>
      <c r="F693" s="3">
        <f t="shared" si="50"/>
        <v>3</v>
      </c>
      <c r="G693" s="3">
        <f t="shared" si="51"/>
        <v>3</v>
      </c>
      <c r="H693" s="3">
        <f t="shared" si="52"/>
        <v>3</v>
      </c>
      <c r="I693" s="1" t="str">
        <f t="shared" si="53"/>
        <v>333</v>
      </c>
      <c r="J693" s="1" t="str">
        <f t="shared" si="54"/>
        <v>Potential</v>
      </c>
    </row>
    <row r="694" spans="1:10" ht="14.25" x14ac:dyDescent="0.2">
      <c r="A694">
        <v>15197</v>
      </c>
      <c r="B694">
        <v>59</v>
      </c>
      <c r="C694">
        <v>1877.51</v>
      </c>
      <c r="D694" s="1">
        <v>40876.416666666664</v>
      </c>
      <c r="E694" s="3">
        <f>DATEDIF(online_retail_II[[#This Row],[LastPurchase]], DATE(2011,12,9), "d")</f>
        <v>10</v>
      </c>
      <c r="F694" s="3">
        <f t="shared" si="50"/>
        <v>5</v>
      </c>
      <c r="G694" s="3">
        <f t="shared" si="51"/>
        <v>2</v>
      </c>
      <c r="H694" s="3">
        <f t="shared" si="52"/>
        <v>2</v>
      </c>
      <c r="I694" s="1" t="str">
        <f t="shared" si="53"/>
        <v>522</v>
      </c>
      <c r="J694" s="1" t="str">
        <f t="shared" si="54"/>
        <v>Champion</v>
      </c>
    </row>
    <row r="695" spans="1:10" ht="14.25" x14ac:dyDescent="0.2">
      <c r="A695">
        <v>13953</v>
      </c>
      <c r="B695">
        <v>25</v>
      </c>
      <c r="C695">
        <v>6640.6800000000021</v>
      </c>
      <c r="D695" s="1">
        <v>40879.669444444444</v>
      </c>
      <c r="E695" s="3">
        <f>DATEDIF(online_retail_II[[#This Row],[LastPurchase]], DATE(2011,12,9), "d")</f>
        <v>7</v>
      </c>
      <c r="F695" s="3">
        <f t="shared" si="50"/>
        <v>5</v>
      </c>
      <c r="G695" s="3">
        <f t="shared" si="51"/>
        <v>1</v>
      </c>
      <c r="H695" s="3">
        <f t="shared" si="52"/>
        <v>3</v>
      </c>
      <c r="I695" s="1" t="str">
        <f t="shared" si="53"/>
        <v>513</v>
      </c>
      <c r="J695" s="1" t="str">
        <f t="shared" si="54"/>
        <v>Champion</v>
      </c>
    </row>
    <row r="696" spans="1:10" ht="14.25" x14ac:dyDescent="0.2">
      <c r="A696">
        <v>14298</v>
      </c>
      <c r="B696">
        <v>2864</v>
      </c>
      <c r="C696">
        <v>91194.490000000762</v>
      </c>
      <c r="D696" s="1">
        <v>40878.550000000003</v>
      </c>
      <c r="E696" s="3">
        <f>DATEDIF(online_retail_II[[#This Row],[LastPurchase]], DATE(2011,12,9), "d")</f>
        <v>8</v>
      </c>
      <c r="F696" s="3">
        <f t="shared" si="50"/>
        <v>5</v>
      </c>
      <c r="G696" s="3">
        <f t="shared" si="51"/>
        <v>4</v>
      </c>
      <c r="H696" s="3">
        <f t="shared" si="52"/>
        <v>4</v>
      </c>
      <c r="I696" s="1" t="str">
        <f t="shared" si="53"/>
        <v>544</v>
      </c>
      <c r="J696" s="1" t="str">
        <f t="shared" si="54"/>
        <v>Champion</v>
      </c>
    </row>
    <row r="697" spans="1:10" ht="14.25" x14ac:dyDescent="0.2">
      <c r="A697">
        <v>16952</v>
      </c>
      <c r="B697">
        <v>88</v>
      </c>
      <c r="C697">
        <v>798.78000000000009</v>
      </c>
      <c r="D697" s="1">
        <v>40777.543749999997</v>
      </c>
      <c r="E697" s="3">
        <f>DATEDIF(online_retail_II[[#This Row],[LastPurchase]], DATE(2011,12,9), "d")</f>
        <v>109</v>
      </c>
      <c r="F697" s="3">
        <f t="shared" si="50"/>
        <v>3</v>
      </c>
      <c r="G697" s="3">
        <f t="shared" si="51"/>
        <v>2</v>
      </c>
      <c r="H697" s="3">
        <f t="shared" si="52"/>
        <v>1</v>
      </c>
      <c r="I697" s="1" t="str">
        <f t="shared" si="53"/>
        <v>321</v>
      </c>
      <c r="J697" s="1" t="str">
        <f t="shared" si="54"/>
        <v>Potential</v>
      </c>
    </row>
    <row r="698" spans="1:10" ht="14.25" x14ac:dyDescent="0.2">
      <c r="A698">
        <v>13415</v>
      </c>
      <c r="B698">
        <v>104</v>
      </c>
      <c r="C698">
        <v>800.67000000000007</v>
      </c>
      <c r="D698" s="1">
        <v>40414.484722222223</v>
      </c>
      <c r="E698" s="3">
        <f>DATEDIF(online_retail_II[[#This Row],[LastPurchase]], DATE(2011,12,9), "d")</f>
        <v>472</v>
      </c>
      <c r="F698" s="3">
        <f t="shared" si="50"/>
        <v>2</v>
      </c>
      <c r="G698" s="3">
        <f t="shared" si="51"/>
        <v>2</v>
      </c>
      <c r="H698" s="3">
        <f t="shared" si="52"/>
        <v>1</v>
      </c>
      <c r="I698" s="1" t="str">
        <f t="shared" si="53"/>
        <v>221</v>
      </c>
      <c r="J698" s="1" t="str">
        <f t="shared" si="54"/>
        <v>At Risk</v>
      </c>
    </row>
    <row r="699" spans="1:10" ht="14.25" x14ac:dyDescent="0.2">
      <c r="A699">
        <v>13668</v>
      </c>
      <c r="B699">
        <v>770</v>
      </c>
      <c r="C699">
        <v>13089.939999999991</v>
      </c>
      <c r="D699" s="1">
        <v>40884.507638888892</v>
      </c>
      <c r="E699" s="3">
        <f>DATEDIF(online_retail_II[[#This Row],[LastPurchase]], DATE(2011,12,9), "d")</f>
        <v>2</v>
      </c>
      <c r="F699" s="3">
        <f t="shared" si="50"/>
        <v>5</v>
      </c>
      <c r="G699" s="3">
        <f t="shared" si="51"/>
        <v>4</v>
      </c>
      <c r="H699" s="3">
        <f t="shared" si="52"/>
        <v>4</v>
      </c>
      <c r="I699" s="1" t="str">
        <f t="shared" si="53"/>
        <v>544</v>
      </c>
      <c r="J699" s="1" t="str">
        <f t="shared" si="54"/>
        <v>Champion</v>
      </c>
    </row>
    <row r="700" spans="1:10" ht="14.25" x14ac:dyDescent="0.2">
      <c r="A700">
        <v>14790</v>
      </c>
      <c r="B700">
        <v>145</v>
      </c>
      <c r="C700">
        <v>2526.6200000000003</v>
      </c>
      <c r="D700" s="1">
        <v>40870.394444444442</v>
      </c>
      <c r="E700" s="3">
        <f>DATEDIF(online_retail_II[[#This Row],[LastPurchase]], DATE(2011,12,9), "d")</f>
        <v>16</v>
      </c>
      <c r="F700" s="3">
        <f t="shared" si="50"/>
        <v>4</v>
      </c>
      <c r="G700" s="3">
        <f t="shared" si="51"/>
        <v>2</v>
      </c>
      <c r="H700" s="3">
        <f t="shared" si="52"/>
        <v>2</v>
      </c>
      <c r="I700" s="1" t="str">
        <f t="shared" si="53"/>
        <v>422</v>
      </c>
      <c r="J700" s="1" t="str">
        <f t="shared" si="54"/>
        <v>Loyal</v>
      </c>
    </row>
    <row r="701" spans="1:10" ht="14.25" x14ac:dyDescent="0.2">
      <c r="A701">
        <v>17487</v>
      </c>
      <c r="B701">
        <v>8</v>
      </c>
      <c r="C701">
        <v>160.54999999999998</v>
      </c>
      <c r="D701" s="1">
        <v>40158.629166666666</v>
      </c>
      <c r="E701" s="3">
        <f>DATEDIF(online_retail_II[[#This Row],[LastPurchase]], DATE(2011,12,9), "d")</f>
        <v>728</v>
      </c>
      <c r="F701" s="3">
        <f t="shared" si="50"/>
        <v>2</v>
      </c>
      <c r="G701" s="3">
        <f t="shared" si="51"/>
        <v>1</v>
      </c>
      <c r="H701" s="3">
        <f t="shared" si="52"/>
        <v>1</v>
      </c>
      <c r="I701" s="1" t="str">
        <f t="shared" si="53"/>
        <v>211</v>
      </c>
      <c r="J701" s="1" t="str">
        <f t="shared" si="54"/>
        <v>At Risk</v>
      </c>
    </row>
    <row r="702" spans="1:10" ht="14.25" x14ac:dyDescent="0.2">
      <c r="A702">
        <v>17958</v>
      </c>
      <c r="B702">
        <v>36</v>
      </c>
      <c r="C702">
        <v>973.87999999999988</v>
      </c>
      <c r="D702" s="1">
        <v>40770.513194444444</v>
      </c>
      <c r="E702" s="3">
        <f>DATEDIF(online_retail_II[[#This Row],[LastPurchase]], DATE(2011,12,9), "d")</f>
        <v>116</v>
      </c>
      <c r="F702" s="3">
        <f t="shared" si="50"/>
        <v>3</v>
      </c>
      <c r="G702" s="3">
        <f t="shared" si="51"/>
        <v>1</v>
      </c>
      <c r="H702" s="3">
        <f t="shared" si="52"/>
        <v>1</v>
      </c>
      <c r="I702" s="1" t="str">
        <f t="shared" si="53"/>
        <v>311</v>
      </c>
      <c r="J702" s="1" t="str">
        <f t="shared" si="54"/>
        <v>Potential</v>
      </c>
    </row>
    <row r="703" spans="1:10" ht="14.25" x14ac:dyDescent="0.2">
      <c r="A703">
        <v>17754</v>
      </c>
      <c r="B703">
        <v>228</v>
      </c>
      <c r="C703">
        <v>4577.5300000000034</v>
      </c>
      <c r="D703" s="1">
        <v>40886.472222222219</v>
      </c>
      <c r="E703" s="3">
        <f>DATEDIF(online_retail_II[[#This Row],[LastPurchase]], DATE(2011,12,9), "d")</f>
        <v>0</v>
      </c>
      <c r="F703" s="3">
        <f t="shared" si="50"/>
        <v>5</v>
      </c>
      <c r="G703" s="3">
        <f t="shared" si="51"/>
        <v>3</v>
      </c>
      <c r="H703" s="3">
        <f t="shared" si="52"/>
        <v>3</v>
      </c>
      <c r="I703" s="1" t="str">
        <f t="shared" si="53"/>
        <v>533</v>
      </c>
      <c r="J703" s="1" t="str">
        <f t="shared" si="54"/>
        <v>Champion</v>
      </c>
    </row>
    <row r="704" spans="1:10" ht="14.25" x14ac:dyDescent="0.2">
      <c r="A704">
        <v>15898</v>
      </c>
      <c r="B704">
        <v>697</v>
      </c>
      <c r="C704">
        <v>5596.3099999999904</v>
      </c>
      <c r="D704" s="1">
        <v>40885.640972222223</v>
      </c>
      <c r="E704" s="3">
        <f>DATEDIF(online_retail_II[[#This Row],[LastPurchase]], DATE(2011,12,9), "d")</f>
        <v>1</v>
      </c>
      <c r="F704" s="3">
        <f t="shared" si="50"/>
        <v>5</v>
      </c>
      <c r="G704" s="3">
        <f t="shared" si="51"/>
        <v>4</v>
      </c>
      <c r="H704" s="3">
        <f t="shared" si="52"/>
        <v>3</v>
      </c>
      <c r="I704" s="1" t="str">
        <f t="shared" si="53"/>
        <v>543</v>
      </c>
      <c r="J704" s="1" t="str">
        <f t="shared" si="54"/>
        <v>Champion</v>
      </c>
    </row>
    <row r="705" spans="1:10" ht="14.25" x14ac:dyDescent="0.2">
      <c r="A705">
        <v>14130</v>
      </c>
      <c r="B705">
        <v>224</v>
      </c>
      <c r="C705">
        <v>1882.670000000001</v>
      </c>
      <c r="D705" s="1">
        <v>40567.670138888891</v>
      </c>
      <c r="E705" s="3">
        <f>DATEDIF(online_retail_II[[#This Row],[LastPurchase]], DATE(2011,12,9), "d")</f>
        <v>319</v>
      </c>
      <c r="F705" s="3">
        <f t="shared" si="50"/>
        <v>3</v>
      </c>
      <c r="G705" s="3">
        <f t="shared" si="51"/>
        <v>3</v>
      </c>
      <c r="H705" s="3">
        <f t="shared" si="52"/>
        <v>2</v>
      </c>
      <c r="I705" s="1" t="str">
        <f t="shared" si="53"/>
        <v>332</v>
      </c>
      <c r="J705" s="1" t="str">
        <f t="shared" si="54"/>
        <v>Potential</v>
      </c>
    </row>
    <row r="706" spans="1:10" ht="14.25" x14ac:dyDescent="0.2">
      <c r="A706">
        <v>17860</v>
      </c>
      <c r="B706">
        <v>232</v>
      </c>
      <c r="C706">
        <v>1015.5400000000005</v>
      </c>
      <c r="D706" s="1">
        <v>40518.52847222222</v>
      </c>
      <c r="E706" s="3">
        <f>DATEDIF(online_retail_II[[#This Row],[LastPurchase]], DATE(2011,12,9), "d")</f>
        <v>368</v>
      </c>
      <c r="F706" s="3">
        <f t="shared" ref="F706:F769" si="55">IF(E706&lt;=QUARTILE($E$2:$E$1000,1),5,
 IF(E706&lt;=QUARTILE($E$2:$E$1000,2),4,
 IF(E706&lt;=QUARTILE($E$2:$E$1000,3),3,
 IF(E706&lt;=QUARTILE($E$2:$E$1000,4),2,1))))</f>
        <v>2</v>
      </c>
      <c r="G706" s="3">
        <f t="shared" ref="G706:G769" si="56">IF(B706&gt;=QUARTILE($B$2:$B$1000,4),5,
 IF(B706&gt;=QUARTILE($B$2:$B$1000,3),4,
 IF(B706&gt;=QUARTILE($B$2:$B$1000,2),3,
 IF(B706&gt;=QUARTILE($B$2:$B$1000,1),2,1))))</f>
        <v>3</v>
      </c>
      <c r="H706" s="3">
        <f t="shared" ref="H706:H769" si="57">IF(C706&gt;=QUARTILE($C$2:$C$1000,4),5,
 IF(C706&gt;=QUARTILE($C$2:$C$1000,3),4,
 IF(C706&gt;=QUARTILE($C$2:$C$1000,2),3,
 IF(C706&gt;=QUARTILE($C$2:$C$1000,1),2,1))))</f>
        <v>2</v>
      </c>
      <c r="I706" s="1" t="str">
        <f t="shared" ref="I706:I769" si="58">TEXT(F706,"0") &amp; TEXT(G706,"0") &amp; TEXT(H706,"0")</f>
        <v>232</v>
      </c>
      <c r="J706" s="1" t="str">
        <f t="shared" ref="J706:J769" si="59">IF(F706=5,"Champion",
 IF(F706&gt;=4,"Loyal",
 IF(F706=3,"Potential",
 IF(F706=2,"At Risk",
 "Lost"))))</f>
        <v>At Risk</v>
      </c>
    </row>
    <row r="707" spans="1:10" ht="14.25" x14ac:dyDescent="0.2">
      <c r="A707">
        <v>12664</v>
      </c>
      <c r="B707">
        <v>45</v>
      </c>
      <c r="C707">
        <v>6070.0399999999991</v>
      </c>
      <c r="D707" s="1">
        <v>40878.713194444441</v>
      </c>
      <c r="E707" s="3">
        <f>DATEDIF(online_retail_II[[#This Row],[LastPurchase]], DATE(2011,12,9), "d")</f>
        <v>8</v>
      </c>
      <c r="F707" s="3">
        <f t="shared" si="55"/>
        <v>5</v>
      </c>
      <c r="G707" s="3">
        <f t="shared" si="56"/>
        <v>1</v>
      </c>
      <c r="H707" s="3">
        <f t="shared" si="57"/>
        <v>3</v>
      </c>
      <c r="I707" s="1" t="str">
        <f t="shared" si="58"/>
        <v>513</v>
      </c>
      <c r="J707" s="1" t="str">
        <f t="shared" si="59"/>
        <v>Champion</v>
      </c>
    </row>
    <row r="708" spans="1:10" ht="14.25" x14ac:dyDescent="0.2">
      <c r="A708">
        <v>16719</v>
      </c>
      <c r="B708">
        <v>444</v>
      </c>
      <c r="C708">
        <v>3973.2999999999965</v>
      </c>
      <c r="D708" s="1">
        <v>40872.393750000003</v>
      </c>
      <c r="E708" s="3">
        <f>DATEDIF(online_retail_II[[#This Row],[LastPurchase]], DATE(2011,12,9), "d")</f>
        <v>14</v>
      </c>
      <c r="F708" s="3">
        <f t="shared" si="55"/>
        <v>5</v>
      </c>
      <c r="G708" s="3">
        <f t="shared" si="56"/>
        <v>4</v>
      </c>
      <c r="H708" s="3">
        <f t="shared" si="57"/>
        <v>3</v>
      </c>
      <c r="I708" s="1" t="str">
        <f t="shared" si="58"/>
        <v>543</v>
      </c>
      <c r="J708" s="1" t="str">
        <f t="shared" si="59"/>
        <v>Champion</v>
      </c>
    </row>
    <row r="709" spans="1:10" ht="14.25" x14ac:dyDescent="0.2">
      <c r="A709">
        <v>16442</v>
      </c>
      <c r="B709">
        <v>250</v>
      </c>
      <c r="C709">
        <v>899.4699999999998</v>
      </c>
      <c r="D709" s="1">
        <v>40885.488194444442</v>
      </c>
      <c r="E709" s="3">
        <f>DATEDIF(online_retail_II[[#This Row],[LastPurchase]], DATE(2011,12,9), "d")</f>
        <v>1</v>
      </c>
      <c r="F709" s="3">
        <f t="shared" si="55"/>
        <v>5</v>
      </c>
      <c r="G709" s="3">
        <f t="shared" si="56"/>
        <v>3</v>
      </c>
      <c r="H709" s="3">
        <f t="shared" si="57"/>
        <v>1</v>
      </c>
      <c r="I709" s="1" t="str">
        <f t="shared" si="58"/>
        <v>531</v>
      </c>
      <c r="J709" s="1" t="str">
        <f t="shared" si="59"/>
        <v>Champion</v>
      </c>
    </row>
    <row r="710" spans="1:10" ht="14.25" x14ac:dyDescent="0.2">
      <c r="A710">
        <v>13317</v>
      </c>
      <c r="B710">
        <v>344</v>
      </c>
      <c r="C710">
        <v>6486.090999999994</v>
      </c>
      <c r="D710" s="1">
        <v>40820.565972222219</v>
      </c>
      <c r="E710" s="3">
        <f>DATEDIF(online_retail_II[[#This Row],[LastPurchase]], DATE(2011,12,9), "d")</f>
        <v>66</v>
      </c>
      <c r="F710" s="3">
        <f t="shared" si="55"/>
        <v>3</v>
      </c>
      <c r="G710" s="3">
        <f t="shared" si="56"/>
        <v>3</v>
      </c>
      <c r="H710" s="3">
        <f t="shared" si="57"/>
        <v>3</v>
      </c>
      <c r="I710" s="1" t="str">
        <f t="shared" si="58"/>
        <v>333</v>
      </c>
      <c r="J710" s="1" t="str">
        <f t="shared" si="59"/>
        <v>Potential</v>
      </c>
    </row>
    <row r="711" spans="1:10" ht="14.25" x14ac:dyDescent="0.2">
      <c r="A711">
        <v>15196</v>
      </c>
      <c r="B711">
        <v>43</v>
      </c>
      <c r="C711">
        <v>316.24999999999989</v>
      </c>
      <c r="D711" s="1">
        <v>40454.451388888891</v>
      </c>
      <c r="E711" s="3">
        <f>DATEDIF(online_retail_II[[#This Row],[LastPurchase]], DATE(2011,12,9), "d")</f>
        <v>432</v>
      </c>
      <c r="F711" s="3">
        <f t="shared" si="55"/>
        <v>2</v>
      </c>
      <c r="G711" s="3">
        <f t="shared" si="56"/>
        <v>1</v>
      </c>
      <c r="H711" s="3">
        <f t="shared" si="57"/>
        <v>1</v>
      </c>
      <c r="I711" s="1" t="str">
        <f t="shared" si="58"/>
        <v>211</v>
      </c>
      <c r="J711" s="1" t="str">
        <f t="shared" si="59"/>
        <v>At Risk</v>
      </c>
    </row>
    <row r="712" spans="1:10" ht="14.25" x14ac:dyDescent="0.2">
      <c r="A712">
        <v>15956</v>
      </c>
      <c r="B712">
        <v>18</v>
      </c>
      <c r="C712">
        <v>617.6</v>
      </c>
      <c r="D712" s="1">
        <v>40335.54583333333</v>
      </c>
      <c r="E712" s="3">
        <f>DATEDIF(online_retail_II[[#This Row],[LastPurchase]], DATE(2011,12,9), "d")</f>
        <v>551</v>
      </c>
      <c r="F712" s="3">
        <f t="shared" si="55"/>
        <v>2</v>
      </c>
      <c r="G712" s="3">
        <f t="shared" si="56"/>
        <v>1</v>
      </c>
      <c r="H712" s="3">
        <f t="shared" si="57"/>
        <v>1</v>
      </c>
      <c r="I712" s="1" t="str">
        <f t="shared" si="58"/>
        <v>211</v>
      </c>
      <c r="J712" s="1" t="str">
        <f t="shared" si="59"/>
        <v>At Risk</v>
      </c>
    </row>
    <row r="713" spans="1:10" ht="14.25" x14ac:dyDescent="0.2">
      <c r="A713">
        <v>15169</v>
      </c>
      <c r="B713">
        <v>59</v>
      </c>
      <c r="C713">
        <v>569.22000000000014</v>
      </c>
      <c r="D713" s="1">
        <v>40504.544444444444</v>
      </c>
      <c r="E713" s="3">
        <f>DATEDIF(online_retail_II[[#This Row],[LastPurchase]], DATE(2011,12,9), "d")</f>
        <v>382</v>
      </c>
      <c r="F713" s="3">
        <f t="shared" si="55"/>
        <v>2</v>
      </c>
      <c r="G713" s="3">
        <f t="shared" si="56"/>
        <v>2</v>
      </c>
      <c r="H713" s="3">
        <f t="shared" si="57"/>
        <v>1</v>
      </c>
      <c r="I713" s="1" t="str">
        <f t="shared" si="58"/>
        <v>221</v>
      </c>
      <c r="J713" s="1" t="str">
        <f t="shared" si="59"/>
        <v>At Risk</v>
      </c>
    </row>
    <row r="714" spans="1:10" ht="14.25" x14ac:dyDescent="0.2">
      <c r="A714">
        <v>14685</v>
      </c>
      <c r="B714">
        <v>195</v>
      </c>
      <c r="C714">
        <v>4619.7900000000009</v>
      </c>
      <c r="D714" s="1">
        <v>40310.547222222223</v>
      </c>
      <c r="E714" s="3">
        <f>DATEDIF(online_retail_II[[#This Row],[LastPurchase]], DATE(2011,12,9), "d")</f>
        <v>576</v>
      </c>
      <c r="F714" s="3">
        <f t="shared" si="55"/>
        <v>2</v>
      </c>
      <c r="G714" s="3">
        <f t="shared" si="56"/>
        <v>3</v>
      </c>
      <c r="H714" s="3">
        <f t="shared" si="57"/>
        <v>3</v>
      </c>
      <c r="I714" s="1" t="str">
        <f t="shared" si="58"/>
        <v>233</v>
      </c>
      <c r="J714" s="1" t="str">
        <f t="shared" si="59"/>
        <v>At Risk</v>
      </c>
    </row>
    <row r="715" spans="1:10" ht="14.25" x14ac:dyDescent="0.2">
      <c r="A715">
        <v>15503</v>
      </c>
      <c r="B715">
        <v>123</v>
      </c>
      <c r="C715">
        <v>267.14999999999992</v>
      </c>
      <c r="D715" s="1">
        <v>40524.456250000003</v>
      </c>
      <c r="E715" s="3">
        <f>DATEDIF(online_retail_II[[#This Row],[LastPurchase]], DATE(2011,12,9), "d")</f>
        <v>362</v>
      </c>
      <c r="F715" s="3">
        <f t="shared" si="55"/>
        <v>3</v>
      </c>
      <c r="G715" s="3">
        <f t="shared" si="56"/>
        <v>2</v>
      </c>
      <c r="H715" s="3">
        <f t="shared" si="57"/>
        <v>1</v>
      </c>
      <c r="I715" s="1" t="str">
        <f t="shared" si="58"/>
        <v>321</v>
      </c>
      <c r="J715" s="1" t="str">
        <f t="shared" si="59"/>
        <v>Potential</v>
      </c>
    </row>
    <row r="716" spans="1:10" ht="14.25" x14ac:dyDescent="0.2">
      <c r="A716">
        <v>13026</v>
      </c>
      <c r="B716">
        <v>82</v>
      </c>
      <c r="C716">
        <v>1733.08</v>
      </c>
      <c r="D716" s="1">
        <v>40885.706944444442</v>
      </c>
      <c r="E716" s="3">
        <f>DATEDIF(online_retail_II[[#This Row],[LastPurchase]], DATE(2011,12,9), "d")</f>
        <v>1</v>
      </c>
      <c r="F716" s="3">
        <f t="shared" si="55"/>
        <v>5</v>
      </c>
      <c r="G716" s="3">
        <f t="shared" si="56"/>
        <v>2</v>
      </c>
      <c r="H716" s="3">
        <f t="shared" si="57"/>
        <v>2</v>
      </c>
      <c r="I716" s="1" t="str">
        <f t="shared" si="58"/>
        <v>522</v>
      </c>
      <c r="J716" s="1" t="str">
        <f t="shared" si="59"/>
        <v>Champion</v>
      </c>
    </row>
    <row r="717" spans="1:10" ht="14.25" x14ac:dyDescent="0.2">
      <c r="A717">
        <v>15144</v>
      </c>
      <c r="B717">
        <v>349</v>
      </c>
      <c r="C717">
        <v>12160.309999999983</v>
      </c>
      <c r="D717" s="1">
        <v>40878.633333333331</v>
      </c>
      <c r="E717" s="3">
        <f>DATEDIF(online_retail_II[[#This Row],[LastPurchase]], DATE(2011,12,9), "d")</f>
        <v>8</v>
      </c>
      <c r="F717" s="3">
        <f t="shared" si="55"/>
        <v>5</v>
      </c>
      <c r="G717" s="3">
        <f t="shared" si="56"/>
        <v>4</v>
      </c>
      <c r="H717" s="3">
        <f t="shared" si="57"/>
        <v>4</v>
      </c>
      <c r="I717" s="1" t="str">
        <f t="shared" si="58"/>
        <v>544</v>
      </c>
      <c r="J717" s="1" t="str">
        <f t="shared" si="59"/>
        <v>Champion</v>
      </c>
    </row>
    <row r="718" spans="1:10" ht="14.25" x14ac:dyDescent="0.2">
      <c r="A718">
        <v>12843</v>
      </c>
      <c r="B718">
        <v>221</v>
      </c>
      <c r="C718">
        <v>6588.4099999999962</v>
      </c>
      <c r="D718" s="1">
        <v>40821.506249999999</v>
      </c>
      <c r="E718" s="3">
        <f>DATEDIF(online_retail_II[[#This Row],[LastPurchase]], DATE(2011,12,9), "d")</f>
        <v>65</v>
      </c>
      <c r="F718" s="3">
        <f t="shared" si="55"/>
        <v>3</v>
      </c>
      <c r="G718" s="3">
        <f t="shared" si="56"/>
        <v>3</v>
      </c>
      <c r="H718" s="3">
        <f t="shared" si="57"/>
        <v>3</v>
      </c>
      <c r="I718" s="1" t="str">
        <f t="shared" si="58"/>
        <v>333</v>
      </c>
      <c r="J718" s="1" t="str">
        <f t="shared" si="59"/>
        <v>Potential</v>
      </c>
    </row>
    <row r="719" spans="1:10" ht="14.25" x14ac:dyDescent="0.2">
      <c r="A719">
        <v>14161</v>
      </c>
      <c r="B719">
        <v>310</v>
      </c>
      <c r="C719">
        <v>3318.8799999999992</v>
      </c>
      <c r="D719" s="1">
        <v>40671.486805555556</v>
      </c>
      <c r="E719" s="3">
        <f>DATEDIF(online_retail_II[[#This Row],[LastPurchase]], DATE(2011,12,9), "d")</f>
        <v>215</v>
      </c>
      <c r="F719" s="3">
        <f t="shared" si="55"/>
        <v>3</v>
      </c>
      <c r="G719" s="3">
        <f t="shared" si="56"/>
        <v>3</v>
      </c>
      <c r="H719" s="3">
        <f t="shared" si="57"/>
        <v>3</v>
      </c>
      <c r="I719" s="1" t="str">
        <f t="shared" si="58"/>
        <v>333</v>
      </c>
      <c r="J719" s="1" t="str">
        <f t="shared" si="59"/>
        <v>Potential</v>
      </c>
    </row>
    <row r="720" spans="1:10" ht="14.25" x14ac:dyDescent="0.2">
      <c r="A720">
        <v>17172</v>
      </c>
      <c r="B720">
        <v>39</v>
      </c>
      <c r="C720">
        <v>956.57</v>
      </c>
      <c r="D720" s="1">
        <v>40808.400000000001</v>
      </c>
      <c r="E720" s="3">
        <f>DATEDIF(online_retail_II[[#This Row],[LastPurchase]], DATE(2011,12,9), "d")</f>
        <v>78</v>
      </c>
      <c r="F720" s="3">
        <f t="shared" si="55"/>
        <v>3</v>
      </c>
      <c r="G720" s="3">
        <f t="shared" si="56"/>
        <v>1</v>
      </c>
      <c r="H720" s="3">
        <f t="shared" si="57"/>
        <v>1</v>
      </c>
      <c r="I720" s="1" t="str">
        <f t="shared" si="58"/>
        <v>311</v>
      </c>
      <c r="J720" s="1" t="str">
        <f t="shared" si="59"/>
        <v>Potential</v>
      </c>
    </row>
    <row r="721" spans="1:10" ht="14.25" x14ac:dyDescent="0.2">
      <c r="A721">
        <v>16830</v>
      </c>
      <c r="B721">
        <v>75</v>
      </c>
      <c r="C721">
        <v>1207.5</v>
      </c>
      <c r="D721" s="1">
        <v>40848.482638888891</v>
      </c>
      <c r="E721" s="3">
        <f>DATEDIF(online_retail_II[[#This Row],[LastPurchase]], DATE(2011,12,9), "d")</f>
        <v>38</v>
      </c>
      <c r="F721" s="3">
        <f t="shared" si="55"/>
        <v>4</v>
      </c>
      <c r="G721" s="3">
        <f t="shared" si="56"/>
        <v>2</v>
      </c>
      <c r="H721" s="3">
        <f t="shared" si="57"/>
        <v>2</v>
      </c>
      <c r="I721" s="1" t="str">
        <f t="shared" si="58"/>
        <v>422</v>
      </c>
      <c r="J721" s="1" t="str">
        <f t="shared" si="59"/>
        <v>Loyal</v>
      </c>
    </row>
    <row r="722" spans="1:10" ht="14.25" x14ac:dyDescent="0.2">
      <c r="A722">
        <v>16127</v>
      </c>
      <c r="B722">
        <v>75</v>
      </c>
      <c r="C722">
        <v>801.31000000000006</v>
      </c>
      <c r="D722" s="1">
        <v>40847.581944444442</v>
      </c>
      <c r="E722" s="3">
        <f>DATEDIF(online_retail_II[[#This Row],[LastPurchase]], DATE(2011,12,9), "d")</f>
        <v>39</v>
      </c>
      <c r="F722" s="3">
        <f t="shared" si="55"/>
        <v>4</v>
      </c>
      <c r="G722" s="3">
        <f t="shared" si="56"/>
        <v>2</v>
      </c>
      <c r="H722" s="3">
        <f t="shared" si="57"/>
        <v>1</v>
      </c>
      <c r="I722" s="1" t="str">
        <f t="shared" si="58"/>
        <v>421</v>
      </c>
      <c r="J722" s="1" t="str">
        <f t="shared" si="59"/>
        <v>Loyal</v>
      </c>
    </row>
    <row r="723" spans="1:10" ht="14.25" x14ac:dyDescent="0.2">
      <c r="A723">
        <v>17539</v>
      </c>
      <c r="B723">
        <v>149</v>
      </c>
      <c r="C723">
        <v>1226.5700000000006</v>
      </c>
      <c r="D723" s="1">
        <v>40269.504861111112</v>
      </c>
      <c r="E723" s="3">
        <f>DATEDIF(online_retail_II[[#This Row],[LastPurchase]], DATE(2011,12,9), "d")</f>
        <v>617</v>
      </c>
      <c r="F723" s="3">
        <f t="shared" si="55"/>
        <v>2</v>
      </c>
      <c r="G723" s="3">
        <f t="shared" si="56"/>
        <v>2</v>
      </c>
      <c r="H723" s="3">
        <f t="shared" si="57"/>
        <v>2</v>
      </c>
      <c r="I723" s="1" t="str">
        <f t="shared" si="58"/>
        <v>222</v>
      </c>
      <c r="J723" s="1" t="str">
        <f t="shared" si="59"/>
        <v>At Risk</v>
      </c>
    </row>
    <row r="724" spans="1:10" ht="14.25" x14ac:dyDescent="0.2">
      <c r="A724">
        <v>15944</v>
      </c>
      <c r="B724">
        <v>38</v>
      </c>
      <c r="C724">
        <v>2164.2400000000007</v>
      </c>
      <c r="D724" s="1">
        <v>40610.439583333333</v>
      </c>
      <c r="E724" s="3">
        <f>DATEDIF(online_retail_II[[#This Row],[LastPurchase]], DATE(2011,12,9), "d")</f>
        <v>276</v>
      </c>
      <c r="F724" s="3">
        <f t="shared" si="55"/>
        <v>3</v>
      </c>
      <c r="G724" s="3">
        <f t="shared" si="56"/>
        <v>1</v>
      </c>
      <c r="H724" s="3">
        <f t="shared" si="57"/>
        <v>2</v>
      </c>
      <c r="I724" s="1" t="str">
        <f t="shared" si="58"/>
        <v>312</v>
      </c>
      <c r="J724" s="1" t="str">
        <f t="shared" si="59"/>
        <v>Potential</v>
      </c>
    </row>
    <row r="725" spans="1:10" ht="14.25" x14ac:dyDescent="0.2">
      <c r="A725">
        <v>17211</v>
      </c>
      <c r="B725">
        <v>377</v>
      </c>
      <c r="C725">
        <v>4046.6499999999955</v>
      </c>
      <c r="D725" s="1">
        <v>40860.502083333333</v>
      </c>
      <c r="E725" s="3">
        <f>DATEDIF(online_retail_II[[#This Row],[LastPurchase]], DATE(2011,12,9), "d")</f>
        <v>26</v>
      </c>
      <c r="F725" s="3">
        <f t="shared" si="55"/>
        <v>4</v>
      </c>
      <c r="G725" s="3">
        <f t="shared" si="56"/>
        <v>4</v>
      </c>
      <c r="H725" s="3">
        <f t="shared" si="57"/>
        <v>3</v>
      </c>
      <c r="I725" s="1" t="str">
        <f t="shared" si="58"/>
        <v>443</v>
      </c>
      <c r="J725" s="1" t="str">
        <f t="shared" si="59"/>
        <v>Loyal</v>
      </c>
    </row>
    <row r="726" spans="1:10" ht="14.25" x14ac:dyDescent="0.2">
      <c r="A726">
        <v>14514</v>
      </c>
      <c r="B726">
        <v>340</v>
      </c>
      <c r="C726">
        <v>4598.9800000000059</v>
      </c>
      <c r="D726" s="1">
        <v>40825.670138888891</v>
      </c>
      <c r="E726" s="3">
        <f>DATEDIF(online_retail_II[[#This Row],[LastPurchase]], DATE(2011,12,9), "d")</f>
        <v>61</v>
      </c>
      <c r="F726" s="3">
        <f t="shared" si="55"/>
        <v>3</v>
      </c>
      <c r="G726" s="3">
        <f t="shared" si="56"/>
        <v>3</v>
      </c>
      <c r="H726" s="3">
        <f t="shared" si="57"/>
        <v>3</v>
      </c>
      <c r="I726" s="1" t="str">
        <f t="shared" si="58"/>
        <v>333</v>
      </c>
      <c r="J726" s="1" t="str">
        <f t="shared" si="59"/>
        <v>Potential</v>
      </c>
    </row>
    <row r="727" spans="1:10" ht="14.25" x14ac:dyDescent="0.2">
      <c r="A727">
        <v>17066</v>
      </c>
      <c r="B727">
        <v>18</v>
      </c>
      <c r="C727">
        <v>228.34000000000003</v>
      </c>
      <c r="D727" s="1">
        <v>40160.558333333334</v>
      </c>
      <c r="E727" s="3">
        <f>DATEDIF(online_retail_II[[#This Row],[LastPurchase]], DATE(2011,12,9), "d")</f>
        <v>726</v>
      </c>
      <c r="F727" s="3">
        <f t="shared" si="55"/>
        <v>2</v>
      </c>
      <c r="G727" s="3">
        <f t="shared" si="56"/>
        <v>1</v>
      </c>
      <c r="H727" s="3">
        <f t="shared" si="57"/>
        <v>1</v>
      </c>
      <c r="I727" s="1" t="str">
        <f t="shared" si="58"/>
        <v>211</v>
      </c>
      <c r="J727" s="1" t="str">
        <f t="shared" si="59"/>
        <v>At Risk</v>
      </c>
    </row>
    <row r="728" spans="1:10" ht="14.25" x14ac:dyDescent="0.2">
      <c r="A728">
        <v>15850</v>
      </c>
      <c r="B728">
        <v>334</v>
      </c>
      <c r="C728">
        <v>1058.7200000000005</v>
      </c>
      <c r="D728" s="1">
        <v>40867.593055555553</v>
      </c>
      <c r="E728" s="3">
        <f>DATEDIF(online_retail_II[[#This Row],[LastPurchase]], DATE(2011,12,9), "d")</f>
        <v>19</v>
      </c>
      <c r="F728" s="3">
        <f t="shared" si="55"/>
        <v>4</v>
      </c>
      <c r="G728" s="3">
        <f t="shared" si="56"/>
        <v>3</v>
      </c>
      <c r="H728" s="3">
        <f t="shared" si="57"/>
        <v>2</v>
      </c>
      <c r="I728" s="1" t="str">
        <f t="shared" si="58"/>
        <v>432</v>
      </c>
      <c r="J728" s="1" t="str">
        <f t="shared" si="59"/>
        <v>Loyal</v>
      </c>
    </row>
    <row r="729" spans="1:10" ht="14.25" x14ac:dyDescent="0.2">
      <c r="A729">
        <v>17290</v>
      </c>
      <c r="B729">
        <v>203</v>
      </c>
      <c r="C729">
        <v>1501.4400000000003</v>
      </c>
      <c r="D729" s="1">
        <v>40883.526388888888</v>
      </c>
      <c r="E729" s="3">
        <f>DATEDIF(online_retail_II[[#This Row],[LastPurchase]], DATE(2011,12,9), "d")</f>
        <v>3</v>
      </c>
      <c r="F729" s="3">
        <f t="shared" si="55"/>
        <v>5</v>
      </c>
      <c r="G729" s="3">
        <f t="shared" si="56"/>
        <v>3</v>
      </c>
      <c r="H729" s="3">
        <f t="shared" si="57"/>
        <v>2</v>
      </c>
      <c r="I729" s="1" t="str">
        <f t="shared" si="58"/>
        <v>532</v>
      </c>
      <c r="J729" s="1" t="str">
        <f t="shared" si="59"/>
        <v>Champion</v>
      </c>
    </row>
    <row r="730" spans="1:10" ht="14.25" x14ac:dyDescent="0.2">
      <c r="A730">
        <v>13735</v>
      </c>
      <c r="B730">
        <v>656</v>
      </c>
      <c r="C730">
        <v>9813.2200000000048</v>
      </c>
      <c r="D730" s="1">
        <v>40862.468055555553</v>
      </c>
      <c r="E730" s="3">
        <f>DATEDIF(online_retail_II[[#This Row],[LastPurchase]], DATE(2011,12,9), "d")</f>
        <v>24</v>
      </c>
      <c r="F730" s="3">
        <f t="shared" si="55"/>
        <v>4</v>
      </c>
      <c r="G730" s="3">
        <f t="shared" si="56"/>
        <v>4</v>
      </c>
      <c r="H730" s="3">
        <f t="shared" si="57"/>
        <v>4</v>
      </c>
      <c r="I730" s="1" t="str">
        <f t="shared" si="58"/>
        <v>444</v>
      </c>
      <c r="J730" s="1" t="str">
        <f t="shared" si="59"/>
        <v>Loyal</v>
      </c>
    </row>
    <row r="731" spans="1:10" ht="14.25" x14ac:dyDescent="0.2">
      <c r="A731">
        <v>12681</v>
      </c>
      <c r="B731">
        <v>1465</v>
      </c>
      <c r="C731">
        <v>30868.280000000002</v>
      </c>
      <c r="D731" s="1">
        <v>40872.481249999997</v>
      </c>
      <c r="E731" s="3">
        <f>DATEDIF(online_retail_II[[#This Row],[LastPurchase]], DATE(2011,12,9), "d")</f>
        <v>14</v>
      </c>
      <c r="F731" s="3">
        <f t="shared" si="55"/>
        <v>5</v>
      </c>
      <c r="G731" s="3">
        <f t="shared" si="56"/>
        <v>4</v>
      </c>
      <c r="H731" s="3">
        <f t="shared" si="57"/>
        <v>4</v>
      </c>
      <c r="I731" s="1" t="str">
        <f t="shared" si="58"/>
        <v>544</v>
      </c>
      <c r="J731" s="1" t="str">
        <f t="shared" si="59"/>
        <v>Champion</v>
      </c>
    </row>
    <row r="732" spans="1:10" ht="14.25" x14ac:dyDescent="0.2">
      <c r="A732">
        <v>17802</v>
      </c>
      <c r="B732">
        <v>540</v>
      </c>
      <c r="C732">
        <v>5053.12</v>
      </c>
      <c r="D732" s="1">
        <v>40804.62222222222</v>
      </c>
      <c r="E732" s="3">
        <f>DATEDIF(online_retail_II[[#This Row],[LastPurchase]], DATE(2011,12,9), "d")</f>
        <v>82</v>
      </c>
      <c r="F732" s="3">
        <f t="shared" si="55"/>
        <v>3</v>
      </c>
      <c r="G732" s="3">
        <f t="shared" si="56"/>
        <v>4</v>
      </c>
      <c r="H732" s="3">
        <f t="shared" si="57"/>
        <v>3</v>
      </c>
      <c r="I732" s="1" t="str">
        <f t="shared" si="58"/>
        <v>343</v>
      </c>
      <c r="J732" s="1" t="str">
        <f t="shared" si="59"/>
        <v>Potential</v>
      </c>
    </row>
    <row r="733" spans="1:10" ht="14.25" x14ac:dyDescent="0.2">
      <c r="A733">
        <v>15628</v>
      </c>
      <c r="B733">
        <v>318</v>
      </c>
      <c r="C733">
        <v>5652.2599999999966</v>
      </c>
      <c r="D733" s="1">
        <v>40882.433333333334</v>
      </c>
      <c r="E733" s="3">
        <f>DATEDIF(online_retail_II[[#This Row],[LastPurchase]], DATE(2011,12,9), "d")</f>
        <v>4</v>
      </c>
      <c r="F733" s="3">
        <f t="shared" si="55"/>
        <v>5</v>
      </c>
      <c r="G733" s="3">
        <f t="shared" si="56"/>
        <v>3</v>
      </c>
      <c r="H733" s="3">
        <f t="shared" si="57"/>
        <v>3</v>
      </c>
      <c r="I733" s="1" t="str">
        <f t="shared" si="58"/>
        <v>533</v>
      </c>
      <c r="J733" s="1" t="str">
        <f t="shared" si="59"/>
        <v>Champion</v>
      </c>
    </row>
    <row r="734" spans="1:10" ht="14.25" x14ac:dyDescent="0.2">
      <c r="A734">
        <v>15446</v>
      </c>
      <c r="B734">
        <v>114</v>
      </c>
      <c r="C734">
        <v>406.94999999999993</v>
      </c>
      <c r="D734" s="1">
        <v>40510.499305555553</v>
      </c>
      <c r="E734" s="3">
        <f>DATEDIF(online_retail_II[[#This Row],[LastPurchase]], DATE(2011,12,9), "d")</f>
        <v>376</v>
      </c>
      <c r="F734" s="3">
        <f t="shared" si="55"/>
        <v>2</v>
      </c>
      <c r="G734" s="3">
        <f t="shared" si="56"/>
        <v>2</v>
      </c>
      <c r="H734" s="3">
        <f t="shared" si="57"/>
        <v>1</v>
      </c>
      <c r="I734" s="1" t="str">
        <f t="shared" si="58"/>
        <v>221</v>
      </c>
      <c r="J734" s="1" t="str">
        <f t="shared" si="59"/>
        <v>At Risk</v>
      </c>
    </row>
    <row r="735" spans="1:10" ht="14.25" x14ac:dyDescent="0.2">
      <c r="A735">
        <v>14525</v>
      </c>
      <c r="B735">
        <v>543</v>
      </c>
      <c r="C735">
        <v>8240.6399999999885</v>
      </c>
      <c r="D735" s="1">
        <v>40867.484027777777</v>
      </c>
      <c r="E735" s="3">
        <f>DATEDIF(online_retail_II[[#This Row],[LastPurchase]], DATE(2011,12,9), "d")</f>
        <v>19</v>
      </c>
      <c r="F735" s="3">
        <f t="shared" si="55"/>
        <v>4</v>
      </c>
      <c r="G735" s="3">
        <f t="shared" si="56"/>
        <v>4</v>
      </c>
      <c r="H735" s="3">
        <f t="shared" si="57"/>
        <v>4</v>
      </c>
      <c r="I735" s="1" t="str">
        <f t="shared" si="58"/>
        <v>444</v>
      </c>
      <c r="J735" s="1" t="str">
        <f t="shared" si="59"/>
        <v>Loyal</v>
      </c>
    </row>
    <row r="736" spans="1:10" ht="14.25" x14ac:dyDescent="0.2">
      <c r="A736">
        <v>14751</v>
      </c>
      <c r="B736">
        <v>7</v>
      </c>
      <c r="C736">
        <v>126.45000000000002</v>
      </c>
      <c r="D736" s="1">
        <v>40202.567361111112</v>
      </c>
      <c r="E736" s="3">
        <f>DATEDIF(online_retail_II[[#This Row],[LastPurchase]], DATE(2011,12,9), "d")</f>
        <v>684</v>
      </c>
      <c r="F736" s="3">
        <f t="shared" si="55"/>
        <v>2</v>
      </c>
      <c r="G736" s="3">
        <f t="shared" si="56"/>
        <v>1</v>
      </c>
      <c r="H736" s="3">
        <f t="shared" si="57"/>
        <v>1</v>
      </c>
      <c r="I736" s="1" t="str">
        <f t="shared" si="58"/>
        <v>211</v>
      </c>
      <c r="J736" s="1" t="str">
        <f t="shared" si="59"/>
        <v>At Risk</v>
      </c>
    </row>
    <row r="737" spans="1:10" ht="14.25" x14ac:dyDescent="0.2">
      <c r="A737">
        <v>12683</v>
      </c>
      <c r="B737">
        <v>541</v>
      </c>
      <c r="C737">
        <v>12696.779999999995</v>
      </c>
      <c r="D737" s="1">
        <v>40882.688194444447</v>
      </c>
      <c r="E737" s="3">
        <f>DATEDIF(online_retail_II[[#This Row],[LastPurchase]], DATE(2011,12,9), "d")</f>
        <v>4</v>
      </c>
      <c r="F737" s="3">
        <f t="shared" si="55"/>
        <v>5</v>
      </c>
      <c r="G737" s="3">
        <f t="shared" si="56"/>
        <v>4</v>
      </c>
      <c r="H737" s="3">
        <f t="shared" si="57"/>
        <v>4</v>
      </c>
      <c r="I737" s="1" t="str">
        <f t="shared" si="58"/>
        <v>544</v>
      </c>
      <c r="J737" s="1" t="str">
        <f t="shared" si="59"/>
        <v>Champion</v>
      </c>
    </row>
    <row r="738" spans="1:10" ht="14.25" x14ac:dyDescent="0.2">
      <c r="A738">
        <v>13087</v>
      </c>
      <c r="B738">
        <v>15</v>
      </c>
      <c r="C738">
        <v>313.64</v>
      </c>
      <c r="D738" s="1">
        <v>40160.636111111111</v>
      </c>
      <c r="E738" s="3">
        <f>DATEDIF(online_retail_II[[#This Row],[LastPurchase]], DATE(2011,12,9), "d")</f>
        <v>726</v>
      </c>
      <c r="F738" s="3">
        <f t="shared" si="55"/>
        <v>2</v>
      </c>
      <c r="G738" s="3">
        <f t="shared" si="56"/>
        <v>1</v>
      </c>
      <c r="H738" s="3">
        <f t="shared" si="57"/>
        <v>1</v>
      </c>
      <c r="I738" s="1" t="str">
        <f t="shared" si="58"/>
        <v>211</v>
      </c>
      <c r="J738" s="1" t="str">
        <f t="shared" si="59"/>
        <v>At Risk</v>
      </c>
    </row>
    <row r="739" spans="1:10" ht="14.25" x14ac:dyDescent="0.2">
      <c r="A739">
        <v>15562</v>
      </c>
      <c r="B739">
        <v>34</v>
      </c>
      <c r="C739">
        <v>673.37999999999988</v>
      </c>
      <c r="D739" s="1">
        <v>40535.413194444445</v>
      </c>
      <c r="E739" s="3">
        <f>DATEDIF(online_retail_II[[#This Row],[LastPurchase]], DATE(2011,12,9), "d")</f>
        <v>351</v>
      </c>
      <c r="F739" s="3">
        <f t="shared" si="55"/>
        <v>3</v>
      </c>
      <c r="G739" s="3">
        <f t="shared" si="56"/>
        <v>1</v>
      </c>
      <c r="H739" s="3">
        <f t="shared" si="57"/>
        <v>1</v>
      </c>
      <c r="I739" s="1" t="str">
        <f t="shared" si="58"/>
        <v>311</v>
      </c>
      <c r="J739" s="1" t="str">
        <f t="shared" si="59"/>
        <v>Potential</v>
      </c>
    </row>
    <row r="740" spans="1:10" ht="14.25" x14ac:dyDescent="0.2">
      <c r="A740">
        <v>17819</v>
      </c>
      <c r="B740">
        <v>101</v>
      </c>
      <c r="C740">
        <v>6612.5199999999968</v>
      </c>
      <c r="D740" s="1">
        <v>40815.452777777777</v>
      </c>
      <c r="E740" s="3">
        <f>DATEDIF(online_retail_II[[#This Row],[LastPurchase]], DATE(2011,12,9), "d")</f>
        <v>71</v>
      </c>
      <c r="F740" s="3">
        <f t="shared" si="55"/>
        <v>3</v>
      </c>
      <c r="G740" s="3">
        <f t="shared" si="56"/>
        <v>2</v>
      </c>
      <c r="H740" s="3">
        <f t="shared" si="57"/>
        <v>3</v>
      </c>
      <c r="I740" s="1" t="str">
        <f t="shared" si="58"/>
        <v>323</v>
      </c>
      <c r="J740" s="1" t="str">
        <f t="shared" si="59"/>
        <v>Potential</v>
      </c>
    </row>
    <row r="741" spans="1:10" ht="14.25" x14ac:dyDescent="0.2">
      <c r="A741">
        <v>16409</v>
      </c>
      <c r="B741">
        <v>791</v>
      </c>
      <c r="C741">
        <v>5709.0399999999872</v>
      </c>
      <c r="D741" s="1">
        <v>40850.697916666664</v>
      </c>
      <c r="E741" s="3">
        <f>DATEDIF(online_retail_II[[#This Row],[LastPurchase]], DATE(2011,12,9), "d")</f>
        <v>36</v>
      </c>
      <c r="F741" s="3">
        <f t="shared" si="55"/>
        <v>4</v>
      </c>
      <c r="G741" s="3">
        <f t="shared" si="56"/>
        <v>4</v>
      </c>
      <c r="H741" s="3">
        <f t="shared" si="57"/>
        <v>3</v>
      </c>
      <c r="I741" s="1" t="str">
        <f t="shared" si="58"/>
        <v>443</v>
      </c>
      <c r="J741" s="1" t="str">
        <f t="shared" si="59"/>
        <v>Loyal</v>
      </c>
    </row>
    <row r="742" spans="1:10" ht="14.25" x14ac:dyDescent="0.2">
      <c r="A742">
        <v>14277</v>
      </c>
      <c r="B742">
        <v>382</v>
      </c>
      <c r="C742">
        <v>17225.810000000012</v>
      </c>
      <c r="D742" s="1">
        <v>40871.625694444447</v>
      </c>
      <c r="E742" s="3">
        <f>DATEDIF(online_retail_II[[#This Row],[LastPurchase]], DATE(2011,12,9), "d")</f>
        <v>15</v>
      </c>
      <c r="F742" s="3">
        <f t="shared" si="55"/>
        <v>4</v>
      </c>
      <c r="G742" s="3">
        <f t="shared" si="56"/>
        <v>4</v>
      </c>
      <c r="H742" s="3">
        <f t="shared" si="57"/>
        <v>4</v>
      </c>
      <c r="I742" s="1" t="str">
        <f t="shared" si="58"/>
        <v>444</v>
      </c>
      <c r="J742" s="1" t="str">
        <f t="shared" si="59"/>
        <v>Loyal</v>
      </c>
    </row>
    <row r="743" spans="1:10" ht="14.25" x14ac:dyDescent="0.2">
      <c r="A743">
        <v>14466</v>
      </c>
      <c r="B743">
        <v>216</v>
      </c>
      <c r="C743">
        <v>4646.8999999999987</v>
      </c>
      <c r="D743" s="1">
        <v>40857.588194444441</v>
      </c>
      <c r="E743" s="3">
        <f>DATEDIF(online_retail_II[[#This Row],[LastPurchase]], DATE(2011,12,9), "d")</f>
        <v>29</v>
      </c>
      <c r="F743" s="3">
        <f t="shared" si="55"/>
        <v>4</v>
      </c>
      <c r="G743" s="3">
        <f t="shared" si="56"/>
        <v>3</v>
      </c>
      <c r="H743" s="3">
        <f t="shared" si="57"/>
        <v>3</v>
      </c>
      <c r="I743" s="1" t="str">
        <f t="shared" si="58"/>
        <v>433</v>
      </c>
      <c r="J743" s="1" t="str">
        <f t="shared" si="59"/>
        <v>Loyal</v>
      </c>
    </row>
    <row r="744" spans="1:10" ht="14.25" x14ac:dyDescent="0.2">
      <c r="A744">
        <v>16725</v>
      </c>
      <c r="B744">
        <v>392</v>
      </c>
      <c r="C744">
        <v>1882.110000000004</v>
      </c>
      <c r="D744" s="1">
        <v>40584.702777777777</v>
      </c>
      <c r="E744" s="3">
        <f>DATEDIF(online_retail_II[[#This Row],[LastPurchase]], DATE(2011,12,9), "d")</f>
        <v>302</v>
      </c>
      <c r="F744" s="3">
        <f t="shared" si="55"/>
        <v>3</v>
      </c>
      <c r="G744" s="3">
        <f t="shared" si="56"/>
        <v>4</v>
      </c>
      <c r="H744" s="3">
        <f t="shared" si="57"/>
        <v>2</v>
      </c>
      <c r="I744" s="1" t="str">
        <f t="shared" si="58"/>
        <v>342</v>
      </c>
      <c r="J744" s="1" t="str">
        <f t="shared" si="59"/>
        <v>Potential</v>
      </c>
    </row>
    <row r="745" spans="1:10" ht="14.25" x14ac:dyDescent="0.2">
      <c r="A745">
        <v>17799</v>
      </c>
      <c r="B745">
        <v>926</v>
      </c>
      <c r="C745">
        <v>6341.8899999999894</v>
      </c>
      <c r="D745" s="1">
        <v>40864.636111111111</v>
      </c>
      <c r="E745" s="3">
        <f>DATEDIF(online_retail_II[[#This Row],[LastPurchase]], DATE(2011,12,9), "d")</f>
        <v>22</v>
      </c>
      <c r="F745" s="3">
        <f t="shared" si="55"/>
        <v>4</v>
      </c>
      <c r="G745" s="3">
        <f t="shared" si="56"/>
        <v>4</v>
      </c>
      <c r="H745" s="3">
        <f t="shared" si="57"/>
        <v>3</v>
      </c>
      <c r="I745" s="1" t="str">
        <f t="shared" si="58"/>
        <v>443</v>
      </c>
      <c r="J745" s="1" t="str">
        <f t="shared" si="59"/>
        <v>Loyal</v>
      </c>
    </row>
    <row r="746" spans="1:10" ht="14.25" x14ac:dyDescent="0.2">
      <c r="A746">
        <v>17910</v>
      </c>
      <c r="B746">
        <v>26</v>
      </c>
      <c r="C746">
        <v>261.7</v>
      </c>
      <c r="D746" s="1">
        <v>40160.669444444444</v>
      </c>
      <c r="E746" s="3">
        <f>DATEDIF(online_retail_II[[#This Row],[LastPurchase]], DATE(2011,12,9), "d")</f>
        <v>726</v>
      </c>
      <c r="F746" s="3">
        <f t="shared" si="55"/>
        <v>2</v>
      </c>
      <c r="G746" s="3">
        <f t="shared" si="56"/>
        <v>1</v>
      </c>
      <c r="H746" s="3">
        <f t="shared" si="57"/>
        <v>1</v>
      </c>
      <c r="I746" s="1" t="str">
        <f t="shared" si="58"/>
        <v>211</v>
      </c>
      <c r="J746" s="1" t="str">
        <f t="shared" si="59"/>
        <v>At Risk</v>
      </c>
    </row>
    <row r="747" spans="1:10" ht="14.25" x14ac:dyDescent="0.2">
      <c r="A747">
        <v>16551</v>
      </c>
      <c r="B747">
        <v>88</v>
      </c>
      <c r="C747">
        <v>2237.12</v>
      </c>
      <c r="D747" s="1">
        <v>40791.401388888888</v>
      </c>
      <c r="E747" s="3">
        <f>DATEDIF(online_retail_II[[#This Row],[LastPurchase]], DATE(2011,12,9), "d")</f>
        <v>95</v>
      </c>
      <c r="F747" s="3">
        <f t="shared" si="55"/>
        <v>3</v>
      </c>
      <c r="G747" s="3">
        <f t="shared" si="56"/>
        <v>2</v>
      </c>
      <c r="H747" s="3">
        <f t="shared" si="57"/>
        <v>2</v>
      </c>
      <c r="I747" s="1" t="str">
        <f t="shared" si="58"/>
        <v>322</v>
      </c>
      <c r="J747" s="1" t="str">
        <f t="shared" si="59"/>
        <v>Potential</v>
      </c>
    </row>
    <row r="748" spans="1:10" ht="14.25" x14ac:dyDescent="0.2">
      <c r="A748">
        <v>15577</v>
      </c>
      <c r="B748">
        <v>60</v>
      </c>
      <c r="C748">
        <v>397.97999999999985</v>
      </c>
      <c r="D748" s="1">
        <v>40735.710416666669</v>
      </c>
      <c r="E748" s="3">
        <f>DATEDIF(online_retail_II[[#This Row],[LastPurchase]], DATE(2011,12,9), "d")</f>
        <v>151</v>
      </c>
      <c r="F748" s="3">
        <f t="shared" si="55"/>
        <v>3</v>
      </c>
      <c r="G748" s="3">
        <f t="shared" si="56"/>
        <v>2</v>
      </c>
      <c r="H748" s="3">
        <f t="shared" si="57"/>
        <v>1</v>
      </c>
      <c r="I748" s="1" t="str">
        <f t="shared" si="58"/>
        <v>321</v>
      </c>
      <c r="J748" s="1" t="str">
        <f t="shared" si="59"/>
        <v>Potential</v>
      </c>
    </row>
    <row r="749" spans="1:10" ht="14.25" x14ac:dyDescent="0.2">
      <c r="A749">
        <v>12346</v>
      </c>
      <c r="B749">
        <v>34</v>
      </c>
      <c r="C749">
        <v>77556.460000000006</v>
      </c>
      <c r="D749" s="1">
        <v>40561.417361111111</v>
      </c>
      <c r="E749" s="3">
        <f>DATEDIF(online_retail_II[[#This Row],[LastPurchase]], DATE(2011,12,9), "d")</f>
        <v>325</v>
      </c>
      <c r="F749" s="3">
        <f t="shared" si="55"/>
        <v>3</v>
      </c>
      <c r="G749" s="3">
        <f t="shared" si="56"/>
        <v>1</v>
      </c>
      <c r="H749" s="3">
        <f t="shared" si="57"/>
        <v>4</v>
      </c>
      <c r="I749" s="1" t="str">
        <f t="shared" si="58"/>
        <v>314</v>
      </c>
      <c r="J749" s="1" t="str">
        <f t="shared" si="59"/>
        <v>Potential</v>
      </c>
    </row>
    <row r="750" spans="1:10" ht="14.25" x14ac:dyDescent="0.2">
      <c r="A750">
        <v>12439</v>
      </c>
      <c r="B750">
        <v>72</v>
      </c>
      <c r="C750">
        <v>1158.18</v>
      </c>
      <c r="D750" s="1">
        <v>40204.507638888892</v>
      </c>
      <c r="E750" s="3">
        <f>DATEDIF(online_retail_II[[#This Row],[LastPurchase]], DATE(2011,12,9), "d")</f>
        <v>682</v>
      </c>
      <c r="F750" s="3">
        <f t="shared" si="55"/>
        <v>2</v>
      </c>
      <c r="G750" s="3">
        <f t="shared" si="56"/>
        <v>2</v>
      </c>
      <c r="H750" s="3">
        <f t="shared" si="57"/>
        <v>2</v>
      </c>
      <c r="I750" s="1" t="str">
        <f t="shared" si="58"/>
        <v>222</v>
      </c>
      <c r="J750" s="1" t="str">
        <f t="shared" si="59"/>
        <v>At Risk</v>
      </c>
    </row>
    <row r="751" spans="1:10" ht="14.25" x14ac:dyDescent="0.2">
      <c r="A751">
        <v>13462</v>
      </c>
      <c r="B751">
        <v>71</v>
      </c>
      <c r="C751">
        <v>1153.8500000000001</v>
      </c>
      <c r="D751" s="1">
        <v>40634.472222222219</v>
      </c>
      <c r="E751" s="3">
        <f>DATEDIF(online_retail_II[[#This Row],[LastPurchase]], DATE(2011,12,9), "d")</f>
        <v>252</v>
      </c>
      <c r="F751" s="3">
        <f t="shared" si="55"/>
        <v>3</v>
      </c>
      <c r="G751" s="3">
        <f t="shared" si="56"/>
        <v>2</v>
      </c>
      <c r="H751" s="3">
        <f t="shared" si="57"/>
        <v>2</v>
      </c>
      <c r="I751" s="1" t="str">
        <f t="shared" si="58"/>
        <v>322</v>
      </c>
      <c r="J751" s="1" t="str">
        <f t="shared" si="59"/>
        <v>Potential</v>
      </c>
    </row>
    <row r="752" spans="1:10" ht="14.25" x14ac:dyDescent="0.2">
      <c r="A752">
        <v>13872</v>
      </c>
      <c r="B752">
        <v>57</v>
      </c>
      <c r="C752">
        <v>919.57000000000016</v>
      </c>
      <c r="D752" s="1">
        <v>40359.649305555555</v>
      </c>
      <c r="E752" s="3">
        <f>DATEDIF(online_retail_II[[#This Row],[LastPurchase]], DATE(2011,12,9), "d")</f>
        <v>527</v>
      </c>
      <c r="F752" s="3">
        <f t="shared" si="55"/>
        <v>2</v>
      </c>
      <c r="G752" s="3">
        <f t="shared" si="56"/>
        <v>2</v>
      </c>
      <c r="H752" s="3">
        <f t="shared" si="57"/>
        <v>1</v>
      </c>
      <c r="I752" s="1" t="str">
        <f t="shared" si="58"/>
        <v>221</v>
      </c>
      <c r="J752" s="1" t="str">
        <f t="shared" si="59"/>
        <v>At Risk</v>
      </c>
    </row>
    <row r="753" spans="1:10" ht="14.25" x14ac:dyDescent="0.2">
      <c r="A753">
        <v>13013</v>
      </c>
      <c r="B753">
        <v>554</v>
      </c>
      <c r="C753">
        <v>12625.770000000008</v>
      </c>
      <c r="D753" s="1">
        <v>40885.625694444447</v>
      </c>
      <c r="E753" s="3">
        <f>DATEDIF(online_retail_II[[#This Row],[LastPurchase]], DATE(2011,12,9), "d")</f>
        <v>1</v>
      </c>
      <c r="F753" s="3">
        <f t="shared" si="55"/>
        <v>5</v>
      </c>
      <c r="G753" s="3">
        <f t="shared" si="56"/>
        <v>4</v>
      </c>
      <c r="H753" s="3">
        <f t="shared" si="57"/>
        <v>4</v>
      </c>
      <c r="I753" s="1" t="str">
        <f t="shared" si="58"/>
        <v>544</v>
      </c>
      <c r="J753" s="1" t="str">
        <f t="shared" si="59"/>
        <v>Champion</v>
      </c>
    </row>
    <row r="754" spans="1:10" ht="14.25" x14ac:dyDescent="0.2">
      <c r="A754">
        <v>14977</v>
      </c>
      <c r="B754">
        <v>4</v>
      </c>
      <c r="C754">
        <v>31.929999999999996</v>
      </c>
      <c r="D754" s="1">
        <v>40161.442361111112</v>
      </c>
      <c r="E754" s="3">
        <f>DATEDIF(online_retail_II[[#This Row],[LastPurchase]], DATE(2011,12,9), "d")</f>
        <v>725</v>
      </c>
      <c r="F754" s="3">
        <f t="shared" si="55"/>
        <v>2</v>
      </c>
      <c r="G754" s="3">
        <f t="shared" si="56"/>
        <v>1</v>
      </c>
      <c r="H754" s="3">
        <f t="shared" si="57"/>
        <v>1</v>
      </c>
      <c r="I754" s="1" t="str">
        <f t="shared" si="58"/>
        <v>211</v>
      </c>
      <c r="J754" s="1" t="str">
        <f t="shared" si="59"/>
        <v>At Risk</v>
      </c>
    </row>
    <row r="755" spans="1:10" ht="14.25" x14ac:dyDescent="0.2">
      <c r="A755">
        <v>12472</v>
      </c>
      <c r="B755">
        <v>911</v>
      </c>
      <c r="C755">
        <v>17880.590000000026</v>
      </c>
      <c r="D755" s="1">
        <v>40854.584027777775</v>
      </c>
      <c r="E755" s="3">
        <f>DATEDIF(online_retail_II[[#This Row],[LastPurchase]], DATE(2011,12,9), "d")</f>
        <v>32</v>
      </c>
      <c r="F755" s="3">
        <f t="shared" si="55"/>
        <v>4</v>
      </c>
      <c r="G755" s="3">
        <f t="shared" si="56"/>
        <v>4</v>
      </c>
      <c r="H755" s="3">
        <f t="shared" si="57"/>
        <v>4</v>
      </c>
      <c r="I755" s="1" t="str">
        <f t="shared" si="58"/>
        <v>444</v>
      </c>
      <c r="J755" s="1" t="str">
        <f t="shared" si="59"/>
        <v>Loyal</v>
      </c>
    </row>
    <row r="756" spans="1:10" ht="14.25" x14ac:dyDescent="0.2">
      <c r="A756">
        <v>16769</v>
      </c>
      <c r="B756">
        <v>100</v>
      </c>
      <c r="C756">
        <v>1141.7500000000007</v>
      </c>
      <c r="D756" s="1">
        <v>40626.570138888892</v>
      </c>
      <c r="E756" s="3">
        <f>DATEDIF(online_retail_II[[#This Row],[LastPurchase]], DATE(2011,12,9), "d")</f>
        <v>260</v>
      </c>
      <c r="F756" s="3">
        <f t="shared" si="55"/>
        <v>3</v>
      </c>
      <c r="G756" s="3">
        <f t="shared" si="56"/>
        <v>2</v>
      </c>
      <c r="H756" s="3">
        <f t="shared" si="57"/>
        <v>2</v>
      </c>
      <c r="I756" s="1" t="str">
        <f t="shared" si="58"/>
        <v>322</v>
      </c>
      <c r="J756" s="1" t="str">
        <f t="shared" si="59"/>
        <v>Potential</v>
      </c>
    </row>
    <row r="757" spans="1:10" ht="14.25" x14ac:dyDescent="0.2">
      <c r="A757">
        <v>17075</v>
      </c>
      <c r="B757">
        <v>200</v>
      </c>
      <c r="C757">
        <v>2241.7300000000014</v>
      </c>
      <c r="D757" s="1">
        <v>40869.498611111114</v>
      </c>
      <c r="E757" s="3">
        <f>DATEDIF(online_retail_II[[#This Row],[LastPurchase]], DATE(2011,12,9), "d")</f>
        <v>17</v>
      </c>
      <c r="F757" s="3">
        <f t="shared" si="55"/>
        <v>4</v>
      </c>
      <c r="G757" s="3">
        <f t="shared" si="56"/>
        <v>3</v>
      </c>
      <c r="H757" s="3">
        <f t="shared" si="57"/>
        <v>2</v>
      </c>
      <c r="I757" s="1" t="str">
        <f t="shared" si="58"/>
        <v>432</v>
      </c>
      <c r="J757" s="1" t="str">
        <f t="shared" si="59"/>
        <v>Loyal</v>
      </c>
    </row>
    <row r="758" spans="1:10" ht="14.25" x14ac:dyDescent="0.2">
      <c r="A758">
        <v>16190</v>
      </c>
      <c r="B758">
        <v>119</v>
      </c>
      <c r="C758">
        <v>2723.5499999999997</v>
      </c>
      <c r="D758" s="1">
        <v>40846.665972222225</v>
      </c>
      <c r="E758" s="3">
        <f>DATEDIF(online_retail_II[[#This Row],[LastPurchase]], DATE(2011,12,9), "d")</f>
        <v>40</v>
      </c>
      <c r="F758" s="3">
        <f t="shared" si="55"/>
        <v>4</v>
      </c>
      <c r="G758" s="3">
        <f t="shared" si="56"/>
        <v>2</v>
      </c>
      <c r="H758" s="3">
        <f t="shared" si="57"/>
        <v>2</v>
      </c>
      <c r="I758" s="1" t="str">
        <f t="shared" si="58"/>
        <v>422</v>
      </c>
      <c r="J758" s="1" t="str">
        <f t="shared" si="59"/>
        <v>Loyal</v>
      </c>
    </row>
    <row r="759" spans="1:10" ht="14.25" x14ac:dyDescent="0.2">
      <c r="A759">
        <v>14032</v>
      </c>
      <c r="B759">
        <v>244</v>
      </c>
      <c r="C759">
        <v>4850.2700000000013</v>
      </c>
      <c r="D759" s="1">
        <v>40884.640972222223</v>
      </c>
      <c r="E759" s="3">
        <f>DATEDIF(online_retail_II[[#This Row],[LastPurchase]], DATE(2011,12,9), "d")</f>
        <v>2</v>
      </c>
      <c r="F759" s="3">
        <f t="shared" si="55"/>
        <v>5</v>
      </c>
      <c r="G759" s="3">
        <f t="shared" si="56"/>
        <v>3</v>
      </c>
      <c r="H759" s="3">
        <f t="shared" si="57"/>
        <v>3</v>
      </c>
      <c r="I759" s="1" t="str">
        <f t="shared" si="58"/>
        <v>533</v>
      </c>
      <c r="J759" s="1" t="str">
        <f t="shared" si="59"/>
        <v>Champion</v>
      </c>
    </row>
    <row r="760" spans="1:10" ht="14.25" x14ac:dyDescent="0.2">
      <c r="A760">
        <v>17825</v>
      </c>
      <c r="B760">
        <v>28</v>
      </c>
      <c r="C760">
        <v>731.95999999999992</v>
      </c>
      <c r="D760" s="1">
        <v>40288.500694444447</v>
      </c>
      <c r="E760" s="3">
        <f>DATEDIF(online_retail_II[[#This Row],[LastPurchase]], DATE(2011,12,9), "d")</f>
        <v>598</v>
      </c>
      <c r="F760" s="3">
        <f t="shared" si="55"/>
        <v>2</v>
      </c>
      <c r="G760" s="3">
        <f t="shared" si="56"/>
        <v>1</v>
      </c>
      <c r="H760" s="3">
        <f t="shared" si="57"/>
        <v>1</v>
      </c>
      <c r="I760" s="1" t="str">
        <f t="shared" si="58"/>
        <v>211</v>
      </c>
      <c r="J760" s="1" t="str">
        <f t="shared" si="59"/>
        <v>At Risk</v>
      </c>
    </row>
    <row r="761" spans="1:10" ht="14.25" x14ac:dyDescent="0.2">
      <c r="A761">
        <v>15329</v>
      </c>
      <c r="B761">
        <v>155</v>
      </c>
      <c r="C761">
        <v>2984.3300000000017</v>
      </c>
      <c r="D761" s="1">
        <v>40847.65</v>
      </c>
      <c r="E761" s="3">
        <f>DATEDIF(online_retail_II[[#This Row],[LastPurchase]], DATE(2011,12,9), "d")</f>
        <v>39</v>
      </c>
      <c r="F761" s="3">
        <f t="shared" si="55"/>
        <v>4</v>
      </c>
      <c r="G761" s="3">
        <f t="shared" si="56"/>
        <v>2</v>
      </c>
      <c r="H761" s="3">
        <f t="shared" si="57"/>
        <v>3</v>
      </c>
      <c r="I761" s="1" t="str">
        <f t="shared" si="58"/>
        <v>423</v>
      </c>
      <c r="J761" s="1" t="str">
        <f t="shared" si="59"/>
        <v>Loyal</v>
      </c>
    </row>
    <row r="762" spans="1:10" ht="14.25" x14ac:dyDescent="0.2">
      <c r="A762">
        <v>17908</v>
      </c>
      <c r="B762">
        <v>277</v>
      </c>
      <c r="C762">
        <v>1411.5400000000013</v>
      </c>
      <c r="D762" s="1">
        <v>40513.489583333336</v>
      </c>
      <c r="E762" s="3">
        <f>DATEDIF(online_retail_II[[#This Row],[LastPurchase]], DATE(2011,12,9), "d")</f>
        <v>373</v>
      </c>
      <c r="F762" s="3">
        <f t="shared" si="55"/>
        <v>2</v>
      </c>
      <c r="G762" s="3">
        <f t="shared" si="56"/>
        <v>3</v>
      </c>
      <c r="H762" s="3">
        <f t="shared" si="57"/>
        <v>2</v>
      </c>
      <c r="I762" s="1" t="str">
        <f t="shared" si="58"/>
        <v>232</v>
      </c>
      <c r="J762" s="1" t="str">
        <f t="shared" si="59"/>
        <v>At Risk</v>
      </c>
    </row>
    <row r="763" spans="1:10" ht="14.25" x14ac:dyDescent="0.2">
      <c r="A763">
        <v>15534</v>
      </c>
      <c r="B763">
        <v>8</v>
      </c>
      <c r="C763">
        <v>162.25</v>
      </c>
      <c r="D763" s="1">
        <v>40161.533333333333</v>
      </c>
      <c r="E763" s="3">
        <f>DATEDIF(online_retail_II[[#This Row],[LastPurchase]], DATE(2011,12,9), "d")</f>
        <v>725</v>
      </c>
      <c r="F763" s="3">
        <f t="shared" si="55"/>
        <v>2</v>
      </c>
      <c r="G763" s="3">
        <f t="shared" si="56"/>
        <v>1</v>
      </c>
      <c r="H763" s="3">
        <f t="shared" si="57"/>
        <v>1</v>
      </c>
      <c r="I763" s="1" t="str">
        <f t="shared" si="58"/>
        <v>211</v>
      </c>
      <c r="J763" s="1" t="str">
        <f t="shared" si="59"/>
        <v>At Risk</v>
      </c>
    </row>
    <row r="764" spans="1:10" ht="14.25" x14ac:dyDescent="0.2">
      <c r="A764">
        <v>16327</v>
      </c>
      <c r="B764">
        <v>947</v>
      </c>
      <c r="C764">
        <v>10731.340000000004</v>
      </c>
      <c r="D764" s="1">
        <v>40872.557638888888</v>
      </c>
      <c r="E764" s="3">
        <f>DATEDIF(online_retail_II[[#This Row],[LastPurchase]], DATE(2011,12,9), "d")</f>
        <v>14</v>
      </c>
      <c r="F764" s="3">
        <f t="shared" si="55"/>
        <v>5</v>
      </c>
      <c r="G764" s="3">
        <f t="shared" si="56"/>
        <v>4</v>
      </c>
      <c r="H764" s="3">
        <f t="shared" si="57"/>
        <v>4</v>
      </c>
      <c r="I764" s="1" t="str">
        <f t="shared" si="58"/>
        <v>544</v>
      </c>
      <c r="J764" s="1" t="str">
        <f t="shared" si="59"/>
        <v>Champion</v>
      </c>
    </row>
    <row r="765" spans="1:10" ht="14.25" x14ac:dyDescent="0.2">
      <c r="A765">
        <v>15920</v>
      </c>
      <c r="B765">
        <v>108</v>
      </c>
      <c r="C765">
        <v>571.64000000000044</v>
      </c>
      <c r="D765" s="1">
        <v>40732.646527777775</v>
      </c>
      <c r="E765" s="3">
        <f>DATEDIF(online_retail_II[[#This Row],[LastPurchase]], DATE(2011,12,9), "d")</f>
        <v>154</v>
      </c>
      <c r="F765" s="3">
        <f t="shared" si="55"/>
        <v>3</v>
      </c>
      <c r="G765" s="3">
        <f t="shared" si="56"/>
        <v>2</v>
      </c>
      <c r="H765" s="3">
        <f t="shared" si="57"/>
        <v>1</v>
      </c>
      <c r="I765" s="1" t="str">
        <f t="shared" si="58"/>
        <v>321</v>
      </c>
      <c r="J765" s="1" t="str">
        <f t="shared" si="59"/>
        <v>Potential</v>
      </c>
    </row>
    <row r="766" spans="1:10" ht="14.25" x14ac:dyDescent="0.2">
      <c r="A766">
        <v>12613</v>
      </c>
      <c r="B766">
        <v>327</v>
      </c>
      <c r="C766">
        <v>6835.0700000000079</v>
      </c>
      <c r="D766" s="1">
        <v>40829.624305555553</v>
      </c>
      <c r="E766" s="3">
        <f>DATEDIF(online_retail_II[[#This Row],[LastPurchase]], DATE(2011,12,9), "d")</f>
        <v>57</v>
      </c>
      <c r="F766" s="3">
        <f t="shared" si="55"/>
        <v>3</v>
      </c>
      <c r="G766" s="3">
        <f t="shared" si="56"/>
        <v>3</v>
      </c>
      <c r="H766" s="3">
        <f t="shared" si="57"/>
        <v>4</v>
      </c>
      <c r="I766" s="1" t="str">
        <f t="shared" si="58"/>
        <v>334</v>
      </c>
      <c r="J766" s="1" t="str">
        <f t="shared" si="59"/>
        <v>Potential</v>
      </c>
    </row>
    <row r="767" spans="1:10" ht="14.25" x14ac:dyDescent="0.2">
      <c r="A767">
        <v>17318</v>
      </c>
      <c r="B767">
        <v>18</v>
      </c>
      <c r="C767">
        <v>164.28</v>
      </c>
      <c r="D767" s="1">
        <v>40161.549305555556</v>
      </c>
      <c r="E767" s="3">
        <f>DATEDIF(online_retail_II[[#This Row],[LastPurchase]], DATE(2011,12,9), "d")</f>
        <v>725</v>
      </c>
      <c r="F767" s="3">
        <f t="shared" si="55"/>
        <v>2</v>
      </c>
      <c r="G767" s="3">
        <f t="shared" si="56"/>
        <v>1</v>
      </c>
      <c r="H767" s="3">
        <f t="shared" si="57"/>
        <v>1</v>
      </c>
      <c r="I767" s="1" t="str">
        <f t="shared" si="58"/>
        <v>211</v>
      </c>
      <c r="J767" s="1" t="str">
        <f t="shared" si="59"/>
        <v>At Risk</v>
      </c>
    </row>
    <row r="768" spans="1:10" ht="14.25" x14ac:dyDescent="0.2">
      <c r="A768">
        <v>17965</v>
      </c>
      <c r="B768">
        <v>855</v>
      </c>
      <c r="C768">
        <v>7240.9799999999823</v>
      </c>
      <c r="D768" s="1">
        <v>40849.396527777775</v>
      </c>
      <c r="E768" s="3">
        <f>DATEDIF(online_retail_II[[#This Row],[LastPurchase]], DATE(2011,12,9), "d")</f>
        <v>37</v>
      </c>
      <c r="F768" s="3">
        <f t="shared" si="55"/>
        <v>4</v>
      </c>
      <c r="G768" s="3">
        <f t="shared" si="56"/>
        <v>4</v>
      </c>
      <c r="H768" s="3">
        <f t="shared" si="57"/>
        <v>4</v>
      </c>
      <c r="I768" s="1" t="str">
        <f t="shared" si="58"/>
        <v>444</v>
      </c>
      <c r="J768" s="1" t="str">
        <f t="shared" si="59"/>
        <v>Loyal</v>
      </c>
    </row>
    <row r="769" spans="1:10" ht="14.25" x14ac:dyDescent="0.2">
      <c r="A769">
        <v>14401</v>
      </c>
      <c r="B769">
        <v>266</v>
      </c>
      <c r="C769">
        <v>6795.8999999999915</v>
      </c>
      <c r="D769" s="1">
        <v>40882.5625</v>
      </c>
      <c r="E769" s="3">
        <f>DATEDIF(online_retail_II[[#This Row],[LastPurchase]], DATE(2011,12,9), "d")</f>
        <v>4</v>
      </c>
      <c r="F769" s="3">
        <f t="shared" si="55"/>
        <v>5</v>
      </c>
      <c r="G769" s="3">
        <f t="shared" si="56"/>
        <v>3</v>
      </c>
      <c r="H769" s="3">
        <f t="shared" si="57"/>
        <v>3</v>
      </c>
      <c r="I769" s="1" t="str">
        <f t="shared" si="58"/>
        <v>533</v>
      </c>
      <c r="J769" s="1" t="str">
        <f t="shared" si="59"/>
        <v>Champion</v>
      </c>
    </row>
    <row r="770" spans="1:10" ht="14.25" x14ac:dyDescent="0.2">
      <c r="A770">
        <v>15188</v>
      </c>
      <c r="B770">
        <v>23</v>
      </c>
      <c r="C770">
        <v>310.42999999999995</v>
      </c>
      <c r="D770" s="1">
        <v>40161.5625</v>
      </c>
      <c r="E770" s="3">
        <f>DATEDIF(online_retail_II[[#This Row],[LastPurchase]], DATE(2011,12,9), "d")</f>
        <v>725</v>
      </c>
      <c r="F770" s="3">
        <f t="shared" ref="F770:F833" si="60">IF(E770&lt;=QUARTILE($E$2:$E$1000,1),5,
 IF(E770&lt;=QUARTILE($E$2:$E$1000,2),4,
 IF(E770&lt;=QUARTILE($E$2:$E$1000,3),3,
 IF(E770&lt;=QUARTILE($E$2:$E$1000,4),2,1))))</f>
        <v>2</v>
      </c>
      <c r="G770" s="3">
        <f t="shared" ref="G770:G833" si="61">IF(B770&gt;=QUARTILE($B$2:$B$1000,4),5,
 IF(B770&gt;=QUARTILE($B$2:$B$1000,3),4,
 IF(B770&gt;=QUARTILE($B$2:$B$1000,2),3,
 IF(B770&gt;=QUARTILE($B$2:$B$1000,1),2,1))))</f>
        <v>1</v>
      </c>
      <c r="H770" s="3">
        <f t="shared" ref="H770:H833" si="62">IF(C770&gt;=QUARTILE($C$2:$C$1000,4),5,
 IF(C770&gt;=QUARTILE($C$2:$C$1000,3),4,
 IF(C770&gt;=QUARTILE($C$2:$C$1000,2),3,
 IF(C770&gt;=QUARTILE($C$2:$C$1000,1),2,1))))</f>
        <v>1</v>
      </c>
      <c r="I770" s="1" t="str">
        <f t="shared" ref="I770:I833" si="63">TEXT(F770,"0") &amp; TEXT(G770,"0") &amp; TEXT(H770,"0")</f>
        <v>211</v>
      </c>
      <c r="J770" s="1" t="str">
        <f t="shared" ref="J770:J833" si="64">IF(F770=5,"Champion",
 IF(F770&gt;=4,"Loyal",
 IF(F770=3,"Potential",
 IF(F770=2,"At Risk",
 "Lost"))))</f>
        <v>At Risk</v>
      </c>
    </row>
    <row r="771" spans="1:10" ht="14.25" x14ac:dyDescent="0.2">
      <c r="A771">
        <v>16019</v>
      </c>
      <c r="B771">
        <v>405</v>
      </c>
      <c r="C771">
        <v>17465.849999999995</v>
      </c>
      <c r="D771" s="1">
        <v>40840.493750000001</v>
      </c>
      <c r="E771" s="3">
        <f>DATEDIF(online_retail_II[[#This Row],[LastPurchase]], DATE(2011,12,9), "d")</f>
        <v>46</v>
      </c>
      <c r="F771" s="3">
        <f t="shared" si="60"/>
        <v>4</v>
      </c>
      <c r="G771" s="3">
        <f t="shared" si="61"/>
        <v>4</v>
      </c>
      <c r="H771" s="3">
        <f t="shared" si="62"/>
        <v>4</v>
      </c>
      <c r="I771" s="1" t="str">
        <f t="shared" si="63"/>
        <v>444</v>
      </c>
      <c r="J771" s="1" t="str">
        <f t="shared" si="64"/>
        <v>Loyal</v>
      </c>
    </row>
    <row r="772" spans="1:10" ht="14.25" x14ac:dyDescent="0.2">
      <c r="A772">
        <v>12926</v>
      </c>
      <c r="B772">
        <v>274</v>
      </c>
      <c r="C772">
        <v>1548.4600000000007</v>
      </c>
      <c r="D772" s="1">
        <v>40475.664583333331</v>
      </c>
      <c r="E772" s="3">
        <f>DATEDIF(online_retail_II[[#This Row],[LastPurchase]], DATE(2011,12,9), "d")</f>
        <v>411</v>
      </c>
      <c r="F772" s="3">
        <f t="shared" si="60"/>
        <v>2</v>
      </c>
      <c r="G772" s="3">
        <f t="shared" si="61"/>
        <v>3</v>
      </c>
      <c r="H772" s="3">
        <f t="shared" si="62"/>
        <v>2</v>
      </c>
      <c r="I772" s="1" t="str">
        <f t="shared" si="63"/>
        <v>232</v>
      </c>
      <c r="J772" s="1" t="str">
        <f t="shared" si="64"/>
        <v>At Risk</v>
      </c>
    </row>
    <row r="773" spans="1:10" ht="14.25" x14ac:dyDescent="0.2">
      <c r="A773">
        <v>17623</v>
      </c>
      <c r="B773">
        <v>196</v>
      </c>
      <c r="C773">
        <v>2383.6699999999983</v>
      </c>
      <c r="D773" s="1">
        <v>40854.480555555558</v>
      </c>
      <c r="E773" s="3">
        <f>DATEDIF(online_retail_II[[#This Row],[LastPurchase]], DATE(2011,12,9), "d")</f>
        <v>32</v>
      </c>
      <c r="F773" s="3">
        <f t="shared" si="60"/>
        <v>4</v>
      </c>
      <c r="G773" s="3">
        <f t="shared" si="61"/>
        <v>3</v>
      </c>
      <c r="H773" s="3">
        <f t="shared" si="62"/>
        <v>2</v>
      </c>
      <c r="I773" s="1" t="str">
        <f t="shared" si="63"/>
        <v>432</v>
      </c>
      <c r="J773" s="1" t="str">
        <f t="shared" si="64"/>
        <v>Loyal</v>
      </c>
    </row>
    <row r="774" spans="1:10" ht="14.25" x14ac:dyDescent="0.2">
      <c r="A774">
        <v>15015</v>
      </c>
      <c r="B774">
        <v>296</v>
      </c>
      <c r="C774">
        <v>2365.0199999999995</v>
      </c>
      <c r="D774" s="1">
        <v>40385.576388888891</v>
      </c>
      <c r="E774" s="3">
        <f>DATEDIF(online_retail_II[[#This Row],[LastPurchase]], DATE(2011,12,9), "d")</f>
        <v>501</v>
      </c>
      <c r="F774" s="3">
        <f t="shared" si="60"/>
        <v>2</v>
      </c>
      <c r="G774" s="3">
        <f t="shared" si="61"/>
        <v>3</v>
      </c>
      <c r="H774" s="3">
        <f t="shared" si="62"/>
        <v>2</v>
      </c>
      <c r="I774" s="1" t="str">
        <f t="shared" si="63"/>
        <v>232</v>
      </c>
      <c r="J774" s="1" t="str">
        <f t="shared" si="64"/>
        <v>At Risk</v>
      </c>
    </row>
    <row r="775" spans="1:10" ht="14.25" x14ac:dyDescent="0.2">
      <c r="A775">
        <v>14796</v>
      </c>
      <c r="B775">
        <v>1553</v>
      </c>
      <c r="C775">
        <v>10889.640000000009</v>
      </c>
      <c r="D775" s="1">
        <v>40885.646527777775</v>
      </c>
      <c r="E775" s="3">
        <f>DATEDIF(online_retail_II[[#This Row],[LastPurchase]], DATE(2011,12,9), "d")</f>
        <v>1</v>
      </c>
      <c r="F775" s="3">
        <f t="shared" si="60"/>
        <v>5</v>
      </c>
      <c r="G775" s="3">
        <f t="shared" si="61"/>
        <v>4</v>
      </c>
      <c r="H775" s="3">
        <f t="shared" si="62"/>
        <v>4</v>
      </c>
      <c r="I775" s="1" t="str">
        <f t="shared" si="63"/>
        <v>544</v>
      </c>
      <c r="J775" s="1" t="str">
        <f t="shared" si="64"/>
        <v>Champion</v>
      </c>
    </row>
    <row r="776" spans="1:10" ht="14.25" x14ac:dyDescent="0.2">
      <c r="A776">
        <v>14042</v>
      </c>
      <c r="B776">
        <v>21</v>
      </c>
      <c r="C776">
        <v>431.9799999999999</v>
      </c>
      <c r="D776" s="1">
        <v>40161.629861111112</v>
      </c>
      <c r="E776" s="3">
        <f>DATEDIF(online_retail_II[[#This Row],[LastPurchase]], DATE(2011,12,9), "d")</f>
        <v>725</v>
      </c>
      <c r="F776" s="3">
        <f t="shared" si="60"/>
        <v>2</v>
      </c>
      <c r="G776" s="3">
        <f t="shared" si="61"/>
        <v>1</v>
      </c>
      <c r="H776" s="3">
        <f t="shared" si="62"/>
        <v>1</v>
      </c>
      <c r="I776" s="1" t="str">
        <f t="shared" si="63"/>
        <v>211</v>
      </c>
      <c r="J776" s="1" t="str">
        <f t="shared" si="64"/>
        <v>At Risk</v>
      </c>
    </row>
    <row r="777" spans="1:10" ht="14.25" x14ac:dyDescent="0.2">
      <c r="A777">
        <v>15867</v>
      </c>
      <c r="B777">
        <v>1059</v>
      </c>
      <c r="C777">
        <v>9063.9499999999825</v>
      </c>
      <c r="D777" s="1">
        <v>40881.563888888886</v>
      </c>
      <c r="E777" s="3">
        <f>DATEDIF(online_retail_II[[#This Row],[LastPurchase]], DATE(2011,12,9), "d")</f>
        <v>5</v>
      </c>
      <c r="F777" s="3">
        <f t="shared" si="60"/>
        <v>5</v>
      </c>
      <c r="G777" s="3">
        <f t="shared" si="61"/>
        <v>4</v>
      </c>
      <c r="H777" s="3">
        <f t="shared" si="62"/>
        <v>4</v>
      </c>
      <c r="I777" s="1" t="str">
        <f t="shared" si="63"/>
        <v>544</v>
      </c>
      <c r="J777" s="1" t="str">
        <f t="shared" si="64"/>
        <v>Champion</v>
      </c>
    </row>
    <row r="778" spans="1:10" ht="14.25" x14ac:dyDescent="0.2">
      <c r="A778">
        <v>16125</v>
      </c>
      <c r="B778">
        <v>301</v>
      </c>
      <c r="C778">
        <v>4587.6499999999951</v>
      </c>
      <c r="D778" s="1">
        <v>40519.658333333333</v>
      </c>
      <c r="E778" s="3">
        <f>DATEDIF(online_retail_II[[#This Row],[LastPurchase]], DATE(2011,12,9), "d")</f>
        <v>367</v>
      </c>
      <c r="F778" s="3">
        <f t="shared" si="60"/>
        <v>2</v>
      </c>
      <c r="G778" s="3">
        <f t="shared" si="61"/>
        <v>3</v>
      </c>
      <c r="H778" s="3">
        <f t="shared" si="62"/>
        <v>3</v>
      </c>
      <c r="I778" s="1" t="str">
        <f t="shared" si="63"/>
        <v>233</v>
      </c>
      <c r="J778" s="1" t="str">
        <f t="shared" si="64"/>
        <v>At Risk</v>
      </c>
    </row>
    <row r="779" spans="1:10" ht="14.25" x14ac:dyDescent="0.2">
      <c r="A779">
        <v>13591</v>
      </c>
      <c r="B779">
        <v>101</v>
      </c>
      <c r="C779">
        <v>2093.940000000001</v>
      </c>
      <c r="D779" s="1">
        <v>40822.518055555556</v>
      </c>
      <c r="E779" s="3">
        <f>DATEDIF(online_retail_II[[#This Row],[LastPurchase]], DATE(2011,12,9), "d")</f>
        <v>64</v>
      </c>
      <c r="F779" s="3">
        <f t="shared" si="60"/>
        <v>3</v>
      </c>
      <c r="G779" s="3">
        <f t="shared" si="61"/>
        <v>2</v>
      </c>
      <c r="H779" s="3">
        <f t="shared" si="62"/>
        <v>2</v>
      </c>
      <c r="I779" s="1" t="str">
        <f t="shared" si="63"/>
        <v>322</v>
      </c>
      <c r="J779" s="1" t="str">
        <f t="shared" si="64"/>
        <v>Potential</v>
      </c>
    </row>
    <row r="780" spans="1:10" ht="14.25" x14ac:dyDescent="0.2">
      <c r="A780">
        <v>16280</v>
      </c>
      <c r="B780">
        <v>16</v>
      </c>
      <c r="C780">
        <v>238.04999999999998</v>
      </c>
      <c r="D780" s="1">
        <v>40161.65902777778</v>
      </c>
      <c r="E780" s="3">
        <f>DATEDIF(online_retail_II[[#This Row],[LastPurchase]], DATE(2011,12,9), "d")</f>
        <v>725</v>
      </c>
      <c r="F780" s="3">
        <f t="shared" si="60"/>
        <v>2</v>
      </c>
      <c r="G780" s="3">
        <f t="shared" si="61"/>
        <v>1</v>
      </c>
      <c r="H780" s="3">
        <f t="shared" si="62"/>
        <v>1</v>
      </c>
      <c r="I780" s="1" t="str">
        <f t="shared" si="63"/>
        <v>211</v>
      </c>
      <c r="J780" s="1" t="str">
        <f t="shared" si="64"/>
        <v>At Risk</v>
      </c>
    </row>
    <row r="781" spans="1:10" ht="14.25" x14ac:dyDescent="0.2">
      <c r="A781">
        <v>12920</v>
      </c>
      <c r="B781">
        <v>60</v>
      </c>
      <c r="C781">
        <v>488.09000000000003</v>
      </c>
      <c r="D781" s="1">
        <v>40869.628472222219</v>
      </c>
      <c r="E781" s="3">
        <f>DATEDIF(online_retail_II[[#This Row],[LastPurchase]], DATE(2011,12,9), "d")</f>
        <v>17</v>
      </c>
      <c r="F781" s="3">
        <f t="shared" si="60"/>
        <v>4</v>
      </c>
      <c r="G781" s="3">
        <f t="shared" si="61"/>
        <v>2</v>
      </c>
      <c r="H781" s="3">
        <f t="shared" si="62"/>
        <v>1</v>
      </c>
      <c r="I781" s="1" t="str">
        <f t="shared" si="63"/>
        <v>421</v>
      </c>
      <c r="J781" s="1" t="str">
        <f t="shared" si="64"/>
        <v>Loyal</v>
      </c>
    </row>
    <row r="782" spans="1:10" ht="14.25" x14ac:dyDescent="0.2">
      <c r="A782">
        <v>17866</v>
      </c>
      <c r="B782">
        <v>26</v>
      </c>
      <c r="C782">
        <v>1134.9499999999998</v>
      </c>
      <c r="D782" s="1">
        <v>40744.463194444441</v>
      </c>
      <c r="E782" s="3">
        <f>DATEDIF(online_retail_II[[#This Row],[LastPurchase]], DATE(2011,12,9), "d")</f>
        <v>142</v>
      </c>
      <c r="F782" s="3">
        <f t="shared" si="60"/>
        <v>3</v>
      </c>
      <c r="G782" s="3">
        <f t="shared" si="61"/>
        <v>1</v>
      </c>
      <c r="H782" s="3">
        <f t="shared" si="62"/>
        <v>2</v>
      </c>
      <c r="I782" s="1" t="str">
        <f t="shared" si="63"/>
        <v>312</v>
      </c>
      <c r="J782" s="1" t="str">
        <f t="shared" si="64"/>
        <v>Potential</v>
      </c>
    </row>
    <row r="783" spans="1:10" ht="14.25" x14ac:dyDescent="0.2">
      <c r="A783">
        <v>13577</v>
      </c>
      <c r="B783">
        <v>168</v>
      </c>
      <c r="C783">
        <v>3489.2800000000057</v>
      </c>
      <c r="D783" s="1">
        <v>40861.638194444444</v>
      </c>
      <c r="E783" s="3">
        <f>DATEDIF(online_retail_II[[#This Row],[LastPurchase]], DATE(2011,12,9), "d")</f>
        <v>25</v>
      </c>
      <c r="F783" s="3">
        <f t="shared" si="60"/>
        <v>4</v>
      </c>
      <c r="G783" s="3">
        <f t="shared" si="61"/>
        <v>3</v>
      </c>
      <c r="H783" s="3">
        <f t="shared" si="62"/>
        <v>3</v>
      </c>
      <c r="I783" s="1" t="str">
        <f t="shared" si="63"/>
        <v>433</v>
      </c>
      <c r="J783" s="1" t="str">
        <f t="shared" si="64"/>
        <v>Loyal</v>
      </c>
    </row>
    <row r="784" spans="1:10" ht="14.25" x14ac:dyDescent="0.2">
      <c r="A784">
        <v>16064</v>
      </c>
      <c r="B784">
        <v>18</v>
      </c>
      <c r="C784">
        <v>111.00000000000003</v>
      </c>
      <c r="D784" s="1">
        <v>40161.674305555556</v>
      </c>
      <c r="E784" s="3">
        <f>DATEDIF(online_retail_II[[#This Row],[LastPurchase]], DATE(2011,12,9), "d")</f>
        <v>725</v>
      </c>
      <c r="F784" s="3">
        <f t="shared" si="60"/>
        <v>2</v>
      </c>
      <c r="G784" s="3">
        <f t="shared" si="61"/>
        <v>1</v>
      </c>
      <c r="H784" s="3">
        <f t="shared" si="62"/>
        <v>1</v>
      </c>
      <c r="I784" s="1" t="str">
        <f t="shared" si="63"/>
        <v>211</v>
      </c>
      <c r="J784" s="1" t="str">
        <f t="shared" si="64"/>
        <v>At Risk</v>
      </c>
    </row>
    <row r="785" spans="1:10" ht="14.25" x14ac:dyDescent="0.2">
      <c r="A785">
        <v>17416</v>
      </c>
      <c r="B785">
        <v>597</v>
      </c>
      <c r="C785">
        <v>17298.449999999993</v>
      </c>
      <c r="D785" s="1">
        <v>40857.532638888886</v>
      </c>
      <c r="E785" s="3">
        <f>DATEDIF(online_retail_II[[#This Row],[LastPurchase]], DATE(2011,12,9), "d")</f>
        <v>29</v>
      </c>
      <c r="F785" s="3">
        <f t="shared" si="60"/>
        <v>4</v>
      </c>
      <c r="G785" s="3">
        <f t="shared" si="61"/>
        <v>4</v>
      </c>
      <c r="H785" s="3">
        <f t="shared" si="62"/>
        <v>4</v>
      </c>
      <c r="I785" s="1" t="str">
        <f t="shared" si="63"/>
        <v>444</v>
      </c>
      <c r="J785" s="1" t="str">
        <f t="shared" si="64"/>
        <v>Loyal</v>
      </c>
    </row>
    <row r="786" spans="1:10" ht="14.25" x14ac:dyDescent="0.2">
      <c r="A786">
        <v>15640</v>
      </c>
      <c r="B786">
        <v>765</v>
      </c>
      <c r="C786">
        <v>23957.580000000042</v>
      </c>
      <c r="D786" s="1">
        <v>40882.607638888891</v>
      </c>
      <c r="E786" s="3">
        <f>DATEDIF(online_retail_II[[#This Row],[LastPurchase]], DATE(2011,12,9), "d")</f>
        <v>4</v>
      </c>
      <c r="F786" s="3">
        <f t="shared" si="60"/>
        <v>5</v>
      </c>
      <c r="G786" s="3">
        <f t="shared" si="61"/>
        <v>4</v>
      </c>
      <c r="H786" s="3">
        <f t="shared" si="62"/>
        <v>4</v>
      </c>
      <c r="I786" s="1" t="str">
        <f t="shared" si="63"/>
        <v>544</v>
      </c>
      <c r="J786" s="1" t="str">
        <f t="shared" si="64"/>
        <v>Champion</v>
      </c>
    </row>
    <row r="787" spans="1:10" ht="14.25" x14ac:dyDescent="0.2">
      <c r="A787">
        <v>12992</v>
      </c>
      <c r="B787">
        <v>6</v>
      </c>
      <c r="C787">
        <v>93.350000000000009</v>
      </c>
      <c r="D787" s="1">
        <v>40161.698611111111</v>
      </c>
      <c r="E787" s="3">
        <f>DATEDIF(online_retail_II[[#This Row],[LastPurchase]], DATE(2011,12,9), "d")</f>
        <v>725</v>
      </c>
      <c r="F787" s="3">
        <f t="shared" si="60"/>
        <v>2</v>
      </c>
      <c r="G787" s="3">
        <f t="shared" si="61"/>
        <v>1</v>
      </c>
      <c r="H787" s="3">
        <f t="shared" si="62"/>
        <v>1</v>
      </c>
      <c r="I787" s="1" t="str">
        <f t="shared" si="63"/>
        <v>211</v>
      </c>
      <c r="J787" s="1" t="str">
        <f t="shared" si="64"/>
        <v>At Risk</v>
      </c>
    </row>
    <row r="788" spans="1:10" ht="14.25" x14ac:dyDescent="0.2">
      <c r="A788">
        <v>15672</v>
      </c>
      <c r="B788">
        <v>3</v>
      </c>
      <c r="C788">
        <v>45.300000000000004</v>
      </c>
      <c r="D788" s="1">
        <v>40161.702777777777</v>
      </c>
      <c r="E788" s="3">
        <f>DATEDIF(online_retail_II[[#This Row],[LastPurchase]], DATE(2011,12,9), "d")</f>
        <v>725</v>
      </c>
      <c r="F788" s="3">
        <f t="shared" si="60"/>
        <v>2</v>
      </c>
      <c r="G788" s="3">
        <f t="shared" si="61"/>
        <v>1</v>
      </c>
      <c r="H788" s="3">
        <f t="shared" si="62"/>
        <v>1</v>
      </c>
      <c r="I788" s="1" t="str">
        <f t="shared" si="63"/>
        <v>211</v>
      </c>
      <c r="J788" s="1" t="str">
        <f t="shared" si="64"/>
        <v>At Risk</v>
      </c>
    </row>
    <row r="789" spans="1:10" ht="14.25" x14ac:dyDescent="0.2">
      <c r="A789">
        <v>13000</v>
      </c>
      <c r="B789">
        <v>62</v>
      </c>
      <c r="C789">
        <v>1032.5000000000002</v>
      </c>
      <c r="D789" s="1">
        <v>40780.446527777778</v>
      </c>
      <c r="E789" s="3">
        <f>DATEDIF(online_retail_II[[#This Row],[LastPurchase]], DATE(2011,12,9), "d")</f>
        <v>106</v>
      </c>
      <c r="F789" s="3">
        <f t="shared" si="60"/>
        <v>3</v>
      </c>
      <c r="G789" s="3">
        <f t="shared" si="61"/>
        <v>2</v>
      </c>
      <c r="H789" s="3">
        <f t="shared" si="62"/>
        <v>2</v>
      </c>
      <c r="I789" s="1" t="str">
        <f t="shared" si="63"/>
        <v>322</v>
      </c>
      <c r="J789" s="1" t="str">
        <f t="shared" si="64"/>
        <v>Potential</v>
      </c>
    </row>
    <row r="790" spans="1:10" ht="14.25" x14ac:dyDescent="0.2">
      <c r="A790">
        <v>17012</v>
      </c>
      <c r="B790">
        <v>42</v>
      </c>
      <c r="C790">
        <v>384.15999999999997</v>
      </c>
      <c r="D790" s="1">
        <v>40161.731944444444</v>
      </c>
      <c r="E790" s="3">
        <f>DATEDIF(online_retail_II[[#This Row],[LastPurchase]], DATE(2011,12,9), "d")</f>
        <v>725</v>
      </c>
      <c r="F790" s="3">
        <f t="shared" si="60"/>
        <v>2</v>
      </c>
      <c r="G790" s="3">
        <f t="shared" si="61"/>
        <v>1</v>
      </c>
      <c r="H790" s="3">
        <f t="shared" si="62"/>
        <v>1</v>
      </c>
      <c r="I790" s="1" t="str">
        <f t="shared" si="63"/>
        <v>211</v>
      </c>
      <c r="J790" s="1" t="str">
        <f t="shared" si="64"/>
        <v>At Risk</v>
      </c>
    </row>
    <row r="791" spans="1:10" ht="14.25" x14ac:dyDescent="0.2">
      <c r="A791">
        <v>16098</v>
      </c>
      <c r="B791">
        <v>163</v>
      </c>
      <c r="C791">
        <v>4448.0999999999995</v>
      </c>
      <c r="D791" s="1">
        <v>40799.415972222225</v>
      </c>
      <c r="E791" s="3">
        <f>DATEDIF(online_retail_II[[#This Row],[LastPurchase]], DATE(2011,12,9), "d")</f>
        <v>87</v>
      </c>
      <c r="F791" s="3">
        <f t="shared" si="60"/>
        <v>3</v>
      </c>
      <c r="G791" s="3">
        <f t="shared" si="61"/>
        <v>3</v>
      </c>
      <c r="H791" s="3">
        <f t="shared" si="62"/>
        <v>3</v>
      </c>
      <c r="I791" s="1" t="str">
        <f t="shared" si="63"/>
        <v>333</v>
      </c>
      <c r="J791" s="1" t="str">
        <f t="shared" si="64"/>
        <v>Potential</v>
      </c>
    </row>
    <row r="792" spans="1:10" ht="14.25" x14ac:dyDescent="0.2">
      <c r="A792">
        <v>16554</v>
      </c>
      <c r="B792">
        <v>167</v>
      </c>
      <c r="C792">
        <v>2841.7200000000012</v>
      </c>
      <c r="D792" s="1">
        <v>40844.618750000001</v>
      </c>
      <c r="E792" s="3">
        <f>DATEDIF(online_retail_II[[#This Row],[LastPurchase]], DATE(2011,12,9), "d")</f>
        <v>42</v>
      </c>
      <c r="F792" s="3">
        <f t="shared" si="60"/>
        <v>4</v>
      </c>
      <c r="G792" s="3">
        <f t="shared" si="61"/>
        <v>3</v>
      </c>
      <c r="H792" s="3">
        <f t="shared" si="62"/>
        <v>2</v>
      </c>
      <c r="I792" s="1" t="str">
        <f t="shared" si="63"/>
        <v>432</v>
      </c>
      <c r="J792" s="1" t="str">
        <f t="shared" si="64"/>
        <v>Loyal</v>
      </c>
    </row>
    <row r="793" spans="1:10" ht="14.25" x14ac:dyDescent="0.2">
      <c r="A793">
        <v>13004</v>
      </c>
      <c r="B793">
        <v>815</v>
      </c>
      <c r="C793">
        <v>11650.849999999982</v>
      </c>
      <c r="D793" s="1">
        <v>40875.477083333331</v>
      </c>
      <c r="E793" s="3">
        <f>DATEDIF(online_retail_II[[#This Row],[LastPurchase]], DATE(2011,12,9), "d")</f>
        <v>11</v>
      </c>
      <c r="F793" s="3">
        <f t="shared" si="60"/>
        <v>5</v>
      </c>
      <c r="G793" s="3">
        <f t="shared" si="61"/>
        <v>4</v>
      </c>
      <c r="H793" s="3">
        <f t="shared" si="62"/>
        <v>4</v>
      </c>
      <c r="I793" s="1" t="str">
        <f t="shared" si="63"/>
        <v>544</v>
      </c>
      <c r="J793" s="1" t="str">
        <f t="shared" si="64"/>
        <v>Champion</v>
      </c>
    </row>
    <row r="794" spans="1:10" ht="14.25" x14ac:dyDescent="0.2">
      <c r="A794">
        <v>15838</v>
      </c>
      <c r="B794">
        <v>209</v>
      </c>
      <c r="C794">
        <v>74162.999999999927</v>
      </c>
      <c r="D794" s="1">
        <v>40875.583333333336</v>
      </c>
      <c r="E794" s="3">
        <f>DATEDIF(online_retail_II[[#This Row],[LastPurchase]], DATE(2011,12,9), "d")</f>
        <v>11</v>
      </c>
      <c r="F794" s="3">
        <f t="shared" si="60"/>
        <v>5</v>
      </c>
      <c r="G794" s="3">
        <f t="shared" si="61"/>
        <v>3</v>
      </c>
      <c r="H794" s="3">
        <f t="shared" si="62"/>
        <v>4</v>
      </c>
      <c r="I794" s="1" t="str">
        <f t="shared" si="63"/>
        <v>534</v>
      </c>
      <c r="J794" s="1" t="str">
        <f t="shared" si="64"/>
        <v>Champion</v>
      </c>
    </row>
    <row r="795" spans="1:10" ht="14.25" x14ac:dyDescent="0.2">
      <c r="A795">
        <v>17572</v>
      </c>
      <c r="B795">
        <v>36</v>
      </c>
      <c r="C795">
        <v>723.01000000000022</v>
      </c>
      <c r="D795" s="1">
        <v>40815.745138888888</v>
      </c>
      <c r="E795" s="3">
        <f>DATEDIF(online_retail_II[[#This Row],[LastPurchase]], DATE(2011,12,9), "d")</f>
        <v>71</v>
      </c>
      <c r="F795" s="3">
        <f t="shared" si="60"/>
        <v>3</v>
      </c>
      <c r="G795" s="3">
        <f t="shared" si="61"/>
        <v>1</v>
      </c>
      <c r="H795" s="3">
        <f t="shared" si="62"/>
        <v>1</v>
      </c>
      <c r="I795" s="1" t="str">
        <f t="shared" si="63"/>
        <v>311</v>
      </c>
      <c r="J795" s="1" t="str">
        <f t="shared" si="64"/>
        <v>Potential</v>
      </c>
    </row>
    <row r="796" spans="1:10" ht="14.25" x14ac:dyDescent="0.2">
      <c r="A796">
        <v>13902</v>
      </c>
      <c r="B796">
        <v>63</v>
      </c>
      <c r="C796">
        <v>34095.26</v>
      </c>
      <c r="D796" s="1">
        <v>40254.54791666667</v>
      </c>
      <c r="E796" s="3">
        <f>DATEDIF(online_retail_II[[#This Row],[LastPurchase]], DATE(2011,12,9), "d")</f>
        <v>632</v>
      </c>
      <c r="F796" s="3">
        <f t="shared" si="60"/>
        <v>2</v>
      </c>
      <c r="G796" s="3">
        <f t="shared" si="61"/>
        <v>2</v>
      </c>
      <c r="H796" s="3">
        <f t="shared" si="62"/>
        <v>4</v>
      </c>
      <c r="I796" s="1" t="str">
        <f t="shared" si="63"/>
        <v>224</v>
      </c>
      <c r="J796" s="1" t="str">
        <f t="shared" si="64"/>
        <v>At Risk</v>
      </c>
    </row>
    <row r="797" spans="1:10" ht="14.25" x14ac:dyDescent="0.2">
      <c r="A797">
        <v>17213</v>
      </c>
      <c r="B797">
        <v>281</v>
      </c>
      <c r="C797">
        <v>5182.3000000000038</v>
      </c>
      <c r="D797" s="1">
        <v>40846.620138888888</v>
      </c>
      <c r="E797" s="3">
        <f>DATEDIF(online_retail_II[[#This Row],[LastPurchase]], DATE(2011,12,9), "d")</f>
        <v>40</v>
      </c>
      <c r="F797" s="3">
        <f t="shared" si="60"/>
        <v>4</v>
      </c>
      <c r="G797" s="3">
        <f t="shared" si="61"/>
        <v>3</v>
      </c>
      <c r="H797" s="3">
        <f t="shared" si="62"/>
        <v>3</v>
      </c>
      <c r="I797" s="1" t="str">
        <f t="shared" si="63"/>
        <v>433</v>
      </c>
      <c r="J797" s="1" t="str">
        <f t="shared" si="64"/>
        <v>Loyal</v>
      </c>
    </row>
    <row r="798" spans="1:10" ht="14.25" x14ac:dyDescent="0.2">
      <c r="A798">
        <v>17251</v>
      </c>
      <c r="B798">
        <v>80</v>
      </c>
      <c r="C798">
        <v>812.4300000000004</v>
      </c>
      <c r="D798" s="1">
        <v>40524.462500000001</v>
      </c>
      <c r="E798" s="3">
        <f>DATEDIF(online_retail_II[[#This Row],[LastPurchase]], DATE(2011,12,9), "d")</f>
        <v>362</v>
      </c>
      <c r="F798" s="3">
        <f t="shared" si="60"/>
        <v>3</v>
      </c>
      <c r="G798" s="3">
        <f t="shared" si="61"/>
        <v>2</v>
      </c>
      <c r="H798" s="3">
        <f t="shared" si="62"/>
        <v>1</v>
      </c>
      <c r="I798" s="1" t="str">
        <f t="shared" si="63"/>
        <v>321</v>
      </c>
      <c r="J798" s="1" t="str">
        <f t="shared" si="64"/>
        <v>Potential</v>
      </c>
    </row>
    <row r="799" spans="1:10" ht="14.25" x14ac:dyDescent="0.2">
      <c r="A799">
        <v>16858</v>
      </c>
      <c r="B799">
        <v>137</v>
      </c>
      <c r="C799">
        <v>4668.2799999999961</v>
      </c>
      <c r="D799" s="1">
        <v>40518.411111111112</v>
      </c>
      <c r="E799" s="3">
        <f>DATEDIF(online_retail_II[[#This Row],[LastPurchase]], DATE(2011,12,9), "d")</f>
        <v>368</v>
      </c>
      <c r="F799" s="3">
        <f t="shared" si="60"/>
        <v>2</v>
      </c>
      <c r="G799" s="3">
        <f t="shared" si="61"/>
        <v>2</v>
      </c>
      <c r="H799" s="3">
        <f t="shared" si="62"/>
        <v>3</v>
      </c>
      <c r="I799" s="1" t="str">
        <f t="shared" si="63"/>
        <v>223</v>
      </c>
      <c r="J799" s="1" t="str">
        <f t="shared" si="64"/>
        <v>At Risk</v>
      </c>
    </row>
    <row r="800" spans="1:10" ht="14.25" x14ac:dyDescent="0.2">
      <c r="A800">
        <v>17082</v>
      </c>
      <c r="B800">
        <v>170</v>
      </c>
      <c r="C800">
        <v>4732.0300000000016</v>
      </c>
      <c r="D800" s="1">
        <v>40853.636805555558</v>
      </c>
      <c r="E800" s="3">
        <f>DATEDIF(online_retail_II[[#This Row],[LastPurchase]], DATE(2011,12,9), "d")</f>
        <v>33</v>
      </c>
      <c r="F800" s="3">
        <f t="shared" si="60"/>
        <v>4</v>
      </c>
      <c r="G800" s="3">
        <f t="shared" si="61"/>
        <v>3</v>
      </c>
      <c r="H800" s="3">
        <f t="shared" si="62"/>
        <v>3</v>
      </c>
      <c r="I800" s="1" t="str">
        <f t="shared" si="63"/>
        <v>433</v>
      </c>
      <c r="J800" s="1" t="str">
        <f t="shared" si="64"/>
        <v>Loyal</v>
      </c>
    </row>
    <row r="801" spans="1:10" ht="14.25" x14ac:dyDescent="0.2">
      <c r="A801">
        <v>14607</v>
      </c>
      <c r="B801">
        <v>209</v>
      </c>
      <c r="C801">
        <v>24137.63</v>
      </c>
      <c r="D801" s="1">
        <v>40871.440972222219</v>
      </c>
      <c r="E801" s="3">
        <f>DATEDIF(online_retail_II[[#This Row],[LastPurchase]], DATE(2011,12,9), "d")</f>
        <v>15</v>
      </c>
      <c r="F801" s="3">
        <f t="shared" si="60"/>
        <v>4</v>
      </c>
      <c r="G801" s="3">
        <f t="shared" si="61"/>
        <v>3</v>
      </c>
      <c r="H801" s="3">
        <f t="shared" si="62"/>
        <v>4</v>
      </c>
      <c r="I801" s="1" t="str">
        <f t="shared" si="63"/>
        <v>434</v>
      </c>
      <c r="J801" s="1" t="str">
        <f t="shared" si="64"/>
        <v>Loyal</v>
      </c>
    </row>
    <row r="802" spans="1:10" ht="14.25" x14ac:dyDescent="0.2">
      <c r="A802">
        <v>17262</v>
      </c>
      <c r="B802">
        <v>21</v>
      </c>
      <c r="C802">
        <v>2757.6199999999994</v>
      </c>
      <c r="D802" s="1">
        <v>40834.538888888892</v>
      </c>
      <c r="E802" s="3">
        <f>DATEDIF(online_retail_II[[#This Row],[LastPurchase]], DATE(2011,12,9), "d")</f>
        <v>52</v>
      </c>
      <c r="F802" s="3">
        <f t="shared" si="60"/>
        <v>3</v>
      </c>
      <c r="G802" s="3">
        <f t="shared" si="61"/>
        <v>1</v>
      </c>
      <c r="H802" s="3">
        <f t="shared" si="62"/>
        <v>2</v>
      </c>
      <c r="I802" s="1" t="str">
        <f t="shared" si="63"/>
        <v>312</v>
      </c>
      <c r="J802" s="1" t="str">
        <f t="shared" si="64"/>
        <v>Potential</v>
      </c>
    </row>
    <row r="803" spans="1:10" ht="14.25" x14ac:dyDescent="0.2">
      <c r="A803">
        <v>18220</v>
      </c>
      <c r="B803">
        <v>25</v>
      </c>
      <c r="C803">
        <v>1921.7600000000002</v>
      </c>
      <c r="D803" s="1">
        <v>40660.377083333333</v>
      </c>
      <c r="E803" s="3">
        <f>DATEDIF(online_retail_II[[#This Row],[LastPurchase]], DATE(2011,12,9), "d")</f>
        <v>226</v>
      </c>
      <c r="F803" s="3">
        <f t="shared" si="60"/>
        <v>3</v>
      </c>
      <c r="G803" s="3">
        <f t="shared" si="61"/>
        <v>1</v>
      </c>
      <c r="H803" s="3">
        <f t="shared" si="62"/>
        <v>2</v>
      </c>
      <c r="I803" s="1" t="str">
        <f t="shared" si="63"/>
        <v>312</v>
      </c>
      <c r="J803" s="1" t="str">
        <f t="shared" si="64"/>
        <v>Potential</v>
      </c>
    </row>
    <row r="804" spans="1:10" ht="14.25" x14ac:dyDescent="0.2">
      <c r="A804">
        <v>17625</v>
      </c>
      <c r="B804">
        <v>703</v>
      </c>
      <c r="C804">
        <v>6067.7999999999975</v>
      </c>
      <c r="D804" s="1">
        <v>40868.566666666666</v>
      </c>
      <c r="E804" s="3">
        <f>DATEDIF(online_retail_II[[#This Row],[LastPurchase]], DATE(2011,12,9), "d")</f>
        <v>18</v>
      </c>
      <c r="F804" s="3">
        <f t="shared" si="60"/>
        <v>4</v>
      </c>
      <c r="G804" s="3">
        <f t="shared" si="61"/>
        <v>4</v>
      </c>
      <c r="H804" s="3">
        <f t="shared" si="62"/>
        <v>3</v>
      </c>
      <c r="I804" s="1" t="str">
        <f t="shared" si="63"/>
        <v>443</v>
      </c>
      <c r="J804" s="1" t="str">
        <f t="shared" si="64"/>
        <v>Loyal</v>
      </c>
    </row>
    <row r="805" spans="1:10" ht="14.25" x14ac:dyDescent="0.2">
      <c r="A805">
        <v>17233</v>
      </c>
      <c r="B805">
        <v>58</v>
      </c>
      <c r="C805">
        <v>560.8599999999999</v>
      </c>
      <c r="D805" s="1">
        <v>40851.587500000001</v>
      </c>
      <c r="E805" s="3">
        <f>DATEDIF(online_retail_II[[#This Row],[LastPurchase]], DATE(2011,12,9), "d")</f>
        <v>35</v>
      </c>
      <c r="F805" s="3">
        <f t="shared" si="60"/>
        <v>4</v>
      </c>
      <c r="G805" s="3">
        <f t="shared" si="61"/>
        <v>2</v>
      </c>
      <c r="H805" s="3">
        <f t="shared" si="62"/>
        <v>1</v>
      </c>
      <c r="I805" s="1" t="str">
        <f t="shared" si="63"/>
        <v>421</v>
      </c>
      <c r="J805" s="1" t="str">
        <f t="shared" si="64"/>
        <v>Loyal</v>
      </c>
    </row>
    <row r="806" spans="1:10" ht="14.25" x14ac:dyDescent="0.2">
      <c r="A806">
        <v>17095</v>
      </c>
      <c r="B806">
        <v>137</v>
      </c>
      <c r="C806">
        <v>2572.2500000000027</v>
      </c>
      <c r="D806" s="1">
        <v>40864.51458333333</v>
      </c>
      <c r="E806" s="3">
        <f>DATEDIF(online_retail_II[[#This Row],[LastPurchase]], DATE(2011,12,9), "d")</f>
        <v>22</v>
      </c>
      <c r="F806" s="3">
        <f t="shared" si="60"/>
        <v>4</v>
      </c>
      <c r="G806" s="3">
        <f t="shared" si="61"/>
        <v>2</v>
      </c>
      <c r="H806" s="3">
        <f t="shared" si="62"/>
        <v>2</v>
      </c>
      <c r="I806" s="1" t="str">
        <f t="shared" si="63"/>
        <v>422</v>
      </c>
      <c r="J806" s="1" t="str">
        <f t="shared" si="64"/>
        <v>Loyal</v>
      </c>
    </row>
    <row r="807" spans="1:10" ht="14.25" x14ac:dyDescent="0.2">
      <c r="A807">
        <v>16713</v>
      </c>
      <c r="B807">
        <v>1336</v>
      </c>
      <c r="C807">
        <v>14560.690000000015</v>
      </c>
      <c r="D807" s="1">
        <v>40868.525000000001</v>
      </c>
      <c r="E807" s="3">
        <f>DATEDIF(online_retail_II[[#This Row],[LastPurchase]], DATE(2011,12,9), "d")</f>
        <v>18</v>
      </c>
      <c r="F807" s="3">
        <f t="shared" si="60"/>
        <v>4</v>
      </c>
      <c r="G807" s="3">
        <f t="shared" si="61"/>
        <v>4</v>
      </c>
      <c r="H807" s="3">
        <f t="shared" si="62"/>
        <v>4</v>
      </c>
      <c r="I807" s="1" t="str">
        <f t="shared" si="63"/>
        <v>444</v>
      </c>
      <c r="J807" s="1" t="str">
        <f t="shared" si="64"/>
        <v>Loyal</v>
      </c>
    </row>
    <row r="808" spans="1:10" ht="14.25" x14ac:dyDescent="0.2">
      <c r="A808">
        <v>12941</v>
      </c>
      <c r="B808">
        <v>27</v>
      </c>
      <c r="C808">
        <v>377.49000000000018</v>
      </c>
      <c r="D808" s="1">
        <v>40162.550000000003</v>
      </c>
      <c r="E808" s="3">
        <f>DATEDIF(online_retail_II[[#This Row],[LastPurchase]], DATE(2011,12,9), "d")</f>
        <v>724</v>
      </c>
      <c r="F808" s="3">
        <f t="shared" si="60"/>
        <v>2</v>
      </c>
      <c r="G808" s="3">
        <f t="shared" si="61"/>
        <v>1</v>
      </c>
      <c r="H808" s="3">
        <f t="shared" si="62"/>
        <v>1</v>
      </c>
      <c r="I808" s="1" t="str">
        <f t="shared" si="63"/>
        <v>211</v>
      </c>
      <c r="J808" s="1" t="str">
        <f t="shared" si="64"/>
        <v>At Risk</v>
      </c>
    </row>
    <row r="809" spans="1:10" ht="14.25" x14ac:dyDescent="0.2">
      <c r="A809">
        <v>17596</v>
      </c>
      <c r="B809">
        <v>557</v>
      </c>
      <c r="C809">
        <v>4920.6699999999937</v>
      </c>
      <c r="D809" s="1">
        <v>40863.59097222222</v>
      </c>
      <c r="E809" s="3">
        <f>DATEDIF(online_retail_II[[#This Row],[LastPurchase]], DATE(2011,12,9), "d")</f>
        <v>23</v>
      </c>
      <c r="F809" s="3">
        <f t="shared" si="60"/>
        <v>4</v>
      </c>
      <c r="G809" s="3">
        <f t="shared" si="61"/>
        <v>4</v>
      </c>
      <c r="H809" s="3">
        <f t="shared" si="62"/>
        <v>3</v>
      </c>
      <c r="I809" s="1" t="str">
        <f t="shared" si="63"/>
        <v>443</v>
      </c>
      <c r="J809" s="1" t="str">
        <f t="shared" si="64"/>
        <v>Loyal</v>
      </c>
    </row>
    <row r="810" spans="1:10" ht="14.25" x14ac:dyDescent="0.2">
      <c r="A810">
        <v>15812</v>
      </c>
      <c r="B810">
        <v>125</v>
      </c>
      <c r="C810">
        <v>5201.4699999999975</v>
      </c>
      <c r="D810" s="1">
        <v>40779.59652777778</v>
      </c>
      <c r="E810" s="3">
        <f>DATEDIF(online_retail_II[[#This Row],[LastPurchase]], DATE(2011,12,9), "d")</f>
        <v>107</v>
      </c>
      <c r="F810" s="3">
        <f t="shared" si="60"/>
        <v>3</v>
      </c>
      <c r="G810" s="3">
        <f t="shared" si="61"/>
        <v>2</v>
      </c>
      <c r="H810" s="3">
        <f t="shared" si="62"/>
        <v>3</v>
      </c>
      <c r="I810" s="1" t="str">
        <f t="shared" si="63"/>
        <v>323</v>
      </c>
      <c r="J810" s="1" t="str">
        <f t="shared" si="64"/>
        <v>Potential</v>
      </c>
    </row>
    <row r="811" spans="1:10" ht="14.25" x14ac:dyDescent="0.2">
      <c r="A811">
        <v>14966</v>
      </c>
      <c r="B811">
        <v>160</v>
      </c>
      <c r="C811">
        <v>1115.8400000000008</v>
      </c>
      <c r="D811" s="1">
        <v>40872.513888888891</v>
      </c>
      <c r="E811" s="3">
        <f>DATEDIF(online_retail_II[[#This Row],[LastPurchase]], DATE(2011,12,9), "d")</f>
        <v>14</v>
      </c>
      <c r="F811" s="3">
        <f t="shared" si="60"/>
        <v>5</v>
      </c>
      <c r="G811" s="3">
        <f t="shared" si="61"/>
        <v>3</v>
      </c>
      <c r="H811" s="3">
        <f t="shared" si="62"/>
        <v>2</v>
      </c>
      <c r="I811" s="1" t="str">
        <f t="shared" si="63"/>
        <v>532</v>
      </c>
      <c r="J811" s="1" t="str">
        <f t="shared" si="64"/>
        <v>Champion</v>
      </c>
    </row>
    <row r="812" spans="1:10" ht="14.25" x14ac:dyDescent="0.2">
      <c r="A812">
        <v>15070</v>
      </c>
      <c r="B812">
        <v>34</v>
      </c>
      <c r="C812">
        <v>843.25000000000023</v>
      </c>
      <c r="D812" s="1">
        <v>40514.474305555559</v>
      </c>
      <c r="E812" s="3">
        <f>DATEDIF(online_retail_II[[#This Row],[LastPurchase]], DATE(2011,12,9), "d")</f>
        <v>372</v>
      </c>
      <c r="F812" s="3">
        <f t="shared" si="60"/>
        <v>2</v>
      </c>
      <c r="G812" s="3">
        <f t="shared" si="61"/>
        <v>1</v>
      </c>
      <c r="H812" s="3">
        <f t="shared" si="62"/>
        <v>1</v>
      </c>
      <c r="I812" s="1" t="str">
        <f t="shared" si="63"/>
        <v>211</v>
      </c>
      <c r="J812" s="1" t="str">
        <f t="shared" si="64"/>
        <v>At Risk</v>
      </c>
    </row>
    <row r="813" spans="1:10" ht="14.25" x14ac:dyDescent="0.2">
      <c r="A813">
        <v>18260</v>
      </c>
      <c r="B813">
        <v>411</v>
      </c>
      <c r="C813">
        <v>9962.1099999999969</v>
      </c>
      <c r="D813" s="1">
        <v>40714.525694444441</v>
      </c>
      <c r="E813" s="3">
        <f>DATEDIF(online_retail_II[[#This Row],[LastPurchase]], DATE(2011,12,9), "d")</f>
        <v>172</v>
      </c>
      <c r="F813" s="3">
        <f t="shared" si="60"/>
        <v>3</v>
      </c>
      <c r="G813" s="3">
        <f t="shared" si="61"/>
        <v>4</v>
      </c>
      <c r="H813" s="3">
        <f t="shared" si="62"/>
        <v>4</v>
      </c>
      <c r="I813" s="1" t="str">
        <f t="shared" si="63"/>
        <v>344</v>
      </c>
      <c r="J813" s="1" t="str">
        <f t="shared" si="64"/>
        <v>Potential</v>
      </c>
    </row>
    <row r="814" spans="1:10" ht="14.25" x14ac:dyDescent="0.2">
      <c r="A814">
        <v>16749</v>
      </c>
      <c r="B814">
        <v>77</v>
      </c>
      <c r="C814">
        <v>4387.0799999999981</v>
      </c>
      <c r="D814" s="1">
        <v>40295.54583333333</v>
      </c>
      <c r="E814" s="3">
        <f>DATEDIF(online_retail_II[[#This Row],[LastPurchase]], DATE(2011,12,9), "d")</f>
        <v>591</v>
      </c>
      <c r="F814" s="3">
        <f t="shared" si="60"/>
        <v>2</v>
      </c>
      <c r="G814" s="3">
        <f t="shared" si="61"/>
        <v>2</v>
      </c>
      <c r="H814" s="3">
        <f t="shared" si="62"/>
        <v>3</v>
      </c>
      <c r="I814" s="1" t="str">
        <f t="shared" si="63"/>
        <v>223</v>
      </c>
      <c r="J814" s="1" t="str">
        <f t="shared" si="64"/>
        <v>At Risk</v>
      </c>
    </row>
    <row r="815" spans="1:10" ht="14.25" x14ac:dyDescent="0.2">
      <c r="A815">
        <v>13405</v>
      </c>
      <c r="B815">
        <v>43</v>
      </c>
      <c r="C815">
        <v>1213.8110000000001</v>
      </c>
      <c r="D815" s="1">
        <v>40812.709027777775</v>
      </c>
      <c r="E815" s="3">
        <f>DATEDIF(online_retail_II[[#This Row],[LastPurchase]], DATE(2011,12,9), "d")</f>
        <v>74</v>
      </c>
      <c r="F815" s="3">
        <f t="shared" si="60"/>
        <v>3</v>
      </c>
      <c r="G815" s="3">
        <f t="shared" si="61"/>
        <v>1</v>
      </c>
      <c r="H815" s="3">
        <f t="shared" si="62"/>
        <v>2</v>
      </c>
      <c r="I815" s="1" t="str">
        <f t="shared" si="63"/>
        <v>312</v>
      </c>
      <c r="J815" s="1" t="str">
        <f t="shared" si="64"/>
        <v>Potential</v>
      </c>
    </row>
    <row r="816" spans="1:10" ht="14.25" x14ac:dyDescent="0.2">
      <c r="A816">
        <v>17797</v>
      </c>
      <c r="B816">
        <v>275</v>
      </c>
      <c r="C816">
        <v>1985.8700000000015</v>
      </c>
      <c r="D816" s="1">
        <v>40864.556250000001</v>
      </c>
      <c r="E816" s="3">
        <f>DATEDIF(online_retail_II[[#This Row],[LastPurchase]], DATE(2011,12,9), "d")</f>
        <v>22</v>
      </c>
      <c r="F816" s="3">
        <f t="shared" si="60"/>
        <v>4</v>
      </c>
      <c r="G816" s="3">
        <f t="shared" si="61"/>
        <v>3</v>
      </c>
      <c r="H816" s="3">
        <f t="shared" si="62"/>
        <v>2</v>
      </c>
      <c r="I816" s="1" t="str">
        <f t="shared" si="63"/>
        <v>432</v>
      </c>
      <c r="J816" s="1" t="str">
        <f t="shared" si="64"/>
        <v>Loyal</v>
      </c>
    </row>
    <row r="817" spans="1:10" ht="14.25" x14ac:dyDescent="0.2">
      <c r="A817">
        <v>13823</v>
      </c>
      <c r="B817">
        <v>163</v>
      </c>
      <c r="C817">
        <v>3403.449999999998</v>
      </c>
      <c r="D817" s="1">
        <v>40868.431944444441</v>
      </c>
      <c r="E817" s="3">
        <f>DATEDIF(online_retail_II[[#This Row],[LastPurchase]], DATE(2011,12,9), "d")</f>
        <v>18</v>
      </c>
      <c r="F817" s="3">
        <f t="shared" si="60"/>
        <v>4</v>
      </c>
      <c r="G817" s="3">
        <f t="shared" si="61"/>
        <v>3</v>
      </c>
      <c r="H817" s="3">
        <f t="shared" si="62"/>
        <v>3</v>
      </c>
      <c r="I817" s="1" t="str">
        <f t="shared" si="63"/>
        <v>433</v>
      </c>
      <c r="J817" s="1" t="str">
        <f t="shared" si="64"/>
        <v>Loyal</v>
      </c>
    </row>
    <row r="818" spans="1:10" ht="14.25" x14ac:dyDescent="0.2">
      <c r="A818">
        <v>15566</v>
      </c>
      <c r="B818">
        <v>12</v>
      </c>
      <c r="C818">
        <v>227.87</v>
      </c>
      <c r="D818" s="1">
        <v>40494.507638888892</v>
      </c>
      <c r="E818" s="3">
        <f>DATEDIF(online_retail_II[[#This Row],[LastPurchase]], DATE(2011,12,9), "d")</f>
        <v>392</v>
      </c>
      <c r="F818" s="3">
        <f t="shared" si="60"/>
        <v>2</v>
      </c>
      <c r="G818" s="3">
        <f t="shared" si="61"/>
        <v>1</v>
      </c>
      <c r="H818" s="3">
        <f t="shared" si="62"/>
        <v>1</v>
      </c>
      <c r="I818" s="1" t="str">
        <f t="shared" si="63"/>
        <v>211</v>
      </c>
      <c r="J818" s="1" t="str">
        <f t="shared" si="64"/>
        <v>At Risk</v>
      </c>
    </row>
    <row r="819" spans="1:10" ht="14.25" x14ac:dyDescent="0.2">
      <c r="A819">
        <v>13050</v>
      </c>
      <c r="B819">
        <v>1009</v>
      </c>
      <c r="C819">
        <v>12344.529999999981</v>
      </c>
      <c r="D819" s="1">
        <v>40872.387499999997</v>
      </c>
      <c r="E819" s="3">
        <f>DATEDIF(online_retail_II[[#This Row],[LastPurchase]], DATE(2011,12,9), "d")</f>
        <v>14</v>
      </c>
      <c r="F819" s="3">
        <f t="shared" si="60"/>
        <v>5</v>
      </c>
      <c r="G819" s="3">
        <f t="shared" si="61"/>
        <v>4</v>
      </c>
      <c r="H819" s="3">
        <f t="shared" si="62"/>
        <v>4</v>
      </c>
      <c r="I819" s="1" t="str">
        <f t="shared" si="63"/>
        <v>544</v>
      </c>
      <c r="J819" s="1" t="str">
        <f t="shared" si="64"/>
        <v>Champion</v>
      </c>
    </row>
    <row r="820" spans="1:10" ht="14.25" x14ac:dyDescent="0.2">
      <c r="A820">
        <v>13756</v>
      </c>
      <c r="B820">
        <v>348</v>
      </c>
      <c r="C820">
        <v>9207.4999999999964</v>
      </c>
      <c r="D820" s="1">
        <v>40884.697222222225</v>
      </c>
      <c r="E820" s="3">
        <f>DATEDIF(online_retail_II[[#This Row],[LastPurchase]], DATE(2011,12,9), "d")</f>
        <v>2</v>
      </c>
      <c r="F820" s="3">
        <f t="shared" si="60"/>
        <v>5</v>
      </c>
      <c r="G820" s="3">
        <f t="shared" si="61"/>
        <v>4</v>
      </c>
      <c r="H820" s="3">
        <f t="shared" si="62"/>
        <v>4</v>
      </c>
      <c r="I820" s="1" t="str">
        <f t="shared" si="63"/>
        <v>544</v>
      </c>
      <c r="J820" s="1" t="str">
        <f t="shared" si="64"/>
        <v>Champion</v>
      </c>
    </row>
    <row r="821" spans="1:10" ht="14.25" x14ac:dyDescent="0.2">
      <c r="A821">
        <v>17816</v>
      </c>
      <c r="B821">
        <v>55</v>
      </c>
      <c r="C821">
        <v>112.32000000000002</v>
      </c>
      <c r="D821" s="1">
        <v>40850.481944444444</v>
      </c>
      <c r="E821" s="3">
        <f>DATEDIF(online_retail_II[[#This Row],[LastPurchase]], DATE(2011,12,9), "d")</f>
        <v>36</v>
      </c>
      <c r="F821" s="3">
        <f t="shared" si="60"/>
        <v>4</v>
      </c>
      <c r="G821" s="3">
        <f t="shared" si="61"/>
        <v>1</v>
      </c>
      <c r="H821" s="3">
        <f t="shared" si="62"/>
        <v>1</v>
      </c>
      <c r="I821" s="1" t="str">
        <f t="shared" si="63"/>
        <v>411</v>
      </c>
      <c r="J821" s="1" t="str">
        <f t="shared" si="64"/>
        <v>Loyal</v>
      </c>
    </row>
    <row r="822" spans="1:10" ht="14.25" x14ac:dyDescent="0.2">
      <c r="A822">
        <v>16308</v>
      </c>
      <c r="B822">
        <v>7</v>
      </c>
      <c r="C822">
        <v>5120</v>
      </c>
      <c r="D822" s="1">
        <v>40849.474999999999</v>
      </c>
      <c r="E822" s="3">
        <f>DATEDIF(online_retail_II[[#This Row],[LastPurchase]], DATE(2011,12,9), "d")</f>
        <v>37</v>
      </c>
      <c r="F822" s="3">
        <f t="shared" si="60"/>
        <v>4</v>
      </c>
      <c r="G822" s="3">
        <f t="shared" si="61"/>
        <v>1</v>
      </c>
      <c r="H822" s="3">
        <f t="shared" si="62"/>
        <v>3</v>
      </c>
      <c r="I822" s="1" t="str">
        <f t="shared" si="63"/>
        <v>413</v>
      </c>
      <c r="J822" s="1" t="str">
        <f t="shared" si="64"/>
        <v>Loyal</v>
      </c>
    </row>
    <row r="823" spans="1:10" ht="14.25" x14ac:dyDescent="0.2">
      <c r="A823">
        <v>15785</v>
      </c>
      <c r="B823">
        <v>225</v>
      </c>
      <c r="C823">
        <v>5969.9299999999957</v>
      </c>
      <c r="D823" s="1">
        <v>40854.481249999997</v>
      </c>
      <c r="E823" s="3">
        <f>DATEDIF(online_retail_II[[#This Row],[LastPurchase]], DATE(2011,12,9), "d")</f>
        <v>32</v>
      </c>
      <c r="F823" s="3">
        <f t="shared" si="60"/>
        <v>4</v>
      </c>
      <c r="G823" s="3">
        <f t="shared" si="61"/>
        <v>3</v>
      </c>
      <c r="H823" s="3">
        <f t="shared" si="62"/>
        <v>3</v>
      </c>
      <c r="I823" s="1" t="str">
        <f t="shared" si="63"/>
        <v>433</v>
      </c>
      <c r="J823" s="1" t="str">
        <f t="shared" si="64"/>
        <v>Loyal</v>
      </c>
    </row>
    <row r="824" spans="1:10" ht="14.25" x14ac:dyDescent="0.2">
      <c r="A824">
        <v>14897</v>
      </c>
      <c r="B824">
        <v>127</v>
      </c>
      <c r="C824">
        <v>3140.54</v>
      </c>
      <c r="D824" s="1">
        <v>40879.438888888886</v>
      </c>
      <c r="E824" s="3">
        <f>DATEDIF(online_retail_II[[#This Row],[LastPurchase]], DATE(2011,12,9), "d")</f>
        <v>7</v>
      </c>
      <c r="F824" s="3">
        <f t="shared" si="60"/>
        <v>5</v>
      </c>
      <c r="G824" s="3">
        <f t="shared" si="61"/>
        <v>2</v>
      </c>
      <c r="H824" s="3">
        <f t="shared" si="62"/>
        <v>3</v>
      </c>
      <c r="I824" s="1" t="str">
        <f t="shared" si="63"/>
        <v>523</v>
      </c>
      <c r="J824" s="1" t="str">
        <f t="shared" si="64"/>
        <v>Champion</v>
      </c>
    </row>
    <row r="825" spans="1:10" ht="14.25" x14ac:dyDescent="0.2">
      <c r="A825">
        <v>15527</v>
      </c>
      <c r="B825">
        <v>331</v>
      </c>
      <c r="C825">
        <v>5575.6399999999967</v>
      </c>
      <c r="D825" s="1">
        <v>40868.511805555558</v>
      </c>
      <c r="E825" s="3">
        <f>DATEDIF(online_retail_II[[#This Row],[LastPurchase]], DATE(2011,12,9), "d")</f>
        <v>18</v>
      </c>
      <c r="F825" s="3">
        <f t="shared" si="60"/>
        <v>4</v>
      </c>
      <c r="G825" s="3">
        <f t="shared" si="61"/>
        <v>3</v>
      </c>
      <c r="H825" s="3">
        <f t="shared" si="62"/>
        <v>3</v>
      </c>
      <c r="I825" s="1" t="str">
        <f t="shared" si="63"/>
        <v>433</v>
      </c>
      <c r="J825" s="1" t="str">
        <f t="shared" si="64"/>
        <v>Loyal</v>
      </c>
    </row>
    <row r="826" spans="1:10" ht="14.25" x14ac:dyDescent="0.2">
      <c r="A826">
        <v>17368</v>
      </c>
      <c r="B826">
        <v>240</v>
      </c>
      <c r="C826">
        <v>2826.1400000000008</v>
      </c>
      <c r="D826" s="1">
        <v>40863.643055555556</v>
      </c>
      <c r="E826" s="3">
        <f>DATEDIF(online_retail_II[[#This Row],[LastPurchase]], DATE(2011,12,9), "d")</f>
        <v>23</v>
      </c>
      <c r="F826" s="3">
        <f t="shared" si="60"/>
        <v>4</v>
      </c>
      <c r="G826" s="3">
        <f t="shared" si="61"/>
        <v>3</v>
      </c>
      <c r="H826" s="3">
        <f t="shared" si="62"/>
        <v>2</v>
      </c>
      <c r="I826" s="1" t="str">
        <f t="shared" si="63"/>
        <v>432</v>
      </c>
      <c r="J826" s="1" t="str">
        <f t="shared" si="64"/>
        <v>Loyal</v>
      </c>
    </row>
    <row r="827" spans="1:10" ht="14.25" x14ac:dyDescent="0.2">
      <c r="A827">
        <v>15637</v>
      </c>
      <c r="B827">
        <v>41</v>
      </c>
      <c r="C827">
        <v>797.59000000000026</v>
      </c>
      <c r="D827" s="1">
        <v>40834.352777777778</v>
      </c>
      <c r="E827" s="3">
        <f>DATEDIF(online_retail_II[[#This Row],[LastPurchase]], DATE(2011,12,9), "d")</f>
        <v>52</v>
      </c>
      <c r="F827" s="3">
        <f t="shared" si="60"/>
        <v>3</v>
      </c>
      <c r="G827" s="3">
        <f t="shared" si="61"/>
        <v>1</v>
      </c>
      <c r="H827" s="3">
        <f t="shared" si="62"/>
        <v>1</v>
      </c>
      <c r="I827" s="1" t="str">
        <f t="shared" si="63"/>
        <v>311</v>
      </c>
      <c r="J827" s="1" t="str">
        <f t="shared" si="64"/>
        <v>Potential</v>
      </c>
    </row>
    <row r="828" spans="1:10" ht="14.25" x14ac:dyDescent="0.2">
      <c r="A828">
        <v>15393</v>
      </c>
      <c r="B828">
        <v>44</v>
      </c>
      <c r="C828">
        <v>891.34000000000015</v>
      </c>
      <c r="D828" s="1">
        <v>40870.699999999997</v>
      </c>
      <c r="E828" s="3">
        <f>DATEDIF(online_retail_II[[#This Row],[LastPurchase]], DATE(2011,12,9), "d")</f>
        <v>16</v>
      </c>
      <c r="F828" s="3">
        <f t="shared" si="60"/>
        <v>4</v>
      </c>
      <c r="G828" s="3">
        <f t="shared" si="61"/>
        <v>1</v>
      </c>
      <c r="H828" s="3">
        <f t="shared" si="62"/>
        <v>1</v>
      </c>
      <c r="I828" s="1" t="str">
        <f t="shared" si="63"/>
        <v>411</v>
      </c>
      <c r="J828" s="1" t="str">
        <f t="shared" si="64"/>
        <v>Loyal</v>
      </c>
    </row>
    <row r="829" spans="1:10" ht="14.25" x14ac:dyDescent="0.2">
      <c r="A829">
        <v>18177</v>
      </c>
      <c r="B829">
        <v>100</v>
      </c>
      <c r="C829">
        <v>2216.8699999999985</v>
      </c>
      <c r="D829" s="1">
        <v>40855.613888888889</v>
      </c>
      <c r="E829" s="3">
        <f>DATEDIF(online_retail_II[[#This Row],[LastPurchase]], DATE(2011,12,9), "d")</f>
        <v>31</v>
      </c>
      <c r="F829" s="3">
        <f t="shared" si="60"/>
        <v>4</v>
      </c>
      <c r="G829" s="3">
        <f t="shared" si="61"/>
        <v>2</v>
      </c>
      <c r="H829" s="3">
        <f t="shared" si="62"/>
        <v>2</v>
      </c>
      <c r="I829" s="1" t="str">
        <f t="shared" si="63"/>
        <v>422</v>
      </c>
      <c r="J829" s="1" t="str">
        <f t="shared" si="64"/>
        <v>Loyal</v>
      </c>
    </row>
    <row r="830" spans="1:10" ht="14.25" x14ac:dyDescent="0.2">
      <c r="A830">
        <v>13473</v>
      </c>
      <c r="B830">
        <v>70</v>
      </c>
      <c r="C830">
        <v>2657.7600000000016</v>
      </c>
      <c r="D830" s="1">
        <v>40826.472222222219</v>
      </c>
      <c r="E830" s="3">
        <f>DATEDIF(online_retail_II[[#This Row],[LastPurchase]], DATE(2011,12,9), "d")</f>
        <v>60</v>
      </c>
      <c r="F830" s="3">
        <f t="shared" si="60"/>
        <v>3</v>
      </c>
      <c r="G830" s="3">
        <f t="shared" si="61"/>
        <v>2</v>
      </c>
      <c r="H830" s="3">
        <f t="shared" si="62"/>
        <v>2</v>
      </c>
      <c r="I830" s="1" t="str">
        <f t="shared" si="63"/>
        <v>322</v>
      </c>
      <c r="J830" s="1" t="str">
        <f t="shared" si="64"/>
        <v>Potential</v>
      </c>
    </row>
    <row r="831" spans="1:10" ht="14.25" x14ac:dyDescent="0.2">
      <c r="A831">
        <v>16605</v>
      </c>
      <c r="B831">
        <v>1</v>
      </c>
      <c r="C831">
        <v>60.48</v>
      </c>
      <c r="D831" s="1">
        <v>40162.793749999997</v>
      </c>
      <c r="E831" s="3">
        <f>DATEDIF(online_retail_II[[#This Row],[LastPurchase]], DATE(2011,12,9), "d")</f>
        <v>724</v>
      </c>
      <c r="F831" s="3">
        <f t="shared" si="60"/>
        <v>2</v>
      </c>
      <c r="G831" s="3">
        <f t="shared" si="61"/>
        <v>1</v>
      </c>
      <c r="H831" s="3">
        <f t="shared" si="62"/>
        <v>1</v>
      </c>
      <c r="I831" s="1" t="str">
        <f t="shared" si="63"/>
        <v>211</v>
      </c>
      <c r="J831" s="1" t="str">
        <f t="shared" si="64"/>
        <v>At Risk</v>
      </c>
    </row>
    <row r="832" spans="1:10" ht="14.25" x14ac:dyDescent="0.2">
      <c r="A832">
        <v>12956</v>
      </c>
      <c r="B832">
        <v>42</v>
      </c>
      <c r="C832">
        <v>521.88999999999976</v>
      </c>
      <c r="D832" s="1">
        <v>40580.672222222223</v>
      </c>
      <c r="E832" s="3">
        <f>DATEDIF(online_retail_II[[#This Row],[LastPurchase]], DATE(2011,12,9), "d")</f>
        <v>306</v>
      </c>
      <c r="F832" s="3">
        <f t="shared" si="60"/>
        <v>3</v>
      </c>
      <c r="G832" s="3">
        <f t="shared" si="61"/>
        <v>1</v>
      </c>
      <c r="H832" s="3">
        <f t="shared" si="62"/>
        <v>1</v>
      </c>
      <c r="I832" s="1" t="str">
        <f t="shared" si="63"/>
        <v>311</v>
      </c>
      <c r="J832" s="1" t="str">
        <f t="shared" si="64"/>
        <v>Potential</v>
      </c>
    </row>
    <row r="833" spans="1:10" ht="14.25" x14ac:dyDescent="0.2">
      <c r="A833">
        <v>12971</v>
      </c>
      <c r="B833">
        <v>425</v>
      </c>
      <c r="C833">
        <v>15972.79</v>
      </c>
      <c r="D833" s="1">
        <v>40883.513888888891</v>
      </c>
      <c r="E833" s="3">
        <f>DATEDIF(online_retail_II[[#This Row],[LastPurchase]], DATE(2011,12,9), "d")</f>
        <v>3</v>
      </c>
      <c r="F833" s="3">
        <f t="shared" si="60"/>
        <v>5</v>
      </c>
      <c r="G833" s="3">
        <f t="shared" si="61"/>
        <v>4</v>
      </c>
      <c r="H833" s="3">
        <f t="shared" si="62"/>
        <v>4</v>
      </c>
      <c r="I833" s="1" t="str">
        <f t="shared" si="63"/>
        <v>544</v>
      </c>
      <c r="J833" s="1" t="str">
        <f t="shared" si="64"/>
        <v>Champion</v>
      </c>
    </row>
    <row r="834" spans="1:10" ht="14.25" x14ac:dyDescent="0.2">
      <c r="A834">
        <v>13711</v>
      </c>
      <c r="B834">
        <v>92</v>
      </c>
      <c r="C834">
        <v>1792.2600000000002</v>
      </c>
      <c r="D834" s="1">
        <v>40668.438194444447</v>
      </c>
      <c r="E834" s="3">
        <f>DATEDIF(online_retail_II[[#This Row],[LastPurchase]], DATE(2011,12,9), "d")</f>
        <v>218</v>
      </c>
      <c r="F834" s="3">
        <f t="shared" ref="F834:F897" si="65">IF(E834&lt;=QUARTILE($E$2:$E$1000,1),5,
 IF(E834&lt;=QUARTILE($E$2:$E$1000,2),4,
 IF(E834&lt;=QUARTILE($E$2:$E$1000,3),3,
 IF(E834&lt;=QUARTILE($E$2:$E$1000,4),2,1))))</f>
        <v>3</v>
      </c>
      <c r="G834" s="3">
        <f t="shared" ref="G834:G897" si="66">IF(B834&gt;=QUARTILE($B$2:$B$1000,4),5,
 IF(B834&gt;=QUARTILE($B$2:$B$1000,3),4,
 IF(B834&gt;=QUARTILE($B$2:$B$1000,2),3,
 IF(B834&gt;=QUARTILE($B$2:$B$1000,1),2,1))))</f>
        <v>2</v>
      </c>
      <c r="H834" s="3">
        <f t="shared" ref="H834:H897" si="67">IF(C834&gt;=QUARTILE($C$2:$C$1000,4),5,
 IF(C834&gt;=QUARTILE($C$2:$C$1000,3),4,
 IF(C834&gt;=QUARTILE($C$2:$C$1000,2),3,
 IF(C834&gt;=QUARTILE($C$2:$C$1000,1),2,1))))</f>
        <v>2</v>
      </c>
      <c r="I834" s="1" t="str">
        <f t="shared" ref="I834:I897" si="68">TEXT(F834,"0") &amp; TEXT(G834,"0") &amp; TEXT(H834,"0")</f>
        <v>322</v>
      </c>
      <c r="J834" s="1" t="str">
        <f t="shared" ref="J834:J897" si="69">IF(F834=5,"Champion",
 IF(F834&gt;=4,"Loyal",
 IF(F834=3,"Potential",
 IF(F834=2,"At Risk",
 "Lost"))))</f>
        <v>Potential</v>
      </c>
    </row>
    <row r="835" spans="1:10" ht="14.25" x14ac:dyDescent="0.2">
      <c r="A835">
        <v>15394</v>
      </c>
      <c r="B835">
        <v>227</v>
      </c>
      <c r="C835">
        <v>5286.800000000002</v>
      </c>
      <c r="D835" s="1">
        <v>40877.492361111108</v>
      </c>
      <c r="E835" s="3">
        <f>DATEDIF(online_retail_II[[#This Row],[LastPurchase]], DATE(2011,12,9), "d")</f>
        <v>9</v>
      </c>
      <c r="F835" s="3">
        <f t="shared" si="65"/>
        <v>5</v>
      </c>
      <c r="G835" s="3">
        <f t="shared" si="66"/>
        <v>3</v>
      </c>
      <c r="H835" s="3">
        <f t="shared" si="67"/>
        <v>3</v>
      </c>
      <c r="I835" s="1" t="str">
        <f t="shared" si="68"/>
        <v>533</v>
      </c>
      <c r="J835" s="1" t="str">
        <f t="shared" si="69"/>
        <v>Champion</v>
      </c>
    </row>
    <row r="836" spans="1:10" ht="14.25" x14ac:dyDescent="0.2">
      <c r="A836">
        <v>14460</v>
      </c>
      <c r="B836">
        <v>42</v>
      </c>
      <c r="C836">
        <v>1093.5000000000002</v>
      </c>
      <c r="D836" s="1">
        <v>40776.59652777778</v>
      </c>
      <c r="E836" s="3">
        <f>DATEDIF(online_retail_II[[#This Row],[LastPurchase]], DATE(2011,12,9), "d")</f>
        <v>110</v>
      </c>
      <c r="F836" s="3">
        <f t="shared" si="65"/>
        <v>3</v>
      </c>
      <c r="G836" s="3">
        <f t="shared" si="66"/>
        <v>1</v>
      </c>
      <c r="H836" s="3">
        <f t="shared" si="67"/>
        <v>2</v>
      </c>
      <c r="I836" s="1" t="str">
        <f t="shared" si="68"/>
        <v>312</v>
      </c>
      <c r="J836" s="1" t="str">
        <f t="shared" si="69"/>
        <v>Potential</v>
      </c>
    </row>
    <row r="837" spans="1:10" ht="14.25" x14ac:dyDescent="0.2">
      <c r="A837">
        <v>14769</v>
      </c>
      <c r="B837">
        <v>1426</v>
      </c>
      <c r="C837">
        <v>15771.880000000026</v>
      </c>
      <c r="D837" s="1">
        <v>40884.433333333334</v>
      </c>
      <c r="E837" s="3">
        <f>DATEDIF(online_retail_II[[#This Row],[LastPurchase]], DATE(2011,12,9), "d")</f>
        <v>2</v>
      </c>
      <c r="F837" s="3">
        <f t="shared" si="65"/>
        <v>5</v>
      </c>
      <c r="G837" s="3">
        <f t="shared" si="66"/>
        <v>4</v>
      </c>
      <c r="H837" s="3">
        <f t="shared" si="67"/>
        <v>4</v>
      </c>
      <c r="I837" s="1" t="str">
        <f t="shared" si="68"/>
        <v>544</v>
      </c>
      <c r="J837" s="1" t="str">
        <f t="shared" si="69"/>
        <v>Champion</v>
      </c>
    </row>
    <row r="838" spans="1:10" ht="14.25" x14ac:dyDescent="0.2">
      <c r="A838">
        <v>15312</v>
      </c>
      <c r="B838">
        <v>163</v>
      </c>
      <c r="C838">
        <v>2930.19</v>
      </c>
      <c r="D838" s="1">
        <v>40811.548611111109</v>
      </c>
      <c r="E838" s="3">
        <f>DATEDIF(online_retail_II[[#This Row],[LastPurchase]], DATE(2011,12,9), "d")</f>
        <v>75</v>
      </c>
      <c r="F838" s="3">
        <f t="shared" si="65"/>
        <v>3</v>
      </c>
      <c r="G838" s="3">
        <f t="shared" si="66"/>
        <v>3</v>
      </c>
      <c r="H838" s="3">
        <f t="shared" si="67"/>
        <v>3</v>
      </c>
      <c r="I838" s="1" t="str">
        <f t="shared" si="68"/>
        <v>333</v>
      </c>
      <c r="J838" s="1" t="str">
        <f t="shared" si="69"/>
        <v>Potential</v>
      </c>
    </row>
    <row r="839" spans="1:10" ht="14.25" x14ac:dyDescent="0.2">
      <c r="A839">
        <v>17646</v>
      </c>
      <c r="B839">
        <v>205</v>
      </c>
      <c r="C839">
        <v>4149.79</v>
      </c>
      <c r="D839" s="1">
        <v>40667.553472222222</v>
      </c>
      <c r="E839" s="3">
        <f>DATEDIF(online_retail_II[[#This Row],[LastPurchase]], DATE(2011,12,9), "d")</f>
        <v>219</v>
      </c>
      <c r="F839" s="3">
        <f t="shared" si="65"/>
        <v>3</v>
      </c>
      <c r="G839" s="3">
        <f t="shared" si="66"/>
        <v>3</v>
      </c>
      <c r="H839" s="3">
        <f t="shared" si="67"/>
        <v>3</v>
      </c>
      <c r="I839" s="1" t="str">
        <f t="shared" si="68"/>
        <v>333</v>
      </c>
      <c r="J839" s="1" t="str">
        <f t="shared" si="69"/>
        <v>Potential</v>
      </c>
    </row>
    <row r="840" spans="1:10" ht="14.25" x14ac:dyDescent="0.2">
      <c r="A840">
        <v>13952</v>
      </c>
      <c r="B840">
        <v>409</v>
      </c>
      <c r="C840">
        <v>12823.521000000002</v>
      </c>
      <c r="D840" s="1">
        <v>40669.375</v>
      </c>
      <c r="E840" s="3">
        <f>DATEDIF(online_retail_II[[#This Row],[LastPurchase]], DATE(2011,12,9), "d")</f>
        <v>217</v>
      </c>
      <c r="F840" s="3">
        <f t="shared" si="65"/>
        <v>3</v>
      </c>
      <c r="G840" s="3">
        <f t="shared" si="66"/>
        <v>4</v>
      </c>
      <c r="H840" s="3">
        <f t="shared" si="67"/>
        <v>4</v>
      </c>
      <c r="I840" s="1" t="str">
        <f t="shared" si="68"/>
        <v>344</v>
      </c>
      <c r="J840" s="1" t="str">
        <f t="shared" si="69"/>
        <v>Potential</v>
      </c>
    </row>
    <row r="841" spans="1:10" ht="14.25" x14ac:dyDescent="0.2">
      <c r="A841">
        <v>15713</v>
      </c>
      <c r="B841">
        <v>61</v>
      </c>
      <c r="C841">
        <v>1010.7900000000002</v>
      </c>
      <c r="D841" s="1">
        <v>40743.56527777778</v>
      </c>
      <c r="E841" s="3">
        <f>DATEDIF(online_retail_II[[#This Row],[LastPurchase]], DATE(2011,12,9), "d")</f>
        <v>143</v>
      </c>
      <c r="F841" s="3">
        <f t="shared" si="65"/>
        <v>3</v>
      </c>
      <c r="G841" s="3">
        <f t="shared" si="66"/>
        <v>2</v>
      </c>
      <c r="H841" s="3">
        <f t="shared" si="67"/>
        <v>2</v>
      </c>
      <c r="I841" s="1" t="str">
        <f t="shared" si="68"/>
        <v>322</v>
      </c>
      <c r="J841" s="1" t="str">
        <f t="shared" si="69"/>
        <v>Potential</v>
      </c>
    </row>
    <row r="842" spans="1:10" ht="14.25" x14ac:dyDescent="0.2">
      <c r="A842">
        <v>16366</v>
      </c>
      <c r="B842">
        <v>78</v>
      </c>
      <c r="C842">
        <v>1548.13</v>
      </c>
      <c r="D842" s="1">
        <v>40868.34652777778</v>
      </c>
      <c r="E842" s="3">
        <f>DATEDIF(online_retail_II[[#This Row],[LastPurchase]], DATE(2011,12,9), "d")</f>
        <v>18</v>
      </c>
      <c r="F842" s="3">
        <f t="shared" si="65"/>
        <v>4</v>
      </c>
      <c r="G842" s="3">
        <f t="shared" si="66"/>
        <v>2</v>
      </c>
      <c r="H842" s="3">
        <f t="shared" si="67"/>
        <v>2</v>
      </c>
      <c r="I842" s="1" t="str">
        <f t="shared" si="68"/>
        <v>422</v>
      </c>
      <c r="J842" s="1" t="str">
        <f t="shared" si="69"/>
        <v>Loyal</v>
      </c>
    </row>
    <row r="843" spans="1:10" ht="14.25" x14ac:dyDescent="0.2">
      <c r="A843">
        <v>18286</v>
      </c>
      <c r="B843">
        <v>67</v>
      </c>
      <c r="C843">
        <v>1296.4300000000007</v>
      </c>
      <c r="D843" s="1">
        <v>40410.497916666667</v>
      </c>
      <c r="E843" s="3">
        <f>DATEDIF(online_retail_II[[#This Row],[LastPurchase]], DATE(2011,12,9), "d")</f>
        <v>476</v>
      </c>
      <c r="F843" s="3">
        <f t="shared" si="65"/>
        <v>2</v>
      </c>
      <c r="G843" s="3">
        <f t="shared" si="66"/>
        <v>2</v>
      </c>
      <c r="H843" s="3">
        <f t="shared" si="67"/>
        <v>2</v>
      </c>
      <c r="I843" s="1" t="str">
        <f t="shared" si="68"/>
        <v>222</v>
      </c>
      <c r="J843" s="1" t="str">
        <f t="shared" si="69"/>
        <v>At Risk</v>
      </c>
    </row>
    <row r="844" spans="1:10" ht="14.25" x14ac:dyDescent="0.2">
      <c r="A844">
        <v>17677</v>
      </c>
      <c r="B844">
        <v>712</v>
      </c>
      <c r="C844">
        <v>36692.909999999982</v>
      </c>
      <c r="D844" s="1">
        <v>40885.413888888892</v>
      </c>
      <c r="E844" s="3">
        <f>DATEDIF(online_retail_II[[#This Row],[LastPurchase]], DATE(2011,12,9), "d")</f>
        <v>1</v>
      </c>
      <c r="F844" s="3">
        <f t="shared" si="65"/>
        <v>5</v>
      </c>
      <c r="G844" s="3">
        <f t="shared" si="66"/>
        <v>4</v>
      </c>
      <c r="H844" s="3">
        <f t="shared" si="67"/>
        <v>4</v>
      </c>
      <c r="I844" s="1" t="str">
        <f t="shared" si="68"/>
        <v>544</v>
      </c>
      <c r="J844" s="1" t="str">
        <f t="shared" si="69"/>
        <v>Champion</v>
      </c>
    </row>
    <row r="845" spans="1:10" ht="14.25" x14ac:dyDescent="0.2">
      <c r="A845">
        <v>13047</v>
      </c>
      <c r="B845">
        <v>398</v>
      </c>
      <c r="C845">
        <v>8795.1600000000053</v>
      </c>
      <c r="D845" s="1">
        <v>40855.504166666666</v>
      </c>
      <c r="E845" s="3">
        <f>DATEDIF(online_retail_II[[#This Row],[LastPurchase]], DATE(2011,12,9), "d")</f>
        <v>31</v>
      </c>
      <c r="F845" s="3">
        <f t="shared" si="65"/>
        <v>4</v>
      </c>
      <c r="G845" s="3">
        <f t="shared" si="66"/>
        <v>4</v>
      </c>
      <c r="H845" s="3">
        <f t="shared" si="67"/>
        <v>4</v>
      </c>
      <c r="I845" s="1" t="str">
        <f t="shared" si="68"/>
        <v>444</v>
      </c>
      <c r="J845" s="1" t="str">
        <f t="shared" si="69"/>
        <v>Loyal</v>
      </c>
    </row>
    <row r="846" spans="1:10" ht="14.25" x14ac:dyDescent="0.2">
      <c r="A846">
        <v>14869</v>
      </c>
      <c r="B846">
        <v>250</v>
      </c>
      <c r="C846">
        <v>2804.2399999999984</v>
      </c>
      <c r="D846" s="1">
        <v>40878.525000000001</v>
      </c>
      <c r="E846" s="3">
        <f>DATEDIF(online_retail_II[[#This Row],[LastPurchase]], DATE(2011,12,9), "d")</f>
        <v>8</v>
      </c>
      <c r="F846" s="3">
        <f t="shared" si="65"/>
        <v>5</v>
      </c>
      <c r="G846" s="3">
        <f t="shared" si="66"/>
        <v>3</v>
      </c>
      <c r="H846" s="3">
        <f t="shared" si="67"/>
        <v>2</v>
      </c>
      <c r="I846" s="1" t="str">
        <f t="shared" si="68"/>
        <v>532</v>
      </c>
      <c r="J846" s="1" t="str">
        <f t="shared" si="69"/>
        <v>Champion</v>
      </c>
    </row>
    <row r="847" spans="1:10" ht="14.25" x14ac:dyDescent="0.2">
      <c r="A847">
        <v>16197</v>
      </c>
      <c r="B847">
        <v>93</v>
      </c>
      <c r="C847">
        <v>2016.7100000000014</v>
      </c>
      <c r="D847" s="1">
        <v>40417.538888888892</v>
      </c>
      <c r="E847" s="3">
        <f>DATEDIF(online_retail_II[[#This Row],[LastPurchase]], DATE(2011,12,9), "d")</f>
        <v>469</v>
      </c>
      <c r="F847" s="3">
        <f t="shared" si="65"/>
        <v>2</v>
      </c>
      <c r="G847" s="3">
        <f t="shared" si="66"/>
        <v>2</v>
      </c>
      <c r="H847" s="3">
        <f t="shared" si="67"/>
        <v>2</v>
      </c>
      <c r="I847" s="1" t="str">
        <f t="shared" si="68"/>
        <v>222</v>
      </c>
      <c r="J847" s="1" t="str">
        <f t="shared" si="69"/>
        <v>At Risk</v>
      </c>
    </row>
    <row r="848" spans="1:10" ht="14.25" x14ac:dyDescent="0.2">
      <c r="A848">
        <v>13074</v>
      </c>
      <c r="B848">
        <v>29</v>
      </c>
      <c r="C848">
        <v>1378.74</v>
      </c>
      <c r="D848" s="1">
        <v>40375.703472222223</v>
      </c>
      <c r="E848" s="3">
        <f>DATEDIF(online_retail_II[[#This Row],[LastPurchase]], DATE(2011,12,9), "d")</f>
        <v>511</v>
      </c>
      <c r="F848" s="3">
        <f t="shared" si="65"/>
        <v>2</v>
      </c>
      <c r="G848" s="3">
        <f t="shared" si="66"/>
        <v>1</v>
      </c>
      <c r="H848" s="3">
        <f t="shared" si="67"/>
        <v>2</v>
      </c>
      <c r="I848" s="1" t="str">
        <f t="shared" si="68"/>
        <v>212</v>
      </c>
      <c r="J848" s="1" t="str">
        <f t="shared" si="69"/>
        <v>At Risk</v>
      </c>
    </row>
    <row r="849" spans="1:10" ht="14.25" x14ac:dyDescent="0.2">
      <c r="A849">
        <v>13289</v>
      </c>
      <c r="B849">
        <v>16</v>
      </c>
      <c r="C849">
        <v>307.95</v>
      </c>
      <c r="D849" s="1">
        <v>40163.495138888888</v>
      </c>
      <c r="E849" s="3">
        <f>DATEDIF(online_retail_II[[#This Row],[LastPurchase]], DATE(2011,12,9), "d")</f>
        <v>723</v>
      </c>
      <c r="F849" s="3">
        <f t="shared" si="65"/>
        <v>2</v>
      </c>
      <c r="G849" s="3">
        <f t="shared" si="66"/>
        <v>1</v>
      </c>
      <c r="H849" s="3">
        <f t="shared" si="67"/>
        <v>1</v>
      </c>
      <c r="I849" s="1" t="str">
        <f t="shared" si="68"/>
        <v>211</v>
      </c>
      <c r="J849" s="1" t="str">
        <f t="shared" si="69"/>
        <v>At Risk</v>
      </c>
    </row>
    <row r="850" spans="1:10" ht="14.25" x14ac:dyDescent="0.2">
      <c r="A850">
        <v>16119</v>
      </c>
      <c r="B850">
        <v>54</v>
      </c>
      <c r="C850">
        <v>1720.8100000000002</v>
      </c>
      <c r="D850" s="1">
        <v>40878.632638888892</v>
      </c>
      <c r="E850" s="3">
        <f>DATEDIF(online_retail_II[[#This Row],[LastPurchase]], DATE(2011,12,9), "d")</f>
        <v>8</v>
      </c>
      <c r="F850" s="3">
        <f t="shared" si="65"/>
        <v>5</v>
      </c>
      <c r="G850" s="3">
        <f t="shared" si="66"/>
        <v>1</v>
      </c>
      <c r="H850" s="3">
        <f t="shared" si="67"/>
        <v>2</v>
      </c>
      <c r="I850" s="1" t="str">
        <f t="shared" si="68"/>
        <v>512</v>
      </c>
      <c r="J850" s="1" t="str">
        <f t="shared" si="69"/>
        <v>Champion</v>
      </c>
    </row>
    <row r="851" spans="1:10" ht="14.25" x14ac:dyDescent="0.2">
      <c r="A851">
        <v>13769</v>
      </c>
      <c r="B851">
        <v>285</v>
      </c>
      <c r="C851">
        <v>5800.4199999999964</v>
      </c>
      <c r="D851" s="1">
        <v>40884.630555555559</v>
      </c>
      <c r="E851" s="3">
        <f>DATEDIF(online_retail_II[[#This Row],[LastPurchase]], DATE(2011,12,9), "d")</f>
        <v>2</v>
      </c>
      <c r="F851" s="3">
        <f t="shared" si="65"/>
        <v>5</v>
      </c>
      <c r="G851" s="3">
        <f t="shared" si="66"/>
        <v>3</v>
      </c>
      <c r="H851" s="3">
        <f t="shared" si="67"/>
        <v>3</v>
      </c>
      <c r="I851" s="1" t="str">
        <f t="shared" si="68"/>
        <v>533</v>
      </c>
      <c r="J851" s="1" t="str">
        <f t="shared" si="69"/>
        <v>Champion</v>
      </c>
    </row>
    <row r="852" spans="1:10" ht="14.25" x14ac:dyDescent="0.2">
      <c r="A852">
        <v>15184</v>
      </c>
      <c r="B852">
        <v>85</v>
      </c>
      <c r="C852">
        <v>689.94999999999982</v>
      </c>
      <c r="D852" s="1">
        <v>40857.570138888892</v>
      </c>
      <c r="E852" s="3">
        <f>DATEDIF(online_retail_II[[#This Row],[LastPurchase]], DATE(2011,12,9), "d")</f>
        <v>29</v>
      </c>
      <c r="F852" s="3">
        <f t="shared" si="65"/>
        <v>4</v>
      </c>
      <c r="G852" s="3">
        <f t="shared" si="66"/>
        <v>2</v>
      </c>
      <c r="H852" s="3">
        <f t="shared" si="67"/>
        <v>1</v>
      </c>
      <c r="I852" s="1" t="str">
        <f t="shared" si="68"/>
        <v>421</v>
      </c>
      <c r="J852" s="1" t="str">
        <f t="shared" si="69"/>
        <v>Loyal</v>
      </c>
    </row>
    <row r="853" spans="1:10" ht="14.25" x14ac:dyDescent="0.2">
      <c r="A853">
        <v>15499</v>
      </c>
      <c r="B853">
        <v>42</v>
      </c>
      <c r="C853">
        <v>161.6</v>
      </c>
      <c r="D853" s="1">
        <v>40163.511805555558</v>
      </c>
      <c r="E853" s="3">
        <f>DATEDIF(online_retail_II[[#This Row],[LastPurchase]], DATE(2011,12,9), "d")</f>
        <v>723</v>
      </c>
      <c r="F853" s="3">
        <f t="shared" si="65"/>
        <v>2</v>
      </c>
      <c r="G853" s="3">
        <f t="shared" si="66"/>
        <v>1</v>
      </c>
      <c r="H853" s="3">
        <f t="shared" si="67"/>
        <v>1</v>
      </c>
      <c r="I853" s="1" t="str">
        <f t="shared" si="68"/>
        <v>211</v>
      </c>
      <c r="J853" s="1" t="str">
        <f t="shared" si="69"/>
        <v>At Risk</v>
      </c>
    </row>
    <row r="854" spans="1:10" ht="14.25" x14ac:dyDescent="0.2">
      <c r="A854">
        <v>12586</v>
      </c>
      <c r="B854">
        <v>94</v>
      </c>
      <c r="C854">
        <v>2062.670000000001</v>
      </c>
      <c r="D854" s="1">
        <v>40869.683333333334</v>
      </c>
      <c r="E854" s="3">
        <f>DATEDIF(online_retail_II[[#This Row],[LastPurchase]], DATE(2011,12,9), "d")</f>
        <v>17</v>
      </c>
      <c r="F854" s="3">
        <f t="shared" si="65"/>
        <v>4</v>
      </c>
      <c r="G854" s="3">
        <f t="shared" si="66"/>
        <v>2</v>
      </c>
      <c r="H854" s="3">
        <f t="shared" si="67"/>
        <v>2</v>
      </c>
      <c r="I854" s="1" t="str">
        <f t="shared" si="68"/>
        <v>422</v>
      </c>
      <c r="J854" s="1" t="str">
        <f t="shared" si="69"/>
        <v>Loyal</v>
      </c>
    </row>
    <row r="855" spans="1:10" ht="14.25" x14ac:dyDescent="0.2">
      <c r="A855">
        <v>18012</v>
      </c>
      <c r="B855">
        <v>13</v>
      </c>
      <c r="C855">
        <v>115.3</v>
      </c>
      <c r="D855" s="1">
        <v>40163.552777777775</v>
      </c>
      <c r="E855" s="3">
        <f>DATEDIF(online_retail_II[[#This Row],[LastPurchase]], DATE(2011,12,9), "d")</f>
        <v>723</v>
      </c>
      <c r="F855" s="3">
        <f t="shared" si="65"/>
        <v>2</v>
      </c>
      <c r="G855" s="3">
        <f t="shared" si="66"/>
        <v>1</v>
      </c>
      <c r="H855" s="3">
        <f t="shared" si="67"/>
        <v>1</v>
      </c>
      <c r="I855" s="1" t="str">
        <f t="shared" si="68"/>
        <v>211</v>
      </c>
      <c r="J855" s="1" t="str">
        <f t="shared" si="69"/>
        <v>At Risk</v>
      </c>
    </row>
    <row r="856" spans="1:10" ht="14.25" x14ac:dyDescent="0.2">
      <c r="A856">
        <v>13403</v>
      </c>
      <c r="B856">
        <v>9</v>
      </c>
      <c r="C856">
        <v>229.5</v>
      </c>
      <c r="D856" s="1">
        <v>40869.352777777778</v>
      </c>
      <c r="E856" s="3">
        <f>DATEDIF(online_retail_II[[#This Row],[LastPurchase]], DATE(2011,12,9), "d")</f>
        <v>17</v>
      </c>
      <c r="F856" s="3">
        <f t="shared" si="65"/>
        <v>4</v>
      </c>
      <c r="G856" s="3">
        <f t="shared" si="66"/>
        <v>1</v>
      </c>
      <c r="H856" s="3">
        <f t="shared" si="67"/>
        <v>1</v>
      </c>
      <c r="I856" s="1" t="str">
        <f t="shared" si="68"/>
        <v>411</v>
      </c>
      <c r="J856" s="1" t="str">
        <f t="shared" si="69"/>
        <v>Loyal</v>
      </c>
    </row>
    <row r="857" spans="1:10" ht="14.25" x14ac:dyDescent="0.2">
      <c r="A857">
        <v>14625</v>
      </c>
      <c r="B857">
        <v>266</v>
      </c>
      <c r="C857">
        <v>4497.8799999999965</v>
      </c>
      <c r="D857" s="1">
        <v>40690.647222222222</v>
      </c>
      <c r="E857" s="3">
        <f>DATEDIF(online_retail_II[[#This Row],[LastPurchase]], DATE(2011,12,9), "d")</f>
        <v>196</v>
      </c>
      <c r="F857" s="3">
        <f t="shared" si="65"/>
        <v>3</v>
      </c>
      <c r="G857" s="3">
        <f t="shared" si="66"/>
        <v>3</v>
      </c>
      <c r="H857" s="3">
        <f t="shared" si="67"/>
        <v>3</v>
      </c>
      <c r="I857" s="1" t="str">
        <f t="shared" si="68"/>
        <v>333</v>
      </c>
      <c r="J857" s="1" t="str">
        <f t="shared" si="69"/>
        <v>Potential</v>
      </c>
    </row>
    <row r="858" spans="1:10" ht="14.25" x14ac:dyDescent="0.2">
      <c r="A858">
        <v>17833</v>
      </c>
      <c r="B858">
        <v>32</v>
      </c>
      <c r="C858">
        <v>342.36</v>
      </c>
      <c r="D858" s="1">
        <v>40163.569444444445</v>
      </c>
      <c r="E858" s="3">
        <f>DATEDIF(online_retail_II[[#This Row],[LastPurchase]], DATE(2011,12,9), "d")</f>
        <v>723</v>
      </c>
      <c r="F858" s="3">
        <f t="shared" si="65"/>
        <v>2</v>
      </c>
      <c r="G858" s="3">
        <f t="shared" si="66"/>
        <v>1</v>
      </c>
      <c r="H858" s="3">
        <f t="shared" si="67"/>
        <v>1</v>
      </c>
      <c r="I858" s="1" t="str">
        <f t="shared" si="68"/>
        <v>211</v>
      </c>
      <c r="J858" s="1" t="str">
        <f t="shared" si="69"/>
        <v>At Risk</v>
      </c>
    </row>
    <row r="859" spans="1:10" ht="14.25" x14ac:dyDescent="0.2">
      <c r="A859">
        <v>15222</v>
      </c>
      <c r="B859">
        <v>138</v>
      </c>
      <c r="C859">
        <v>3550.9099999999985</v>
      </c>
      <c r="D859" s="1">
        <v>40568.335416666669</v>
      </c>
      <c r="E859" s="3">
        <f>DATEDIF(online_retail_II[[#This Row],[LastPurchase]], DATE(2011,12,9), "d")</f>
        <v>318</v>
      </c>
      <c r="F859" s="3">
        <f t="shared" si="65"/>
        <v>3</v>
      </c>
      <c r="G859" s="3">
        <f t="shared" si="66"/>
        <v>2</v>
      </c>
      <c r="H859" s="3">
        <f t="shared" si="67"/>
        <v>3</v>
      </c>
      <c r="I859" s="1" t="str">
        <f t="shared" si="68"/>
        <v>323</v>
      </c>
      <c r="J859" s="1" t="str">
        <f t="shared" si="69"/>
        <v>Potential</v>
      </c>
    </row>
    <row r="860" spans="1:10" ht="14.25" x14ac:dyDescent="0.2">
      <c r="A860">
        <v>13178</v>
      </c>
      <c r="B860">
        <v>687</v>
      </c>
      <c r="C860">
        <v>14059.189999999982</v>
      </c>
      <c r="D860" s="1">
        <v>40860.676388888889</v>
      </c>
      <c r="E860" s="3">
        <f>DATEDIF(online_retail_II[[#This Row],[LastPurchase]], DATE(2011,12,9), "d")</f>
        <v>26</v>
      </c>
      <c r="F860" s="3">
        <f t="shared" si="65"/>
        <v>4</v>
      </c>
      <c r="G860" s="3">
        <f t="shared" si="66"/>
        <v>4</v>
      </c>
      <c r="H860" s="3">
        <f t="shared" si="67"/>
        <v>4</v>
      </c>
      <c r="I860" s="1" t="str">
        <f t="shared" si="68"/>
        <v>444</v>
      </c>
      <c r="J860" s="1" t="str">
        <f t="shared" si="69"/>
        <v>Loyal</v>
      </c>
    </row>
    <row r="861" spans="1:10" ht="14.25" x14ac:dyDescent="0.2">
      <c r="A861">
        <v>14415</v>
      </c>
      <c r="B861">
        <v>1261</v>
      </c>
      <c r="C861">
        <v>12091.599999999929</v>
      </c>
      <c r="D861" s="1">
        <v>40885.609722222223</v>
      </c>
      <c r="E861" s="3">
        <f>DATEDIF(online_retail_II[[#This Row],[LastPurchase]], DATE(2011,12,9), "d")</f>
        <v>1</v>
      </c>
      <c r="F861" s="3">
        <f t="shared" si="65"/>
        <v>5</v>
      </c>
      <c r="G861" s="3">
        <f t="shared" si="66"/>
        <v>4</v>
      </c>
      <c r="H861" s="3">
        <f t="shared" si="67"/>
        <v>4</v>
      </c>
      <c r="I861" s="1" t="str">
        <f t="shared" si="68"/>
        <v>544</v>
      </c>
      <c r="J861" s="1" t="str">
        <f t="shared" si="69"/>
        <v>Champion</v>
      </c>
    </row>
    <row r="862" spans="1:10" ht="14.25" x14ac:dyDescent="0.2">
      <c r="A862">
        <v>16195</v>
      </c>
      <c r="B862">
        <v>16</v>
      </c>
      <c r="C862">
        <v>323.25</v>
      </c>
      <c r="D862" s="1">
        <v>40163.589583333334</v>
      </c>
      <c r="E862" s="3">
        <f>DATEDIF(online_retail_II[[#This Row],[LastPurchase]], DATE(2011,12,9), "d")</f>
        <v>723</v>
      </c>
      <c r="F862" s="3">
        <f t="shared" si="65"/>
        <v>2</v>
      </c>
      <c r="G862" s="3">
        <f t="shared" si="66"/>
        <v>1</v>
      </c>
      <c r="H862" s="3">
        <f t="shared" si="67"/>
        <v>1</v>
      </c>
      <c r="I862" s="1" t="str">
        <f t="shared" si="68"/>
        <v>211</v>
      </c>
      <c r="J862" s="1" t="str">
        <f t="shared" si="69"/>
        <v>At Risk</v>
      </c>
    </row>
    <row r="863" spans="1:10" ht="14.25" x14ac:dyDescent="0.2">
      <c r="A863">
        <v>17776</v>
      </c>
      <c r="B863">
        <v>84</v>
      </c>
      <c r="C863">
        <v>338.55999999999989</v>
      </c>
      <c r="D863" s="1">
        <v>40500.509722222225</v>
      </c>
      <c r="E863" s="3">
        <f>DATEDIF(online_retail_II[[#This Row],[LastPurchase]], DATE(2011,12,9), "d")</f>
        <v>386</v>
      </c>
      <c r="F863" s="3">
        <f t="shared" si="65"/>
        <v>2</v>
      </c>
      <c r="G863" s="3">
        <f t="shared" si="66"/>
        <v>2</v>
      </c>
      <c r="H863" s="3">
        <f t="shared" si="67"/>
        <v>1</v>
      </c>
      <c r="I863" s="1" t="str">
        <f t="shared" si="68"/>
        <v>221</v>
      </c>
      <c r="J863" s="1" t="str">
        <f t="shared" si="69"/>
        <v>At Risk</v>
      </c>
    </row>
    <row r="864" spans="1:10" ht="14.25" x14ac:dyDescent="0.2">
      <c r="A864">
        <v>16569</v>
      </c>
      <c r="B864">
        <v>35</v>
      </c>
      <c r="C864">
        <v>1455.2299999999998</v>
      </c>
      <c r="D864" s="1">
        <v>40883.647222222222</v>
      </c>
      <c r="E864" s="3">
        <f>DATEDIF(online_retail_II[[#This Row],[LastPurchase]], DATE(2011,12,9), "d")</f>
        <v>3</v>
      </c>
      <c r="F864" s="3">
        <f t="shared" si="65"/>
        <v>5</v>
      </c>
      <c r="G864" s="3">
        <f t="shared" si="66"/>
        <v>1</v>
      </c>
      <c r="H864" s="3">
        <f t="shared" si="67"/>
        <v>2</v>
      </c>
      <c r="I864" s="1" t="str">
        <f t="shared" si="68"/>
        <v>512</v>
      </c>
      <c r="J864" s="1" t="str">
        <f t="shared" si="69"/>
        <v>Champion</v>
      </c>
    </row>
    <row r="865" spans="1:10" ht="14.25" x14ac:dyDescent="0.2">
      <c r="A865">
        <v>17469</v>
      </c>
      <c r="B865">
        <v>267</v>
      </c>
      <c r="C865">
        <v>5051.2500000000036</v>
      </c>
      <c r="D865" s="1">
        <v>40870.552083333336</v>
      </c>
      <c r="E865" s="3">
        <f>DATEDIF(online_retail_II[[#This Row],[LastPurchase]], DATE(2011,12,9), "d")</f>
        <v>16</v>
      </c>
      <c r="F865" s="3">
        <f t="shared" si="65"/>
        <v>4</v>
      </c>
      <c r="G865" s="3">
        <f t="shared" si="66"/>
        <v>3</v>
      </c>
      <c r="H865" s="3">
        <f t="shared" si="67"/>
        <v>3</v>
      </c>
      <c r="I865" s="1" t="str">
        <f t="shared" si="68"/>
        <v>433</v>
      </c>
      <c r="J865" s="1" t="str">
        <f t="shared" si="69"/>
        <v>Loyal</v>
      </c>
    </row>
    <row r="866" spans="1:10" ht="14.25" x14ac:dyDescent="0.2">
      <c r="A866">
        <v>14055</v>
      </c>
      <c r="B866">
        <v>33</v>
      </c>
      <c r="C866">
        <v>1520.96</v>
      </c>
      <c r="D866" s="1">
        <v>40780.62777777778</v>
      </c>
      <c r="E866" s="3">
        <f>DATEDIF(online_retail_II[[#This Row],[LastPurchase]], DATE(2011,12,9), "d")</f>
        <v>106</v>
      </c>
      <c r="F866" s="3">
        <f t="shared" si="65"/>
        <v>3</v>
      </c>
      <c r="G866" s="3">
        <f t="shared" si="66"/>
        <v>1</v>
      </c>
      <c r="H866" s="3">
        <f t="shared" si="67"/>
        <v>2</v>
      </c>
      <c r="I866" s="1" t="str">
        <f t="shared" si="68"/>
        <v>312</v>
      </c>
      <c r="J866" s="1" t="str">
        <f t="shared" si="69"/>
        <v>Potential</v>
      </c>
    </row>
    <row r="867" spans="1:10" ht="14.25" x14ac:dyDescent="0.2">
      <c r="A867">
        <v>17873</v>
      </c>
      <c r="B867">
        <v>179</v>
      </c>
      <c r="C867">
        <v>6515.8799999999974</v>
      </c>
      <c r="D867" s="1">
        <v>40806.695138888892</v>
      </c>
      <c r="E867" s="3">
        <f>DATEDIF(online_retail_II[[#This Row],[LastPurchase]], DATE(2011,12,9), "d")</f>
        <v>80</v>
      </c>
      <c r="F867" s="3">
        <f t="shared" si="65"/>
        <v>3</v>
      </c>
      <c r="G867" s="3">
        <f t="shared" si="66"/>
        <v>3</v>
      </c>
      <c r="H867" s="3">
        <f t="shared" si="67"/>
        <v>3</v>
      </c>
      <c r="I867" s="1" t="str">
        <f t="shared" si="68"/>
        <v>333</v>
      </c>
      <c r="J867" s="1" t="str">
        <f t="shared" si="69"/>
        <v>Potential</v>
      </c>
    </row>
    <row r="868" spans="1:10" ht="14.25" x14ac:dyDescent="0.2">
      <c r="A868">
        <v>15044</v>
      </c>
      <c r="B868">
        <v>915</v>
      </c>
      <c r="C868">
        <v>16204.329999999996</v>
      </c>
      <c r="D868" s="1">
        <v>40867.555555555555</v>
      </c>
      <c r="E868" s="3">
        <f>DATEDIF(online_retail_II[[#This Row],[LastPurchase]], DATE(2011,12,9), "d")</f>
        <v>19</v>
      </c>
      <c r="F868" s="3">
        <f t="shared" si="65"/>
        <v>4</v>
      </c>
      <c r="G868" s="3">
        <f t="shared" si="66"/>
        <v>4</v>
      </c>
      <c r="H868" s="3">
        <f t="shared" si="67"/>
        <v>4</v>
      </c>
      <c r="I868" s="1" t="str">
        <f t="shared" si="68"/>
        <v>444</v>
      </c>
      <c r="J868" s="1" t="str">
        <f t="shared" si="69"/>
        <v>Loyal</v>
      </c>
    </row>
    <row r="869" spans="1:10" ht="14.25" x14ac:dyDescent="0.2">
      <c r="A869">
        <v>14329</v>
      </c>
      <c r="B869">
        <v>553</v>
      </c>
      <c r="C869">
        <v>9927.2199999999921</v>
      </c>
      <c r="D869" s="1">
        <v>40869.659722222219</v>
      </c>
      <c r="E869" s="3">
        <f>DATEDIF(online_retail_II[[#This Row],[LastPurchase]], DATE(2011,12,9), "d")</f>
        <v>17</v>
      </c>
      <c r="F869" s="3">
        <f t="shared" si="65"/>
        <v>4</v>
      </c>
      <c r="G869" s="3">
        <f t="shared" si="66"/>
        <v>4</v>
      </c>
      <c r="H869" s="3">
        <f t="shared" si="67"/>
        <v>4</v>
      </c>
      <c r="I869" s="1" t="str">
        <f t="shared" si="68"/>
        <v>444</v>
      </c>
      <c r="J869" s="1" t="str">
        <f t="shared" si="69"/>
        <v>Loyal</v>
      </c>
    </row>
    <row r="870" spans="1:10" ht="14.25" x14ac:dyDescent="0.2">
      <c r="A870">
        <v>17091</v>
      </c>
      <c r="B870">
        <v>474</v>
      </c>
      <c r="C870">
        <v>7811.1000000000113</v>
      </c>
      <c r="D870" s="1">
        <v>40884.446527777778</v>
      </c>
      <c r="E870" s="3">
        <f>DATEDIF(online_retail_II[[#This Row],[LastPurchase]], DATE(2011,12,9), "d")</f>
        <v>2</v>
      </c>
      <c r="F870" s="3">
        <f t="shared" si="65"/>
        <v>5</v>
      </c>
      <c r="G870" s="3">
        <f t="shared" si="66"/>
        <v>4</v>
      </c>
      <c r="H870" s="3">
        <f t="shared" si="67"/>
        <v>4</v>
      </c>
      <c r="I870" s="1" t="str">
        <f t="shared" si="68"/>
        <v>544</v>
      </c>
      <c r="J870" s="1" t="str">
        <f t="shared" si="69"/>
        <v>Champion</v>
      </c>
    </row>
    <row r="871" spans="1:10" ht="14.25" x14ac:dyDescent="0.2">
      <c r="A871">
        <v>16694</v>
      </c>
      <c r="B871">
        <v>3</v>
      </c>
      <c r="C871">
        <v>98.300000000000011</v>
      </c>
      <c r="D871" s="1">
        <v>40163.65625</v>
      </c>
      <c r="E871" s="3">
        <f>DATEDIF(online_retail_II[[#This Row],[LastPurchase]], DATE(2011,12,9), "d")</f>
        <v>723</v>
      </c>
      <c r="F871" s="3">
        <f t="shared" si="65"/>
        <v>2</v>
      </c>
      <c r="G871" s="3">
        <f t="shared" si="66"/>
        <v>1</v>
      </c>
      <c r="H871" s="3">
        <f t="shared" si="67"/>
        <v>1</v>
      </c>
      <c r="I871" s="1" t="str">
        <f t="shared" si="68"/>
        <v>211</v>
      </c>
      <c r="J871" s="1" t="str">
        <f t="shared" si="69"/>
        <v>At Risk</v>
      </c>
    </row>
    <row r="872" spans="1:10" ht="14.25" x14ac:dyDescent="0.2">
      <c r="A872">
        <v>15055</v>
      </c>
      <c r="B872">
        <v>85</v>
      </c>
      <c r="C872">
        <v>560.06999999999982</v>
      </c>
      <c r="D872" s="1">
        <v>40412.462500000001</v>
      </c>
      <c r="E872" s="3">
        <f>DATEDIF(online_retail_II[[#This Row],[LastPurchase]], DATE(2011,12,9), "d")</f>
        <v>474</v>
      </c>
      <c r="F872" s="3">
        <f t="shared" si="65"/>
        <v>2</v>
      </c>
      <c r="G872" s="3">
        <f t="shared" si="66"/>
        <v>2</v>
      </c>
      <c r="H872" s="3">
        <f t="shared" si="67"/>
        <v>1</v>
      </c>
      <c r="I872" s="1" t="str">
        <f t="shared" si="68"/>
        <v>221</v>
      </c>
      <c r="J872" s="1" t="str">
        <f t="shared" si="69"/>
        <v>At Risk</v>
      </c>
    </row>
    <row r="873" spans="1:10" ht="14.25" x14ac:dyDescent="0.2">
      <c r="A873">
        <v>18144</v>
      </c>
      <c r="B873">
        <v>87</v>
      </c>
      <c r="C873">
        <v>5058</v>
      </c>
      <c r="D873" s="1">
        <v>40879.531944444447</v>
      </c>
      <c r="E873" s="3">
        <f>DATEDIF(online_retail_II[[#This Row],[LastPurchase]], DATE(2011,12,9), "d")</f>
        <v>7</v>
      </c>
      <c r="F873" s="3">
        <f t="shared" si="65"/>
        <v>5</v>
      </c>
      <c r="G873" s="3">
        <f t="shared" si="66"/>
        <v>2</v>
      </c>
      <c r="H873" s="3">
        <f t="shared" si="67"/>
        <v>3</v>
      </c>
      <c r="I873" s="1" t="str">
        <f t="shared" si="68"/>
        <v>523</v>
      </c>
      <c r="J873" s="1" t="str">
        <f t="shared" si="69"/>
        <v>Champion</v>
      </c>
    </row>
    <row r="874" spans="1:10" ht="14.25" x14ac:dyDescent="0.2">
      <c r="A874">
        <v>13008</v>
      </c>
      <c r="B874">
        <v>35</v>
      </c>
      <c r="C874">
        <v>612.13</v>
      </c>
      <c r="D874" s="1">
        <v>40563.599999999999</v>
      </c>
      <c r="E874" s="3">
        <f>DATEDIF(online_retail_II[[#This Row],[LastPurchase]], DATE(2011,12,9), "d")</f>
        <v>323</v>
      </c>
      <c r="F874" s="3">
        <f t="shared" si="65"/>
        <v>3</v>
      </c>
      <c r="G874" s="3">
        <f t="shared" si="66"/>
        <v>1</v>
      </c>
      <c r="H874" s="3">
        <f t="shared" si="67"/>
        <v>1</v>
      </c>
      <c r="I874" s="1" t="str">
        <f t="shared" si="68"/>
        <v>311</v>
      </c>
      <c r="J874" s="1" t="str">
        <f t="shared" si="69"/>
        <v>Potential</v>
      </c>
    </row>
    <row r="875" spans="1:10" ht="14.25" x14ac:dyDescent="0.2">
      <c r="A875">
        <v>13941</v>
      </c>
      <c r="B875">
        <v>105</v>
      </c>
      <c r="C875">
        <v>11122.299999999997</v>
      </c>
      <c r="D875" s="1">
        <v>40865.404861111114</v>
      </c>
      <c r="E875" s="3">
        <f>DATEDIF(online_retail_II[[#This Row],[LastPurchase]], DATE(2011,12,9), "d")</f>
        <v>21</v>
      </c>
      <c r="F875" s="3">
        <f t="shared" si="65"/>
        <v>4</v>
      </c>
      <c r="G875" s="3">
        <f t="shared" si="66"/>
        <v>2</v>
      </c>
      <c r="H875" s="3">
        <f t="shared" si="67"/>
        <v>4</v>
      </c>
      <c r="I875" s="1" t="str">
        <f t="shared" si="68"/>
        <v>424</v>
      </c>
      <c r="J875" s="1" t="str">
        <f t="shared" si="69"/>
        <v>Loyal</v>
      </c>
    </row>
    <row r="876" spans="1:10" ht="14.25" x14ac:dyDescent="0.2">
      <c r="A876">
        <v>14092</v>
      </c>
      <c r="B876">
        <v>373</v>
      </c>
      <c r="C876">
        <v>7229.4499999999907</v>
      </c>
      <c r="D876" s="1">
        <v>40879.509027777778</v>
      </c>
      <c r="E876" s="3">
        <f>DATEDIF(online_retail_II[[#This Row],[LastPurchase]], DATE(2011,12,9), "d")</f>
        <v>7</v>
      </c>
      <c r="F876" s="3">
        <f t="shared" si="65"/>
        <v>5</v>
      </c>
      <c r="G876" s="3">
        <f t="shared" si="66"/>
        <v>4</v>
      </c>
      <c r="H876" s="3">
        <f t="shared" si="67"/>
        <v>4</v>
      </c>
      <c r="I876" s="1" t="str">
        <f t="shared" si="68"/>
        <v>544</v>
      </c>
      <c r="J876" s="1" t="str">
        <f t="shared" si="69"/>
        <v>Champion</v>
      </c>
    </row>
    <row r="877" spans="1:10" ht="14.25" x14ac:dyDescent="0.2">
      <c r="A877">
        <v>12867</v>
      </c>
      <c r="B877">
        <v>1063</v>
      </c>
      <c r="C877">
        <v>7913.289999999989</v>
      </c>
      <c r="D877" s="1">
        <v>40860.645833333336</v>
      </c>
      <c r="E877" s="3">
        <f>DATEDIF(online_retail_II[[#This Row],[LastPurchase]], DATE(2011,12,9), "d")</f>
        <v>26</v>
      </c>
      <c r="F877" s="3">
        <f t="shared" si="65"/>
        <v>4</v>
      </c>
      <c r="G877" s="3">
        <f t="shared" si="66"/>
        <v>4</v>
      </c>
      <c r="H877" s="3">
        <f t="shared" si="67"/>
        <v>4</v>
      </c>
      <c r="I877" s="1" t="str">
        <f t="shared" si="68"/>
        <v>444</v>
      </c>
      <c r="J877" s="1" t="str">
        <f t="shared" si="69"/>
        <v>Loyal</v>
      </c>
    </row>
    <row r="878" spans="1:10" ht="14.25" x14ac:dyDescent="0.2">
      <c r="A878">
        <v>16742</v>
      </c>
      <c r="B878">
        <v>109</v>
      </c>
      <c r="C878">
        <v>2852.61</v>
      </c>
      <c r="D878" s="1">
        <v>40840.501388888886</v>
      </c>
      <c r="E878" s="3">
        <f>DATEDIF(online_retail_II[[#This Row],[LastPurchase]], DATE(2011,12,9), "d")</f>
        <v>46</v>
      </c>
      <c r="F878" s="3">
        <f t="shared" si="65"/>
        <v>4</v>
      </c>
      <c r="G878" s="3">
        <f t="shared" si="66"/>
        <v>2</v>
      </c>
      <c r="H878" s="3">
        <f t="shared" si="67"/>
        <v>2</v>
      </c>
      <c r="I878" s="1" t="str">
        <f t="shared" si="68"/>
        <v>422</v>
      </c>
      <c r="J878" s="1" t="str">
        <f t="shared" si="69"/>
        <v>Loyal</v>
      </c>
    </row>
    <row r="879" spans="1:10" ht="14.25" x14ac:dyDescent="0.2">
      <c r="A879">
        <v>15498</v>
      </c>
      <c r="B879">
        <v>971</v>
      </c>
      <c r="C879">
        <v>26039.580000000013</v>
      </c>
      <c r="D879" s="1">
        <v>40884.533333333333</v>
      </c>
      <c r="E879" s="3">
        <f>DATEDIF(online_retail_II[[#This Row],[LastPurchase]], DATE(2011,12,9), "d")</f>
        <v>2</v>
      </c>
      <c r="F879" s="3">
        <f t="shared" si="65"/>
        <v>5</v>
      </c>
      <c r="G879" s="3">
        <f t="shared" si="66"/>
        <v>4</v>
      </c>
      <c r="H879" s="3">
        <f t="shared" si="67"/>
        <v>4</v>
      </c>
      <c r="I879" s="1" t="str">
        <f t="shared" si="68"/>
        <v>544</v>
      </c>
      <c r="J879" s="1" t="str">
        <f t="shared" si="69"/>
        <v>Champion</v>
      </c>
    </row>
    <row r="880" spans="1:10" ht="14.25" x14ac:dyDescent="0.2">
      <c r="A880">
        <v>17402</v>
      </c>
      <c r="B880">
        <v>203</v>
      </c>
      <c r="C880">
        <v>5096.1799999999957</v>
      </c>
      <c r="D880" s="1">
        <v>40882.427083333336</v>
      </c>
      <c r="E880" s="3">
        <f>DATEDIF(online_retail_II[[#This Row],[LastPurchase]], DATE(2011,12,9), "d")</f>
        <v>4</v>
      </c>
      <c r="F880" s="3">
        <f t="shared" si="65"/>
        <v>5</v>
      </c>
      <c r="G880" s="3">
        <f t="shared" si="66"/>
        <v>3</v>
      </c>
      <c r="H880" s="3">
        <f t="shared" si="67"/>
        <v>3</v>
      </c>
      <c r="I880" s="1" t="str">
        <f t="shared" si="68"/>
        <v>533</v>
      </c>
      <c r="J880" s="1" t="str">
        <f t="shared" si="69"/>
        <v>Champion</v>
      </c>
    </row>
    <row r="881" spans="1:10" ht="14.25" x14ac:dyDescent="0.2">
      <c r="A881">
        <v>18201</v>
      </c>
      <c r="B881">
        <v>27</v>
      </c>
      <c r="C881">
        <v>447.53</v>
      </c>
      <c r="D881" s="1">
        <v>40164.371527777781</v>
      </c>
      <c r="E881" s="3">
        <f>DATEDIF(online_retail_II[[#This Row],[LastPurchase]], DATE(2011,12,9), "d")</f>
        <v>722</v>
      </c>
      <c r="F881" s="3">
        <f t="shared" si="65"/>
        <v>2</v>
      </c>
      <c r="G881" s="3">
        <f t="shared" si="66"/>
        <v>1</v>
      </c>
      <c r="H881" s="3">
        <f t="shared" si="67"/>
        <v>1</v>
      </c>
      <c r="I881" s="1" t="str">
        <f t="shared" si="68"/>
        <v>211</v>
      </c>
      <c r="J881" s="1" t="str">
        <f t="shared" si="69"/>
        <v>At Risk</v>
      </c>
    </row>
    <row r="882" spans="1:10" ht="14.25" x14ac:dyDescent="0.2">
      <c r="A882">
        <v>13225</v>
      </c>
      <c r="B882">
        <v>125</v>
      </c>
      <c r="C882">
        <v>16260.070000000002</v>
      </c>
      <c r="D882" s="1">
        <v>40883.561805555553</v>
      </c>
      <c r="E882" s="3">
        <f>DATEDIF(online_retail_II[[#This Row],[LastPurchase]], DATE(2011,12,9), "d")</f>
        <v>3</v>
      </c>
      <c r="F882" s="3">
        <f t="shared" si="65"/>
        <v>5</v>
      </c>
      <c r="G882" s="3">
        <f t="shared" si="66"/>
        <v>2</v>
      </c>
      <c r="H882" s="3">
        <f t="shared" si="67"/>
        <v>4</v>
      </c>
      <c r="I882" s="1" t="str">
        <f t="shared" si="68"/>
        <v>524</v>
      </c>
      <c r="J882" s="1" t="str">
        <f t="shared" si="69"/>
        <v>Champion</v>
      </c>
    </row>
    <row r="883" spans="1:10" ht="14.25" x14ac:dyDescent="0.2">
      <c r="A883">
        <v>17662</v>
      </c>
      <c r="B883">
        <v>15</v>
      </c>
      <c r="C883">
        <v>412.92000000000007</v>
      </c>
      <c r="D883" s="1">
        <v>40225.401388888888</v>
      </c>
      <c r="E883" s="3">
        <f>DATEDIF(online_retail_II[[#This Row],[LastPurchase]], DATE(2011,12,9), "d")</f>
        <v>661</v>
      </c>
      <c r="F883" s="3">
        <f t="shared" si="65"/>
        <v>2</v>
      </c>
      <c r="G883" s="3">
        <f t="shared" si="66"/>
        <v>1</v>
      </c>
      <c r="H883" s="3">
        <f t="shared" si="67"/>
        <v>1</v>
      </c>
      <c r="I883" s="1" t="str">
        <f t="shared" si="68"/>
        <v>211</v>
      </c>
      <c r="J883" s="1" t="str">
        <f t="shared" si="69"/>
        <v>At Risk</v>
      </c>
    </row>
    <row r="884" spans="1:10" ht="14.25" x14ac:dyDescent="0.2">
      <c r="A884">
        <v>15863</v>
      </c>
      <c r="B884">
        <v>79</v>
      </c>
      <c r="C884">
        <v>358.69999999999982</v>
      </c>
      <c r="D884" s="1">
        <v>40861.53402777778</v>
      </c>
      <c r="E884" s="3">
        <f>DATEDIF(online_retail_II[[#This Row],[LastPurchase]], DATE(2011,12,9), "d")</f>
        <v>25</v>
      </c>
      <c r="F884" s="3">
        <f t="shared" si="65"/>
        <v>4</v>
      </c>
      <c r="G884" s="3">
        <f t="shared" si="66"/>
        <v>2</v>
      </c>
      <c r="H884" s="3">
        <f t="shared" si="67"/>
        <v>1</v>
      </c>
      <c r="I884" s="1" t="str">
        <f t="shared" si="68"/>
        <v>421</v>
      </c>
      <c r="J884" s="1" t="str">
        <f t="shared" si="69"/>
        <v>Loyal</v>
      </c>
    </row>
    <row r="885" spans="1:10" ht="14.25" x14ac:dyDescent="0.2">
      <c r="A885">
        <v>18186</v>
      </c>
      <c r="B885">
        <v>11</v>
      </c>
      <c r="C885">
        <v>329.58</v>
      </c>
      <c r="D885" s="1">
        <v>40164.431944444441</v>
      </c>
      <c r="E885" s="3">
        <f>DATEDIF(online_retail_II[[#This Row],[LastPurchase]], DATE(2011,12,9), "d")</f>
        <v>722</v>
      </c>
      <c r="F885" s="3">
        <f t="shared" si="65"/>
        <v>2</v>
      </c>
      <c r="G885" s="3">
        <f t="shared" si="66"/>
        <v>1</v>
      </c>
      <c r="H885" s="3">
        <f t="shared" si="67"/>
        <v>1</v>
      </c>
      <c r="I885" s="1" t="str">
        <f t="shared" si="68"/>
        <v>211</v>
      </c>
      <c r="J885" s="1" t="str">
        <f t="shared" si="69"/>
        <v>At Risk</v>
      </c>
    </row>
    <row r="886" spans="1:10" ht="14.25" x14ac:dyDescent="0.2">
      <c r="A886">
        <v>13875</v>
      </c>
      <c r="B886">
        <v>270</v>
      </c>
      <c r="C886">
        <v>4814.3700000000008</v>
      </c>
      <c r="D886" s="1">
        <v>40833.4</v>
      </c>
      <c r="E886" s="3">
        <f>DATEDIF(online_retail_II[[#This Row],[LastPurchase]], DATE(2011,12,9), "d")</f>
        <v>53</v>
      </c>
      <c r="F886" s="3">
        <f t="shared" si="65"/>
        <v>3</v>
      </c>
      <c r="G886" s="3">
        <f t="shared" si="66"/>
        <v>3</v>
      </c>
      <c r="H886" s="3">
        <f t="shared" si="67"/>
        <v>3</v>
      </c>
      <c r="I886" s="1" t="str">
        <f t="shared" si="68"/>
        <v>333</v>
      </c>
      <c r="J886" s="1" t="str">
        <f t="shared" si="69"/>
        <v>Potential</v>
      </c>
    </row>
    <row r="887" spans="1:10" ht="14.25" x14ac:dyDescent="0.2">
      <c r="A887">
        <v>12557</v>
      </c>
      <c r="B887">
        <v>58</v>
      </c>
      <c r="C887">
        <v>18716.14</v>
      </c>
      <c r="D887" s="1">
        <v>40870.707638888889</v>
      </c>
      <c r="E887" s="3">
        <f>DATEDIF(online_retail_II[[#This Row],[LastPurchase]], DATE(2011,12,9), "d")</f>
        <v>16</v>
      </c>
      <c r="F887" s="3">
        <f t="shared" si="65"/>
        <v>4</v>
      </c>
      <c r="G887" s="3">
        <f t="shared" si="66"/>
        <v>2</v>
      </c>
      <c r="H887" s="3">
        <f t="shared" si="67"/>
        <v>4</v>
      </c>
      <c r="I887" s="1" t="str">
        <f t="shared" si="68"/>
        <v>424</v>
      </c>
      <c r="J887" s="1" t="str">
        <f t="shared" si="69"/>
        <v>Loyal</v>
      </c>
    </row>
    <row r="888" spans="1:10" ht="14.25" x14ac:dyDescent="0.2">
      <c r="A888">
        <v>13266</v>
      </c>
      <c r="B888">
        <v>307</v>
      </c>
      <c r="C888">
        <v>6135.0399999999991</v>
      </c>
      <c r="D888" s="1">
        <v>40875.61041666667</v>
      </c>
      <c r="E888" s="3">
        <f>DATEDIF(online_retail_II[[#This Row],[LastPurchase]], DATE(2011,12,9), "d")</f>
        <v>11</v>
      </c>
      <c r="F888" s="3">
        <f t="shared" si="65"/>
        <v>5</v>
      </c>
      <c r="G888" s="3">
        <f t="shared" si="66"/>
        <v>3</v>
      </c>
      <c r="H888" s="3">
        <f t="shared" si="67"/>
        <v>3</v>
      </c>
      <c r="I888" s="1" t="str">
        <f t="shared" si="68"/>
        <v>533</v>
      </c>
      <c r="J888" s="1" t="str">
        <f t="shared" si="69"/>
        <v>Champion</v>
      </c>
    </row>
    <row r="889" spans="1:10" ht="14.25" x14ac:dyDescent="0.2">
      <c r="A889">
        <v>14484</v>
      </c>
      <c r="B889">
        <v>53</v>
      </c>
      <c r="C889">
        <v>1070.98</v>
      </c>
      <c r="D889" s="1">
        <v>40836.59097222222</v>
      </c>
      <c r="E889" s="3">
        <f>DATEDIF(online_retail_II[[#This Row],[LastPurchase]], DATE(2011,12,9), "d")</f>
        <v>50</v>
      </c>
      <c r="F889" s="3">
        <f t="shared" si="65"/>
        <v>4</v>
      </c>
      <c r="G889" s="3">
        <f t="shared" si="66"/>
        <v>1</v>
      </c>
      <c r="H889" s="3">
        <f t="shared" si="67"/>
        <v>2</v>
      </c>
      <c r="I889" s="1" t="str">
        <f t="shared" si="68"/>
        <v>412</v>
      </c>
      <c r="J889" s="1" t="str">
        <f t="shared" si="69"/>
        <v>Loyal</v>
      </c>
    </row>
    <row r="890" spans="1:10" ht="14.25" x14ac:dyDescent="0.2">
      <c r="A890">
        <v>18097</v>
      </c>
      <c r="B890">
        <v>158</v>
      </c>
      <c r="C890">
        <v>4663.3199999999988</v>
      </c>
      <c r="D890" s="1">
        <v>40879.469444444447</v>
      </c>
      <c r="E890" s="3">
        <f>DATEDIF(online_retail_II[[#This Row],[LastPurchase]], DATE(2011,12,9), "d")</f>
        <v>7</v>
      </c>
      <c r="F890" s="3">
        <f t="shared" si="65"/>
        <v>5</v>
      </c>
      <c r="G890" s="3">
        <f t="shared" si="66"/>
        <v>3</v>
      </c>
      <c r="H890" s="3">
        <f t="shared" si="67"/>
        <v>3</v>
      </c>
      <c r="I890" s="1" t="str">
        <f t="shared" si="68"/>
        <v>533</v>
      </c>
      <c r="J890" s="1" t="str">
        <f t="shared" si="69"/>
        <v>Champion</v>
      </c>
    </row>
    <row r="891" spans="1:10" ht="14.25" x14ac:dyDescent="0.2">
      <c r="A891">
        <v>13520</v>
      </c>
      <c r="B891">
        <v>205</v>
      </c>
      <c r="C891">
        <v>6909.4000000000005</v>
      </c>
      <c r="D891" s="1">
        <v>40828.430555555555</v>
      </c>
      <c r="E891" s="3">
        <f>DATEDIF(online_retail_II[[#This Row],[LastPurchase]], DATE(2011,12,9), "d")</f>
        <v>58</v>
      </c>
      <c r="F891" s="3">
        <f t="shared" si="65"/>
        <v>3</v>
      </c>
      <c r="G891" s="3">
        <f t="shared" si="66"/>
        <v>3</v>
      </c>
      <c r="H891" s="3">
        <f t="shared" si="67"/>
        <v>4</v>
      </c>
      <c r="I891" s="1" t="str">
        <f t="shared" si="68"/>
        <v>334</v>
      </c>
      <c r="J891" s="1" t="str">
        <f t="shared" si="69"/>
        <v>Potential</v>
      </c>
    </row>
    <row r="892" spans="1:10" ht="14.25" x14ac:dyDescent="0.2">
      <c r="A892">
        <v>15862</v>
      </c>
      <c r="B892">
        <v>581</v>
      </c>
      <c r="C892">
        <v>2928.2900000000018</v>
      </c>
      <c r="D892" s="1">
        <v>40878.561111111114</v>
      </c>
      <c r="E892" s="3">
        <f>DATEDIF(online_retail_II[[#This Row],[LastPurchase]], DATE(2011,12,9), "d")</f>
        <v>8</v>
      </c>
      <c r="F892" s="3">
        <f t="shared" si="65"/>
        <v>5</v>
      </c>
      <c r="G892" s="3">
        <f t="shared" si="66"/>
        <v>4</v>
      </c>
      <c r="H892" s="3">
        <f t="shared" si="67"/>
        <v>3</v>
      </c>
      <c r="I892" s="1" t="str">
        <f t="shared" si="68"/>
        <v>543</v>
      </c>
      <c r="J892" s="1" t="str">
        <f t="shared" si="69"/>
        <v>Champion</v>
      </c>
    </row>
    <row r="893" spans="1:10" ht="14.25" x14ac:dyDescent="0.2">
      <c r="A893">
        <v>17612</v>
      </c>
      <c r="B893">
        <v>340</v>
      </c>
      <c r="C893">
        <v>5394.8600000000051</v>
      </c>
      <c r="D893" s="1">
        <v>40833.624305555553</v>
      </c>
      <c r="E893" s="3">
        <f>DATEDIF(online_retail_II[[#This Row],[LastPurchase]], DATE(2011,12,9), "d")</f>
        <v>53</v>
      </c>
      <c r="F893" s="3">
        <f t="shared" si="65"/>
        <v>3</v>
      </c>
      <c r="G893" s="3">
        <f t="shared" si="66"/>
        <v>3</v>
      </c>
      <c r="H893" s="3">
        <f t="shared" si="67"/>
        <v>3</v>
      </c>
      <c r="I893" s="1" t="str">
        <f t="shared" si="68"/>
        <v>333</v>
      </c>
      <c r="J893" s="1" t="str">
        <f t="shared" si="69"/>
        <v>Potential</v>
      </c>
    </row>
    <row r="894" spans="1:10" ht="14.25" x14ac:dyDescent="0.2">
      <c r="A894">
        <v>14422</v>
      </c>
      <c r="B894">
        <v>552</v>
      </c>
      <c r="C894">
        <v>10271.519999999982</v>
      </c>
      <c r="D894" s="1">
        <v>40886.476388888892</v>
      </c>
      <c r="E894" s="3">
        <f>DATEDIF(online_retail_II[[#This Row],[LastPurchase]], DATE(2011,12,9), "d")</f>
        <v>0</v>
      </c>
      <c r="F894" s="3">
        <f t="shared" si="65"/>
        <v>5</v>
      </c>
      <c r="G894" s="3">
        <f t="shared" si="66"/>
        <v>4</v>
      </c>
      <c r="H894" s="3">
        <f t="shared" si="67"/>
        <v>4</v>
      </c>
      <c r="I894" s="1" t="str">
        <f t="shared" si="68"/>
        <v>544</v>
      </c>
      <c r="J894" s="1" t="str">
        <f t="shared" si="69"/>
        <v>Champion</v>
      </c>
    </row>
    <row r="895" spans="1:10" ht="14.25" x14ac:dyDescent="0.2">
      <c r="A895">
        <v>18006</v>
      </c>
      <c r="B895">
        <v>65</v>
      </c>
      <c r="C895">
        <v>997.8599999999999</v>
      </c>
      <c r="D895" s="1">
        <v>40863.702777777777</v>
      </c>
      <c r="E895" s="3">
        <f>DATEDIF(online_retail_II[[#This Row],[LastPurchase]], DATE(2011,12,9), "d")</f>
        <v>23</v>
      </c>
      <c r="F895" s="3">
        <f t="shared" si="65"/>
        <v>4</v>
      </c>
      <c r="G895" s="3">
        <f t="shared" si="66"/>
        <v>2</v>
      </c>
      <c r="H895" s="3">
        <f t="shared" si="67"/>
        <v>2</v>
      </c>
      <c r="I895" s="1" t="str">
        <f t="shared" si="68"/>
        <v>422</v>
      </c>
      <c r="J895" s="1" t="str">
        <f t="shared" si="69"/>
        <v>Loyal</v>
      </c>
    </row>
    <row r="896" spans="1:10" ht="14.25" x14ac:dyDescent="0.2">
      <c r="A896">
        <v>14095</v>
      </c>
      <c r="B896">
        <v>1</v>
      </c>
      <c r="C896">
        <v>2.95</v>
      </c>
      <c r="D896" s="1">
        <v>40164.53402777778</v>
      </c>
      <c r="E896" s="3">
        <f>DATEDIF(online_retail_II[[#This Row],[LastPurchase]], DATE(2011,12,9), "d")</f>
        <v>722</v>
      </c>
      <c r="F896" s="3">
        <f t="shared" si="65"/>
        <v>2</v>
      </c>
      <c r="G896" s="3">
        <f t="shared" si="66"/>
        <v>1</v>
      </c>
      <c r="H896" s="3">
        <f t="shared" si="67"/>
        <v>1</v>
      </c>
      <c r="I896" s="1" t="str">
        <f t="shared" si="68"/>
        <v>211</v>
      </c>
      <c r="J896" s="1" t="str">
        <f t="shared" si="69"/>
        <v>At Risk</v>
      </c>
    </row>
    <row r="897" spans="1:10" ht="14.25" x14ac:dyDescent="0.2">
      <c r="A897">
        <v>16908</v>
      </c>
      <c r="B897">
        <v>20</v>
      </c>
      <c r="C897">
        <v>252.59</v>
      </c>
      <c r="D897" s="1">
        <v>40164.565972222219</v>
      </c>
      <c r="E897" s="3">
        <f>DATEDIF(online_retail_II[[#This Row],[LastPurchase]], DATE(2011,12,9), "d")</f>
        <v>722</v>
      </c>
      <c r="F897" s="3">
        <f t="shared" si="65"/>
        <v>2</v>
      </c>
      <c r="G897" s="3">
        <f t="shared" si="66"/>
        <v>1</v>
      </c>
      <c r="H897" s="3">
        <f t="shared" si="67"/>
        <v>1</v>
      </c>
      <c r="I897" s="1" t="str">
        <f t="shared" si="68"/>
        <v>211</v>
      </c>
      <c r="J897" s="1" t="str">
        <f t="shared" si="69"/>
        <v>At Risk</v>
      </c>
    </row>
    <row r="898" spans="1:10" ht="14.25" x14ac:dyDescent="0.2">
      <c r="A898">
        <v>13427</v>
      </c>
      <c r="B898">
        <v>52</v>
      </c>
      <c r="C898">
        <v>1006.5300000000001</v>
      </c>
      <c r="D898" s="1">
        <v>40867.543055555558</v>
      </c>
      <c r="E898" s="3">
        <f>DATEDIF(online_retail_II[[#This Row],[LastPurchase]], DATE(2011,12,9), "d")</f>
        <v>19</v>
      </c>
      <c r="F898" s="3">
        <f t="shared" ref="F898:F961" si="70">IF(E898&lt;=QUARTILE($E$2:$E$1000,1),5,
 IF(E898&lt;=QUARTILE($E$2:$E$1000,2),4,
 IF(E898&lt;=QUARTILE($E$2:$E$1000,3),3,
 IF(E898&lt;=QUARTILE($E$2:$E$1000,4),2,1))))</f>
        <v>4</v>
      </c>
      <c r="G898" s="3">
        <f t="shared" ref="G898:G961" si="71">IF(B898&gt;=QUARTILE($B$2:$B$1000,4),5,
 IF(B898&gt;=QUARTILE($B$2:$B$1000,3),4,
 IF(B898&gt;=QUARTILE($B$2:$B$1000,2),3,
 IF(B898&gt;=QUARTILE($B$2:$B$1000,1),2,1))))</f>
        <v>1</v>
      </c>
      <c r="H898" s="3">
        <f t="shared" ref="H898:H961" si="72">IF(C898&gt;=QUARTILE($C$2:$C$1000,4),5,
 IF(C898&gt;=QUARTILE($C$2:$C$1000,3),4,
 IF(C898&gt;=QUARTILE($C$2:$C$1000,2),3,
 IF(C898&gt;=QUARTILE($C$2:$C$1000,1),2,1))))</f>
        <v>2</v>
      </c>
      <c r="I898" s="1" t="str">
        <f t="shared" ref="I898:I961" si="73">TEXT(F898,"0") &amp; TEXT(G898,"0") &amp; TEXT(H898,"0")</f>
        <v>412</v>
      </c>
      <c r="J898" s="1" t="str">
        <f t="shared" ref="J898:J961" si="74">IF(F898=5,"Champion",
 IF(F898&gt;=4,"Loyal",
 IF(F898=3,"Potential",
 IF(F898=2,"At Risk",
 "Lost"))))</f>
        <v>Loyal</v>
      </c>
    </row>
    <row r="899" spans="1:10" ht="14.25" x14ac:dyDescent="0.2">
      <c r="A899">
        <v>17103</v>
      </c>
      <c r="B899">
        <v>32</v>
      </c>
      <c r="C899">
        <v>424.29999999999984</v>
      </c>
      <c r="D899" s="1">
        <v>40164.588888888888</v>
      </c>
      <c r="E899" s="3">
        <f>DATEDIF(online_retail_II[[#This Row],[LastPurchase]], DATE(2011,12,9), "d")</f>
        <v>722</v>
      </c>
      <c r="F899" s="3">
        <f t="shared" si="70"/>
        <v>2</v>
      </c>
      <c r="G899" s="3">
        <f t="shared" si="71"/>
        <v>1</v>
      </c>
      <c r="H899" s="3">
        <f t="shared" si="72"/>
        <v>1</v>
      </c>
      <c r="I899" s="1" t="str">
        <f t="shared" si="73"/>
        <v>211</v>
      </c>
      <c r="J899" s="1" t="str">
        <f t="shared" si="74"/>
        <v>At Risk</v>
      </c>
    </row>
    <row r="900" spans="1:10" ht="14.25" x14ac:dyDescent="0.2">
      <c r="A900">
        <v>13203</v>
      </c>
      <c r="B900">
        <v>169</v>
      </c>
      <c r="C900">
        <v>2648.2500000000014</v>
      </c>
      <c r="D900" s="1">
        <v>40877.447916666664</v>
      </c>
      <c r="E900" s="3">
        <f>DATEDIF(online_retail_II[[#This Row],[LastPurchase]], DATE(2011,12,9), "d")</f>
        <v>9</v>
      </c>
      <c r="F900" s="3">
        <f t="shared" si="70"/>
        <v>5</v>
      </c>
      <c r="G900" s="3">
        <f t="shared" si="71"/>
        <v>3</v>
      </c>
      <c r="H900" s="3">
        <f t="shared" si="72"/>
        <v>2</v>
      </c>
      <c r="I900" s="1" t="str">
        <f t="shared" si="73"/>
        <v>532</v>
      </c>
      <c r="J900" s="1" t="str">
        <f t="shared" si="74"/>
        <v>Champion</v>
      </c>
    </row>
    <row r="901" spans="1:10" ht="14.25" x14ac:dyDescent="0.2">
      <c r="A901">
        <v>16439</v>
      </c>
      <c r="B901">
        <v>9</v>
      </c>
      <c r="C901">
        <v>310.70000000000005</v>
      </c>
      <c r="D901" s="1">
        <v>40164.598611111112</v>
      </c>
      <c r="E901" s="3">
        <f>DATEDIF(online_retail_II[[#This Row],[LastPurchase]], DATE(2011,12,9), "d")</f>
        <v>722</v>
      </c>
      <c r="F901" s="3">
        <f t="shared" si="70"/>
        <v>2</v>
      </c>
      <c r="G901" s="3">
        <f t="shared" si="71"/>
        <v>1</v>
      </c>
      <c r="H901" s="3">
        <f t="shared" si="72"/>
        <v>1</v>
      </c>
      <c r="I901" s="1" t="str">
        <f t="shared" si="73"/>
        <v>211</v>
      </c>
      <c r="J901" s="1" t="str">
        <f t="shared" si="74"/>
        <v>At Risk</v>
      </c>
    </row>
    <row r="902" spans="1:10" ht="14.25" x14ac:dyDescent="0.2">
      <c r="A902">
        <v>15270</v>
      </c>
      <c r="B902">
        <v>168</v>
      </c>
      <c r="C902">
        <v>8524.8599999999951</v>
      </c>
      <c r="D902" s="1">
        <v>40871.39166666667</v>
      </c>
      <c r="E902" s="3">
        <f>DATEDIF(online_retail_II[[#This Row],[LastPurchase]], DATE(2011,12,9), "d")</f>
        <v>15</v>
      </c>
      <c r="F902" s="3">
        <f t="shared" si="70"/>
        <v>4</v>
      </c>
      <c r="G902" s="3">
        <f t="shared" si="71"/>
        <v>3</v>
      </c>
      <c r="H902" s="3">
        <f t="shared" si="72"/>
        <v>4</v>
      </c>
      <c r="I902" s="1" t="str">
        <f t="shared" si="73"/>
        <v>434</v>
      </c>
      <c r="J902" s="1" t="str">
        <f t="shared" si="74"/>
        <v>Loyal</v>
      </c>
    </row>
    <row r="903" spans="1:10" ht="14.25" x14ac:dyDescent="0.2">
      <c r="A903">
        <v>16150</v>
      </c>
      <c r="B903">
        <v>238</v>
      </c>
      <c r="C903">
        <v>4395.590000000002</v>
      </c>
      <c r="D903" s="1">
        <v>40844.527083333334</v>
      </c>
      <c r="E903" s="3">
        <f>DATEDIF(online_retail_II[[#This Row],[LastPurchase]], DATE(2011,12,9), "d")</f>
        <v>42</v>
      </c>
      <c r="F903" s="3">
        <f t="shared" si="70"/>
        <v>4</v>
      </c>
      <c r="G903" s="3">
        <f t="shared" si="71"/>
        <v>3</v>
      </c>
      <c r="H903" s="3">
        <f t="shared" si="72"/>
        <v>3</v>
      </c>
      <c r="I903" s="1" t="str">
        <f t="shared" si="73"/>
        <v>433</v>
      </c>
      <c r="J903" s="1" t="str">
        <f t="shared" si="74"/>
        <v>Loyal</v>
      </c>
    </row>
    <row r="904" spans="1:10" ht="14.25" x14ac:dyDescent="0.2">
      <c r="A904">
        <v>16661</v>
      </c>
      <c r="B904">
        <v>65</v>
      </c>
      <c r="C904">
        <v>986.63000000000022</v>
      </c>
      <c r="D904" s="1">
        <v>40346.64166666667</v>
      </c>
      <c r="E904" s="3">
        <f>DATEDIF(online_retail_II[[#This Row],[LastPurchase]], DATE(2011,12,9), "d")</f>
        <v>540</v>
      </c>
      <c r="F904" s="3">
        <f t="shared" si="70"/>
        <v>2</v>
      </c>
      <c r="G904" s="3">
        <f t="shared" si="71"/>
        <v>2</v>
      </c>
      <c r="H904" s="3">
        <f t="shared" si="72"/>
        <v>2</v>
      </c>
      <c r="I904" s="1" t="str">
        <f t="shared" si="73"/>
        <v>222</v>
      </c>
      <c r="J904" s="1" t="str">
        <f t="shared" si="74"/>
        <v>At Risk</v>
      </c>
    </row>
    <row r="905" spans="1:10" ht="14.25" x14ac:dyDescent="0.2">
      <c r="A905">
        <v>17400</v>
      </c>
      <c r="B905">
        <v>481</v>
      </c>
      <c r="C905">
        <v>4677.0499999999993</v>
      </c>
      <c r="D905" s="1">
        <v>40760.651388888888</v>
      </c>
      <c r="E905" s="3">
        <f>DATEDIF(online_retail_II[[#This Row],[LastPurchase]], DATE(2011,12,9), "d")</f>
        <v>126</v>
      </c>
      <c r="F905" s="3">
        <f t="shared" si="70"/>
        <v>3</v>
      </c>
      <c r="G905" s="3">
        <f t="shared" si="71"/>
        <v>4</v>
      </c>
      <c r="H905" s="3">
        <f t="shared" si="72"/>
        <v>3</v>
      </c>
      <c r="I905" s="1" t="str">
        <f t="shared" si="73"/>
        <v>343</v>
      </c>
      <c r="J905" s="1" t="str">
        <f t="shared" si="74"/>
        <v>Potential</v>
      </c>
    </row>
    <row r="906" spans="1:10" ht="14.25" x14ac:dyDescent="0.2">
      <c r="A906">
        <v>17526</v>
      </c>
      <c r="B906">
        <v>97</v>
      </c>
      <c r="C906">
        <v>4166.04</v>
      </c>
      <c r="D906" s="1">
        <v>40882.461805555555</v>
      </c>
      <c r="E906" s="3">
        <f>DATEDIF(online_retail_II[[#This Row],[LastPurchase]], DATE(2011,12,9), "d")</f>
        <v>4</v>
      </c>
      <c r="F906" s="3">
        <f t="shared" si="70"/>
        <v>5</v>
      </c>
      <c r="G906" s="3">
        <f t="shared" si="71"/>
        <v>2</v>
      </c>
      <c r="H906" s="3">
        <f t="shared" si="72"/>
        <v>3</v>
      </c>
      <c r="I906" s="1" t="str">
        <f t="shared" si="73"/>
        <v>523</v>
      </c>
      <c r="J906" s="1" t="str">
        <f t="shared" si="74"/>
        <v>Champion</v>
      </c>
    </row>
    <row r="907" spans="1:10" ht="14.25" x14ac:dyDescent="0.2">
      <c r="A907">
        <v>13039</v>
      </c>
      <c r="B907">
        <v>55</v>
      </c>
      <c r="C907">
        <v>1010.7299999999999</v>
      </c>
      <c r="D907" s="1">
        <v>40302.697916666664</v>
      </c>
      <c r="E907" s="3">
        <f>DATEDIF(online_retail_II[[#This Row],[LastPurchase]], DATE(2011,12,9), "d")</f>
        <v>584</v>
      </c>
      <c r="F907" s="3">
        <f t="shared" si="70"/>
        <v>2</v>
      </c>
      <c r="G907" s="3">
        <f t="shared" si="71"/>
        <v>1</v>
      </c>
      <c r="H907" s="3">
        <f t="shared" si="72"/>
        <v>2</v>
      </c>
      <c r="I907" s="1" t="str">
        <f t="shared" si="73"/>
        <v>212</v>
      </c>
      <c r="J907" s="1" t="str">
        <f t="shared" si="74"/>
        <v>At Risk</v>
      </c>
    </row>
    <row r="908" spans="1:10" ht="14.25" x14ac:dyDescent="0.2">
      <c r="A908">
        <v>15428</v>
      </c>
      <c r="B908">
        <v>44</v>
      </c>
      <c r="C908">
        <v>762.75000000000023</v>
      </c>
      <c r="D908" s="1">
        <v>40871.70416666667</v>
      </c>
      <c r="E908" s="3">
        <f>DATEDIF(online_retail_II[[#This Row],[LastPurchase]], DATE(2011,12,9), "d")</f>
        <v>15</v>
      </c>
      <c r="F908" s="3">
        <f t="shared" si="70"/>
        <v>4</v>
      </c>
      <c r="G908" s="3">
        <f t="shared" si="71"/>
        <v>1</v>
      </c>
      <c r="H908" s="3">
        <f t="shared" si="72"/>
        <v>1</v>
      </c>
      <c r="I908" s="1" t="str">
        <f t="shared" si="73"/>
        <v>411</v>
      </c>
      <c r="J908" s="1" t="str">
        <f t="shared" si="74"/>
        <v>Loyal</v>
      </c>
    </row>
    <row r="909" spans="1:10" ht="14.25" x14ac:dyDescent="0.2">
      <c r="A909">
        <v>16720</v>
      </c>
      <c r="B909">
        <v>158</v>
      </c>
      <c r="C909">
        <v>795.48000000000047</v>
      </c>
      <c r="D909" s="1">
        <v>40860.681944444441</v>
      </c>
      <c r="E909" s="3">
        <f>DATEDIF(online_retail_II[[#This Row],[LastPurchase]], DATE(2011,12,9), "d")</f>
        <v>26</v>
      </c>
      <c r="F909" s="3">
        <f t="shared" si="70"/>
        <v>4</v>
      </c>
      <c r="G909" s="3">
        <f t="shared" si="71"/>
        <v>3</v>
      </c>
      <c r="H909" s="3">
        <f t="shared" si="72"/>
        <v>1</v>
      </c>
      <c r="I909" s="1" t="str">
        <f t="shared" si="73"/>
        <v>431</v>
      </c>
      <c r="J909" s="1" t="str">
        <f t="shared" si="74"/>
        <v>Loyal</v>
      </c>
    </row>
    <row r="910" spans="1:10" ht="14.25" x14ac:dyDescent="0.2">
      <c r="A910">
        <v>15879</v>
      </c>
      <c r="B910">
        <v>183</v>
      </c>
      <c r="C910">
        <v>1157.3</v>
      </c>
      <c r="D910" s="1">
        <v>40482.681250000001</v>
      </c>
      <c r="E910" s="3">
        <f>DATEDIF(online_retail_II[[#This Row],[LastPurchase]], DATE(2011,12,9), "d")</f>
        <v>404</v>
      </c>
      <c r="F910" s="3">
        <f t="shared" si="70"/>
        <v>2</v>
      </c>
      <c r="G910" s="3">
        <f t="shared" si="71"/>
        <v>3</v>
      </c>
      <c r="H910" s="3">
        <f t="shared" si="72"/>
        <v>2</v>
      </c>
      <c r="I910" s="1" t="str">
        <f t="shared" si="73"/>
        <v>232</v>
      </c>
      <c r="J910" s="1" t="str">
        <f t="shared" si="74"/>
        <v>At Risk</v>
      </c>
    </row>
    <row r="911" spans="1:10" ht="14.25" x14ac:dyDescent="0.2">
      <c r="A911">
        <v>17638</v>
      </c>
      <c r="B911">
        <v>3</v>
      </c>
      <c r="C911">
        <v>842.4</v>
      </c>
      <c r="D911" s="1">
        <v>40239.605555555558</v>
      </c>
      <c r="E911" s="3">
        <f>DATEDIF(online_retail_II[[#This Row],[LastPurchase]], DATE(2011,12,9), "d")</f>
        <v>647</v>
      </c>
      <c r="F911" s="3">
        <f t="shared" si="70"/>
        <v>2</v>
      </c>
      <c r="G911" s="3">
        <f t="shared" si="71"/>
        <v>1</v>
      </c>
      <c r="H911" s="3">
        <f t="shared" si="72"/>
        <v>1</v>
      </c>
      <c r="I911" s="1" t="str">
        <f t="shared" si="73"/>
        <v>211</v>
      </c>
      <c r="J911" s="1" t="str">
        <f t="shared" si="74"/>
        <v>At Risk</v>
      </c>
    </row>
    <row r="912" spans="1:10" ht="14.25" x14ac:dyDescent="0.2">
      <c r="A912">
        <v>12708</v>
      </c>
      <c r="B912">
        <v>310</v>
      </c>
      <c r="C912">
        <v>5314.0999999999976</v>
      </c>
      <c r="D912" s="1">
        <v>40857.411111111112</v>
      </c>
      <c r="E912" s="3">
        <f>DATEDIF(online_retail_II[[#This Row],[LastPurchase]], DATE(2011,12,9), "d")</f>
        <v>29</v>
      </c>
      <c r="F912" s="3">
        <f t="shared" si="70"/>
        <v>4</v>
      </c>
      <c r="G912" s="3">
        <f t="shared" si="71"/>
        <v>3</v>
      </c>
      <c r="H912" s="3">
        <f t="shared" si="72"/>
        <v>3</v>
      </c>
      <c r="I912" s="1" t="str">
        <f t="shared" si="73"/>
        <v>433</v>
      </c>
      <c r="J912" s="1" t="str">
        <f t="shared" si="74"/>
        <v>Loyal</v>
      </c>
    </row>
    <row r="913" spans="1:10" ht="14.25" x14ac:dyDescent="0.2">
      <c r="A913">
        <v>12826</v>
      </c>
      <c r="B913">
        <v>166</v>
      </c>
      <c r="C913">
        <v>2955.7500000000036</v>
      </c>
      <c r="D913" s="1">
        <v>40884.434027777781</v>
      </c>
      <c r="E913" s="3">
        <f>DATEDIF(online_retail_II[[#This Row],[LastPurchase]], DATE(2011,12,9), "d")</f>
        <v>2</v>
      </c>
      <c r="F913" s="3">
        <f t="shared" si="70"/>
        <v>5</v>
      </c>
      <c r="G913" s="3">
        <f t="shared" si="71"/>
        <v>3</v>
      </c>
      <c r="H913" s="3">
        <f t="shared" si="72"/>
        <v>3</v>
      </c>
      <c r="I913" s="1" t="str">
        <f t="shared" si="73"/>
        <v>533</v>
      </c>
      <c r="J913" s="1" t="str">
        <f t="shared" si="74"/>
        <v>Champion</v>
      </c>
    </row>
    <row r="914" spans="1:10" ht="14.25" x14ac:dyDescent="0.2">
      <c r="A914">
        <v>16772</v>
      </c>
      <c r="B914">
        <v>69</v>
      </c>
      <c r="C914">
        <v>3723.5499999999984</v>
      </c>
      <c r="D914" s="1">
        <v>40463.554861111108</v>
      </c>
      <c r="E914" s="3">
        <f>DATEDIF(online_retail_II[[#This Row],[LastPurchase]], DATE(2011,12,9), "d")</f>
        <v>423</v>
      </c>
      <c r="F914" s="3">
        <f t="shared" si="70"/>
        <v>2</v>
      </c>
      <c r="G914" s="3">
        <f t="shared" si="71"/>
        <v>2</v>
      </c>
      <c r="H914" s="3">
        <f t="shared" si="72"/>
        <v>3</v>
      </c>
      <c r="I914" s="1" t="str">
        <f t="shared" si="73"/>
        <v>223</v>
      </c>
      <c r="J914" s="1" t="str">
        <f t="shared" si="74"/>
        <v>At Risk</v>
      </c>
    </row>
    <row r="915" spans="1:10" ht="14.25" x14ac:dyDescent="0.2">
      <c r="A915">
        <v>17927</v>
      </c>
      <c r="B915">
        <v>10</v>
      </c>
      <c r="C915">
        <v>294</v>
      </c>
      <c r="D915" s="1">
        <v>40165.460416666669</v>
      </c>
      <c r="E915" s="3">
        <f>DATEDIF(online_retail_II[[#This Row],[LastPurchase]], DATE(2011,12,9), "d")</f>
        <v>721</v>
      </c>
      <c r="F915" s="3">
        <f t="shared" si="70"/>
        <v>2</v>
      </c>
      <c r="G915" s="3">
        <f t="shared" si="71"/>
        <v>1</v>
      </c>
      <c r="H915" s="3">
        <f t="shared" si="72"/>
        <v>1</v>
      </c>
      <c r="I915" s="1" t="str">
        <f t="shared" si="73"/>
        <v>211</v>
      </c>
      <c r="J915" s="1" t="str">
        <f t="shared" si="74"/>
        <v>At Risk</v>
      </c>
    </row>
    <row r="916" spans="1:10" ht="14.25" x14ac:dyDescent="0.2">
      <c r="A916">
        <v>14083</v>
      </c>
      <c r="B916">
        <v>255</v>
      </c>
      <c r="C916">
        <v>1407.2600000000009</v>
      </c>
      <c r="D916" s="1">
        <v>40882.551388888889</v>
      </c>
      <c r="E916" s="3">
        <f>DATEDIF(online_retail_II[[#This Row],[LastPurchase]], DATE(2011,12,9), "d")</f>
        <v>4</v>
      </c>
      <c r="F916" s="3">
        <f t="shared" si="70"/>
        <v>5</v>
      </c>
      <c r="G916" s="3">
        <f t="shared" si="71"/>
        <v>3</v>
      </c>
      <c r="H916" s="3">
        <f t="shared" si="72"/>
        <v>2</v>
      </c>
      <c r="I916" s="1" t="str">
        <f t="shared" si="73"/>
        <v>532</v>
      </c>
      <c r="J916" s="1" t="str">
        <f t="shared" si="74"/>
        <v>Champion</v>
      </c>
    </row>
    <row r="917" spans="1:10" ht="14.25" x14ac:dyDescent="0.2">
      <c r="A917">
        <v>14555</v>
      </c>
      <c r="B917">
        <v>119</v>
      </c>
      <c r="C917">
        <v>2315.63</v>
      </c>
      <c r="D917" s="1">
        <v>40829.683333333334</v>
      </c>
      <c r="E917" s="3">
        <f>DATEDIF(online_retail_II[[#This Row],[LastPurchase]], DATE(2011,12,9), "d")</f>
        <v>57</v>
      </c>
      <c r="F917" s="3">
        <f t="shared" si="70"/>
        <v>3</v>
      </c>
      <c r="G917" s="3">
        <f t="shared" si="71"/>
        <v>2</v>
      </c>
      <c r="H917" s="3">
        <f t="shared" si="72"/>
        <v>2</v>
      </c>
      <c r="I917" s="1" t="str">
        <f t="shared" si="73"/>
        <v>322</v>
      </c>
      <c r="J917" s="1" t="str">
        <f t="shared" si="74"/>
        <v>Potential</v>
      </c>
    </row>
    <row r="918" spans="1:10" ht="14.25" x14ac:dyDescent="0.2">
      <c r="A918">
        <v>16296</v>
      </c>
      <c r="B918">
        <v>74</v>
      </c>
      <c r="C918">
        <v>1313.6700000000003</v>
      </c>
      <c r="D918" s="1">
        <v>40260.549305555556</v>
      </c>
      <c r="E918" s="3">
        <f>DATEDIF(online_retail_II[[#This Row],[LastPurchase]], DATE(2011,12,9), "d")</f>
        <v>626</v>
      </c>
      <c r="F918" s="3">
        <f t="shared" si="70"/>
        <v>2</v>
      </c>
      <c r="G918" s="3">
        <f t="shared" si="71"/>
        <v>2</v>
      </c>
      <c r="H918" s="3">
        <f t="shared" si="72"/>
        <v>2</v>
      </c>
      <c r="I918" s="1" t="str">
        <f t="shared" si="73"/>
        <v>222</v>
      </c>
      <c r="J918" s="1" t="str">
        <f t="shared" si="74"/>
        <v>At Risk</v>
      </c>
    </row>
    <row r="919" spans="1:10" ht="14.25" x14ac:dyDescent="0.2">
      <c r="A919">
        <v>18036</v>
      </c>
      <c r="B919">
        <v>332</v>
      </c>
      <c r="C919">
        <v>1563.6399999999999</v>
      </c>
      <c r="D919" s="1">
        <v>40854.611111111109</v>
      </c>
      <c r="E919" s="3">
        <f>DATEDIF(online_retail_II[[#This Row],[LastPurchase]], DATE(2011,12,9), "d")</f>
        <v>32</v>
      </c>
      <c r="F919" s="3">
        <f t="shared" si="70"/>
        <v>4</v>
      </c>
      <c r="G919" s="3">
        <f t="shared" si="71"/>
        <v>3</v>
      </c>
      <c r="H919" s="3">
        <f t="shared" si="72"/>
        <v>2</v>
      </c>
      <c r="I919" s="1" t="str">
        <f t="shared" si="73"/>
        <v>432</v>
      </c>
      <c r="J919" s="1" t="str">
        <f t="shared" si="74"/>
        <v>Loyal</v>
      </c>
    </row>
    <row r="920" spans="1:10" ht="14.25" x14ac:dyDescent="0.2">
      <c r="A920">
        <v>13921</v>
      </c>
      <c r="B920">
        <v>44</v>
      </c>
      <c r="C920">
        <v>730.70000000000027</v>
      </c>
      <c r="D920" s="1">
        <v>40484.688888888886</v>
      </c>
      <c r="E920" s="3">
        <f>DATEDIF(online_retail_II[[#This Row],[LastPurchase]], DATE(2011,12,9), "d")</f>
        <v>402</v>
      </c>
      <c r="F920" s="3">
        <f t="shared" si="70"/>
        <v>2</v>
      </c>
      <c r="G920" s="3">
        <f t="shared" si="71"/>
        <v>1</v>
      </c>
      <c r="H920" s="3">
        <f t="shared" si="72"/>
        <v>1</v>
      </c>
      <c r="I920" s="1" t="str">
        <f t="shared" si="73"/>
        <v>211</v>
      </c>
      <c r="J920" s="1" t="str">
        <f t="shared" si="74"/>
        <v>At Risk</v>
      </c>
    </row>
    <row r="921" spans="1:10" ht="14.25" x14ac:dyDescent="0.2">
      <c r="A921">
        <v>12455</v>
      </c>
      <c r="B921">
        <v>227</v>
      </c>
      <c r="C921">
        <v>5879.9500000000016</v>
      </c>
      <c r="D921" s="1">
        <v>40813.646527777775</v>
      </c>
      <c r="E921" s="3">
        <f>DATEDIF(online_retail_II[[#This Row],[LastPurchase]], DATE(2011,12,9), "d")</f>
        <v>73</v>
      </c>
      <c r="F921" s="3">
        <f t="shared" si="70"/>
        <v>3</v>
      </c>
      <c r="G921" s="3">
        <f t="shared" si="71"/>
        <v>3</v>
      </c>
      <c r="H921" s="3">
        <f t="shared" si="72"/>
        <v>3</v>
      </c>
      <c r="I921" s="1" t="str">
        <f t="shared" si="73"/>
        <v>333</v>
      </c>
      <c r="J921" s="1" t="str">
        <f t="shared" si="74"/>
        <v>Potential</v>
      </c>
    </row>
    <row r="922" spans="1:10" ht="14.25" x14ac:dyDescent="0.2">
      <c r="A922">
        <v>13995</v>
      </c>
      <c r="B922">
        <v>230</v>
      </c>
      <c r="C922">
        <v>3902.01</v>
      </c>
      <c r="D922" s="1">
        <v>40871.598611111112</v>
      </c>
      <c r="E922" s="3">
        <f>DATEDIF(online_retail_II[[#This Row],[LastPurchase]], DATE(2011,12,9), "d")</f>
        <v>15</v>
      </c>
      <c r="F922" s="3">
        <f t="shared" si="70"/>
        <v>4</v>
      </c>
      <c r="G922" s="3">
        <f t="shared" si="71"/>
        <v>3</v>
      </c>
      <c r="H922" s="3">
        <f t="shared" si="72"/>
        <v>3</v>
      </c>
      <c r="I922" s="1" t="str">
        <f t="shared" si="73"/>
        <v>433</v>
      </c>
      <c r="J922" s="1" t="str">
        <f t="shared" si="74"/>
        <v>Loyal</v>
      </c>
    </row>
    <row r="923" spans="1:10" ht="14.25" x14ac:dyDescent="0.2">
      <c r="A923">
        <v>12422</v>
      </c>
      <c r="B923">
        <v>172</v>
      </c>
      <c r="C923">
        <v>5231.7999999999965</v>
      </c>
      <c r="D923" s="1">
        <v>40791.408333333333</v>
      </c>
      <c r="E923" s="3">
        <f>DATEDIF(online_retail_II[[#This Row],[LastPurchase]], DATE(2011,12,9), "d")</f>
        <v>95</v>
      </c>
      <c r="F923" s="3">
        <f t="shared" si="70"/>
        <v>3</v>
      </c>
      <c r="G923" s="3">
        <f t="shared" si="71"/>
        <v>3</v>
      </c>
      <c r="H923" s="3">
        <f t="shared" si="72"/>
        <v>3</v>
      </c>
      <c r="I923" s="1" t="str">
        <f t="shared" si="73"/>
        <v>333</v>
      </c>
      <c r="J923" s="1" t="str">
        <f t="shared" si="74"/>
        <v>Potential</v>
      </c>
    </row>
    <row r="924" spans="1:10" ht="14.25" x14ac:dyDescent="0.2">
      <c r="A924">
        <v>16600</v>
      </c>
      <c r="B924">
        <v>143</v>
      </c>
      <c r="C924">
        <v>2153.4099999999994</v>
      </c>
      <c r="D924" s="1">
        <v>40882.666666666664</v>
      </c>
      <c r="E924" s="3">
        <f>DATEDIF(online_retail_II[[#This Row],[LastPurchase]], DATE(2011,12,9), "d")</f>
        <v>4</v>
      </c>
      <c r="F924" s="3">
        <f t="shared" si="70"/>
        <v>5</v>
      </c>
      <c r="G924" s="3">
        <f t="shared" si="71"/>
        <v>2</v>
      </c>
      <c r="H924" s="3">
        <f t="shared" si="72"/>
        <v>2</v>
      </c>
      <c r="I924" s="1" t="str">
        <f t="shared" si="73"/>
        <v>522</v>
      </c>
      <c r="J924" s="1" t="str">
        <f t="shared" si="74"/>
        <v>Champion</v>
      </c>
    </row>
    <row r="925" spans="1:10" ht="14.25" x14ac:dyDescent="0.2">
      <c r="A925">
        <v>17028</v>
      </c>
      <c r="B925">
        <v>95</v>
      </c>
      <c r="C925">
        <v>1593.8300000000002</v>
      </c>
      <c r="D925" s="1">
        <v>40305.647916666669</v>
      </c>
      <c r="E925" s="3">
        <f>DATEDIF(online_retail_II[[#This Row],[LastPurchase]], DATE(2011,12,9), "d")</f>
        <v>581</v>
      </c>
      <c r="F925" s="3">
        <f t="shared" si="70"/>
        <v>2</v>
      </c>
      <c r="G925" s="3">
        <f t="shared" si="71"/>
        <v>2</v>
      </c>
      <c r="H925" s="3">
        <f t="shared" si="72"/>
        <v>2</v>
      </c>
      <c r="I925" s="1" t="str">
        <f t="shared" si="73"/>
        <v>222</v>
      </c>
      <c r="J925" s="1" t="str">
        <f t="shared" si="74"/>
        <v>At Risk</v>
      </c>
    </row>
    <row r="926" spans="1:10" ht="14.25" x14ac:dyDescent="0.2">
      <c r="A926">
        <v>16222</v>
      </c>
      <c r="B926">
        <v>160</v>
      </c>
      <c r="C926">
        <v>1345.2200000000007</v>
      </c>
      <c r="D926" s="1">
        <v>40568.568055555559</v>
      </c>
      <c r="E926" s="3">
        <f>DATEDIF(online_retail_II[[#This Row],[LastPurchase]], DATE(2011,12,9), "d")</f>
        <v>318</v>
      </c>
      <c r="F926" s="3">
        <f t="shared" si="70"/>
        <v>3</v>
      </c>
      <c r="G926" s="3">
        <f t="shared" si="71"/>
        <v>3</v>
      </c>
      <c r="H926" s="3">
        <f t="shared" si="72"/>
        <v>2</v>
      </c>
      <c r="I926" s="1" t="str">
        <f t="shared" si="73"/>
        <v>332</v>
      </c>
      <c r="J926" s="1" t="str">
        <f t="shared" si="74"/>
        <v>Potential</v>
      </c>
    </row>
    <row r="927" spans="1:10" ht="14.25" x14ac:dyDescent="0.2">
      <c r="A927">
        <v>15497</v>
      </c>
      <c r="B927">
        <v>121</v>
      </c>
      <c r="C927">
        <v>8657.3899999999903</v>
      </c>
      <c r="D927" s="1">
        <v>40869.493750000001</v>
      </c>
      <c r="E927" s="3">
        <f>DATEDIF(online_retail_II[[#This Row],[LastPurchase]], DATE(2011,12,9), "d")</f>
        <v>17</v>
      </c>
      <c r="F927" s="3">
        <f t="shared" si="70"/>
        <v>4</v>
      </c>
      <c r="G927" s="3">
        <f t="shared" si="71"/>
        <v>2</v>
      </c>
      <c r="H927" s="3">
        <f t="shared" si="72"/>
        <v>4</v>
      </c>
      <c r="I927" s="1" t="str">
        <f t="shared" si="73"/>
        <v>424</v>
      </c>
      <c r="J927" s="1" t="str">
        <f t="shared" si="74"/>
        <v>Loyal</v>
      </c>
    </row>
    <row r="928" spans="1:10" ht="14.25" x14ac:dyDescent="0.2">
      <c r="A928">
        <v>14949</v>
      </c>
      <c r="B928">
        <v>27</v>
      </c>
      <c r="C928">
        <v>515</v>
      </c>
      <c r="D928" s="1">
        <v>40417.651388888888</v>
      </c>
      <c r="E928" s="3">
        <f>DATEDIF(online_retail_II[[#This Row],[LastPurchase]], DATE(2011,12,9), "d")</f>
        <v>469</v>
      </c>
      <c r="F928" s="3">
        <f t="shared" si="70"/>
        <v>2</v>
      </c>
      <c r="G928" s="3">
        <f t="shared" si="71"/>
        <v>1</v>
      </c>
      <c r="H928" s="3">
        <f t="shared" si="72"/>
        <v>1</v>
      </c>
      <c r="I928" s="1" t="str">
        <f t="shared" si="73"/>
        <v>211</v>
      </c>
      <c r="J928" s="1" t="str">
        <f t="shared" si="74"/>
        <v>At Risk</v>
      </c>
    </row>
    <row r="929" spans="1:10" ht="14.25" x14ac:dyDescent="0.2">
      <c r="A929">
        <v>17324</v>
      </c>
      <c r="B929">
        <v>152</v>
      </c>
      <c r="C929">
        <v>2301.87</v>
      </c>
      <c r="D929" s="1">
        <v>40869.44027777778</v>
      </c>
      <c r="E929" s="3">
        <f>DATEDIF(online_retail_II[[#This Row],[LastPurchase]], DATE(2011,12,9), "d")</f>
        <v>17</v>
      </c>
      <c r="F929" s="3">
        <f t="shared" si="70"/>
        <v>4</v>
      </c>
      <c r="G929" s="3">
        <f t="shared" si="71"/>
        <v>2</v>
      </c>
      <c r="H929" s="3">
        <f t="shared" si="72"/>
        <v>2</v>
      </c>
      <c r="I929" s="1" t="str">
        <f t="shared" si="73"/>
        <v>422</v>
      </c>
      <c r="J929" s="1" t="str">
        <f t="shared" si="74"/>
        <v>Loyal</v>
      </c>
    </row>
    <row r="930" spans="1:10" ht="14.25" x14ac:dyDescent="0.2">
      <c r="A930">
        <v>15409</v>
      </c>
      <c r="B930">
        <v>9</v>
      </c>
      <c r="C930">
        <v>131.25</v>
      </c>
      <c r="D930" s="1">
        <v>40165.649305555555</v>
      </c>
      <c r="E930" s="3">
        <f>DATEDIF(online_retail_II[[#This Row],[LastPurchase]], DATE(2011,12,9), "d")</f>
        <v>721</v>
      </c>
      <c r="F930" s="3">
        <f t="shared" si="70"/>
        <v>2</v>
      </c>
      <c r="G930" s="3">
        <f t="shared" si="71"/>
        <v>1</v>
      </c>
      <c r="H930" s="3">
        <f t="shared" si="72"/>
        <v>1</v>
      </c>
      <c r="I930" s="1" t="str">
        <f t="shared" si="73"/>
        <v>211</v>
      </c>
      <c r="J930" s="1" t="str">
        <f t="shared" si="74"/>
        <v>At Risk</v>
      </c>
    </row>
    <row r="931" spans="1:10" ht="14.25" x14ac:dyDescent="0.2">
      <c r="A931">
        <v>13327</v>
      </c>
      <c r="B931">
        <v>342</v>
      </c>
      <c r="C931">
        <v>9879.4799999999941</v>
      </c>
      <c r="D931" s="1">
        <v>40848.431250000001</v>
      </c>
      <c r="E931" s="3">
        <f>DATEDIF(online_retail_II[[#This Row],[LastPurchase]], DATE(2011,12,9), "d")</f>
        <v>38</v>
      </c>
      <c r="F931" s="3">
        <f t="shared" si="70"/>
        <v>4</v>
      </c>
      <c r="G931" s="3">
        <f t="shared" si="71"/>
        <v>3</v>
      </c>
      <c r="H931" s="3">
        <f t="shared" si="72"/>
        <v>4</v>
      </c>
      <c r="I931" s="1" t="str">
        <f t="shared" si="73"/>
        <v>434</v>
      </c>
      <c r="J931" s="1" t="str">
        <f t="shared" si="74"/>
        <v>Loyal</v>
      </c>
    </row>
    <row r="932" spans="1:10" ht="14.25" x14ac:dyDescent="0.2">
      <c r="A932">
        <v>13781</v>
      </c>
      <c r="B932">
        <v>57</v>
      </c>
      <c r="C932">
        <v>778.83000000000038</v>
      </c>
      <c r="D932" s="1">
        <v>40636.505555555559</v>
      </c>
      <c r="E932" s="3">
        <f>DATEDIF(online_retail_II[[#This Row],[LastPurchase]], DATE(2011,12,9), "d")</f>
        <v>250</v>
      </c>
      <c r="F932" s="3">
        <f t="shared" si="70"/>
        <v>3</v>
      </c>
      <c r="G932" s="3">
        <f t="shared" si="71"/>
        <v>2</v>
      </c>
      <c r="H932" s="3">
        <f t="shared" si="72"/>
        <v>1</v>
      </c>
      <c r="I932" s="1" t="str">
        <f t="shared" si="73"/>
        <v>321</v>
      </c>
      <c r="J932" s="1" t="str">
        <f t="shared" si="74"/>
        <v>Potential</v>
      </c>
    </row>
    <row r="933" spans="1:10" ht="14.25" x14ac:dyDescent="0.2">
      <c r="A933">
        <v>16592</v>
      </c>
      <c r="B933">
        <v>428</v>
      </c>
      <c r="C933">
        <v>7807.9099999999917</v>
      </c>
      <c r="D933" s="1">
        <v>40882.575694444444</v>
      </c>
      <c r="E933" s="3">
        <f>DATEDIF(online_retail_II[[#This Row],[LastPurchase]], DATE(2011,12,9), "d")</f>
        <v>4</v>
      </c>
      <c r="F933" s="3">
        <f t="shared" si="70"/>
        <v>5</v>
      </c>
      <c r="G933" s="3">
        <f t="shared" si="71"/>
        <v>4</v>
      </c>
      <c r="H933" s="3">
        <f t="shared" si="72"/>
        <v>4</v>
      </c>
      <c r="I933" s="1" t="str">
        <f t="shared" si="73"/>
        <v>544</v>
      </c>
      <c r="J933" s="1" t="str">
        <f t="shared" si="74"/>
        <v>Champion</v>
      </c>
    </row>
    <row r="934" spans="1:10" ht="14.25" x14ac:dyDescent="0.2">
      <c r="A934">
        <v>18252</v>
      </c>
      <c r="B934">
        <v>138</v>
      </c>
      <c r="C934">
        <v>1542.09</v>
      </c>
      <c r="D934" s="1">
        <v>40836.529861111114</v>
      </c>
      <c r="E934" s="3">
        <f>DATEDIF(online_retail_II[[#This Row],[LastPurchase]], DATE(2011,12,9), "d")</f>
        <v>50</v>
      </c>
      <c r="F934" s="3">
        <f t="shared" si="70"/>
        <v>4</v>
      </c>
      <c r="G934" s="3">
        <f t="shared" si="71"/>
        <v>2</v>
      </c>
      <c r="H934" s="3">
        <f t="shared" si="72"/>
        <v>2</v>
      </c>
      <c r="I934" s="1" t="str">
        <f t="shared" si="73"/>
        <v>422</v>
      </c>
      <c r="J934" s="1" t="str">
        <f t="shared" si="74"/>
        <v>Loyal</v>
      </c>
    </row>
    <row r="935" spans="1:10" ht="14.25" x14ac:dyDescent="0.2">
      <c r="A935">
        <v>14105</v>
      </c>
      <c r="B935">
        <v>279</v>
      </c>
      <c r="C935">
        <v>5988.8299999999972</v>
      </c>
      <c r="D935" s="1">
        <v>40647.748611111114</v>
      </c>
      <c r="E935" s="3">
        <f>DATEDIF(online_retail_II[[#This Row],[LastPurchase]], DATE(2011,12,9), "d")</f>
        <v>239</v>
      </c>
      <c r="F935" s="3">
        <f t="shared" si="70"/>
        <v>3</v>
      </c>
      <c r="G935" s="3">
        <f t="shared" si="71"/>
        <v>3</v>
      </c>
      <c r="H935" s="3">
        <f t="shared" si="72"/>
        <v>3</v>
      </c>
      <c r="I935" s="1" t="str">
        <f t="shared" si="73"/>
        <v>333</v>
      </c>
      <c r="J935" s="1" t="str">
        <f t="shared" si="74"/>
        <v>Potential</v>
      </c>
    </row>
    <row r="936" spans="1:10" ht="14.25" x14ac:dyDescent="0.2">
      <c r="A936">
        <v>13847</v>
      </c>
      <c r="B936">
        <v>19</v>
      </c>
      <c r="C936">
        <v>310.71999999999991</v>
      </c>
      <c r="D936" s="1">
        <v>40167.445138888892</v>
      </c>
      <c r="E936" s="3">
        <f>DATEDIF(online_retail_II[[#This Row],[LastPurchase]], DATE(2011,12,9), "d")</f>
        <v>719</v>
      </c>
      <c r="F936" s="3">
        <f t="shared" si="70"/>
        <v>2</v>
      </c>
      <c r="G936" s="3">
        <f t="shared" si="71"/>
        <v>1</v>
      </c>
      <c r="H936" s="3">
        <f t="shared" si="72"/>
        <v>1</v>
      </c>
      <c r="I936" s="1" t="str">
        <f t="shared" si="73"/>
        <v>211</v>
      </c>
      <c r="J936" s="1" t="str">
        <f t="shared" si="74"/>
        <v>At Risk</v>
      </c>
    </row>
    <row r="937" spans="1:10" ht="14.25" x14ac:dyDescent="0.2">
      <c r="A937">
        <v>15518</v>
      </c>
      <c r="B937">
        <v>455</v>
      </c>
      <c r="C937">
        <v>4218.9399999999932</v>
      </c>
      <c r="D937" s="1">
        <v>40822.545138888891</v>
      </c>
      <c r="E937" s="3">
        <f>DATEDIF(online_retail_II[[#This Row],[LastPurchase]], DATE(2011,12,9), "d")</f>
        <v>64</v>
      </c>
      <c r="F937" s="3">
        <f t="shared" si="70"/>
        <v>3</v>
      </c>
      <c r="G937" s="3">
        <f t="shared" si="71"/>
        <v>4</v>
      </c>
      <c r="H937" s="3">
        <f t="shared" si="72"/>
        <v>3</v>
      </c>
      <c r="I937" s="1" t="str">
        <f t="shared" si="73"/>
        <v>343</v>
      </c>
      <c r="J937" s="1" t="str">
        <f t="shared" si="74"/>
        <v>Potential</v>
      </c>
    </row>
    <row r="938" spans="1:10" ht="14.25" x14ac:dyDescent="0.2">
      <c r="A938">
        <v>17624</v>
      </c>
      <c r="B938">
        <v>97</v>
      </c>
      <c r="C938">
        <v>1568.6300000000008</v>
      </c>
      <c r="D938" s="1">
        <v>40872.452777777777</v>
      </c>
      <c r="E938" s="3">
        <f>DATEDIF(online_retail_II[[#This Row],[LastPurchase]], DATE(2011,12,9), "d")</f>
        <v>14</v>
      </c>
      <c r="F938" s="3">
        <f t="shared" si="70"/>
        <v>5</v>
      </c>
      <c r="G938" s="3">
        <f t="shared" si="71"/>
        <v>2</v>
      </c>
      <c r="H938" s="3">
        <f t="shared" si="72"/>
        <v>2</v>
      </c>
      <c r="I938" s="1" t="str">
        <f t="shared" si="73"/>
        <v>522</v>
      </c>
      <c r="J938" s="1" t="str">
        <f t="shared" si="74"/>
        <v>Champion</v>
      </c>
    </row>
    <row r="939" spans="1:10" ht="14.25" x14ac:dyDescent="0.2">
      <c r="A939">
        <v>13871</v>
      </c>
      <c r="B939">
        <v>402</v>
      </c>
      <c r="C939">
        <v>7885.8499999999985</v>
      </c>
      <c r="D939" s="1">
        <v>40864.450694444444</v>
      </c>
      <c r="E939" s="3">
        <f>DATEDIF(online_retail_II[[#This Row],[LastPurchase]], DATE(2011,12,9), "d")</f>
        <v>22</v>
      </c>
      <c r="F939" s="3">
        <f t="shared" si="70"/>
        <v>4</v>
      </c>
      <c r="G939" s="3">
        <f t="shared" si="71"/>
        <v>4</v>
      </c>
      <c r="H939" s="3">
        <f t="shared" si="72"/>
        <v>4</v>
      </c>
      <c r="I939" s="1" t="str">
        <f t="shared" si="73"/>
        <v>444</v>
      </c>
      <c r="J939" s="1" t="str">
        <f t="shared" si="74"/>
        <v>Loyal</v>
      </c>
    </row>
    <row r="940" spans="1:10" ht="14.25" x14ac:dyDescent="0.2">
      <c r="A940">
        <v>12609</v>
      </c>
      <c r="B940">
        <v>175</v>
      </c>
      <c r="C940">
        <v>3435.8599999999992</v>
      </c>
      <c r="D940" s="1">
        <v>40808.69027777778</v>
      </c>
      <c r="E940" s="3">
        <f>DATEDIF(online_retail_II[[#This Row],[LastPurchase]], DATE(2011,12,9), "d")</f>
        <v>78</v>
      </c>
      <c r="F940" s="3">
        <f t="shared" si="70"/>
        <v>3</v>
      </c>
      <c r="G940" s="3">
        <f t="shared" si="71"/>
        <v>3</v>
      </c>
      <c r="H940" s="3">
        <f t="shared" si="72"/>
        <v>3</v>
      </c>
      <c r="I940" s="1" t="str">
        <f t="shared" si="73"/>
        <v>333</v>
      </c>
      <c r="J940" s="1" t="str">
        <f t="shared" si="74"/>
        <v>Potential</v>
      </c>
    </row>
    <row r="941" spans="1:10" ht="14.25" x14ac:dyDescent="0.2">
      <c r="A941">
        <v>14404</v>
      </c>
      <c r="B941">
        <v>211</v>
      </c>
      <c r="C941">
        <v>2899.11</v>
      </c>
      <c r="D941" s="1">
        <v>40853.520833333336</v>
      </c>
      <c r="E941" s="3">
        <f>DATEDIF(online_retail_II[[#This Row],[LastPurchase]], DATE(2011,12,9), "d")</f>
        <v>33</v>
      </c>
      <c r="F941" s="3">
        <f t="shared" si="70"/>
        <v>4</v>
      </c>
      <c r="G941" s="3">
        <f t="shared" si="71"/>
        <v>3</v>
      </c>
      <c r="H941" s="3">
        <f t="shared" si="72"/>
        <v>3</v>
      </c>
      <c r="I941" s="1" t="str">
        <f t="shared" si="73"/>
        <v>433</v>
      </c>
      <c r="J941" s="1" t="str">
        <f t="shared" si="74"/>
        <v>Loyal</v>
      </c>
    </row>
    <row r="942" spans="1:10" ht="14.25" x14ac:dyDescent="0.2">
      <c r="A942">
        <v>13111</v>
      </c>
      <c r="B942">
        <v>12</v>
      </c>
      <c r="C942">
        <v>321.88000000000005</v>
      </c>
      <c r="D942" s="1">
        <v>40168.375</v>
      </c>
      <c r="E942" s="3">
        <f>DATEDIF(online_retail_II[[#This Row],[LastPurchase]], DATE(2011,12,9), "d")</f>
        <v>718</v>
      </c>
      <c r="F942" s="3">
        <f t="shared" si="70"/>
        <v>2</v>
      </c>
      <c r="G942" s="3">
        <f t="shared" si="71"/>
        <v>1</v>
      </c>
      <c r="H942" s="3">
        <f t="shared" si="72"/>
        <v>1</v>
      </c>
      <c r="I942" s="1" t="str">
        <f t="shared" si="73"/>
        <v>211</v>
      </c>
      <c r="J942" s="1" t="str">
        <f t="shared" si="74"/>
        <v>At Risk</v>
      </c>
    </row>
    <row r="943" spans="1:10" ht="14.25" x14ac:dyDescent="0.2">
      <c r="A943">
        <v>16282</v>
      </c>
      <c r="B943">
        <v>33</v>
      </c>
      <c r="C943">
        <v>1307.5800000000002</v>
      </c>
      <c r="D943" s="1">
        <v>40547.487500000003</v>
      </c>
      <c r="E943" s="3">
        <f>DATEDIF(online_retail_II[[#This Row],[LastPurchase]], DATE(2011,12,9), "d")</f>
        <v>339</v>
      </c>
      <c r="F943" s="3">
        <f t="shared" si="70"/>
        <v>3</v>
      </c>
      <c r="G943" s="3">
        <f t="shared" si="71"/>
        <v>1</v>
      </c>
      <c r="H943" s="3">
        <f t="shared" si="72"/>
        <v>2</v>
      </c>
      <c r="I943" s="1" t="str">
        <f t="shared" si="73"/>
        <v>312</v>
      </c>
      <c r="J943" s="1" t="str">
        <f t="shared" si="74"/>
        <v>Potential</v>
      </c>
    </row>
    <row r="944" spans="1:10" ht="14.25" x14ac:dyDescent="0.2">
      <c r="A944">
        <v>13510</v>
      </c>
      <c r="B944">
        <v>289</v>
      </c>
      <c r="C944">
        <v>4558.2900000000054</v>
      </c>
      <c r="D944" s="1">
        <v>40885.573611111111</v>
      </c>
      <c r="E944" s="3">
        <f>DATEDIF(online_retail_II[[#This Row],[LastPurchase]], DATE(2011,12,9), "d")</f>
        <v>1</v>
      </c>
      <c r="F944" s="3">
        <f t="shared" si="70"/>
        <v>5</v>
      </c>
      <c r="G944" s="3">
        <f t="shared" si="71"/>
        <v>3</v>
      </c>
      <c r="H944" s="3">
        <f t="shared" si="72"/>
        <v>3</v>
      </c>
      <c r="I944" s="1" t="str">
        <f t="shared" si="73"/>
        <v>533</v>
      </c>
      <c r="J944" s="1" t="str">
        <f t="shared" si="74"/>
        <v>Champion</v>
      </c>
    </row>
    <row r="945" spans="1:10" ht="14.25" x14ac:dyDescent="0.2">
      <c r="A945">
        <v>14119</v>
      </c>
      <c r="B945">
        <v>11</v>
      </c>
      <c r="C945">
        <v>183.37</v>
      </c>
      <c r="D945" s="1">
        <v>40511.439583333333</v>
      </c>
      <c r="E945" s="3">
        <f>DATEDIF(online_retail_II[[#This Row],[LastPurchase]], DATE(2011,12,9), "d")</f>
        <v>375</v>
      </c>
      <c r="F945" s="3">
        <f t="shared" si="70"/>
        <v>2</v>
      </c>
      <c r="G945" s="3">
        <f t="shared" si="71"/>
        <v>1</v>
      </c>
      <c r="H945" s="3">
        <f t="shared" si="72"/>
        <v>1</v>
      </c>
      <c r="I945" s="1" t="str">
        <f t="shared" si="73"/>
        <v>211</v>
      </c>
      <c r="J945" s="1" t="str">
        <f t="shared" si="74"/>
        <v>At Risk</v>
      </c>
    </row>
    <row r="946" spans="1:10" ht="14.25" x14ac:dyDescent="0.2">
      <c r="A946">
        <v>17182</v>
      </c>
      <c r="B946">
        <v>6</v>
      </c>
      <c r="C946">
        <v>321.29999999999995</v>
      </c>
      <c r="D946" s="1">
        <v>40464.42291666667</v>
      </c>
      <c r="E946" s="3">
        <f>DATEDIF(online_retail_II[[#This Row],[LastPurchase]], DATE(2011,12,9), "d")</f>
        <v>422</v>
      </c>
      <c r="F946" s="3">
        <f t="shared" si="70"/>
        <v>2</v>
      </c>
      <c r="G946" s="3">
        <f t="shared" si="71"/>
        <v>1</v>
      </c>
      <c r="H946" s="3">
        <f t="shared" si="72"/>
        <v>1</v>
      </c>
      <c r="I946" s="1" t="str">
        <f t="shared" si="73"/>
        <v>211</v>
      </c>
      <c r="J946" s="1" t="str">
        <f t="shared" si="74"/>
        <v>At Risk</v>
      </c>
    </row>
    <row r="947" spans="1:10" ht="14.25" x14ac:dyDescent="0.2">
      <c r="A947">
        <v>14819</v>
      </c>
      <c r="B947">
        <v>57</v>
      </c>
      <c r="C947">
        <v>470.16</v>
      </c>
      <c r="D947" s="1">
        <v>40822.570138888892</v>
      </c>
      <c r="E947" s="3">
        <f>DATEDIF(online_retail_II[[#This Row],[LastPurchase]], DATE(2011,12,9), "d")</f>
        <v>64</v>
      </c>
      <c r="F947" s="3">
        <f t="shared" si="70"/>
        <v>3</v>
      </c>
      <c r="G947" s="3">
        <f t="shared" si="71"/>
        <v>2</v>
      </c>
      <c r="H947" s="3">
        <f t="shared" si="72"/>
        <v>1</v>
      </c>
      <c r="I947" s="1" t="str">
        <f t="shared" si="73"/>
        <v>321</v>
      </c>
      <c r="J947" s="1" t="str">
        <f t="shared" si="74"/>
        <v>Potential</v>
      </c>
    </row>
    <row r="948" spans="1:10" ht="14.25" x14ac:dyDescent="0.2">
      <c r="A948">
        <v>14480</v>
      </c>
      <c r="B948">
        <v>65</v>
      </c>
      <c r="C948">
        <v>1299.5200000000002</v>
      </c>
      <c r="D948" s="1">
        <v>40875.690972222219</v>
      </c>
      <c r="E948" s="3">
        <f>DATEDIF(online_retail_II[[#This Row],[LastPurchase]], DATE(2011,12,9), "d")</f>
        <v>11</v>
      </c>
      <c r="F948" s="3">
        <f t="shared" si="70"/>
        <v>5</v>
      </c>
      <c r="G948" s="3">
        <f t="shared" si="71"/>
        <v>2</v>
      </c>
      <c r="H948" s="3">
        <f t="shared" si="72"/>
        <v>2</v>
      </c>
      <c r="I948" s="1" t="str">
        <f t="shared" si="73"/>
        <v>522</v>
      </c>
      <c r="J948" s="1" t="str">
        <f t="shared" si="74"/>
        <v>Champion</v>
      </c>
    </row>
    <row r="949" spans="1:10" ht="14.25" x14ac:dyDescent="0.2">
      <c r="A949">
        <v>17888</v>
      </c>
      <c r="B949">
        <v>163</v>
      </c>
      <c r="C949">
        <v>1820.440000000001</v>
      </c>
      <c r="D949" s="1">
        <v>40865.572916666664</v>
      </c>
      <c r="E949" s="3">
        <f>DATEDIF(online_retail_II[[#This Row],[LastPurchase]], DATE(2011,12,9), "d")</f>
        <v>21</v>
      </c>
      <c r="F949" s="3">
        <f t="shared" si="70"/>
        <v>4</v>
      </c>
      <c r="G949" s="3">
        <f t="shared" si="71"/>
        <v>3</v>
      </c>
      <c r="H949" s="3">
        <f t="shared" si="72"/>
        <v>2</v>
      </c>
      <c r="I949" s="1" t="str">
        <f t="shared" si="73"/>
        <v>432</v>
      </c>
      <c r="J949" s="1" t="str">
        <f t="shared" si="74"/>
        <v>Loyal</v>
      </c>
    </row>
    <row r="950" spans="1:10" ht="14.25" x14ac:dyDescent="0.2">
      <c r="A950">
        <v>18251</v>
      </c>
      <c r="B950">
        <v>108</v>
      </c>
      <c r="C950">
        <v>26278.860000000008</v>
      </c>
      <c r="D950" s="1">
        <v>40799.627083333333</v>
      </c>
      <c r="E950" s="3">
        <f>DATEDIF(online_retail_II[[#This Row],[LastPurchase]], DATE(2011,12,9), "d")</f>
        <v>87</v>
      </c>
      <c r="F950" s="3">
        <f t="shared" si="70"/>
        <v>3</v>
      </c>
      <c r="G950" s="3">
        <f t="shared" si="71"/>
        <v>2</v>
      </c>
      <c r="H950" s="3">
        <f t="shared" si="72"/>
        <v>4</v>
      </c>
      <c r="I950" s="1" t="str">
        <f t="shared" si="73"/>
        <v>324</v>
      </c>
      <c r="J950" s="1" t="str">
        <f t="shared" si="74"/>
        <v>Potential</v>
      </c>
    </row>
    <row r="951" spans="1:10" ht="14.25" x14ac:dyDescent="0.2">
      <c r="A951">
        <v>12440</v>
      </c>
      <c r="B951">
        <v>32</v>
      </c>
      <c r="C951">
        <v>859.20000000000016</v>
      </c>
      <c r="D951" s="1">
        <v>40424.549305555556</v>
      </c>
      <c r="E951" s="3">
        <f>DATEDIF(online_retail_II[[#This Row],[LastPurchase]], DATE(2011,12,9), "d")</f>
        <v>462</v>
      </c>
      <c r="F951" s="3">
        <f t="shared" si="70"/>
        <v>2</v>
      </c>
      <c r="G951" s="3">
        <f t="shared" si="71"/>
        <v>1</v>
      </c>
      <c r="H951" s="3">
        <f t="shared" si="72"/>
        <v>1</v>
      </c>
      <c r="I951" s="1" t="str">
        <f t="shared" si="73"/>
        <v>211</v>
      </c>
      <c r="J951" s="1" t="str">
        <f t="shared" si="74"/>
        <v>At Risk</v>
      </c>
    </row>
    <row r="952" spans="1:10" ht="14.25" x14ac:dyDescent="0.2">
      <c r="A952">
        <v>18190</v>
      </c>
      <c r="B952">
        <v>42</v>
      </c>
      <c r="C952">
        <v>745.62000000000035</v>
      </c>
      <c r="D952" s="1">
        <v>40694.616666666669</v>
      </c>
      <c r="E952" s="3">
        <f>DATEDIF(online_retail_II[[#This Row],[LastPurchase]], DATE(2011,12,9), "d")</f>
        <v>192</v>
      </c>
      <c r="F952" s="3">
        <f t="shared" si="70"/>
        <v>3</v>
      </c>
      <c r="G952" s="3">
        <f t="shared" si="71"/>
        <v>1</v>
      </c>
      <c r="H952" s="3">
        <f t="shared" si="72"/>
        <v>1</v>
      </c>
      <c r="I952" s="1" t="str">
        <f t="shared" si="73"/>
        <v>311</v>
      </c>
      <c r="J952" s="1" t="str">
        <f t="shared" si="74"/>
        <v>Potential</v>
      </c>
    </row>
    <row r="953" spans="1:10" ht="14.25" x14ac:dyDescent="0.2">
      <c r="A953">
        <v>13082</v>
      </c>
      <c r="B953">
        <v>129</v>
      </c>
      <c r="C953">
        <v>7335.7499999999982</v>
      </c>
      <c r="D953" s="1">
        <v>40760.677777777775</v>
      </c>
      <c r="E953" s="3">
        <f>DATEDIF(online_retail_II[[#This Row],[LastPurchase]], DATE(2011,12,9), "d")</f>
        <v>126</v>
      </c>
      <c r="F953" s="3">
        <f t="shared" si="70"/>
        <v>3</v>
      </c>
      <c r="G953" s="3">
        <f t="shared" si="71"/>
        <v>2</v>
      </c>
      <c r="H953" s="3">
        <f t="shared" si="72"/>
        <v>4</v>
      </c>
      <c r="I953" s="1" t="str">
        <f t="shared" si="73"/>
        <v>324</v>
      </c>
      <c r="J953" s="1" t="str">
        <f t="shared" si="74"/>
        <v>Potential</v>
      </c>
    </row>
    <row r="954" spans="1:10" ht="14.25" x14ac:dyDescent="0.2">
      <c r="A954">
        <v>15064</v>
      </c>
      <c r="B954">
        <v>81</v>
      </c>
      <c r="C954">
        <v>1254.4100000000008</v>
      </c>
      <c r="D954" s="1">
        <v>40476.605555555558</v>
      </c>
      <c r="E954" s="3">
        <f>DATEDIF(online_retail_II[[#This Row],[LastPurchase]], DATE(2011,12,9), "d")</f>
        <v>410</v>
      </c>
      <c r="F954" s="3">
        <f t="shared" si="70"/>
        <v>2</v>
      </c>
      <c r="G954" s="3">
        <f t="shared" si="71"/>
        <v>2</v>
      </c>
      <c r="H954" s="3">
        <f t="shared" si="72"/>
        <v>2</v>
      </c>
      <c r="I954" s="1" t="str">
        <f t="shared" si="73"/>
        <v>222</v>
      </c>
      <c r="J954" s="1" t="str">
        <f t="shared" si="74"/>
        <v>At Risk</v>
      </c>
    </row>
    <row r="955" spans="1:10" ht="14.25" x14ac:dyDescent="0.2">
      <c r="A955">
        <v>14151</v>
      </c>
      <c r="B955">
        <v>44</v>
      </c>
      <c r="C955">
        <v>679.45000000000016</v>
      </c>
      <c r="D955" s="1">
        <v>40213.649305555555</v>
      </c>
      <c r="E955" s="3">
        <f>DATEDIF(online_retail_II[[#This Row],[LastPurchase]], DATE(2011,12,9), "d")</f>
        <v>673</v>
      </c>
      <c r="F955" s="3">
        <f t="shared" si="70"/>
        <v>2</v>
      </c>
      <c r="G955" s="3">
        <f t="shared" si="71"/>
        <v>1</v>
      </c>
      <c r="H955" s="3">
        <f t="shared" si="72"/>
        <v>1</v>
      </c>
      <c r="I955" s="1" t="str">
        <f t="shared" si="73"/>
        <v>211</v>
      </c>
      <c r="J955" s="1" t="str">
        <f t="shared" si="74"/>
        <v>At Risk</v>
      </c>
    </row>
    <row r="956" spans="1:10" ht="14.25" x14ac:dyDescent="0.2">
      <c r="A956">
        <v>12539</v>
      </c>
      <c r="B956">
        <v>504</v>
      </c>
      <c r="C956">
        <v>11214.750000000007</v>
      </c>
      <c r="D956" s="1">
        <v>40864.5625</v>
      </c>
      <c r="E956" s="3">
        <f>DATEDIF(online_retail_II[[#This Row],[LastPurchase]], DATE(2011,12,9), "d")</f>
        <v>22</v>
      </c>
      <c r="F956" s="3">
        <f t="shared" si="70"/>
        <v>4</v>
      </c>
      <c r="G956" s="3">
        <f t="shared" si="71"/>
        <v>4</v>
      </c>
      <c r="H956" s="3">
        <f t="shared" si="72"/>
        <v>4</v>
      </c>
      <c r="I956" s="1" t="str">
        <f t="shared" si="73"/>
        <v>444</v>
      </c>
      <c r="J956" s="1" t="str">
        <f t="shared" si="74"/>
        <v>Loyal</v>
      </c>
    </row>
    <row r="957" spans="1:10" ht="14.25" x14ac:dyDescent="0.2">
      <c r="A957">
        <v>13287</v>
      </c>
      <c r="B957">
        <v>53</v>
      </c>
      <c r="C957">
        <v>781.59000000000015</v>
      </c>
      <c r="D957" s="1">
        <v>40283.643055555556</v>
      </c>
      <c r="E957" s="3">
        <f>DATEDIF(online_retail_II[[#This Row],[LastPurchase]], DATE(2011,12,9), "d")</f>
        <v>603</v>
      </c>
      <c r="F957" s="3">
        <f t="shared" si="70"/>
        <v>2</v>
      </c>
      <c r="G957" s="3">
        <f t="shared" si="71"/>
        <v>1</v>
      </c>
      <c r="H957" s="3">
        <f t="shared" si="72"/>
        <v>1</v>
      </c>
      <c r="I957" s="1" t="str">
        <f t="shared" si="73"/>
        <v>211</v>
      </c>
      <c r="J957" s="1" t="str">
        <f t="shared" si="74"/>
        <v>At Risk</v>
      </c>
    </row>
    <row r="958" spans="1:10" ht="14.25" x14ac:dyDescent="0.2">
      <c r="A958">
        <v>13821</v>
      </c>
      <c r="B958">
        <v>209</v>
      </c>
      <c r="C958">
        <v>1410.7300000000009</v>
      </c>
      <c r="D958" s="1">
        <v>40742.40902777778</v>
      </c>
      <c r="E958" s="3">
        <f>DATEDIF(online_retail_II[[#This Row],[LastPurchase]], DATE(2011,12,9), "d")</f>
        <v>144</v>
      </c>
      <c r="F958" s="3">
        <f t="shared" si="70"/>
        <v>3</v>
      </c>
      <c r="G958" s="3">
        <f t="shared" si="71"/>
        <v>3</v>
      </c>
      <c r="H958" s="3">
        <f t="shared" si="72"/>
        <v>2</v>
      </c>
      <c r="I958" s="1" t="str">
        <f t="shared" si="73"/>
        <v>332</v>
      </c>
      <c r="J958" s="1" t="str">
        <f t="shared" si="74"/>
        <v>Potential</v>
      </c>
    </row>
    <row r="959" spans="1:10" ht="14.25" x14ac:dyDescent="0.2">
      <c r="A959">
        <v>16792</v>
      </c>
      <c r="B959">
        <v>102</v>
      </c>
      <c r="C959">
        <v>623.46000000000015</v>
      </c>
      <c r="D959" s="1">
        <v>40604.611805555556</v>
      </c>
      <c r="E959" s="3">
        <f>DATEDIF(online_retail_II[[#This Row],[LastPurchase]], DATE(2011,12,9), "d")</f>
        <v>282</v>
      </c>
      <c r="F959" s="3">
        <f t="shared" si="70"/>
        <v>3</v>
      </c>
      <c r="G959" s="3">
        <f t="shared" si="71"/>
        <v>2</v>
      </c>
      <c r="H959" s="3">
        <f t="shared" si="72"/>
        <v>1</v>
      </c>
      <c r="I959" s="1" t="str">
        <f t="shared" si="73"/>
        <v>321</v>
      </c>
      <c r="J959" s="1" t="str">
        <f t="shared" si="74"/>
        <v>Potential</v>
      </c>
    </row>
    <row r="960" spans="1:10" ht="14.25" x14ac:dyDescent="0.2">
      <c r="A960">
        <v>17807</v>
      </c>
      <c r="B960">
        <v>89</v>
      </c>
      <c r="C960">
        <v>437.86999999999989</v>
      </c>
      <c r="D960" s="1">
        <v>40491.681250000001</v>
      </c>
      <c r="E960" s="3">
        <f>DATEDIF(online_retail_II[[#This Row],[LastPurchase]], DATE(2011,12,9), "d")</f>
        <v>395</v>
      </c>
      <c r="F960" s="3">
        <f t="shared" si="70"/>
        <v>2</v>
      </c>
      <c r="G960" s="3">
        <f t="shared" si="71"/>
        <v>2</v>
      </c>
      <c r="H960" s="3">
        <f t="shared" si="72"/>
        <v>1</v>
      </c>
      <c r="I960" s="1" t="str">
        <f t="shared" si="73"/>
        <v>221</v>
      </c>
      <c r="J960" s="1" t="str">
        <f t="shared" si="74"/>
        <v>At Risk</v>
      </c>
    </row>
    <row r="961" spans="1:10" ht="14.25" x14ac:dyDescent="0.2">
      <c r="A961">
        <v>14477</v>
      </c>
      <c r="B961">
        <v>14</v>
      </c>
      <c r="C961">
        <v>1969.6</v>
      </c>
      <c r="D961" s="1">
        <v>40867.46597222222</v>
      </c>
      <c r="E961" s="3">
        <f>DATEDIF(online_retail_II[[#This Row],[LastPurchase]], DATE(2011,12,9), "d")</f>
        <v>19</v>
      </c>
      <c r="F961" s="3">
        <f t="shared" si="70"/>
        <v>4</v>
      </c>
      <c r="G961" s="3">
        <f t="shared" si="71"/>
        <v>1</v>
      </c>
      <c r="H961" s="3">
        <f t="shared" si="72"/>
        <v>2</v>
      </c>
      <c r="I961" s="1" t="str">
        <f t="shared" si="73"/>
        <v>412</v>
      </c>
      <c r="J961" s="1" t="str">
        <f t="shared" si="74"/>
        <v>Loyal</v>
      </c>
    </row>
    <row r="962" spans="1:10" ht="14.25" x14ac:dyDescent="0.2">
      <c r="A962">
        <v>14839</v>
      </c>
      <c r="B962">
        <v>74</v>
      </c>
      <c r="C962">
        <v>915.28000000000009</v>
      </c>
      <c r="D962" s="1">
        <v>40468.542361111111</v>
      </c>
      <c r="E962" s="3">
        <f>DATEDIF(online_retail_II[[#This Row],[LastPurchase]], DATE(2011,12,9), "d")</f>
        <v>418</v>
      </c>
      <c r="F962" s="3">
        <f t="shared" ref="F962:F1025" si="75">IF(E962&lt;=QUARTILE($E$2:$E$1000,1),5,
 IF(E962&lt;=QUARTILE($E$2:$E$1000,2),4,
 IF(E962&lt;=QUARTILE($E$2:$E$1000,3),3,
 IF(E962&lt;=QUARTILE($E$2:$E$1000,4),2,1))))</f>
        <v>2</v>
      </c>
      <c r="G962" s="3">
        <f t="shared" ref="G962:G1025" si="76">IF(B962&gt;=QUARTILE($B$2:$B$1000,4),5,
 IF(B962&gt;=QUARTILE($B$2:$B$1000,3),4,
 IF(B962&gt;=QUARTILE($B$2:$B$1000,2),3,
 IF(B962&gt;=QUARTILE($B$2:$B$1000,1),2,1))))</f>
        <v>2</v>
      </c>
      <c r="H962" s="3">
        <f t="shared" ref="H962:H1025" si="77">IF(C962&gt;=QUARTILE($C$2:$C$1000,4),5,
 IF(C962&gt;=QUARTILE($C$2:$C$1000,3),4,
 IF(C962&gt;=QUARTILE($C$2:$C$1000,2),3,
 IF(C962&gt;=QUARTILE($C$2:$C$1000,1),2,1))))</f>
        <v>1</v>
      </c>
      <c r="I962" s="1" t="str">
        <f t="shared" ref="I962:I1025" si="78">TEXT(F962,"0") &amp; TEXT(G962,"0") &amp; TEXT(H962,"0")</f>
        <v>221</v>
      </c>
      <c r="J962" s="1" t="str">
        <f t="shared" ref="J962:J1025" si="79">IF(F962=5,"Champion",
 IF(F962&gt;=4,"Loyal",
 IF(F962=3,"Potential",
 IF(F962=2,"At Risk",
 "Lost"))))</f>
        <v>At Risk</v>
      </c>
    </row>
    <row r="963" spans="1:10" ht="14.25" x14ac:dyDescent="0.2">
      <c r="A963">
        <v>17950</v>
      </c>
      <c r="B963">
        <v>206</v>
      </c>
      <c r="C963">
        <v>1432.8100000000009</v>
      </c>
      <c r="D963" s="1">
        <v>40814.637499999997</v>
      </c>
      <c r="E963" s="3">
        <f>DATEDIF(online_retail_II[[#This Row],[LastPurchase]], DATE(2011,12,9), "d")</f>
        <v>72</v>
      </c>
      <c r="F963" s="3">
        <f t="shared" si="75"/>
        <v>3</v>
      </c>
      <c r="G963" s="3">
        <f t="shared" si="76"/>
        <v>3</v>
      </c>
      <c r="H963" s="3">
        <f t="shared" si="77"/>
        <v>2</v>
      </c>
      <c r="I963" s="1" t="str">
        <f t="shared" si="78"/>
        <v>332</v>
      </c>
      <c r="J963" s="1" t="str">
        <f t="shared" si="79"/>
        <v>Potential</v>
      </c>
    </row>
    <row r="964" spans="1:10" ht="14.25" x14ac:dyDescent="0.2">
      <c r="A964">
        <v>16875</v>
      </c>
      <c r="B964">
        <v>230</v>
      </c>
      <c r="C964">
        <v>4234.5300000000007</v>
      </c>
      <c r="D964" s="1">
        <v>40819.568749999999</v>
      </c>
      <c r="E964" s="3">
        <f>DATEDIF(online_retail_II[[#This Row],[LastPurchase]], DATE(2011,12,9), "d")</f>
        <v>67</v>
      </c>
      <c r="F964" s="3">
        <f t="shared" si="75"/>
        <v>3</v>
      </c>
      <c r="G964" s="3">
        <f t="shared" si="76"/>
        <v>3</v>
      </c>
      <c r="H964" s="3">
        <f t="shared" si="77"/>
        <v>3</v>
      </c>
      <c r="I964" s="1" t="str">
        <f t="shared" si="78"/>
        <v>333</v>
      </c>
      <c r="J964" s="1" t="str">
        <f t="shared" si="79"/>
        <v>Potential</v>
      </c>
    </row>
    <row r="965" spans="1:10" ht="14.25" x14ac:dyDescent="0.2">
      <c r="A965">
        <v>13901</v>
      </c>
      <c r="B965">
        <v>310</v>
      </c>
      <c r="C965">
        <v>5676.3399999999974</v>
      </c>
      <c r="D965" s="1">
        <v>40814.616666666669</v>
      </c>
      <c r="E965" s="3">
        <f>DATEDIF(online_retail_II[[#This Row],[LastPurchase]], DATE(2011,12,9), "d")</f>
        <v>72</v>
      </c>
      <c r="F965" s="3">
        <f t="shared" si="75"/>
        <v>3</v>
      </c>
      <c r="G965" s="3">
        <f t="shared" si="76"/>
        <v>3</v>
      </c>
      <c r="H965" s="3">
        <f t="shared" si="77"/>
        <v>3</v>
      </c>
      <c r="I965" s="1" t="str">
        <f t="shared" si="78"/>
        <v>333</v>
      </c>
      <c r="J965" s="1" t="str">
        <f t="shared" si="79"/>
        <v>Potential</v>
      </c>
    </row>
    <row r="966" spans="1:10" ht="14.25" x14ac:dyDescent="0.2">
      <c r="A966">
        <v>14198</v>
      </c>
      <c r="B966">
        <v>91</v>
      </c>
      <c r="C966">
        <v>1569.7300000000002</v>
      </c>
      <c r="D966" s="1">
        <v>40868.690972222219</v>
      </c>
      <c r="E966" s="3">
        <f>DATEDIF(online_retail_II[[#This Row],[LastPurchase]], DATE(2011,12,9), "d")</f>
        <v>18</v>
      </c>
      <c r="F966" s="3">
        <f t="shared" si="75"/>
        <v>4</v>
      </c>
      <c r="G966" s="3">
        <f t="shared" si="76"/>
        <v>2</v>
      </c>
      <c r="H966" s="3">
        <f t="shared" si="77"/>
        <v>2</v>
      </c>
      <c r="I966" s="1" t="str">
        <f t="shared" si="78"/>
        <v>422</v>
      </c>
      <c r="J966" s="1" t="str">
        <f t="shared" si="79"/>
        <v>Loyal</v>
      </c>
    </row>
    <row r="967" spans="1:10" ht="14.25" x14ac:dyDescent="0.2">
      <c r="A967">
        <v>15521</v>
      </c>
      <c r="B967">
        <v>405</v>
      </c>
      <c r="C967">
        <v>7106.6899999999941</v>
      </c>
      <c r="D967" s="1">
        <v>40846.570833333331</v>
      </c>
      <c r="E967" s="3">
        <f>DATEDIF(online_retail_II[[#This Row],[LastPurchase]], DATE(2011,12,9), "d")</f>
        <v>40</v>
      </c>
      <c r="F967" s="3">
        <f t="shared" si="75"/>
        <v>4</v>
      </c>
      <c r="G967" s="3">
        <f t="shared" si="76"/>
        <v>4</v>
      </c>
      <c r="H967" s="3">
        <f t="shared" si="77"/>
        <v>4</v>
      </c>
      <c r="I967" s="1" t="str">
        <f t="shared" si="78"/>
        <v>444</v>
      </c>
      <c r="J967" s="1" t="str">
        <f t="shared" si="79"/>
        <v>Loyal</v>
      </c>
    </row>
    <row r="968" spans="1:10" ht="14.25" x14ac:dyDescent="0.2">
      <c r="A968">
        <v>18171</v>
      </c>
      <c r="B968">
        <v>92</v>
      </c>
      <c r="C968">
        <v>2437.31</v>
      </c>
      <c r="D968" s="1">
        <v>40828.384027777778</v>
      </c>
      <c r="E968" s="3">
        <f>DATEDIF(online_retail_II[[#This Row],[LastPurchase]], DATE(2011,12,9), "d")</f>
        <v>58</v>
      </c>
      <c r="F968" s="3">
        <f t="shared" si="75"/>
        <v>3</v>
      </c>
      <c r="G968" s="3">
        <f t="shared" si="76"/>
        <v>2</v>
      </c>
      <c r="H968" s="3">
        <f t="shared" si="77"/>
        <v>2</v>
      </c>
      <c r="I968" s="1" t="str">
        <f t="shared" si="78"/>
        <v>322</v>
      </c>
      <c r="J968" s="1" t="str">
        <f t="shared" si="79"/>
        <v>Potential</v>
      </c>
    </row>
    <row r="969" spans="1:10" ht="14.25" x14ac:dyDescent="0.2">
      <c r="A969">
        <v>16017</v>
      </c>
      <c r="B969">
        <v>131</v>
      </c>
      <c r="C969">
        <v>1553.8300000000002</v>
      </c>
      <c r="D969" s="1">
        <v>40839.538888888892</v>
      </c>
      <c r="E969" s="3">
        <f>DATEDIF(online_retail_II[[#This Row],[LastPurchase]], DATE(2011,12,9), "d")</f>
        <v>47</v>
      </c>
      <c r="F969" s="3">
        <f t="shared" si="75"/>
        <v>4</v>
      </c>
      <c r="G969" s="3">
        <f t="shared" si="76"/>
        <v>2</v>
      </c>
      <c r="H969" s="3">
        <f t="shared" si="77"/>
        <v>2</v>
      </c>
      <c r="I969" s="1" t="str">
        <f t="shared" si="78"/>
        <v>422</v>
      </c>
      <c r="J969" s="1" t="str">
        <f t="shared" si="79"/>
        <v>Loyal</v>
      </c>
    </row>
    <row r="970" spans="1:10" ht="14.25" x14ac:dyDescent="0.2">
      <c r="A970">
        <v>13253</v>
      </c>
      <c r="B970">
        <v>75</v>
      </c>
      <c r="C970">
        <v>2951.1099999999988</v>
      </c>
      <c r="D970" s="1">
        <v>40730.42291666667</v>
      </c>
      <c r="E970" s="3">
        <f>DATEDIF(online_retail_II[[#This Row],[LastPurchase]], DATE(2011,12,9), "d")</f>
        <v>156</v>
      </c>
      <c r="F970" s="3">
        <f t="shared" si="75"/>
        <v>3</v>
      </c>
      <c r="G970" s="3">
        <f t="shared" si="76"/>
        <v>2</v>
      </c>
      <c r="H970" s="3">
        <f t="shared" si="77"/>
        <v>3</v>
      </c>
      <c r="I970" s="1" t="str">
        <f t="shared" si="78"/>
        <v>323</v>
      </c>
      <c r="J970" s="1" t="str">
        <f t="shared" si="79"/>
        <v>Potential</v>
      </c>
    </row>
    <row r="971" spans="1:10" ht="14.25" x14ac:dyDescent="0.2">
      <c r="A971">
        <v>13338</v>
      </c>
      <c r="B971">
        <v>128</v>
      </c>
      <c r="C971">
        <v>2445.6200000000003</v>
      </c>
      <c r="D971" s="1">
        <v>40729.379166666666</v>
      </c>
      <c r="E971" s="3">
        <f>DATEDIF(online_retail_II[[#This Row],[LastPurchase]], DATE(2011,12,9), "d")</f>
        <v>157</v>
      </c>
      <c r="F971" s="3">
        <f t="shared" si="75"/>
        <v>3</v>
      </c>
      <c r="G971" s="3">
        <f t="shared" si="76"/>
        <v>2</v>
      </c>
      <c r="H971" s="3">
        <f t="shared" si="77"/>
        <v>2</v>
      </c>
      <c r="I971" s="1" t="str">
        <f t="shared" si="78"/>
        <v>322</v>
      </c>
      <c r="J971" s="1" t="str">
        <f t="shared" si="79"/>
        <v>Potential</v>
      </c>
    </row>
    <row r="972" spans="1:10" ht="14.25" x14ac:dyDescent="0.2">
      <c r="A972">
        <v>14969</v>
      </c>
      <c r="B972">
        <v>13</v>
      </c>
      <c r="C972">
        <v>906.23</v>
      </c>
      <c r="D972" s="1">
        <v>40183.529861111114</v>
      </c>
      <c r="E972" s="3">
        <f>DATEDIF(online_retail_II[[#This Row],[LastPurchase]], DATE(2011,12,9), "d")</f>
        <v>703</v>
      </c>
      <c r="F972" s="3">
        <f t="shared" si="75"/>
        <v>2</v>
      </c>
      <c r="G972" s="3">
        <f t="shared" si="76"/>
        <v>1</v>
      </c>
      <c r="H972" s="3">
        <f t="shared" si="77"/>
        <v>1</v>
      </c>
      <c r="I972" s="1" t="str">
        <f t="shared" si="78"/>
        <v>211</v>
      </c>
      <c r="J972" s="1" t="str">
        <f t="shared" si="79"/>
        <v>At Risk</v>
      </c>
    </row>
    <row r="973" spans="1:10" ht="14.25" x14ac:dyDescent="0.2">
      <c r="A973">
        <v>15865</v>
      </c>
      <c r="B973">
        <v>127</v>
      </c>
      <c r="C973">
        <v>2248.9199999999992</v>
      </c>
      <c r="D973" s="1">
        <v>40846.529861111114</v>
      </c>
      <c r="E973" s="3">
        <f>DATEDIF(online_retail_II[[#This Row],[LastPurchase]], DATE(2011,12,9), "d")</f>
        <v>40</v>
      </c>
      <c r="F973" s="3">
        <f t="shared" si="75"/>
        <v>4</v>
      </c>
      <c r="G973" s="3">
        <f t="shared" si="76"/>
        <v>2</v>
      </c>
      <c r="H973" s="3">
        <f t="shared" si="77"/>
        <v>2</v>
      </c>
      <c r="I973" s="1" t="str">
        <f t="shared" si="78"/>
        <v>422</v>
      </c>
      <c r="J973" s="1" t="str">
        <f t="shared" si="79"/>
        <v>Loyal</v>
      </c>
    </row>
    <row r="974" spans="1:10" ht="14.25" x14ac:dyDescent="0.2">
      <c r="A974">
        <v>13610</v>
      </c>
      <c r="B974">
        <v>416</v>
      </c>
      <c r="C974">
        <v>2175.8800000000056</v>
      </c>
      <c r="D974" s="1">
        <v>40874.651388888888</v>
      </c>
      <c r="E974" s="3">
        <f>DATEDIF(online_retail_II[[#This Row],[LastPurchase]], DATE(2011,12,9), "d")</f>
        <v>12</v>
      </c>
      <c r="F974" s="3">
        <f t="shared" si="75"/>
        <v>5</v>
      </c>
      <c r="G974" s="3">
        <f t="shared" si="76"/>
        <v>4</v>
      </c>
      <c r="H974" s="3">
        <f t="shared" si="77"/>
        <v>2</v>
      </c>
      <c r="I974" s="1" t="str">
        <f t="shared" si="78"/>
        <v>542</v>
      </c>
      <c r="J974" s="1" t="str">
        <f t="shared" si="79"/>
        <v>Champion</v>
      </c>
    </row>
    <row r="975" spans="1:10" ht="14.25" x14ac:dyDescent="0.2">
      <c r="A975">
        <v>13965</v>
      </c>
      <c r="B975">
        <v>24</v>
      </c>
      <c r="C975">
        <v>996.61000000000024</v>
      </c>
      <c r="D975" s="1">
        <v>40410.444444444445</v>
      </c>
      <c r="E975" s="3">
        <f>DATEDIF(online_retail_II[[#This Row],[LastPurchase]], DATE(2011,12,9), "d")</f>
        <v>476</v>
      </c>
      <c r="F975" s="3">
        <f t="shared" si="75"/>
        <v>2</v>
      </c>
      <c r="G975" s="3">
        <f t="shared" si="76"/>
        <v>1</v>
      </c>
      <c r="H975" s="3">
        <f t="shared" si="77"/>
        <v>2</v>
      </c>
      <c r="I975" s="1" t="str">
        <f t="shared" si="78"/>
        <v>212</v>
      </c>
      <c r="J975" s="1" t="str">
        <f t="shared" si="79"/>
        <v>At Risk</v>
      </c>
    </row>
    <row r="976" spans="1:10" ht="14.25" x14ac:dyDescent="0.2">
      <c r="A976">
        <v>14954</v>
      </c>
      <c r="B976">
        <v>126</v>
      </c>
      <c r="C976">
        <v>503.43999999999966</v>
      </c>
      <c r="D976" s="1">
        <v>40874.604166666664</v>
      </c>
      <c r="E976" s="3">
        <f>DATEDIF(online_retail_II[[#This Row],[LastPurchase]], DATE(2011,12,9), "d")</f>
        <v>12</v>
      </c>
      <c r="F976" s="3">
        <f t="shared" si="75"/>
        <v>5</v>
      </c>
      <c r="G976" s="3">
        <f t="shared" si="76"/>
        <v>2</v>
      </c>
      <c r="H976" s="3">
        <f t="shared" si="77"/>
        <v>1</v>
      </c>
      <c r="I976" s="1" t="str">
        <f t="shared" si="78"/>
        <v>521</v>
      </c>
      <c r="J976" s="1" t="str">
        <f t="shared" si="79"/>
        <v>Champion</v>
      </c>
    </row>
    <row r="977" spans="1:10" ht="14.25" x14ac:dyDescent="0.2">
      <c r="A977">
        <v>14210</v>
      </c>
      <c r="B977">
        <v>329</v>
      </c>
      <c r="C977">
        <v>5861.5199999999923</v>
      </c>
      <c r="D977" s="1">
        <v>40781.525000000001</v>
      </c>
      <c r="E977" s="3">
        <f>DATEDIF(online_retail_II[[#This Row],[LastPurchase]], DATE(2011,12,9), "d")</f>
        <v>105</v>
      </c>
      <c r="F977" s="3">
        <f t="shared" si="75"/>
        <v>3</v>
      </c>
      <c r="G977" s="3">
        <f t="shared" si="76"/>
        <v>3</v>
      </c>
      <c r="H977" s="3">
        <f t="shared" si="77"/>
        <v>3</v>
      </c>
      <c r="I977" s="1" t="str">
        <f t="shared" si="78"/>
        <v>333</v>
      </c>
      <c r="J977" s="1" t="str">
        <f t="shared" si="79"/>
        <v>Potential</v>
      </c>
    </row>
    <row r="978" spans="1:10" ht="14.25" x14ac:dyDescent="0.2">
      <c r="A978">
        <v>17362</v>
      </c>
      <c r="B978">
        <v>144</v>
      </c>
      <c r="C978">
        <v>1024.0400000000002</v>
      </c>
      <c r="D978" s="1">
        <v>40647.613194444442</v>
      </c>
      <c r="E978" s="3">
        <f>DATEDIF(online_retail_II[[#This Row],[LastPurchase]], DATE(2011,12,9), "d")</f>
        <v>239</v>
      </c>
      <c r="F978" s="3">
        <f t="shared" si="75"/>
        <v>3</v>
      </c>
      <c r="G978" s="3">
        <f t="shared" si="76"/>
        <v>2</v>
      </c>
      <c r="H978" s="3">
        <f t="shared" si="77"/>
        <v>2</v>
      </c>
      <c r="I978" s="1" t="str">
        <f t="shared" si="78"/>
        <v>322</v>
      </c>
      <c r="J978" s="1" t="str">
        <f t="shared" si="79"/>
        <v>Potential</v>
      </c>
    </row>
    <row r="979" spans="1:10" ht="14.25" x14ac:dyDescent="0.2">
      <c r="A979">
        <v>14194</v>
      </c>
      <c r="B979">
        <v>952</v>
      </c>
      <c r="C979">
        <v>18670.589999999938</v>
      </c>
      <c r="D979" s="1">
        <v>40882.443055555559</v>
      </c>
      <c r="E979" s="3">
        <f>DATEDIF(online_retail_II[[#This Row],[LastPurchase]], DATE(2011,12,9), "d")</f>
        <v>4</v>
      </c>
      <c r="F979" s="3">
        <f t="shared" si="75"/>
        <v>5</v>
      </c>
      <c r="G979" s="3">
        <f t="shared" si="76"/>
        <v>4</v>
      </c>
      <c r="H979" s="3">
        <f t="shared" si="77"/>
        <v>4</v>
      </c>
      <c r="I979" s="1" t="str">
        <f t="shared" si="78"/>
        <v>544</v>
      </c>
      <c r="J979" s="1" t="str">
        <f t="shared" si="79"/>
        <v>Champion</v>
      </c>
    </row>
    <row r="980" spans="1:10" ht="14.25" x14ac:dyDescent="0.2">
      <c r="A980">
        <v>18008</v>
      </c>
      <c r="B980">
        <v>102</v>
      </c>
      <c r="C980">
        <v>19787.130000000016</v>
      </c>
      <c r="D980" s="1">
        <v>40816.636805555558</v>
      </c>
      <c r="E980" s="3">
        <f>DATEDIF(online_retail_II[[#This Row],[LastPurchase]], DATE(2011,12,9), "d")</f>
        <v>70</v>
      </c>
      <c r="F980" s="3">
        <f t="shared" si="75"/>
        <v>3</v>
      </c>
      <c r="G980" s="3">
        <f t="shared" si="76"/>
        <v>2</v>
      </c>
      <c r="H980" s="3">
        <f t="shared" si="77"/>
        <v>4</v>
      </c>
      <c r="I980" s="1" t="str">
        <f t="shared" si="78"/>
        <v>324</v>
      </c>
      <c r="J980" s="1" t="str">
        <f t="shared" si="79"/>
        <v>Potential</v>
      </c>
    </row>
    <row r="981" spans="1:10" ht="14.25" x14ac:dyDescent="0.2">
      <c r="A981">
        <v>17753</v>
      </c>
      <c r="B981">
        <v>72</v>
      </c>
      <c r="C981">
        <v>390.55999999999995</v>
      </c>
      <c r="D981" s="1">
        <v>40422.65902777778</v>
      </c>
      <c r="E981" s="3">
        <f>DATEDIF(online_retail_II[[#This Row],[LastPurchase]], DATE(2011,12,9), "d")</f>
        <v>464</v>
      </c>
      <c r="F981" s="3">
        <f t="shared" si="75"/>
        <v>2</v>
      </c>
      <c r="G981" s="3">
        <f t="shared" si="76"/>
        <v>2</v>
      </c>
      <c r="H981" s="3">
        <f t="shared" si="77"/>
        <v>1</v>
      </c>
      <c r="I981" s="1" t="str">
        <f t="shared" si="78"/>
        <v>221</v>
      </c>
      <c r="J981" s="1" t="str">
        <f t="shared" si="79"/>
        <v>At Risk</v>
      </c>
    </row>
    <row r="982" spans="1:10" ht="14.25" x14ac:dyDescent="0.2">
      <c r="A982">
        <v>17941</v>
      </c>
      <c r="B982">
        <v>7</v>
      </c>
      <c r="C982">
        <v>1433.2800000000002</v>
      </c>
      <c r="D982" s="1">
        <v>40756.354166666664</v>
      </c>
      <c r="E982" s="3">
        <f>DATEDIF(online_retail_II[[#This Row],[LastPurchase]], DATE(2011,12,9), "d")</f>
        <v>130</v>
      </c>
      <c r="F982" s="3">
        <f t="shared" si="75"/>
        <v>3</v>
      </c>
      <c r="G982" s="3">
        <f t="shared" si="76"/>
        <v>1</v>
      </c>
      <c r="H982" s="3">
        <f t="shared" si="77"/>
        <v>2</v>
      </c>
      <c r="I982" s="1" t="str">
        <f t="shared" si="78"/>
        <v>312</v>
      </c>
      <c r="J982" s="1" t="str">
        <f t="shared" si="79"/>
        <v>Potential</v>
      </c>
    </row>
    <row r="983" spans="1:10" ht="14.25" x14ac:dyDescent="0.2">
      <c r="A983">
        <v>18094</v>
      </c>
      <c r="B983">
        <v>126</v>
      </c>
      <c r="C983">
        <v>6391.5199999999977</v>
      </c>
      <c r="D983" s="1">
        <v>40805.394444444442</v>
      </c>
      <c r="E983" s="3">
        <f>DATEDIF(online_retail_II[[#This Row],[LastPurchase]], DATE(2011,12,9), "d")</f>
        <v>81</v>
      </c>
      <c r="F983" s="3">
        <f t="shared" si="75"/>
        <v>3</v>
      </c>
      <c r="G983" s="3">
        <f t="shared" si="76"/>
        <v>2</v>
      </c>
      <c r="H983" s="3">
        <f t="shared" si="77"/>
        <v>3</v>
      </c>
      <c r="I983" s="1" t="str">
        <f t="shared" si="78"/>
        <v>323</v>
      </c>
      <c r="J983" s="1" t="str">
        <f t="shared" si="79"/>
        <v>Potential</v>
      </c>
    </row>
    <row r="984" spans="1:10" ht="14.25" x14ac:dyDescent="0.2">
      <c r="A984">
        <v>17404</v>
      </c>
      <c r="B984">
        <v>292</v>
      </c>
      <c r="C984">
        <v>47781.119999999974</v>
      </c>
      <c r="D984" s="1">
        <v>40882.68472222222</v>
      </c>
      <c r="E984" s="3">
        <f>DATEDIF(online_retail_II[[#This Row],[LastPurchase]], DATE(2011,12,9), "d")</f>
        <v>4</v>
      </c>
      <c r="F984" s="3">
        <f t="shared" si="75"/>
        <v>5</v>
      </c>
      <c r="G984" s="3">
        <f t="shared" si="76"/>
        <v>3</v>
      </c>
      <c r="H984" s="3">
        <f t="shared" si="77"/>
        <v>4</v>
      </c>
      <c r="I984" s="1" t="str">
        <f t="shared" si="78"/>
        <v>534</v>
      </c>
      <c r="J984" s="1" t="str">
        <f t="shared" si="79"/>
        <v>Champion</v>
      </c>
    </row>
    <row r="985" spans="1:10" ht="14.25" x14ac:dyDescent="0.2">
      <c r="A985">
        <v>14541</v>
      </c>
      <c r="B985">
        <v>181</v>
      </c>
      <c r="C985">
        <v>2499.6800000000017</v>
      </c>
      <c r="D985" s="1">
        <v>40828.422222222223</v>
      </c>
      <c r="E985" s="3">
        <f>DATEDIF(online_retail_II[[#This Row],[LastPurchase]], DATE(2011,12,9), "d")</f>
        <v>58</v>
      </c>
      <c r="F985" s="3">
        <f t="shared" si="75"/>
        <v>3</v>
      </c>
      <c r="G985" s="3">
        <f t="shared" si="76"/>
        <v>3</v>
      </c>
      <c r="H985" s="3">
        <f t="shared" si="77"/>
        <v>2</v>
      </c>
      <c r="I985" s="1" t="str">
        <f t="shared" si="78"/>
        <v>332</v>
      </c>
      <c r="J985" s="1" t="str">
        <f t="shared" si="79"/>
        <v>Potential</v>
      </c>
    </row>
    <row r="986" spans="1:10" ht="14.25" x14ac:dyDescent="0.2">
      <c r="A986">
        <v>15266</v>
      </c>
      <c r="B986">
        <v>45</v>
      </c>
      <c r="C986">
        <v>852.21000000000015</v>
      </c>
      <c r="D986" s="1">
        <v>40548.569444444445</v>
      </c>
      <c r="E986" s="3">
        <f>DATEDIF(online_retail_II[[#This Row],[LastPurchase]], DATE(2011,12,9), "d")</f>
        <v>338</v>
      </c>
      <c r="F986" s="3">
        <f t="shared" si="75"/>
        <v>3</v>
      </c>
      <c r="G986" s="3">
        <f t="shared" si="76"/>
        <v>1</v>
      </c>
      <c r="H986" s="3">
        <f t="shared" si="77"/>
        <v>1</v>
      </c>
      <c r="I986" s="1" t="str">
        <f t="shared" si="78"/>
        <v>311</v>
      </c>
      <c r="J986" s="1" t="str">
        <f t="shared" si="79"/>
        <v>Potential</v>
      </c>
    </row>
    <row r="987" spans="1:10" ht="14.25" x14ac:dyDescent="0.2">
      <c r="A987">
        <v>16641</v>
      </c>
      <c r="B987">
        <v>36</v>
      </c>
      <c r="C987">
        <v>554.5</v>
      </c>
      <c r="D987" s="1">
        <v>40781.53402777778</v>
      </c>
      <c r="E987" s="3">
        <f>DATEDIF(online_retail_II[[#This Row],[LastPurchase]], DATE(2011,12,9), "d")</f>
        <v>105</v>
      </c>
      <c r="F987" s="3">
        <f t="shared" si="75"/>
        <v>3</v>
      </c>
      <c r="G987" s="3">
        <f t="shared" si="76"/>
        <v>1</v>
      </c>
      <c r="H987" s="3">
        <f t="shared" si="77"/>
        <v>1</v>
      </c>
      <c r="I987" s="1" t="str">
        <f t="shared" si="78"/>
        <v>311</v>
      </c>
      <c r="J987" s="1" t="str">
        <f t="shared" si="79"/>
        <v>Potential</v>
      </c>
    </row>
    <row r="988" spans="1:10" ht="14.25" x14ac:dyDescent="0.2">
      <c r="A988">
        <v>16862</v>
      </c>
      <c r="B988">
        <v>35</v>
      </c>
      <c r="C988">
        <v>662.33</v>
      </c>
      <c r="D988" s="1">
        <v>40339.545138888891</v>
      </c>
      <c r="E988" s="3">
        <f>DATEDIF(online_retail_II[[#This Row],[LastPurchase]], DATE(2011,12,9), "d")</f>
        <v>547</v>
      </c>
      <c r="F988" s="3">
        <f t="shared" si="75"/>
        <v>2</v>
      </c>
      <c r="G988" s="3">
        <f t="shared" si="76"/>
        <v>1</v>
      </c>
      <c r="H988" s="3">
        <f t="shared" si="77"/>
        <v>1</v>
      </c>
      <c r="I988" s="1" t="str">
        <f t="shared" si="78"/>
        <v>211</v>
      </c>
      <c r="J988" s="1" t="str">
        <f t="shared" si="79"/>
        <v>At Risk</v>
      </c>
    </row>
    <row r="989" spans="1:10" ht="14.25" x14ac:dyDescent="0.2">
      <c r="A989">
        <v>16888</v>
      </c>
      <c r="B989">
        <v>54</v>
      </c>
      <c r="C989">
        <v>437.15000000000009</v>
      </c>
      <c r="D989" s="1">
        <v>40486.527083333334</v>
      </c>
      <c r="E989" s="3">
        <f>DATEDIF(online_retail_II[[#This Row],[LastPurchase]], DATE(2011,12,9), "d")</f>
        <v>400</v>
      </c>
      <c r="F989" s="3">
        <f t="shared" si="75"/>
        <v>2</v>
      </c>
      <c r="G989" s="3">
        <f t="shared" si="76"/>
        <v>1</v>
      </c>
      <c r="H989" s="3">
        <f t="shared" si="77"/>
        <v>1</v>
      </c>
      <c r="I989" s="1" t="str">
        <f t="shared" si="78"/>
        <v>211</v>
      </c>
      <c r="J989" s="1" t="str">
        <f t="shared" si="79"/>
        <v>At Risk</v>
      </c>
    </row>
    <row r="990" spans="1:10" ht="14.25" x14ac:dyDescent="0.2">
      <c r="A990">
        <v>15874</v>
      </c>
      <c r="B990">
        <v>342</v>
      </c>
      <c r="C990">
        <v>11284.759999999995</v>
      </c>
      <c r="D990" s="1">
        <v>40823.521527777775</v>
      </c>
      <c r="E990" s="3">
        <f>DATEDIF(online_retail_II[[#This Row],[LastPurchase]], DATE(2011,12,9), "d")</f>
        <v>63</v>
      </c>
      <c r="F990" s="3">
        <f t="shared" si="75"/>
        <v>3</v>
      </c>
      <c r="G990" s="3">
        <f t="shared" si="76"/>
        <v>3</v>
      </c>
      <c r="H990" s="3">
        <f t="shared" si="77"/>
        <v>4</v>
      </c>
      <c r="I990" s="1" t="str">
        <f t="shared" si="78"/>
        <v>334</v>
      </c>
      <c r="J990" s="1" t="str">
        <f t="shared" si="79"/>
        <v>Potential</v>
      </c>
    </row>
    <row r="991" spans="1:10" ht="14.25" x14ac:dyDescent="0.2">
      <c r="A991">
        <v>15100</v>
      </c>
      <c r="B991">
        <v>18</v>
      </c>
      <c r="C991">
        <v>2894.7</v>
      </c>
      <c r="D991" s="1">
        <v>40553.440972222219</v>
      </c>
      <c r="E991" s="3">
        <f>DATEDIF(online_retail_II[[#This Row],[LastPurchase]], DATE(2011,12,9), "d")</f>
        <v>333</v>
      </c>
      <c r="F991" s="3">
        <f t="shared" si="75"/>
        <v>3</v>
      </c>
      <c r="G991" s="3">
        <f t="shared" si="76"/>
        <v>1</v>
      </c>
      <c r="H991" s="3">
        <f t="shared" si="77"/>
        <v>3</v>
      </c>
      <c r="I991" s="1" t="str">
        <f t="shared" si="78"/>
        <v>313</v>
      </c>
      <c r="J991" s="1" t="str">
        <f t="shared" si="79"/>
        <v>Potential</v>
      </c>
    </row>
    <row r="992" spans="1:10" ht="14.25" x14ac:dyDescent="0.2">
      <c r="A992">
        <v>15324</v>
      </c>
      <c r="B992">
        <v>8</v>
      </c>
      <c r="C992">
        <v>140.22000000000003</v>
      </c>
      <c r="D992" s="1">
        <v>40185.609027777777</v>
      </c>
      <c r="E992" s="3">
        <f>DATEDIF(online_retail_II[[#This Row],[LastPurchase]], DATE(2011,12,9), "d")</f>
        <v>701</v>
      </c>
      <c r="F992" s="3">
        <f t="shared" si="75"/>
        <v>2</v>
      </c>
      <c r="G992" s="3">
        <f t="shared" si="76"/>
        <v>1</v>
      </c>
      <c r="H992" s="3">
        <f t="shared" si="77"/>
        <v>1</v>
      </c>
      <c r="I992" s="1" t="str">
        <f t="shared" si="78"/>
        <v>211</v>
      </c>
      <c r="J992" s="1" t="str">
        <f t="shared" si="79"/>
        <v>At Risk</v>
      </c>
    </row>
    <row r="993" spans="1:10" ht="14.25" x14ac:dyDescent="0.2">
      <c r="A993">
        <v>14465</v>
      </c>
      <c r="B993">
        <v>200</v>
      </c>
      <c r="C993">
        <v>3946.0299999999966</v>
      </c>
      <c r="D993" s="1">
        <v>40640.526388888888</v>
      </c>
      <c r="E993" s="3">
        <f>DATEDIF(online_retail_II[[#This Row],[LastPurchase]], DATE(2011,12,9), "d")</f>
        <v>246</v>
      </c>
      <c r="F993" s="3">
        <f t="shared" si="75"/>
        <v>3</v>
      </c>
      <c r="G993" s="3">
        <f t="shared" si="76"/>
        <v>3</v>
      </c>
      <c r="H993" s="3">
        <f t="shared" si="77"/>
        <v>3</v>
      </c>
      <c r="I993" s="1" t="str">
        <f t="shared" si="78"/>
        <v>333</v>
      </c>
      <c r="J993" s="1" t="str">
        <f t="shared" si="79"/>
        <v>Potential</v>
      </c>
    </row>
    <row r="994" spans="1:10" ht="14.25" x14ac:dyDescent="0.2">
      <c r="A994">
        <v>15152</v>
      </c>
      <c r="B994">
        <v>300</v>
      </c>
      <c r="C994">
        <v>5263.829999999999</v>
      </c>
      <c r="D994" s="1">
        <v>40877.522222222222</v>
      </c>
      <c r="E994" s="3">
        <f>DATEDIF(online_retail_II[[#This Row],[LastPurchase]], DATE(2011,12,9), "d")</f>
        <v>9</v>
      </c>
      <c r="F994" s="3">
        <f t="shared" si="75"/>
        <v>5</v>
      </c>
      <c r="G994" s="3">
        <f t="shared" si="76"/>
        <v>3</v>
      </c>
      <c r="H994" s="3">
        <f t="shared" si="77"/>
        <v>3</v>
      </c>
      <c r="I994" s="1" t="str">
        <f t="shared" si="78"/>
        <v>533</v>
      </c>
      <c r="J994" s="1" t="str">
        <f t="shared" si="79"/>
        <v>Champion</v>
      </c>
    </row>
    <row r="995" spans="1:10" ht="14.25" x14ac:dyDescent="0.2">
      <c r="A995">
        <v>12678</v>
      </c>
      <c r="B995">
        <v>376</v>
      </c>
      <c r="C995">
        <v>34281.179999999986</v>
      </c>
      <c r="D995" s="1">
        <v>40844.544444444444</v>
      </c>
      <c r="E995" s="3">
        <f>DATEDIF(online_retail_II[[#This Row],[LastPurchase]], DATE(2011,12,9), "d")</f>
        <v>42</v>
      </c>
      <c r="F995" s="3">
        <f t="shared" si="75"/>
        <v>4</v>
      </c>
      <c r="G995" s="3">
        <f t="shared" si="76"/>
        <v>4</v>
      </c>
      <c r="H995" s="3">
        <f t="shared" si="77"/>
        <v>4</v>
      </c>
      <c r="I995" s="1" t="str">
        <f t="shared" si="78"/>
        <v>444</v>
      </c>
      <c r="J995" s="1" t="str">
        <f t="shared" si="79"/>
        <v>Loyal</v>
      </c>
    </row>
    <row r="996" spans="1:10" ht="14.25" x14ac:dyDescent="0.2">
      <c r="A996">
        <v>16057</v>
      </c>
      <c r="B996">
        <v>218</v>
      </c>
      <c r="C996">
        <v>3854.8500000000017</v>
      </c>
      <c r="D996" s="1">
        <v>40870.640972222223</v>
      </c>
      <c r="E996" s="3">
        <f>DATEDIF(online_retail_II[[#This Row],[LastPurchase]], DATE(2011,12,9), "d")</f>
        <v>16</v>
      </c>
      <c r="F996" s="3">
        <f t="shared" si="75"/>
        <v>4</v>
      </c>
      <c r="G996" s="3">
        <f t="shared" si="76"/>
        <v>3</v>
      </c>
      <c r="H996" s="3">
        <f t="shared" si="77"/>
        <v>3</v>
      </c>
      <c r="I996" s="1" t="str">
        <f t="shared" si="78"/>
        <v>433</v>
      </c>
      <c r="J996" s="1" t="str">
        <f t="shared" si="79"/>
        <v>Loyal</v>
      </c>
    </row>
    <row r="997" spans="1:10" ht="14.25" x14ac:dyDescent="0.2">
      <c r="A997">
        <v>12648</v>
      </c>
      <c r="B997">
        <v>65</v>
      </c>
      <c r="C997">
        <v>1112</v>
      </c>
      <c r="D997" s="1">
        <v>40732.496527777781</v>
      </c>
      <c r="E997" s="3">
        <f>DATEDIF(online_retail_II[[#This Row],[LastPurchase]], DATE(2011,12,9), "d")</f>
        <v>154</v>
      </c>
      <c r="F997" s="3">
        <f t="shared" si="75"/>
        <v>3</v>
      </c>
      <c r="G997" s="3">
        <f t="shared" si="76"/>
        <v>2</v>
      </c>
      <c r="H997" s="3">
        <f t="shared" si="77"/>
        <v>2</v>
      </c>
      <c r="I997" s="1" t="str">
        <f t="shared" si="78"/>
        <v>322</v>
      </c>
      <c r="J997" s="1" t="str">
        <f t="shared" si="79"/>
        <v>Potential</v>
      </c>
    </row>
    <row r="998" spans="1:10" ht="14.25" x14ac:dyDescent="0.2">
      <c r="A998">
        <v>15586</v>
      </c>
      <c r="B998">
        <v>38</v>
      </c>
      <c r="C998">
        <v>1139.0999999999999</v>
      </c>
      <c r="D998" s="1">
        <v>40294.458333333336</v>
      </c>
      <c r="E998" s="3">
        <f>DATEDIF(online_retail_II[[#This Row],[LastPurchase]], DATE(2011,12,9), "d")</f>
        <v>592</v>
      </c>
      <c r="F998" s="3">
        <f t="shared" si="75"/>
        <v>2</v>
      </c>
      <c r="G998" s="3">
        <f t="shared" si="76"/>
        <v>1</v>
      </c>
      <c r="H998" s="3">
        <f t="shared" si="77"/>
        <v>2</v>
      </c>
      <c r="I998" s="1" t="str">
        <f t="shared" si="78"/>
        <v>212</v>
      </c>
      <c r="J998" s="1" t="str">
        <f t="shared" si="79"/>
        <v>At Risk</v>
      </c>
    </row>
    <row r="999" spans="1:10" ht="14.25" x14ac:dyDescent="0.2">
      <c r="A999">
        <v>14045</v>
      </c>
      <c r="B999">
        <v>39</v>
      </c>
      <c r="C999">
        <v>11313.029999999999</v>
      </c>
      <c r="D999" s="1">
        <v>40777.643750000003</v>
      </c>
      <c r="E999" s="3">
        <f>DATEDIF(online_retail_II[[#This Row],[LastPurchase]], DATE(2011,12,9), "d")</f>
        <v>109</v>
      </c>
      <c r="F999" s="3">
        <f t="shared" si="75"/>
        <v>3</v>
      </c>
      <c r="G999" s="3">
        <f t="shared" si="76"/>
        <v>1</v>
      </c>
      <c r="H999" s="3">
        <f t="shared" si="77"/>
        <v>4</v>
      </c>
      <c r="I999" s="1" t="str">
        <f t="shared" si="78"/>
        <v>314</v>
      </c>
      <c r="J999" s="1" t="str">
        <f t="shared" si="79"/>
        <v>Potential</v>
      </c>
    </row>
    <row r="1000" spans="1:10" ht="14.25" x14ac:dyDescent="0.2">
      <c r="A1000">
        <v>13360</v>
      </c>
      <c r="B1000">
        <v>66</v>
      </c>
      <c r="C1000">
        <v>1553.6500000000005</v>
      </c>
      <c r="D1000" s="1">
        <v>40455.525694444441</v>
      </c>
      <c r="E1000" s="3">
        <f>DATEDIF(online_retail_II[[#This Row],[LastPurchase]], DATE(2011,12,9), "d")</f>
        <v>431</v>
      </c>
      <c r="F1000" s="3">
        <f t="shared" si="75"/>
        <v>2</v>
      </c>
      <c r="G1000" s="3">
        <f t="shared" si="76"/>
        <v>2</v>
      </c>
      <c r="H1000" s="3">
        <f t="shared" si="77"/>
        <v>2</v>
      </c>
      <c r="I1000" s="1" t="str">
        <f t="shared" si="78"/>
        <v>222</v>
      </c>
      <c r="J1000" s="1" t="str">
        <f t="shared" si="79"/>
        <v>At Risk</v>
      </c>
    </row>
    <row r="1001" spans="1:10" ht="14.25" x14ac:dyDescent="0.2">
      <c r="A1001">
        <v>15827</v>
      </c>
      <c r="B1001">
        <v>231</v>
      </c>
      <c r="C1001">
        <v>3794.07</v>
      </c>
      <c r="D1001" s="1">
        <v>40813.649305555555</v>
      </c>
      <c r="E1001" s="3">
        <f>DATEDIF(online_retail_II[[#This Row],[LastPurchase]], DATE(2011,12,9), "d")</f>
        <v>73</v>
      </c>
      <c r="F1001" s="3">
        <f t="shared" si="75"/>
        <v>3</v>
      </c>
      <c r="G1001" s="3">
        <f t="shared" si="76"/>
        <v>3</v>
      </c>
      <c r="H1001" s="3">
        <f t="shared" si="77"/>
        <v>3</v>
      </c>
      <c r="I1001" s="1" t="str">
        <f t="shared" si="78"/>
        <v>333</v>
      </c>
      <c r="J1001" s="1" t="str">
        <f t="shared" si="79"/>
        <v>Potential</v>
      </c>
    </row>
    <row r="1002" spans="1:10" ht="14.25" x14ac:dyDescent="0.2">
      <c r="A1002">
        <v>13854</v>
      </c>
      <c r="B1002">
        <v>181</v>
      </c>
      <c r="C1002">
        <v>12253.960000000008</v>
      </c>
      <c r="D1002" s="1">
        <v>40878.379166666666</v>
      </c>
      <c r="E1002" s="3">
        <f>DATEDIF(online_retail_II[[#This Row],[LastPurchase]], DATE(2011,12,9), "d")</f>
        <v>8</v>
      </c>
      <c r="F1002" s="3">
        <f t="shared" si="75"/>
        <v>5</v>
      </c>
      <c r="G1002" s="3">
        <f t="shared" si="76"/>
        <v>3</v>
      </c>
      <c r="H1002" s="3">
        <f t="shared" si="77"/>
        <v>4</v>
      </c>
      <c r="I1002" s="1" t="str">
        <f t="shared" si="78"/>
        <v>534</v>
      </c>
      <c r="J1002" s="1" t="str">
        <f t="shared" si="79"/>
        <v>Champion</v>
      </c>
    </row>
    <row r="1003" spans="1:10" ht="14.25" x14ac:dyDescent="0.2">
      <c r="A1003">
        <v>16103</v>
      </c>
      <c r="B1003">
        <v>200</v>
      </c>
      <c r="C1003">
        <v>6191.7100000000037</v>
      </c>
      <c r="D1003" s="1">
        <v>40879.594444444447</v>
      </c>
      <c r="E1003" s="3">
        <f>DATEDIF(online_retail_II[[#This Row],[LastPurchase]], DATE(2011,12,9), "d")</f>
        <v>7</v>
      </c>
      <c r="F1003" s="3">
        <f t="shared" si="75"/>
        <v>5</v>
      </c>
      <c r="G1003" s="3">
        <f t="shared" si="76"/>
        <v>3</v>
      </c>
      <c r="H1003" s="3">
        <f t="shared" si="77"/>
        <v>3</v>
      </c>
      <c r="I1003" s="1" t="str">
        <f t="shared" si="78"/>
        <v>533</v>
      </c>
      <c r="J1003" s="1" t="str">
        <f t="shared" si="79"/>
        <v>Champion</v>
      </c>
    </row>
    <row r="1004" spans="1:10" ht="14.25" x14ac:dyDescent="0.2">
      <c r="A1004">
        <v>15607</v>
      </c>
      <c r="B1004">
        <v>109</v>
      </c>
      <c r="C1004">
        <v>1708.9699999999998</v>
      </c>
      <c r="D1004" s="1">
        <v>40550.530555555553</v>
      </c>
      <c r="E1004" s="3">
        <f>DATEDIF(online_retail_II[[#This Row],[LastPurchase]], DATE(2011,12,9), "d")</f>
        <v>336</v>
      </c>
      <c r="F1004" s="3">
        <f t="shared" si="75"/>
        <v>3</v>
      </c>
      <c r="G1004" s="3">
        <f t="shared" si="76"/>
        <v>2</v>
      </c>
      <c r="H1004" s="3">
        <f t="shared" si="77"/>
        <v>2</v>
      </c>
      <c r="I1004" s="1" t="str">
        <f t="shared" si="78"/>
        <v>322</v>
      </c>
      <c r="J1004" s="1" t="str">
        <f t="shared" si="79"/>
        <v>Potential</v>
      </c>
    </row>
    <row r="1005" spans="1:10" ht="14.25" x14ac:dyDescent="0.2">
      <c r="A1005">
        <v>16027</v>
      </c>
      <c r="B1005">
        <v>35</v>
      </c>
      <c r="C1005">
        <v>2048.3600000000006</v>
      </c>
      <c r="D1005" s="1">
        <v>40795.449305555558</v>
      </c>
      <c r="E1005" s="3">
        <f>DATEDIF(online_retail_II[[#This Row],[LastPurchase]], DATE(2011,12,9), "d")</f>
        <v>91</v>
      </c>
      <c r="F1005" s="3">
        <f t="shared" si="75"/>
        <v>3</v>
      </c>
      <c r="G1005" s="3">
        <f t="shared" si="76"/>
        <v>1</v>
      </c>
      <c r="H1005" s="3">
        <f t="shared" si="77"/>
        <v>2</v>
      </c>
      <c r="I1005" s="1" t="str">
        <f t="shared" si="78"/>
        <v>312</v>
      </c>
      <c r="J1005" s="1" t="str">
        <f t="shared" si="79"/>
        <v>Potential</v>
      </c>
    </row>
    <row r="1006" spans="1:10" ht="14.25" x14ac:dyDescent="0.2">
      <c r="A1006">
        <v>14327</v>
      </c>
      <c r="B1006">
        <v>106</v>
      </c>
      <c r="C1006">
        <v>1894.9299999999994</v>
      </c>
      <c r="D1006" s="1">
        <v>40723.581944444442</v>
      </c>
      <c r="E1006" s="3">
        <f>DATEDIF(online_retail_II[[#This Row],[LastPurchase]], DATE(2011,12,9), "d")</f>
        <v>163</v>
      </c>
      <c r="F1006" s="3">
        <f t="shared" si="75"/>
        <v>3</v>
      </c>
      <c r="G1006" s="3">
        <f t="shared" si="76"/>
        <v>2</v>
      </c>
      <c r="H1006" s="3">
        <f t="shared" si="77"/>
        <v>2</v>
      </c>
      <c r="I1006" s="1" t="str">
        <f t="shared" si="78"/>
        <v>322</v>
      </c>
      <c r="J1006" s="1" t="str">
        <f t="shared" si="79"/>
        <v>Potential</v>
      </c>
    </row>
    <row r="1007" spans="1:10" ht="14.25" x14ac:dyDescent="0.2">
      <c r="A1007">
        <v>18170</v>
      </c>
      <c r="B1007">
        <v>126</v>
      </c>
      <c r="C1007">
        <v>2877.9999999999986</v>
      </c>
      <c r="D1007" s="1">
        <v>40853.607638888891</v>
      </c>
      <c r="E1007" s="3">
        <f>DATEDIF(online_retail_II[[#This Row],[LastPurchase]], DATE(2011,12,9), "d")</f>
        <v>33</v>
      </c>
      <c r="F1007" s="3">
        <f t="shared" si="75"/>
        <v>4</v>
      </c>
      <c r="G1007" s="3">
        <f t="shared" si="76"/>
        <v>2</v>
      </c>
      <c r="H1007" s="3">
        <f t="shared" si="77"/>
        <v>2</v>
      </c>
      <c r="I1007" s="1" t="str">
        <f t="shared" si="78"/>
        <v>422</v>
      </c>
      <c r="J1007" s="1" t="str">
        <f t="shared" si="79"/>
        <v>Loyal</v>
      </c>
    </row>
    <row r="1008" spans="1:10" ht="14.25" x14ac:dyDescent="0.2">
      <c r="A1008">
        <v>14016</v>
      </c>
      <c r="B1008">
        <v>448</v>
      </c>
      <c r="C1008">
        <v>11403.410000000002</v>
      </c>
      <c r="D1008" s="1">
        <v>40725.478472222225</v>
      </c>
      <c r="E1008" s="3">
        <f>DATEDIF(online_retail_II[[#This Row],[LastPurchase]], DATE(2011,12,9), "d")</f>
        <v>161</v>
      </c>
      <c r="F1008" s="3">
        <f t="shared" si="75"/>
        <v>3</v>
      </c>
      <c r="G1008" s="3">
        <f t="shared" si="76"/>
        <v>4</v>
      </c>
      <c r="H1008" s="3">
        <f t="shared" si="77"/>
        <v>4</v>
      </c>
      <c r="I1008" s="1" t="str">
        <f t="shared" si="78"/>
        <v>344</v>
      </c>
      <c r="J1008" s="1" t="str">
        <f t="shared" si="79"/>
        <v>Potential</v>
      </c>
    </row>
    <row r="1009" spans="1:10" ht="14.25" x14ac:dyDescent="0.2">
      <c r="A1009">
        <v>13044</v>
      </c>
      <c r="B1009">
        <v>419</v>
      </c>
      <c r="C1009">
        <v>4853.9000000000051</v>
      </c>
      <c r="D1009" s="1">
        <v>40595.638888888891</v>
      </c>
      <c r="E1009" s="3">
        <f>DATEDIF(online_retail_II[[#This Row],[LastPurchase]], DATE(2011,12,9), "d")</f>
        <v>291</v>
      </c>
      <c r="F1009" s="3">
        <f t="shared" si="75"/>
        <v>3</v>
      </c>
      <c r="G1009" s="3">
        <f t="shared" si="76"/>
        <v>4</v>
      </c>
      <c r="H1009" s="3">
        <f t="shared" si="77"/>
        <v>3</v>
      </c>
      <c r="I1009" s="1" t="str">
        <f t="shared" si="78"/>
        <v>343</v>
      </c>
      <c r="J1009" s="1" t="str">
        <f t="shared" si="79"/>
        <v>Potential</v>
      </c>
    </row>
    <row r="1010" spans="1:10" ht="14.25" x14ac:dyDescent="0.2">
      <c r="A1010">
        <v>14573</v>
      </c>
      <c r="B1010">
        <v>398</v>
      </c>
      <c r="C1010">
        <v>2621.4200000000019</v>
      </c>
      <c r="D1010" s="1">
        <v>40707.46875</v>
      </c>
      <c r="E1010" s="3">
        <f>DATEDIF(online_retail_II[[#This Row],[LastPurchase]], DATE(2011,12,9), "d")</f>
        <v>179</v>
      </c>
      <c r="F1010" s="3">
        <f t="shared" si="75"/>
        <v>3</v>
      </c>
      <c r="G1010" s="3">
        <f t="shared" si="76"/>
        <v>4</v>
      </c>
      <c r="H1010" s="3">
        <f t="shared" si="77"/>
        <v>2</v>
      </c>
      <c r="I1010" s="1" t="str">
        <f t="shared" si="78"/>
        <v>342</v>
      </c>
      <c r="J1010" s="1" t="str">
        <f t="shared" si="79"/>
        <v>Potential</v>
      </c>
    </row>
    <row r="1011" spans="1:10" ht="14.25" x14ac:dyDescent="0.2">
      <c r="A1011">
        <v>13259</v>
      </c>
      <c r="B1011">
        <v>324</v>
      </c>
      <c r="C1011">
        <v>1433.3800000000033</v>
      </c>
      <c r="D1011" s="1">
        <v>40825.449999999997</v>
      </c>
      <c r="E1011" s="3">
        <f>DATEDIF(online_retail_II[[#This Row],[LastPurchase]], DATE(2011,12,9), "d")</f>
        <v>61</v>
      </c>
      <c r="F1011" s="3">
        <f t="shared" si="75"/>
        <v>3</v>
      </c>
      <c r="G1011" s="3">
        <f t="shared" si="76"/>
        <v>3</v>
      </c>
      <c r="H1011" s="3">
        <f t="shared" si="77"/>
        <v>2</v>
      </c>
      <c r="I1011" s="1" t="str">
        <f t="shared" si="78"/>
        <v>332</v>
      </c>
      <c r="J1011" s="1" t="str">
        <f t="shared" si="79"/>
        <v>Potential</v>
      </c>
    </row>
    <row r="1012" spans="1:10" ht="14.25" x14ac:dyDescent="0.2">
      <c r="A1012">
        <v>16109</v>
      </c>
      <c r="B1012">
        <v>31</v>
      </c>
      <c r="C1012">
        <v>939.48</v>
      </c>
      <c r="D1012" s="1">
        <v>40668.386805555558</v>
      </c>
      <c r="E1012" s="3">
        <f>DATEDIF(online_retail_II[[#This Row],[LastPurchase]], DATE(2011,12,9), "d")</f>
        <v>218</v>
      </c>
      <c r="F1012" s="3">
        <f t="shared" si="75"/>
        <v>3</v>
      </c>
      <c r="G1012" s="3">
        <f t="shared" si="76"/>
        <v>1</v>
      </c>
      <c r="H1012" s="3">
        <f t="shared" si="77"/>
        <v>1</v>
      </c>
      <c r="I1012" s="1" t="str">
        <f t="shared" si="78"/>
        <v>311</v>
      </c>
      <c r="J1012" s="1" t="str">
        <f t="shared" si="79"/>
        <v>Potential</v>
      </c>
    </row>
    <row r="1013" spans="1:10" ht="14.25" x14ac:dyDescent="0.2">
      <c r="A1013">
        <v>16787</v>
      </c>
      <c r="B1013">
        <v>114</v>
      </c>
      <c r="C1013">
        <v>1035.43</v>
      </c>
      <c r="D1013" s="1">
        <v>40489.459027777775</v>
      </c>
      <c r="E1013" s="3">
        <f>DATEDIF(online_retail_II[[#This Row],[LastPurchase]], DATE(2011,12,9), "d")</f>
        <v>397</v>
      </c>
      <c r="F1013" s="3">
        <f t="shared" si="75"/>
        <v>2</v>
      </c>
      <c r="G1013" s="3">
        <f t="shared" si="76"/>
        <v>2</v>
      </c>
      <c r="H1013" s="3">
        <f t="shared" si="77"/>
        <v>2</v>
      </c>
      <c r="I1013" s="1" t="str">
        <f t="shared" si="78"/>
        <v>222</v>
      </c>
      <c r="J1013" s="1" t="str">
        <f t="shared" si="79"/>
        <v>At Risk</v>
      </c>
    </row>
    <row r="1014" spans="1:10" ht="14.25" x14ac:dyDescent="0.2">
      <c r="A1014">
        <v>14849</v>
      </c>
      <c r="B1014">
        <v>755</v>
      </c>
      <c r="C1014">
        <v>15763.449999999986</v>
      </c>
      <c r="D1014" s="1">
        <v>40865.456944444442</v>
      </c>
      <c r="E1014" s="3">
        <f>DATEDIF(online_retail_II[[#This Row],[LastPurchase]], DATE(2011,12,9), "d")</f>
        <v>21</v>
      </c>
      <c r="F1014" s="3">
        <f t="shared" si="75"/>
        <v>4</v>
      </c>
      <c r="G1014" s="3">
        <f t="shared" si="76"/>
        <v>4</v>
      </c>
      <c r="H1014" s="3">
        <f t="shared" si="77"/>
        <v>4</v>
      </c>
      <c r="I1014" s="1" t="str">
        <f t="shared" si="78"/>
        <v>444</v>
      </c>
      <c r="J1014" s="1" t="str">
        <f t="shared" si="79"/>
        <v>Loyal</v>
      </c>
    </row>
    <row r="1015" spans="1:10" ht="14.25" x14ac:dyDescent="0.2">
      <c r="A1015">
        <v>14532</v>
      </c>
      <c r="B1015">
        <v>318</v>
      </c>
      <c r="C1015">
        <v>3859.18</v>
      </c>
      <c r="D1015" s="1">
        <v>40650.545138888891</v>
      </c>
      <c r="E1015" s="3">
        <f>DATEDIF(online_retail_II[[#This Row],[LastPurchase]], DATE(2011,12,9), "d")</f>
        <v>236</v>
      </c>
      <c r="F1015" s="3">
        <f t="shared" si="75"/>
        <v>3</v>
      </c>
      <c r="G1015" s="3">
        <f t="shared" si="76"/>
        <v>3</v>
      </c>
      <c r="H1015" s="3">
        <f t="shared" si="77"/>
        <v>3</v>
      </c>
      <c r="I1015" s="1" t="str">
        <f t="shared" si="78"/>
        <v>333</v>
      </c>
      <c r="J1015" s="1" t="str">
        <f t="shared" si="79"/>
        <v>Potential</v>
      </c>
    </row>
    <row r="1016" spans="1:10" ht="14.25" x14ac:dyDescent="0.2">
      <c r="A1016">
        <v>17323</v>
      </c>
      <c r="B1016">
        <v>336</v>
      </c>
      <c r="C1016">
        <v>1565.5900000000004</v>
      </c>
      <c r="D1016" s="1">
        <v>40871.728472222225</v>
      </c>
      <c r="E1016" s="3">
        <f>DATEDIF(online_retail_II[[#This Row],[LastPurchase]], DATE(2011,12,9), "d")</f>
        <v>15</v>
      </c>
      <c r="F1016" s="3">
        <f t="shared" si="75"/>
        <v>4</v>
      </c>
      <c r="G1016" s="3">
        <f t="shared" si="76"/>
        <v>3</v>
      </c>
      <c r="H1016" s="3">
        <f t="shared" si="77"/>
        <v>2</v>
      </c>
      <c r="I1016" s="1" t="str">
        <f t="shared" si="78"/>
        <v>432</v>
      </c>
      <c r="J1016" s="1" t="str">
        <f t="shared" si="79"/>
        <v>Loyal</v>
      </c>
    </row>
    <row r="1017" spans="1:10" ht="14.25" x14ac:dyDescent="0.2">
      <c r="A1017">
        <v>14160</v>
      </c>
      <c r="B1017">
        <v>107</v>
      </c>
      <c r="C1017">
        <v>8421.4700000000012</v>
      </c>
      <c r="D1017" s="1">
        <v>40276.604166666664</v>
      </c>
      <c r="E1017" s="3">
        <f>DATEDIF(online_retail_II[[#This Row],[LastPurchase]], DATE(2011,12,9), "d")</f>
        <v>610</v>
      </c>
      <c r="F1017" s="3">
        <f t="shared" si="75"/>
        <v>2</v>
      </c>
      <c r="G1017" s="3">
        <f t="shared" si="76"/>
        <v>2</v>
      </c>
      <c r="H1017" s="3">
        <f t="shared" si="77"/>
        <v>4</v>
      </c>
      <c r="I1017" s="1" t="str">
        <f t="shared" si="78"/>
        <v>224</v>
      </c>
      <c r="J1017" s="1" t="str">
        <f t="shared" si="79"/>
        <v>At Risk</v>
      </c>
    </row>
    <row r="1018" spans="1:10" ht="14.25" x14ac:dyDescent="0.2">
      <c r="A1018">
        <v>13762</v>
      </c>
      <c r="B1018">
        <v>35</v>
      </c>
      <c r="C1018">
        <v>2472.48</v>
      </c>
      <c r="D1018" s="1">
        <v>40668.385416666664</v>
      </c>
      <c r="E1018" s="3">
        <f>DATEDIF(online_retail_II[[#This Row],[LastPurchase]], DATE(2011,12,9), "d")</f>
        <v>218</v>
      </c>
      <c r="F1018" s="3">
        <f t="shared" si="75"/>
        <v>3</v>
      </c>
      <c r="G1018" s="3">
        <f t="shared" si="76"/>
        <v>1</v>
      </c>
      <c r="H1018" s="3">
        <f t="shared" si="77"/>
        <v>2</v>
      </c>
      <c r="I1018" s="1" t="str">
        <f t="shared" si="78"/>
        <v>312</v>
      </c>
      <c r="J1018" s="1" t="str">
        <f t="shared" si="79"/>
        <v>Potential</v>
      </c>
    </row>
    <row r="1019" spans="1:10" ht="14.25" x14ac:dyDescent="0.2">
      <c r="A1019">
        <v>18231</v>
      </c>
      <c r="B1019">
        <v>385</v>
      </c>
      <c r="C1019">
        <v>6880.970000000003</v>
      </c>
      <c r="D1019" s="1">
        <v>40694.595833333333</v>
      </c>
      <c r="E1019" s="3">
        <f>DATEDIF(online_retail_II[[#This Row],[LastPurchase]], DATE(2011,12,9), "d")</f>
        <v>192</v>
      </c>
      <c r="F1019" s="3">
        <f t="shared" si="75"/>
        <v>3</v>
      </c>
      <c r="G1019" s="3">
        <f t="shared" si="76"/>
        <v>4</v>
      </c>
      <c r="H1019" s="3">
        <f t="shared" si="77"/>
        <v>4</v>
      </c>
      <c r="I1019" s="1" t="str">
        <f t="shared" si="78"/>
        <v>344</v>
      </c>
      <c r="J1019" s="1" t="str">
        <f t="shared" si="79"/>
        <v>Potential</v>
      </c>
    </row>
    <row r="1020" spans="1:10" ht="14.25" x14ac:dyDescent="0.2">
      <c r="A1020">
        <v>12951</v>
      </c>
      <c r="B1020">
        <v>194</v>
      </c>
      <c r="C1020">
        <v>3213.72</v>
      </c>
      <c r="D1020" s="1">
        <v>40878.509722222225</v>
      </c>
      <c r="E1020" s="3">
        <f>DATEDIF(online_retail_II[[#This Row],[LastPurchase]], DATE(2011,12,9), "d")</f>
        <v>8</v>
      </c>
      <c r="F1020" s="3">
        <f t="shared" si="75"/>
        <v>5</v>
      </c>
      <c r="G1020" s="3">
        <f t="shared" si="76"/>
        <v>3</v>
      </c>
      <c r="H1020" s="3">
        <f t="shared" si="77"/>
        <v>3</v>
      </c>
      <c r="I1020" s="1" t="str">
        <f t="shared" si="78"/>
        <v>533</v>
      </c>
      <c r="J1020" s="1" t="str">
        <f t="shared" si="79"/>
        <v>Champion</v>
      </c>
    </row>
    <row r="1021" spans="1:10" ht="14.25" x14ac:dyDescent="0.2">
      <c r="A1021">
        <v>14091</v>
      </c>
      <c r="B1021">
        <v>13</v>
      </c>
      <c r="C1021">
        <v>9530.0800000000017</v>
      </c>
      <c r="D1021" s="1">
        <v>40232.636805555558</v>
      </c>
      <c r="E1021" s="3">
        <f>DATEDIF(online_retail_II[[#This Row],[LastPurchase]], DATE(2011,12,9), "d")</f>
        <v>654</v>
      </c>
      <c r="F1021" s="3">
        <f t="shared" si="75"/>
        <v>2</v>
      </c>
      <c r="G1021" s="3">
        <f t="shared" si="76"/>
        <v>1</v>
      </c>
      <c r="H1021" s="3">
        <f t="shared" si="77"/>
        <v>4</v>
      </c>
      <c r="I1021" s="1" t="str">
        <f t="shared" si="78"/>
        <v>214</v>
      </c>
      <c r="J1021" s="1" t="str">
        <f t="shared" si="79"/>
        <v>At Risk</v>
      </c>
    </row>
    <row r="1022" spans="1:10" ht="14.25" x14ac:dyDescent="0.2">
      <c r="A1022">
        <v>13634</v>
      </c>
      <c r="B1022">
        <v>450</v>
      </c>
      <c r="C1022">
        <v>5073.4699999999939</v>
      </c>
      <c r="D1022" s="1">
        <v>40853.569444444445</v>
      </c>
      <c r="E1022" s="3">
        <f>DATEDIF(online_retail_II[[#This Row],[LastPurchase]], DATE(2011,12,9), "d")</f>
        <v>33</v>
      </c>
      <c r="F1022" s="3">
        <f t="shared" si="75"/>
        <v>4</v>
      </c>
      <c r="G1022" s="3">
        <f t="shared" si="76"/>
        <v>4</v>
      </c>
      <c r="H1022" s="3">
        <f t="shared" si="77"/>
        <v>3</v>
      </c>
      <c r="I1022" s="1" t="str">
        <f t="shared" si="78"/>
        <v>443</v>
      </c>
      <c r="J1022" s="1" t="str">
        <f t="shared" si="79"/>
        <v>Loyal</v>
      </c>
    </row>
    <row r="1023" spans="1:10" ht="14.25" x14ac:dyDescent="0.2">
      <c r="A1023">
        <v>17222</v>
      </c>
      <c r="B1023">
        <v>113</v>
      </c>
      <c r="C1023">
        <v>1605.0100000000007</v>
      </c>
      <c r="D1023" s="1">
        <v>40821.581944444442</v>
      </c>
      <c r="E1023" s="3">
        <f>DATEDIF(online_retail_II[[#This Row],[LastPurchase]], DATE(2011,12,9), "d")</f>
        <v>65</v>
      </c>
      <c r="F1023" s="3">
        <f t="shared" si="75"/>
        <v>3</v>
      </c>
      <c r="G1023" s="3">
        <f t="shared" si="76"/>
        <v>2</v>
      </c>
      <c r="H1023" s="3">
        <f t="shared" si="77"/>
        <v>2</v>
      </c>
      <c r="I1023" s="1" t="str">
        <f t="shared" si="78"/>
        <v>322</v>
      </c>
      <c r="J1023" s="1" t="str">
        <f t="shared" si="79"/>
        <v>Potential</v>
      </c>
    </row>
    <row r="1024" spans="1:10" ht="14.25" x14ac:dyDescent="0.2">
      <c r="A1024">
        <v>18242</v>
      </c>
      <c r="B1024">
        <v>140</v>
      </c>
      <c r="C1024">
        <v>3605.2100000000023</v>
      </c>
      <c r="D1024" s="1">
        <v>40814.571527777778</v>
      </c>
      <c r="E1024" s="3">
        <f>DATEDIF(online_retail_II[[#This Row],[LastPurchase]], DATE(2011,12,9), "d")</f>
        <v>72</v>
      </c>
      <c r="F1024" s="3">
        <f t="shared" si="75"/>
        <v>3</v>
      </c>
      <c r="G1024" s="3">
        <f t="shared" si="76"/>
        <v>2</v>
      </c>
      <c r="H1024" s="3">
        <f t="shared" si="77"/>
        <v>3</v>
      </c>
      <c r="I1024" s="1" t="str">
        <f t="shared" si="78"/>
        <v>323</v>
      </c>
      <c r="J1024" s="1" t="str">
        <f t="shared" si="79"/>
        <v>Potential</v>
      </c>
    </row>
    <row r="1025" spans="1:10" ht="14.25" x14ac:dyDescent="0.2">
      <c r="A1025">
        <v>17147</v>
      </c>
      <c r="B1025">
        <v>136</v>
      </c>
      <c r="C1025">
        <v>3199.9499999999985</v>
      </c>
      <c r="D1025" s="1">
        <v>40864.522222222222</v>
      </c>
      <c r="E1025" s="3">
        <f>DATEDIF(online_retail_II[[#This Row],[LastPurchase]], DATE(2011,12,9), "d")</f>
        <v>22</v>
      </c>
      <c r="F1025" s="3">
        <f t="shared" si="75"/>
        <v>4</v>
      </c>
      <c r="G1025" s="3">
        <f t="shared" si="76"/>
        <v>2</v>
      </c>
      <c r="H1025" s="3">
        <f t="shared" si="77"/>
        <v>3</v>
      </c>
      <c r="I1025" s="1" t="str">
        <f t="shared" si="78"/>
        <v>423</v>
      </c>
      <c r="J1025" s="1" t="str">
        <f t="shared" si="79"/>
        <v>Loyal</v>
      </c>
    </row>
    <row r="1026" spans="1:10" ht="14.25" x14ac:dyDescent="0.2">
      <c r="A1026">
        <v>17113</v>
      </c>
      <c r="B1026">
        <v>159</v>
      </c>
      <c r="C1026">
        <v>2322.5900000000011</v>
      </c>
      <c r="D1026" s="1">
        <v>40312.582638888889</v>
      </c>
      <c r="E1026" s="3">
        <f>DATEDIF(online_retail_II[[#This Row],[LastPurchase]], DATE(2011,12,9), "d")</f>
        <v>574</v>
      </c>
      <c r="F1026" s="3">
        <f t="shared" ref="F1026:F1089" si="80">IF(E1026&lt;=QUARTILE($E$2:$E$1000,1),5,
 IF(E1026&lt;=QUARTILE($E$2:$E$1000,2),4,
 IF(E1026&lt;=QUARTILE($E$2:$E$1000,3),3,
 IF(E1026&lt;=QUARTILE($E$2:$E$1000,4),2,1))))</f>
        <v>2</v>
      </c>
      <c r="G1026" s="3">
        <f t="shared" ref="G1026:G1089" si="81">IF(B1026&gt;=QUARTILE($B$2:$B$1000,4),5,
 IF(B1026&gt;=QUARTILE($B$2:$B$1000,3),4,
 IF(B1026&gt;=QUARTILE($B$2:$B$1000,2),3,
 IF(B1026&gt;=QUARTILE($B$2:$B$1000,1),2,1))))</f>
        <v>3</v>
      </c>
      <c r="H1026" s="3">
        <f t="shared" ref="H1026:H1089" si="82">IF(C1026&gt;=QUARTILE($C$2:$C$1000,4),5,
 IF(C1026&gt;=QUARTILE($C$2:$C$1000,3),4,
 IF(C1026&gt;=QUARTILE($C$2:$C$1000,2),3,
 IF(C1026&gt;=QUARTILE($C$2:$C$1000,1),2,1))))</f>
        <v>2</v>
      </c>
      <c r="I1026" s="1" t="str">
        <f t="shared" ref="I1026:I1089" si="83">TEXT(F1026,"0") &amp; TEXT(G1026,"0") &amp; TEXT(H1026,"0")</f>
        <v>232</v>
      </c>
      <c r="J1026" s="1" t="str">
        <f t="shared" ref="J1026:J1089" si="84">IF(F1026=5,"Champion",
 IF(F1026&gt;=4,"Loyal",
 IF(F1026=3,"Potential",
 IF(F1026=2,"At Risk",
 "Lost"))))</f>
        <v>At Risk</v>
      </c>
    </row>
    <row r="1027" spans="1:10" ht="14.25" x14ac:dyDescent="0.2">
      <c r="A1027">
        <v>13709</v>
      </c>
      <c r="B1027">
        <v>408</v>
      </c>
      <c r="C1027">
        <v>7591.7500000000027</v>
      </c>
      <c r="D1027" s="1">
        <v>40883.436111111114</v>
      </c>
      <c r="E1027" s="3">
        <f>DATEDIF(online_retail_II[[#This Row],[LastPurchase]], DATE(2011,12,9), "d")</f>
        <v>3</v>
      </c>
      <c r="F1027" s="3">
        <f t="shared" si="80"/>
        <v>5</v>
      </c>
      <c r="G1027" s="3">
        <f t="shared" si="81"/>
        <v>4</v>
      </c>
      <c r="H1027" s="3">
        <f t="shared" si="82"/>
        <v>4</v>
      </c>
      <c r="I1027" s="1" t="str">
        <f t="shared" si="83"/>
        <v>544</v>
      </c>
      <c r="J1027" s="1" t="str">
        <f t="shared" si="84"/>
        <v>Champion</v>
      </c>
    </row>
    <row r="1028" spans="1:10" ht="14.25" x14ac:dyDescent="0.2">
      <c r="A1028">
        <v>17139</v>
      </c>
      <c r="B1028">
        <v>809</v>
      </c>
      <c r="C1028">
        <v>19584.459999999977</v>
      </c>
      <c r="D1028" s="1">
        <v>40871.425000000003</v>
      </c>
      <c r="E1028" s="3">
        <f>DATEDIF(online_retail_II[[#This Row],[LastPurchase]], DATE(2011,12,9), "d")</f>
        <v>15</v>
      </c>
      <c r="F1028" s="3">
        <f t="shared" si="80"/>
        <v>4</v>
      </c>
      <c r="G1028" s="3">
        <f t="shared" si="81"/>
        <v>4</v>
      </c>
      <c r="H1028" s="3">
        <f t="shared" si="82"/>
        <v>4</v>
      </c>
      <c r="I1028" s="1" t="str">
        <f t="shared" si="83"/>
        <v>444</v>
      </c>
      <c r="J1028" s="1" t="str">
        <f t="shared" si="84"/>
        <v>Loyal</v>
      </c>
    </row>
    <row r="1029" spans="1:10" ht="14.25" x14ac:dyDescent="0.2">
      <c r="A1029">
        <v>18115</v>
      </c>
      <c r="B1029">
        <v>3</v>
      </c>
      <c r="C1029">
        <v>9.6999999999999993</v>
      </c>
      <c r="D1029" s="1">
        <v>40189.497916666667</v>
      </c>
      <c r="E1029" s="3">
        <f>DATEDIF(online_retail_II[[#This Row],[LastPurchase]], DATE(2011,12,9), "d")</f>
        <v>697</v>
      </c>
      <c r="F1029" s="3">
        <f t="shared" si="80"/>
        <v>2</v>
      </c>
      <c r="G1029" s="3">
        <f t="shared" si="81"/>
        <v>1</v>
      </c>
      <c r="H1029" s="3">
        <f t="shared" si="82"/>
        <v>1</v>
      </c>
      <c r="I1029" s="1" t="str">
        <f t="shared" si="83"/>
        <v>211</v>
      </c>
      <c r="J1029" s="1" t="str">
        <f t="shared" si="84"/>
        <v>At Risk</v>
      </c>
    </row>
    <row r="1030" spans="1:10" ht="14.25" x14ac:dyDescent="0.2">
      <c r="A1030">
        <v>17529</v>
      </c>
      <c r="B1030">
        <v>82</v>
      </c>
      <c r="C1030">
        <v>1240.2500000000002</v>
      </c>
      <c r="D1030" s="1">
        <v>40276.743750000001</v>
      </c>
      <c r="E1030" s="3">
        <f>DATEDIF(online_retail_II[[#This Row],[LastPurchase]], DATE(2011,12,9), "d")</f>
        <v>610</v>
      </c>
      <c r="F1030" s="3">
        <f t="shared" si="80"/>
        <v>2</v>
      </c>
      <c r="G1030" s="3">
        <f t="shared" si="81"/>
        <v>2</v>
      </c>
      <c r="H1030" s="3">
        <f t="shared" si="82"/>
        <v>2</v>
      </c>
      <c r="I1030" s="1" t="str">
        <f t="shared" si="83"/>
        <v>222</v>
      </c>
      <c r="J1030" s="1" t="str">
        <f t="shared" si="84"/>
        <v>At Risk</v>
      </c>
    </row>
    <row r="1031" spans="1:10" ht="14.25" x14ac:dyDescent="0.2">
      <c r="A1031">
        <v>12549</v>
      </c>
      <c r="B1031">
        <v>49</v>
      </c>
      <c r="C1031">
        <v>1575.6799999999998</v>
      </c>
      <c r="D1031" s="1">
        <v>40311.503472222219</v>
      </c>
      <c r="E1031" s="3">
        <f>DATEDIF(online_retail_II[[#This Row],[LastPurchase]], DATE(2011,12,9), "d")</f>
        <v>575</v>
      </c>
      <c r="F1031" s="3">
        <f t="shared" si="80"/>
        <v>2</v>
      </c>
      <c r="G1031" s="3">
        <f t="shared" si="81"/>
        <v>1</v>
      </c>
      <c r="H1031" s="3">
        <f t="shared" si="82"/>
        <v>2</v>
      </c>
      <c r="I1031" s="1" t="str">
        <f t="shared" si="83"/>
        <v>212</v>
      </c>
      <c r="J1031" s="1" t="str">
        <f t="shared" si="84"/>
        <v>At Risk</v>
      </c>
    </row>
    <row r="1032" spans="1:10" ht="14.25" x14ac:dyDescent="0.2">
      <c r="A1032">
        <v>12875</v>
      </c>
      <c r="B1032">
        <v>8</v>
      </c>
      <c r="C1032">
        <v>1356.99</v>
      </c>
      <c r="D1032" s="1">
        <v>40743.645833333336</v>
      </c>
      <c r="E1032" s="3">
        <f>DATEDIF(online_retail_II[[#This Row],[LastPurchase]], DATE(2011,12,9), "d")</f>
        <v>143</v>
      </c>
      <c r="F1032" s="3">
        <f t="shared" si="80"/>
        <v>3</v>
      </c>
      <c r="G1032" s="3">
        <f t="shared" si="81"/>
        <v>1</v>
      </c>
      <c r="H1032" s="3">
        <f t="shared" si="82"/>
        <v>2</v>
      </c>
      <c r="I1032" s="1" t="str">
        <f t="shared" si="83"/>
        <v>312</v>
      </c>
      <c r="J1032" s="1" t="str">
        <f t="shared" si="84"/>
        <v>Potential</v>
      </c>
    </row>
    <row r="1033" spans="1:10" ht="14.25" x14ac:dyDescent="0.2">
      <c r="A1033">
        <v>17740</v>
      </c>
      <c r="B1033">
        <v>9</v>
      </c>
      <c r="C1033">
        <v>426.90000000000003</v>
      </c>
      <c r="D1033" s="1">
        <v>40497.689583333333</v>
      </c>
      <c r="E1033" s="3">
        <f>DATEDIF(online_retail_II[[#This Row],[LastPurchase]], DATE(2011,12,9), "d")</f>
        <v>389</v>
      </c>
      <c r="F1033" s="3">
        <f t="shared" si="80"/>
        <v>2</v>
      </c>
      <c r="G1033" s="3">
        <f t="shared" si="81"/>
        <v>1</v>
      </c>
      <c r="H1033" s="3">
        <f t="shared" si="82"/>
        <v>1</v>
      </c>
      <c r="I1033" s="1" t="str">
        <f t="shared" si="83"/>
        <v>211</v>
      </c>
      <c r="J1033" s="1" t="str">
        <f t="shared" si="84"/>
        <v>At Risk</v>
      </c>
    </row>
    <row r="1034" spans="1:10" ht="14.25" x14ac:dyDescent="0.2">
      <c r="A1034">
        <v>15549</v>
      </c>
      <c r="B1034">
        <v>162</v>
      </c>
      <c r="C1034">
        <v>2345.96</v>
      </c>
      <c r="D1034" s="1">
        <v>40809.681944444441</v>
      </c>
      <c r="E1034" s="3">
        <f>DATEDIF(online_retail_II[[#This Row],[LastPurchase]], DATE(2011,12,9), "d")</f>
        <v>77</v>
      </c>
      <c r="F1034" s="3">
        <f t="shared" si="80"/>
        <v>3</v>
      </c>
      <c r="G1034" s="3">
        <f t="shared" si="81"/>
        <v>3</v>
      </c>
      <c r="H1034" s="3">
        <f t="shared" si="82"/>
        <v>2</v>
      </c>
      <c r="I1034" s="1" t="str">
        <f t="shared" si="83"/>
        <v>332</v>
      </c>
      <c r="J1034" s="1" t="str">
        <f t="shared" si="84"/>
        <v>Potential</v>
      </c>
    </row>
    <row r="1035" spans="1:10" ht="14.25" x14ac:dyDescent="0.2">
      <c r="A1035">
        <v>14984</v>
      </c>
      <c r="B1035">
        <v>56</v>
      </c>
      <c r="C1035">
        <v>1271.4100000000008</v>
      </c>
      <c r="D1035" s="1">
        <v>40867.602777777778</v>
      </c>
      <c r="E1035" s="3">
        <f>DATEDIF(online_retail_II[[#This Row],[LastPurchase]], DATE(2011,12,9), "d")</f>
        <v>19</v>
      </c>
      <c r="F1035" s="3">
        <f t="shared" si="80"/>
        <v>4</v>
      </c>
      <c r="G1035" s="3">
        <f t="shared" si="81"/>
        <v>2</v>
      </c>
      <c r="H1035" s="3">
        <f t="shared" si="82"/>
        <v>2</v>
      </c>
      <c r="I1035" s="1" t="str">
        <f t="shared" si="83"/>
        <v>422</v>
      </c>
      <c r="J1035" s="1" t="str">
        <f t="shared" si="84"/>
        <v>Loyal</v>
      </c>
    </row>
    <row r="1036" spans="1:10" ht="14.25" x14ac:dyDescent="0.2">
      <c r="A1036">
        <v>12406</v>
      </c>
      <c r="B1036">
        <v>166</v>
      </c>
      <c r="C1036">
        <v>6390.3599999999979</v>
      </c>
      <c r="D1036" s="1">
        <v>40864.806944444441</v>
      </c>
      <c r="E1036" s="3">
        <f>DATEDIF(online_retail_II[[#This Row],[LastPurchase]], DATE(2011,12,9), "d")</f>
        <v>22</v>
      </c>
      <c r="F1036" s="3">
        <f t="shared" si="80"/>
        <v>4</v>
      </c>
      <c r="G1036" s="3">
        <f t="shared" si="81"/>
        <v>3</v>
      </c>
      <c r="H1036" s="3">
        <f t="shared" si="82"/>
        <v>3</v>
      </c>
      <c r="I1036" s="1" t="str">
        <f t="shared" si="83"/>
        <v>433</v>
      </c>
      <c r="J1036" s="1" t="str">
        <f t="shared" si="84"/>
        <v>Loyal</v>
      </c>
    </row>
    <row r="1037" spans="1:10" ht="14.25" x14ac:dyDescent="0.2">
      <c r="A1037">
        <v>17023</v>
      </c>
      <c r="B1037">
        <v>49</v>
      </c>
      <c r="C1037">
        <v>800.18000000000006</v>
      </c>
      <c r="D1037" s="1">
        <v>40469.650694444441</v>
      </c>
      <c r="E1037" s="3">
        <f>DATEDIF(online_retail_II[[#This Row],[LastPurchase]], DATE(2011,12,9), "d")</f>
        <v>417</v>
      </c>
      <c r="F1037" s="3">
        <f t="shared" si="80"/>
        <v>2</v>
      </c>
      <c r="G1037" s="3">
        <f t="shared" si="81"/>
        <v>1</v>
      </c>
      <c r="H1037" s="3">
        <f t="shared" si="82"/>
        <v>1</v>
      </c>
      <c r="I1037" s="1" t="str">
        <f t="shared" si="83"/>
        <v>211</v>
      </c>
      <c r="J1037" s="1" t="str">
        <f t="shared" si="84"/>
        <v>At Risk</v>
      </c>
    </row>
    <row r="1038" spans="1:10" ht="14.25" x14ac:dyDescent="0.2">
      <c r="A1038">
        <v>13433</v>
      </c>
      <c r="B1038">
        <v>24</v>
      </c>
      <c r="C1038">
        <v>658.32000000000016</v>
      </c>
      <c r="D1038" s="1">
        <v>40385.704861111109</v>
      </c>
      <c r="E1038" s="3">
        <f>DATEDIF(online_retail_II[[#This Row],[LastPurchase]], DATE(2011,12,9), "d")</f>
        <v>501</v>
      </c>
      <c r="F1038" s="3">
        <f t="shared" si="80"/>
        <v>2</v>
      </c>
      <c r="G1038" s="3">
        <f t="shared" si="81"/>
        <v>1</v>
      </c>
      <c r="H1038" s="3">
        <f t="shared" si="82"/>
        <v>1</v>
      </c>
      <c r="I1038" s="1" t="str">
        <f t="shared" si="83"/>
        <v>211</v>
      </c>
      <c r="J1038" s="1" t="str">
        <f t="shared" si="84"/>
        <v>At Risk</v>
      </c>
    </row>
    <row r="1039" spans="1:10" ht="14.25" x14ac:dyDescent="0.2">
      <c r="A1039">
        <v>15186</v>
      </c>
      <c r="B1039">
        <v>52</v>
      </c>
      <c r="C1039">
        <v>1403.2000000000003</v>
      </c>
      <c r="D1039" s="1">
        <v>40872.623611111114</v>
      </c>
      <c r="E1039" s="3">
        <f>DATEDIF(online_retail_II[[#This Row],[LastPurchase]], DATE(2011,12,9), "d")</f>
        <v>14</v>
      </c>
      <c r="F1039" s="3">
        <f t="shared" si="80"/>
        <v>5</v>
      </c>
      <c r="G1039" s="3">
        <f t="shared" si="81"/>
        <v>1</v>
      </c>
      <c r="H1039" s="3">
        <f t="shared" si="82"/>
        <v>2</v>
      </c>
      <c r="I1039" s="1" t="str">
        <f t="shared" si="83"/>
        <v>512</v>
      </c>
      <c r="J1039" s="1" t="str">
        <f t="shared" si="84"/>
        <v>Champion</v>
      </c>
    </row>
    <row r="1040" spans="1:10" ht="14.25" x14ac:dyDescent="0.2">
      <c r="A1040">
        <v>12939</v>
      </c>
      <c r="B1040">
        <v>86</v>
      </c>
      <c r="C1040">
        <v>25264.800000000007</v>
      </c>
      <c r="D1040" s="1">
        <v>40822.606249999997</v>
      </c>
      <c r="E1040" s="3">
        <f>DATEDIF(online_retail_II[[#This Row],[LastPurchase]], DATE(2011,12,9), "d")</f>
        <v>64</v>
      </c>
      <c r="F1040" s="3">
        <f t="shared" si="80"/>
        <v>3</v>
      </c>
      <c r="G1040" s="3">
        <f t="shared" si="81"/>
        <v>2</v>
      </c>
      <c r="H1040" s="3">
        <f t="shared" si="82"/>
        <v>4</v>
      </c>
      <c r="I1040" s="1" t="str">
        <f t="shared" si="83"/>
        <v>324</v>
      </c>
      <c r="J1040" s="1" t="str">
        <f t="shared" si="84"/>
        <v>Potential</v>
      </c>
    </row>
    <row r="1041" spans="1:10" ht="14.25" x14ac:dyDescent="0.2">
      <c r="A1041">
        <v>16841</v>
      </c>
      <c r="B1041">
        <v>219</v>
      </c>
      <c r="C1041">
        <v>4006.06</v>
      </c>
      <c r="D1041" s="1">
        <v>40850.493750000001</v>
      </c>
      <c r="E1041" s="3">
        <f>DATEDIF(online_retail_II[[#This Row],[LastPurchase]], DATE(2011,12,9), "d")</f>
        <v>36</v>
      </c>
      <c r="F1041" s="3">
        <f t="shared" si="80"/>
        <v>4</v>
      </c>
      <c r="G1041" s="3">
        <f t="shared" si="81"/>
        <v>3</v>
      </c>
      <c r="H1041" s="3">
        <f t="shared" si="82"/>
        <v>3</v>
      </c>
      <c r="I1041" s="1" t="str">
        <f t="shared" si="83"/>
        <v>433</v>
      </c>
      <c r="J1041" s="1" t="str">
        <f t="shared" si="84"/>
        <v>Loyal</v>
      </c>
    </row>
    <row r="1042" spans="1:10" ht="14.25" x14ac:dyDescent="0.2">
      <c r="A1042">
        <v>17945</v>
      </c>
      <c r="B1042">
        <v>72</v>
      </c>
      <c r="C1042">
        <v>360.34999999999997</v>
      </c>
      <c r="D1042" s="1">
        <v>40190.486111111109</v>
      </c>
      <c r="E1042" s="3">
        <f>DATEDIF(online_retail_II[[#This Row],[LastPurchase]], DATE(2011,12,9), "d")</f>
        <v>696</v>
      </c>
      <c r="F1042" s="3">
        <f t="shared" si="80"/>
        <v>2</v>
      </c>
      <c r="G1042" s="3">
        <f t="shared" si="81"/>
        <v>2</v>
      </c>
      <c r="H1042" s="3">
        <f t="shared" si="82"/>
        <v>1</v>
      </c>
      <c r="I1042" s="1" t="str">
        <f t="shared" si="83"/>
        <v>221</v>
      </c>
      <c r="J1042" s="1" t="str">
        <f t="shared" si="84"/>
        <v>At Risk</v>
      </c>
    </row>
    <row r="1043" spans="1:10" ht="14.25" x14ac:dyDescent="0.2">
      <c r="A1043">
        <v>15299</v>
      </c>
      <c r="B1043">
        <v>13</v>
      </c>
      <c r="C1043">
        <v>7991.5400000000009</v>
      </c>
      <c r="D1043" s="1">
        <v>40819.59652777778</v>
      </c>
      <c r="E1043" s="3">
        <f>DATEDIF(online_retail_II[[#This Row],[LastPurchase]], DATE(2011,12,9), "d")</f>
        <v>67</v>
      </c>
      <c r="F1043" s="3">
        <f t="shared" si="80"/>
        <v>3</v>
      </c>
      <c r="G1043" s="3">
        <f t="shared" si="81"/>
        <v>1</v>
      </c>
      <c r="H1043" s="3">
        <f t="shared" si="82"/>
        <v>4</v>
      </c>
      <c r="I1043" s="1" t="str">
        <f t="shared" si="83"/>
        <v>314</v>
      </c>
      <c r="J1043" s="1" t="str">
        <f t="shared" si="84"/>
        <v>Potential</v>
      </c>
    </row>
    <row r="1044" spans="1:10" ht="14.25" x14ac:dyDescent="0.2">
      <c r="A1044">
        <v>15002</v>
      </c>
      <c r="B1044">
        <v>370</v>
      </c>
      <c r="C1044">
        <v>4817.2799999999988</v>
      </c>
      <c r="D1044" s="1">
        <v>40771.447222222225</v>
      </c>
      <c r="E1044" s="3">
        <f>DATEDIF(online_retail_II[[#This Row],[LastPurchase]], DATE(2011,12,9), "d")</f>
        <v>115</v>
      </c>
      <c r="F1044" s="3">
        <f t="shared" si="80"/>
        <v>3</v>
      </c>
      <c r="G1044" s="3">
        <f t="shared" si="81"/>
        <v>4</v>
      </c>
      <c r="H1044" s="3">
        <f t="shared" si="82"/>
        <v>3</v>
      </c>
      <c r="I1044" s="1" t="str">
        <f t="shared" si="83"/>
        <v>343</v>
      </c>
      <c r="J1044" s="1" t="str">
        <f t="shared" si="84"/>
        <v>Potential</v>
      </c>
    </row>
    <row r="1045" spans="1:10" ht="14.25" x14ac:dyDescent="0.2">
      <c r="A1045">
        <v>12623</v>
      </c>
      <c r="B1045">
        <v>174</v>
      </c>
      <c r="C1045">
        <v>3747.84</v>
      </c>
      <c r="D1045" s="1">
        <v>40610.576388888891</v>
      </c>
      <c r="E1045" s="3">
        <f>DATEDIF(online_retail_II[[#This Row],[LastPurchase]], DATE(2011,12,9), "d")</f>
        <v>276</v>
      </c>
      <c r="F1045" s="3">
        <f t="shared" si="80"/>
        <v>3</v>
      </c>
      <c r="G1045" s="3">
        <f t="shared" si="81"/>
        <v>3</v>
      </c>
      <c r="H1045" s="3">
        <f t="shared" si="82"/>
        <v>3</v>
      </c>
      <c r="I1045" s="1" t="str">
        <f t="shared" si="83"/>
        <v>333</v>
      </c>
      <c r="J1045" s="1" t="str">
        <f t="shared" si="84"/>
        <v>Potential</v>
      </c>
    </row>
    <row r="1046" spans="1:10" ht="14.25" x14ac:dyDescent="0.2">
      <c r="A1046">
        <v>16422</v>
      </c>
      <c r="B1046">
        <v>712</v>
      </c>
      <c r="C1046">
        <v>63651.470000000038</v>
      </c>
      <c r="D1046" s="1">
        <v>40869.583333333336</v>
      </c>
      <c r="E1046" s="3">
        <f>DATEDIF(online_retail_II[[#This Row],[LastPurchase]], DATE(2011,12,9), "d")</f>
        <v>17</v>
      </c>
      <c r="F1046" s="3">
        <f t="shared" si="80"/>
        <v>4</v>
      </c>
      <c r="G1046" s="3">
        <f t="shared" si="81"/>
        <v>4</v>
      </c>
      <c r="H1046" s="3">
        <f t="shared" si="82"/>
        <v>4</v>
      </c>
      <c r="I1046" s="1" t="str">
        <f t="shared" si="83"/>
        <v>444</v>
      </c>
      <c r="J1046" s="1" t="str">
        <f t="shared" si="84"/>
        <v>Loyal</v>
      </c>
    </row>
    <row r="1047" spans="1:10" ht="14.25" x14ac:dyDescent="0.2">
      <c r="A1047">
        <v>13622</v>
      </c>
      <c r="B1047">
        <v>32</v>
      </c>
      <c r="C1047">
        <v>658.95</v>
      </c>
      <c r="D1047" s="1">
        <v>40190.556944444441</v>
      </c>
      <c r="E1047" s="3">
        <f>DATEDIF(online_retail_II[[#This Row],[LastPurchase]], DATE(2011,12,9), "d")</f>
        <v>696</v>
      </c>
      <c r="F1047" s="3">
        <f t="shared" si="80"/>
        <v>2</v>
      </c>
      <c r="G1047" s="3">
        <f t="shared" si="81"/>
        <v>1</v>
      </c>
      <c r="H1047" s="3">
        <f t="shared" si="82"/>
        <v>1</v>
      </c>
      <c r="I1047" s="1" t="str">
        <f t="shared" si="83"/>
        <v>211</v>
      </c>
      <c r="J1047" s="1" t="str">
        <f t="shared" si="84"/>
        <v>At Risk</v>
      </c>
    </row>
    <row r="1048" spans="1:10" ht="14.25" x14ac:dyDescent="0.2">
      <c r="A1048">
        <v>14225</v>
      </c>
      <c r="B1048">
        <v>87</v>
      </c>
      <c r="C1048">
        <v>2037.0200000000002</v>
      </c>
      <c r="D1048" s="1">
        <v>40452.438888888886</v>
      </c>
      <c r="E1048" s="3">
        <f>DATEDIF(online_retail_II[[#This Row],[LastPurchase]], DATE(2011,12,9), "d")</f>
        <v>434</v>
      </c>
      <c r="F1048" s="3">
        <f t="shared" si="80"/>
        <v>2</v>
      </c>
      <c r="G1048" s="3">
        <f t="shared" si="81"/>
        <v>2</v>
      </c>
      <c r="H1048" s="3">
        <f t="shared" si="82"/>
        <v>2</v>
      </c>
      <c r="I1048" s="1" t="str">
        <f t="shared" si="83"/>
        <v>222</v>
      </c>
      <c r="J1048" s="1" t="str">
        <f t="shared" si="84"/>
        <v>At Risk</v>
      </c>
    </row>
    <row r="1049" spans="1:10" ht="14.25" x14ac:dyDescent="0.2">
      <c r="A1049">
        <v>14241</v>
      </c>
      <c r="B1049">
        <v>12</v>
      </c>
      <c r="C1049">
        <v>333.7</v>
      </c>
      <c r="D1049" s="1">
        <v>40703.490277777775</v>
      </c>
      <c r="E1049" s="3">
        <f>DATEDIF(online_retail_II[[#This Row],[LastPurchase]], DATE(2011,12,9), "d")</f>
        <v>183</v>
      </c>
      <c r="F1049" s="3">
        <f t="shared" si="80"/>
        <v>3</v>
      </c>
      <c r="G1049" s="3">
        <f t="shared" si="81"/>
        <v>1</v>
      </c>
      <c r="H1049" s="3">
        <f t="shared" si="82"/>
        <v>1</v>
      </c>
      <c r="I1049" s="1" t="str">
        <f t="shared" si="83"/>
        <v>311</v>
      </c>
      <c r="J1049" s="1" t="str">
        <f t="shared" si="84"/>
        <v>Potential</v>
      </c>
    </row>
    <row r="1050" spans="1:10" ht="14.25" x14ac:dyDescent="0.2">
      <c r="A1050">
        <v>17352</v>
      </c>
      <c r="B1050">
        <v>5</v>
      </c>
      <c r="C1050">
        <v>36.25</v>
      </c>
      <c r="D1050" s="1">
        <v>40190.675694444442</v>
      </c>
      <c r="E1050" s="3">
        <f>DATEDIF(online_retail_II[[#This Row],[LastPurchase]], DATE(2011,12,9), "d")</f>
        <v>696</v>
      </c>
      <c r="F1050" s="3">
        <f t="shared" si="80"/>
        <v>2</v>
      </c>
      <c r="G1050" s="3">
        <f t="shared" si="81"/>
        <v>1</v>
      </c>
      <c r="H1050" s="3">
        <f t="shared" si="82"/>
        <v>1</v>
      </c>
      <c r="I1050" s="1" t="str">
        <f t="shared" si="83"/>
        <v>211</v>
      </c>
      <c r="J1050" s="1" t="str">
        <f t="shared" si="84"/>
        <v>At Risk</v>
      </c>
    </row>
    <row r="1051" spans="1:10" ht="14.25" x14ac:dyDescent="0.2">
      <c r="A1051">
        <v>12649</v>
      </c>
      <c r="B1051">
        <v>118</v>
      </c>
      <c r="C1051">
        <v>2294.65</v>
      </c>
      <c r="D1051" s="1">
        <v>40779.611805555556</v>
      </c>
      <c r="E1051" s="3">
        <f>DATEDIF(online_retail_II[[#This Row],[LastPurchase]], DATE(2011,12,9), "d")</f>
        <v>107</v>
      </c>
      <c r="F1051" s="3">
        <f t="shared" si="80"/>
        <v>3</v>
      </c>
      <c r="G1051" s="3">
        <f t="shared" si="81"/>
        <v>2</v>
      </c>
      <c r="H1051" s="3">
        <f t="shared" si="82"/>
        <v>2</v>
      </c>
      <c r="I1051" s="1" t="str">
        <f t="shared" si="83"/>
        <v>322</v>
      </c>
      <c r="J1051" s="1" t="str">
        <f t="shared" si="84"/>
        <v>Potential</v>
      </c>
    </row>
    <row r="1052" spans="1:10" ht="14.25" x14ac:dyDescent="0.2">
      <c r="A1052">
        <v>14137</v>
      </c>
      <c r="B1052">
        <v>11</v>
      </c>
      <c r="C1052">
        <v>332.7</v>
      </c>
      <c r="D1052" s="1">
        <v>40191.520833333336</v>
      </c>
      <c r="E1052" s="3">
        <f>DATEDIF(online_retail_II[[#This Row],[LastPurchase]], DATE(2011,12,9), "d")</f>
        <v>695</v>
      </c>
      <c r="F1052" s="3">
        <f t="shared" si="80"/>
        <v>2</v>
      </c>
      <c r="G1052" s="3">
        <f t="shared" si="81"/>
        <v>1</v>
      </c>
      <c r="H1052" s="3">
        <f t="shared" si="82"/>
        <v>1</v>
      </c>
      <c r="I1052" s="1" t="str">
        <f t="shared" si="83"/>
        <v>211</v>
      </c>
      <c r="J1052" s="1" t="str">
        <f t="shared" si="84"/>
        <v>At Risk</v>
      </c>
    </row>
    <row r="1053" spans="1:10" ht="14.25" x14ac:dyDescent="0.2">
      <c r="A1053">
        <v>14154</v>
      </c>
      <c r="B1053">
        <v>292</v>
      </c>
      <c r="C1053">
        <v>6460.6999999999916</v>
      </c>
      <c r="D1053" s="1">
        <v>40647.68472222222</v>
      </c>
      <c r="E1053" s="3">
        <f>DATEDIF(online_retail_II[[#This Row],[LastPurchase]], DATE(2011,12,9), "d")</f>
        <v>239</v>
      </c>
      <c r="F1053" s="3">
        <f t="shared" si="80"/>
        <v>3</v>
      </c>
      <c r="G1053" s="3">
        <f t="shared" si="81"/>
        <v>3</v>
      </c>
      <c r="H1053" s="3">
        <f t="shared" si="82"/>
        <v>3</v>
      </c>
      <c r="I1053" s="1" t="str">
        <f t="shared" si="83"/>
        <v>333</v>
      </c>
      <c r="J1053" s="1" t="str">
        <f t="shared" si="84"/>
        <v>Potential</v>
      </c>
    </row>
    <row r="1054" spans="1:10" ht="14.25" x14ac:dyDescent="0.2">
      <c r="A1054">
        <v>14826</v>
      </c>
      <c r="B1054">
        <v>10</v>
      </c>
      <c r="C1054">
        <v>385.2</v>
      </c>
      <c r="D1054" s="1">
        <v>40305.375</v>
      </c>
      <c r="E1054" s="3">
        <f>DATEDIF(online_retail_II[[#This Row],[LastPurchase]], DATE(2011,12,9), "d")</f>
        <v>581</v>
      </c>
      <c r="F1054" s="3">
        <f t="shared" si="80"/>
        <v>2</v>
      </c>
      <c r="G1054" s="3">
        <f t="shared" si="81"/>
        <v>1</v>
      </c>
      <c r="H1054" s="3">
        <f t="shared" si="82"/>
        <v>1</v>
      </c>
      <c r="I1054" s="1" t="str">
        <f t="shared" si="83"/>
        <v>211</v>
      </c>
      <c r="J1054" s="1" t="str">
        <f t="shared" si="84"/>
        <v>At Risk</v>
      </c>
    </row>
    <row r="1055" spans="1:10" ht="14.25" x14ac:dyDescent="0.2">
      <c r="A1055">
        <v>16585</v>
      </c>
      <c r="B1055">
        <v>18</v>
      </c>
      <c r="C1055">
        <v>341.59</v>
      </c>
      <c r="D1055" s="1">
        <v>40293.44027777778</v>
      </c>
      <c r="E1055" s="3">
        <f>DATEDIF(online_retail_II[[#This Row],[LastPurchase]], DATE(2011,12,9), "d")</f>
        <v>593</v>
      </c>
      <c r="F1055" s="3">
        <f t="shared" si="80"/>
        <v>2</v>
      </c>
      <c r="G1055" s="3">
        <f t="shared" si="81"/>
        <v>1</v>
      </c>
      <c r="H1055" s="3">
        <f t="shared" si="82"/>
        <v>1</v>
      </c>
      <c r="I1055" s="1" t="str">
        <f t="shared" si="83"/>
        <v>211</v>
      </c>
      <c r="J1055" s="1" t="str">
        <f t="shared" si="84"/>
        <v>At Risk</v>
      </c>
    </row>
    <row r="1056" spans="1:10" ht="14.25" x14ac:dyDescent="0.2">
      <c r="A1056">
        <v>15513</v>
      </c>
      <c r="B1056">
        <v>562</v>
      </c>
      <c r="C1056">
        <v>27750.550000000032</v>
      </c>
      <c r="D1056" s="1">
        <v>40853.60833333333</v>
      </c>
      <c r="E1056" s="3">
        <f>DATEDIF(online_retail_II[[#This Row],[LastPurchase]], DATE(2011,12,9), "d")</f>
        <v>33</v>
      </c>
      <c r="F1056" s="3">
        <f t="shared" si="80"/>
        <v>4</v>
      </c>
      <c r="G1056" s="3">
        <f t="shared" si="81"/>
        <v>4</v>
      </c>
      <c r="H1056" s="3">
        <f t="shared" si="82"/>
        <v>4</v>
      </c>
      <c r="I1056" s="1" t="str">
        <f t="shared" si="83"/>
        <v>444</v>
      </c>
      <c r="J1056" s="1" t="str">
        <f t="shared" si="84"/>
        <v>Loyal</v>
      </c>
    </row>
    <row r="1057" spans="1:10" ht="14.25" x14ac:dyDescent="0.2">
      <c r="A1057">
        <v>12647</v>
      </c>
      <c r="B1057">
        <v>556</v>
      </c>
      <c r="C1057">
        <v>17924.350000000002</v>
      </c>
      <c r="D1057" s="1">
        <v>40864.538888888892</v>
      </c>
      <c r="E1057" s="3">
        <f>DATEDIF(online_retail_II[[#This Row],[LastPurchase]], DATE(2011,12,9), "d")</f>
        <v>22</v>
      </c>
      <c r="F1057" s="3">
        <f t="shared" si="80"/>
        <v>4</v>
      </c>
      <c r="G1057" s="3">
        <f t="shared" si="81"/>
        <v>4</v>
      </c>
      <c r="H1057" s="3">
        <f t="shared" si="82"/>
        <v>4</v>
      </c>
      <c r="I1057" s="1" t="str">
        <f t="shared" si="83"/>
        <v>444</v>
      </c>
      <c r="J1057" s="1" t="str">
        <f t="shared" si="84"/>
        <v>Loyal</v>
      </c>
    </row>
    <row r="1058" spans="1:10" ht="14.25" x14ac:dyDescent="0.2">
      <c r="A1058">
        <v>17962</v>
      </c>
      <c r="B1058">
        <v>200</v>
      </c>
      <c r="C1058">
        <v>687.42000000000019</v>
      </c>
      <c r="D1058" s="1">
        <v>40744.594444444447</v>
      </c>
      <c r="E1058" s="3">
        <f>DATEDIF(online_retail_II[[#This Row],[LastPurchase]], DATE(2011,12,9), "d")</f>
        <v>142</v>
      </c>
      <c r="F1058" s="3">
        <f t="shared" si="80"/>
        <v>3</v>
      </c>
      <c r="G1058" s="3">
        <f t="shared" si="81"/>
        <v>3</v>
      </c>
      <c r="H1058" s="3">
        <f t="shared" si="82"/>
        <v>1</v>
      </c>
      <c r="I1058" s="1" t="str">
        <f t="shared" si="83"/>
        <v>331</v>
      </c>
      <c r="J1058" s="1" t="str">
        <f t="shared" si="84"/>
        <v>Potential</v>
      </c>
    </row>
    <row r="1059" spans="1:10" ht="14.25" x14ac:dyDescent="0.2">
      <c r="A1059">
        <v>17757</v>
      </c>
      <c r="B1059">
        <v>1310</v>
      </c>
      <c r="C1059">
        <v>9422.4499999999734</v>
      </c>
      <c r="D1059" s="1">
        <v>40885.646527777775</v>
      </c>
      <c r="E1059" s="3">
        <f>DATEDIF(online_retail_II[[#This Row],[LastPurchase]], DATE(2011,12,9), "d")</f>
        <v>1</v>
      </c>
      <c r="F1059" s="3">
        <f t="shared" si="80"/>
        <v>5</v>
      </c>
      <c r="G1059" s="3">
        <f t="shared" si="81"/>
        <v>4</v>
      </c>
      <c r="H1059" s="3">
        <f t="shared" si="82"/>
        <v>4</v>
      </c>
      <c r="I1059" s="1" t="str">
        <f t="shared" si="83"/>
        <v>544</v>
      </c>
      <c r="J1059" s="1" t="str">
        <f t="shared" si="84"/>
        <v>Champion</v>
      </c>
    </row>
    <row r="1060" spans="1:10" ht="14.25" x14ac:dyDescent="0.2">
      <c r="A1060">
        <v>14146</v>
      </c>
      <c r="B1060">
        <v>456</v>
      </c>
      <c r="C1060">
        <v>9450.299999999992</v>
      </c>
      <c r="D1060" s="1">
        <v>40878.429166666669</v>
      </c>
      <c r="E1060" s="3">
        <f>DATEDIF(online_retail_II[[#This Row],[LastPurchase]], DATE(2011,12,9), "d")</f>
        <v>8</v>
      </c>
      <c r="F1060" s="3">
        <f t="shared" si="80"/>
        <v>5</v>
      </c>
      <c r="G1060" s="3">
        <f t="shared" si="81"/>
        <v>4</v>
      </c>
      <c r="H1060" s="3">
        <f t="shared" si="82"/>
        <v>4</v>
      </c>
      <c r="I1060" s="1" t="str">
        <f t="shared" si="83"/>
        <v>544</v>
      </c>
      <c r="J1060" s="1" t="str">
        <f t="shared" si="84"/>
        <v>Champion</v>
      </c>
    </row>
    <row r="1061" spans="1:10" ht="14.25" x14ac:dyDescent="0.2">
      <c r="A1061">
        <v>13929</v>
      </c>
      <c r="B1061">
        <v>57</v>
      </c>
      <c r="C1061">
        <v>3494.099999999999</v>
      </c>
      <c r="D1061" s="1">
        <v>40717.643055555556</v>
      </c>
      <c r="E1061" s="3">
        <f>DATEDIF(online_retail_II[[#This Row],[LastPurchase]], DATE(2011,12,9), "d")</f>
        <v>169</v>
      </c>
      <c r="F1061" s="3">
        <f t="shared" si="80"/>
        <v>3</v>
      </c>
      <c r="G1061" s="3">
        <f t="shared" si="81"/>
        <v>2</v>
      </c>
      <c r="H1061" s="3">
        <f t="shared" si="82"/>
        <v>3</v>
      </c>
      <c r="I1061" s="1" t="str">
        <f t="shared" si="83"/>
        <v>323</v>
      </c>
      <c r="J1061" s="1" t="str">
        <f t="shared" si="84"/>
        <v>Potential</v>
      </c>
    </row>
    <row r="1062" spans="1:10" ht="14.25" x14ac:dyDescent="0.2">
      <c r="A1062">
        <v>16304</v>
      </c>
      <c r="B1062">
        <v>25</v>
      </c>
      <c r="C1062">
        <v>381.65999999999991</v>
      </c>
      <c r="D1062" s="1">
        <v>40192.354166666664</v>
      </c>
      <c r="E1062" s="3">
        <f>DATEDIF(online_retail_II[[#This Row],[LastPurchase]], DATE(2011,12,9), "d")</f>
        <v>694</v>
      </c>
      <c r="F1062" s="3">
        <f t="shared" si="80"/>
        <v>2</v>
      </c>
      <c r="G1062" s="3">
        <f t="shared" si="81"/>
        <v>1</v>
      </c>
      <c r="H1062" s="3">
        <f t="shared" si="82"/>
        <v>1</v>
      </c>
      <c r="I1062" s="1" t="str">
        <f t="shared" si="83"/>
        <v>211</v>
      </c>
      <c r="J1062" s="1" t="str">
        <f t="shared" si="84"/>
        <v>At Risk</v>
      </c>
    </row>
    <row r="1063" spans="1:10" ht="14.25" x14ac:dyDescent="0.2">
      <c r="A1063">
        <v>13152</v>
      </c>
      <c r="B1063">
        <v>135</v>
      </c>
      <c r="C1063">
        <v>2146.380000000001</v>
      </c>
      <c r="D1063" s="1">
        <v>40469.572222222225</v>
      </c>
      <c r="E1063" s="3">
        <f>DATEDIF(online_retail_II[[#This Row],[LastPurchase]], DATE(2011,12,9), "d")</f>
        <v>417</v>
      </c>
      <c r="F1063" s="3">
        <f t="shared" si="80"/>
        <v>2</v>
      </c>
      <c r="G1063" s="3">
        <f t="shared" si="81"/>
        <v>2</v>
      </c>
      <c r="H1063" s="3">
        <f t="shared" si="82"/>
        <v>2</v>
      </c>
      <c r="I1063" s="1" t="str">
        <f t="shared" si="83"/>
        <v>222</v>
      </c>
      <c r="J1063" s="1" t="str">
        <f t="shared" si="84"/>
        <v>At Risk</v>
      </c>
    </row>
    <row r="1064" spans="1:10" ht="14.25" x14ac:dyDescent="0.2">
      <c r="A1064">
        <v>18041</v>
      </c>
      <c r="B1064">
        <v>960</v>
      </c>
      <c r="C1064">
        <v>8752.3799999999719</v>
      </c>
      <c r="D1064" s="1">
        <v>40875.48541666667</v>
      </c>
      <c r="E1064" s="3">
        <f>DATEDIF(online_retail_II[[#This Row],[LastPurchase]], DATE(2011,12,9), "d")</f>
        <v>11</v>
      </c>
      <c r="F1064" s="3">
        <f t="shared" si="80"/>
        <v>5</v>
      </c>
      <c r="G1064" s="3">
        <f t="shared" si="81"/>
        <v>4</v>
      </c>
      <c r="H1064" s="3">
        <f t="shared" si="82"/>
        <v>4</v>
      </c>
      <c r="I1064" s="1" t="str">
        <f t="shared" si="83"/>
        <v>544</v>
      </c>
      <c r="J1064" s="1" t="str">
        <f t="shared" si="84"/>
        <v>Champion</v>
      </c>
    </row>
    <row r="1065" spans="1:10" ht="14.25" x14ac:dyDescent="0.2">
      <c r="A1065">
        <v>13787</v>
      </c>
      <c r="B1065">
        <v>86</v>
      </c>
      <c r="C1065">
        <v>1222.5</v>
      </c>
      <c r="D1065" s="1">
        <v>40811.504166666666</v>
      </c>
      <c r="E1065" s="3">
        <f>DATEDIF(online_retail_II[[#This Row],[LastPurchase]], DATE(2011,12,9), "d")</f>
        <v>75</v>
      </c>
      <c r="F1065" s="3">
        <f t="shared" si="80"/>
        <v>3</v>
      </c>
      <c r="G1065" s="3">
        <f t="shared" si="81"/>
        <v>2</v>
      </c>
      <c r="H1065" s="3">
        <f t="shared" si="82"/>
        <v>2</v>
      </c>
      <c r="I1065" s="1" t="str">
        <f t="shared" si="83"/>
        <v>322</v>
      </c>
      <c r="J1065" s="1" t="str">
        <f t="shared" si="84"/>
        <v>Potential</v>
      </c>
    </row>
    <row r="1066" spans="1:10" ht="14.25" x14ac:dyDescent="0.2">
      <c r="A1066">
        <v>16414</v>
      </c>
      <c r="B1066">
        <v>64</v>
      </c>
      <c r="C1066">
        <v>559.70999999999992</v>
      </c>
      <c r="D1066" s="1">
        <v>40865.404166666667</v>
      </c>
      <c r="E1066" s="3">
        <f>DATEDIF(online_retail_II[[#This Row],[LastPurchase]], DATE(2011,12,9), "d")</f>
        <v>21</v>
      </c>
      <c r="F1066" s="3">
        <f t="shared" si="80"/>
        <v>4</v>
      </c>
      <c r="G1066" s="3">
        <f t="shared" si="81"/>
        <v>2</v>
      </c>
      <c r="H1066" s="3">
        <f t="shared" si="82"/>
        <v>1</v>
      </c>
      <c r="I1066" s="1" t="str">
        <f t="shared" si="83"/>
        <v>421</v>
      </c>
      <c r="J1066" s="1" t="str">
        <f t="shared" si="84"/>
        <v>Loyal</v>
      </c>
    </row>
    <row r="1067" spans="1:10" ht="14.25" x14ac:dyDescent="0.2">
      <c r="A1067">
        <v>14256</v>
      </c>
      <c r="B1067">
        <v>134</v>
      </c>
      <c r="C1067">
        <v>2473.9900000000007</v>
      </c>
      <c r="D1067" s="1">
        <v>40626.553472222222</v>
      </c>
      <c r="E1067" s="3">
        <f>DATEDIF(online_retail_II[[#This Row],[LastPurchase]], DATE(2011,12,9), "d")</f>
        <v>260</v>
      </c>
      <c r="F1067" s="3">
        <f t="shared" si="80"/>
        <v>3</v>
      </c>
      <c r="G1067" s="3">
        <f t="shared" si="81"/>
        <v>2</v>
      </c>
      <c r="H1067" s="3">
        <f t="shared" si="82"/>
        <v>2</v>
      </c>
      <c r="I1067" s="1" t="str">
        <f t="shared" si="83"/>
        <v>322</v>
      </c>
      <c r="J1067" s="1" t="str">
        <f t="shared" si="84"/>
        <v>Potential</v>
      </c>
    </row>
    <row r="1068" spans="1:10" ht="14.25" x14ac:dyDescent="0.2">
      <c r="A1068">
        <v>15903</v>
      </c>
      <c r="B1068">
        <v>116</v>
      </c>
      <c r="C1068">
        <v>8939.840000000002</v>
      </c>
      <c r="D1068" s="1">
        <v>40877.338888888888</v>
      </c>
      <c r="E1068" s="3">
        <f>DATEDIF(online_retail_II[[#This Row],[LastPurchase]], DATE(2011,12,9), "d")</f>
        <v>9</v>
      </c>
      <c r="F1068" s="3">
        <f t="shared" si="80"/>
        <v>5</v>
      </c>
      <c r="G1068" s="3">
        <f t="shared" si="81"/>
        <v>2</v>
      </c>
      <c r="H1068" s="3">
        <f t="shared" si="82"/>
        <v>4</v>
      </c>
      <c r="I1068" s="1" t="str">
        <f t="shared" si="83"/>
        <v>524</v>
      </c>
      <c r="J1068" s="1" t="str">
        <f t="shared" si="84"/>
        <v>Champion</v>
      </c>
    </row>
    <row r="1069" spans="1:10" ht="14.25" x14ac:dyDescent="0.2">
      <c r="A1069">
        <v>16660</v>
      </c>
      <c r="B1069">
        <v>24</v>
      </c>
      <c r="C1069">
        <v>1879.55</v>
      </c>
      <c r="D1069" s="1">
        <v>40870.620138888888</v>
      </c>
      <c r="E1069" s="3">
        <f>DATEDIF(online_retail_II[[#This Row],[LastPurchase]], DATE(2011,12,9), "d")</f>
        <v>16</v>
      </c>
      <c r="F1069" s="3">
        <f t="shared" si="80"/>
        <v>4</v>
      </c>
      <c r="G1069" s="3">
        <f t="shared" si="81"/>
        <v>1</v>
      </c>
      <c r="H1069" s="3">
        <f t="shared" si="82"/>
        <v>2</v>
      </c>
      <c r="I1069" s="1" t="str">
        <f t="shared" si="83"/>
        <v>412</v>
      </c>
      <c r="J1069" s="1" t="str">
        <f t="shared" si="84"/>
        <v>Loyal</v>
      </c>
    </row>
    <row r="1070" spans="1:10" ht="14.25" x14ac:dyDescent="0.2">
      <c r="A1070">
        <v>14423</v>
      </c>
      <c r="B1070">
        <v>15</v>
      </c>
      <c r="C1070">
        <v>916.6099999999999</v>
      </c>
      <c r="D1070" s="1">
        <v>40668.633333333331</v>
      </c>
      <c r="E1070" s="3">
        <f>DATEDIF(online_retail_II[[#This Row],[LastPurchase]], DATE(2011,12,9), "d")</f>
        <v>218</v>
      </c>
      <c r="F1070" s="3">
        <f t="shared" si="80"/>
        <v>3</v>
      </c>
      <c r="G1070" s="3">
        <f t="shared" si="81"/>
        <v>1</v>
      </c>
      <c r="H1070" s="3">
        <f t="shared" si="82"/>
        <v>1</v>
      </c>
      <c r="I1070" s="1" t="str">
        <f t="shared" si="83"/>
        <v>311</v>
      </c>
      <c r="J1070" s="1" t="str">
        <f t="shared" si="84"/>
        <v>Potential</v>
      </c>
    </row>
    <row r="1071" spans="1:10" ht="14.25" x14ac:dyDescent="0.2">
      <c r="A1071">
        <v>18134</v>
      </c>
      <c r="B1071">
        <v>28</v>
      </c>
      <c r="C1071">
        <v>444.99999999999994</v>
      </c>
      <c r="D1071" s="1">
        <v>40288.584722222222</v>
      </c>
      <c r="E1071" s="3">
        <f>DATEDIF(online_retail_II[[#This Row],[LastPurchase]], DATE(2011,12,9), "d")</f>
        <v>598</v>
      </c>
      <c r="F1071" s="3">
        <f t="shared" si="80"/>
        <v>2</v>
      </c>
      <c r="G1071" s="3">
        <f t="shared" si="81"/>
        <v>1</v>
      </c>
      <c r="H1071" s="3">
        <f t="shared" si="82"/>
        <v>1</v>
      </c>
      <c r="I1071" s="1" t="str">
        <f t="shared" si="83"/>
        <v>211</v>
      </c>
      <c r="J1071" s="1" t="str">
        <f t="shared" si="84"/>
        <v>At Risk</v>
      </c>
    </row>
    <row r="1072" spans="1:10" ht="14.25" x14ac:dyDescent="0.2">
      <c r="A1072">
        <v>12644</v>
      </c>
      <c r="B1072">
        <v>111</v>
      </c>
      <c r="C1072">
        <v>1918.4900000000009</v>
      </c>
      <c r="D1072" s="1">
        <v>40757.439583333333</v>
      </c>
      <c r="E1072" s="3">
        <f>DATEDIF(online_retail_II[[#This Row],[LastPurchase]], DATE(2011,12,9), "d")</f>
        <v>129</v>
      </c>
      <c r="F1072" s="3">
        <f t="shared" si="80"/>
        <v>3</v>
      </c>
      <c r="G1072" s="3">
        <f t="shared" si="81"/>
        <v>2</v>
      </c>
      <c r="H1072" s="3">
        <f t="shared" si="82"/>
        <v>2</v>
      </c>
      <c r="I1072" s="1" t="str">
        <f t="shared" si="83"/>
        <v>322</v>
      </c>
      <c r="J1072" s="1" t="str">
        <f t="shared" si="84"/>
        <v>Potential</v>
      </c>
    </row>
    <row r="1073" spans="1:10" ht="14.25" x14ac:dyDescent="0.2">
      <c r="A1073">
        <v>17496</v>
      </c>
      <c r="B1073">
        <v>72</v>
      </c>
      <c r="C1073">
        <v>1412.89</v>
      </c>
      <c r="D1073" s="1">
        <v>40528.36041666667</v>
      </c>
      <c r="E1073" s="3">
        <f>DATEDIF(online_retail_II[[#This Row],[LastPurchase]], DATE(2011,12,9), "d")</f>
        <v>358</v>
      </c>
      <c r="F1073" s="3">
        <f t="shared" si="80"/>
        <v>3</v>
      </c>
      <c r="G1073" s="3">
        <f t="shared" si="81"/>
        <v>2</v>
      </c>
      <c r="H1073" s="3">
        <f t="shared" si="82"/>
        <v>2</v>
      </c>
      <c r="I1073" s="1" t="str">
        <f t="shared" si="83"/>
        <v>322</v>
      </c>
      <c r="J1073" s="1" t="str">
        <f t="shared" si="84"/>
        <v>Potential</v>
      </c>
    </row>
    <row r="1074" spans="1:10" ht="14.25" x14ac:dyDescent="0.2">
      <c r="A1074">
        <v>15605</v>
      </c>
      <c r="B1074">
        <v>111</v>
      </c>
      <c r="C1074">
        <v>1936.8000000000004</v>
      </c>
      <c r="D1074" s="1">
        <v>40850.595138888886</v>
      </c>
      <c r="E1074" s="3">
        <f>DATEDIF(online_retail_II[[#This Row],[LastPurchase]], DATE(2011,12,9), "d")</f>
        <v>36</v>
      </c>
      <c r="F1074" s="3">
        <f t="shared" si="80"/>
        <v>4</v>
      </c>
      <c r="G1074" s="3">
        <f t="shared" si="81"/>
        <v>2</v>
      </c>
      <c r="H1074" s="3">
        <f t="shared" si="82"/>
        <v>2</v>
      </c>
      <c r="I1074" s="1" t="str">
        <f t="shared" si="83"/>
        <v>422</v>
      </c>
      <c r="J1074" s="1" t="str">
        <f t="shared" si="84"/>
        <v>Loyal</v>
      </c>
    </row>
    <row r="1075" spans="1:10" ht="14.25" x14ac:dyDescent="0.2">
      <c r="A1075">
        <v>13233</v>
      </c>
      <c r="B1075">
        <v>76</v>
      </c>
      <c r="C1075">
        <v>1176.4599999999998</v>
      </c>
      <c r="D1075" s="1">
        <v>40812.559027777781</v>
      </c>
      <c r="E1075" s="3">
        <f>DATEDIF(online_retail_II[[#This Row],[LastPurchase]], DATE(2011,12,9), "d")</f>
        <v>74</v>
      </c>
      <c r="F1075" s="3">
        <f t="shared" si="80"/>
        <v>3</v>
      </c>
      <c r="G1075" s="3">
        <f t="shared" si="81"/>
        <v>2</v>
      </c>
      <c r="H1075" s="3">
        <f t="shared" si="82"/>
        <v>2</v>
      </c>
      <c r="I1075" s="1" t="str">
        <f t="shared" si="83"/>
        <v>322</v>
      </c>
      <c r="J1075" s="1" t="str">
        <f t="shared" si="84"/>
        <v>Potential</v>
      </c>
    </row>
    <row r="1076" spans="1:10" ht="14.25" x14ac:dyDescent="0.2">
      <c r="A1076">
        <v>15046</v>
      </c>
      <c r="B1076">
        <v>406</v>
      </c>
      <c r="C1076">
        <v>7812.39</v>
      </c>
      <c r="D1076" s="1">
        <v>40877.659722222219</v>
      </c>
      <c r="E1076" s="3">
        <f>DATEDIF(online_retail_II[[#This Row],[LastPurchase]], DATE(2011,12,9), "d")</f>
        <v>9</v>
      </c>
      <c r="F1076" s="3">
        <f t="shared" si="80"/>
        <v>5</v>
      </c>
      <c r="G1076" s="3">
        <f t="shared" si="81"/>
        <v>4</v>
      </c>
      <c r="H1076" s="3">
        <f t="shared" si="82"/>
        <v>4</v>
      </c>
      <c r="I1076" s="1" t="str">
        <f t="shared" si="83"/>
        <v>544</v>
      </c>
      <c r="J1076" s="1" t="str">
        <f t="shared" si="84"/>
        <v>Champion</v>
      </c>
    </row>
    <row r="1077" spans="1:10" ht="14.25" x14ac:dyDescent="0.2">
      <c r="A1077">
        <v>13562</v>
      </c>
      <c r="B1077">
        <v>196</v>
      </c>
      <c r="C1077">
        <v>4838.1800000000048</v>
      </c>
      <c r="D1077" s="1">
        <v>40805.45208333333</v>
      </c>
      <c r="E1077" s="3">
        <f>DATEDIF(online_retail_II[[#This Row],[LastPurchase]], DATE(2011,12,9), "d")</f>
        <v>81</v>
      </c>
      <c r="F1077" s="3">
        <f t="shared" si="80"/>
        <v>3</v>
      </c>
      <c r="G1077" s="3">
        <f t="shared" si="81"/>
        <v>3</v>
      </c>
      <c r="H1077" s="3">
        <f t="shared" si="82"/>
        <v>3</v>
      </c>
      <c r="I1077" s="1" t="str">
        <f t="shared" si="83"/>
        <v>333</v>
      </c>
      <c r="J1077" s="1" t="str">
        <f t="shared" si="84"/>
        <v>Potential</v>
      </c>
    </row>
    <row r="1078" spans="1:10" ht="14.25" x14ac:dyDescent="0.2">
      <c r="A1078">
        <v>12431</v>
      </c>
      <c r="B1078">
        <v>406</v>
      </c>
      <c r="C1078">
        <v>10857.969999999988</v>
      </c>
      <c r="D1078" s="1">
        <v>40851.496527777781</v>
      </c>
      <c r="E1078" s="3">
        <f>DATEDIF(online_retail_II[[#This Row],[LastPurchase]], DATE(2011,12,9), "d")</f>
        <v>35</v>
      </c>
      <c r="F1078" s="3">
        <f t="shared" si="80"/>
        <v>4</v>
      </c>
      <c r="G1078" s="3">
        <f t="shared" si="81"/>
        <v>4</v>
      </c>
      <c r="H1078" s="3">
        <f t="shared" si="82"/>
        <v>4</v>
      </c>
      <c r="I1078" s="1" t="str">
        <f t="shared" si="83"/>
        <v>444</v>
      </c>
      <c r="J1078" s="1" t="str">
        <f t="shared" si="84"/>
        <v>Loyal</v>
      </c>
    </row>
    <row r="1079" spans="1:10" ht="14.25" x14ac:dyDescent="0.2">
      <c r="A1079">
        <v>15359</v>
      </c>
      <c r="B1079">
        <v>16</v>
      </c>
      <c r="C1079">
        <v>181.35</v>
      </c>
      <c r="D1079" s="1">
        <v>40224.449305555558</v>
      </c>
      <c r="E1079" s="3">
        <f>DATEDIF(online_retail_II[[#This Row],[LastPurchase]], DATE(2011,12,9), "d")</f>
        <v>662</v>
      </c>
      <c r="F1079" s="3">
        <f t="shared" si="80"/>
        <v>2</v>
      </c>
      <c r="G1079" s="3">
        <f t="shared" si="81"/>
        <v>1</v>
      </c>
      <c r="H1079" s="3">
        <f t="shared" si="82"/>
        <v>1</v>
      </c>
      <c r="I1079" s="1" t="str">
        <f t="shared" si="83"/>
        <v>211</v>
      </c>
      <c r="J1079" s="1" t="str">
        <f t="shared" si="84"/>
        <v>At Risk</v>
      </c>
    </row>
    <row r="1080" spans="1:10" ht="14.25" x14ac:dyDescent="0.2">
      <c r="A1080">
        <v>18106</v>
      </c>
      <c r="B1080">
        <v>196</v>
      </c>
      <c r="C1080">
        <v>1461.4600000000007</v>
      </c>
      <c r="D1080" s="1">
        <v>40557.515972222223</v>
      </c>
      <c r="E1080" s="3">
        <f>DATEDIF(online_retail_II[[#This Row],[LastPurchase]], DATE(2011,12,9), "d")</f>
        <v>329</v>
      </c>
      <c r="F1080" s="3">
        <f t="shared" si="80"/>
        <v>3</v>
      </c>
      <c r="G1080" s="3">
        <f t="shared" si="81"/>
        <v>3</v>
      </c>
      <c r="H1080" s="3">
        <f t="shared" si="82"/>
        <v>2</v>
      </c>
      <c r="I1080" s="1" t="str">
        <f t="shared" si="83"/>
        <v>332</v>
      </c>
      <c r="J1080" s="1" t="str">
        <f t="shared" si="84"/>
        <v>Potential</v>
      </c>
    </row>
    <row r="1081" spans="1:10" ht="14.25" x14ac:dyDescent="0.2">
      <c r="A1081">
        <v>17681</v>
      </c>
      <c r="B1081">
        <v>14</v>
      </c>
      <c r="C1081">
        <v>731.2</v>
      </c>
      <c r="D1081" s="1">
        <v>40289.723611111112</v>
      </c>
      <c r="E1081" s="3">
        <f>DATEDIF(online_retail_II[[#This Row],[LastPurchase]], DATE(2011,12,9), "d")</f>
        <v>597</v>
      </c>
      <c r="F1081" s="3">
        <f t="shared" si="80"/>
        <v>2</v>
      </c>
      <c r="G1081" s="3">
        <f t="shared" si="81"/>
        <v>1</v>
      </c>
      <c r="H1081" s="3">
        <f t="shared" si="82"/>
        <v>1</v>
      </c>
      <c r="I1081" s="1" t="str">
        <f t="shared" si="83"/>
        <v>211</v>
      </c>
      <c r="J1081" s="1" t="str">
        <f t="shared" si="84"/>
        <v>At Risk</v>
      </c>
    </row>
    <row r="1082" spans="1:10" ht="14.25" x14ac:dyDescent="0.2">
      <c r="A1082">
        <v>12755</v>
      </c>
      <c r="B1082">
        <v>64</v>
      </c>
      <c r="C1082">
        <v>9030.66</v>
      </c>
      <c r="D1082" s="1">
        <v>40606.529166666667</v>
      </c>
      <c r="E1082" s="3">
        <f>DATEDIF(online_retail_II[[#This Row],[LastPurchase]], DATE(2011,12,9), "d")</f>
        <v>280</v>
      </c>
      <c r="F1082" s="3">
        <f t="shared" si="80"/>
        <v>3</v>
      </c>
      <c r="G1082" s="3">
        <f t="shared" si="81"/>
        <v>2</v>
      </c>
      <c r="H1082" s="3">
        <f t="shared" si="82"/>
        <v>4</v>
      </c>
      <c r="I1082" s="1" t="str">
        <f t="shared" si="83"/>
        <v>324</v>
      </c>
      <c r="J1082" s="1" t="str">
        <f t="shared" si="84"/>
        <v>Potential</v>
      </c>
    </row>
    <row r="1083" spans="1:10" ht="14.25" x14ac:dyDescent="0.2">
      <c r="A1083">
        <v>12789</v>
      </c>
      <c r="B1083">
        <v>8</v>
      </c>
      <c r="C1083">
        <v>273.34999999999997</v>
      </c>
      <c r="D1083" s="1">
        <v>40821.56527777778</v>
      </c>
      <c r="E1083" s="3">
        <f>DATEDIF(online_retail_II[[#This Row],[LastPurchase]], DATE(2011,12,9), "d")</f>
        <v>65</v>
      </c>
      <c r="F1083" s="3">
        <f t="shared" si="80"/>
        <v>3</v>
      </c>
      <c r="G1083" s="3">
        <f t="shared" si="81"/>
        <v>1</v>
      </c>
      <c r="H1083" s="3">
        <f t="shared" si="82"/>
        <v>1</v>
      </c>
      <c r="I1083" s="1" t="str">
        <f t="shared" si="83"/>
        <v>311</v>
      </c>
      <c r="J1083" s="1" t="str">
        <f t="shared" si="84"/>
        <v>Potential</v>
      </c>
    </row>
    <row r="1084" spans="1:10" ht="14.25" x14ac:dyDescent="0.2">
      <c r="A1084">
        <v>15771</v>
      </c>
      <c r="B1084">
        <v>28</v>
      </c>
      <c r="C1084">
        <v>1006.5400000000002</v>
      </c>
      <c r="D1084" s="1">
        <v>40282.580555555556</v>
      </c>
      <c r="E1084" s="3">
        <f>DATEDIF(online_retail_II[[#This Row],[LastPurchase]], DATE(2011,12,9), "d")</f>
        <v>604</v>
      </c>
      <c r="F1084" s="3">
        <f t="shared" si="80"/>
        <v>2</v>
      </c>
      <c r="G1084" s="3">
        <f t="shared" si="81"/>
        <v>1</v>
      </c>
      <c r="H1084" s="3">
        <f t="shared" si="82"/>
        <v>2</v>
      </c>
      <c r="I1084" s="1" t="str">
        <f t="shared" si="83"/>
        <v>212</v>
      </c>
      <c r="J1084" s="1" t="str">
        <f t="shared" si="84"/>
        <v>At Risk</v>
      </c>
    </row>
    <row r="1085" spans="1:10" ht="14.25" x14ac:dyDescent="0.2">
      <c r="A1085">
        <v>16452</v>
      </c>
      <c r="B1085">
        <v>18</v>
      </c>
      <c r="C1085">
        <v>332.16999999999996</v>
      </c>
      <c r="D1085" s="1">
        <v>40256.527083333334</v>
      </c>
      <c r="E1085" s="3">
        <f>DATEDIF(online_retail_II[[#This Row],[LastPurchase]], DATE(2011,12,9), "d")</f>
        <v>630</v>
      </c>
      <c r="F1085" s="3">
        <f t="shared" si="80"/>
        <v>2</v>
      </c>
      <c r="G1085" s="3">
        <f t="shared" si="81"/>
        <v>1</v>
      </c>
      <c r="H1085" s="3">
        <f t="shared" si="82"/>
        <v>1</v>
      </c>
      <c r="I1085" s="1" t="str">
        <f t="shared" si="83"/>
        <v>211</v>
      </c>
      <c r="J1085" s="1" t="str">
        <f t="shared" si="84"/>
        <v>At Risk</v>
      </c>
    </row>
    <row r="1086" spans="1:10" ht="14.25" x14ac:dyDescent="0.2">
      <c r="A1086">
        <v>14324</v>
      </c>
      <c r="B1086">
        <v>41</v>
      </c>
      <c r="C1086">
        <v>701.61</v>
      </c>
      <c r="D1086" s="1">
        <v>40477.488888888889</v>
      </c>
      <c r="E1086" s="3">
        <f>DATEDIF(online_retail_II[[#This Row],[LastPurchase]], DATE(2011,12,9), "d")</f>
        <v>409</v>
      </c>
      <c r="F1086" s="3">
        <f t="shared" si="80"/>
        <v>2</v>
      </c>
      <c r="G1086" s="3">
        <f t="shared" si="81"/>
        <v>1</v>
      </c>
      <c r="H1086" s="3">
        <f t="shared" si="82"/>
        <v>1</v>
      </c>
      <c r="I1086" s="1" t="str">
        <f t="shared" si="83"/>
        <v>211</v>
      </c>
      <c r="J1086" s="1" t="str">
        <f t="shared" si="84"/>
        <v>At Risk</v>
      </c>
    </row>
    <row r="1087" spans="1:10" ht="14.25" x14ac:dyDescent="0.2">
      <c r="A1087">
        <v>17871</v>
      </c>
      <c r="B1087">
        <v>85</v>
      </c>
      <c r="C1087">
        <v>1118.9899999999996</v>
      </c>
      <c r="D1087" s="1">
        <v>40682.480555555558</v>
      </c>
      <c r="E1087" s="3">
        <f>DATEDIF(online_retail_II[[#This Row],[LastPurchase]], DATE(2011,12,9), "d")</f>
        <v>204</v>
      </c>
      <c r="F1087" s="3">
        <f t="shared" si="80"/>
        <v>3</v>
      </c>
      <c r="G1087" s="3">
        <f t="shared" si="81"/>
        <v>2</v>
      </c>
      <c r="H1087" s="3">
        <f t="shared" si="82"/>
        <v>2</v>
      </c>
      <c r="I1087" s="1" t="str">
        <f t="shared" si="83"/>
        <v>322</v>
      </c>
      <c r="J1087" s="1" t="str">
        <f t="shared" si="84"/>
        <v>Potential</v>
      </c>
    </row>
    <row r="1088" spans="1:10" ht="14.25" x14ac:dyDescent="0.2">
      <c r="A1088">
        <v>12631</v>
      </c>
      <c r="B1088">
        <v>183</v>
      </c>
      <c r="C1088">
        <v>3481.5699999999997</v>
      </c>
      <c r="D1088" s="1">
        <v>40829.578472222223</v>
      </c>
      <c r="E1088" s="3">
        <f>DATEDIF(online_retail_II[[#This Row],[LastPurchase]], DATE(2011,12,9), "d")</f>
        <v>57</v>
      </c>
      <c r="F1088" s="3">
        <f t="shared" si="80"/>
        <v>3</v>
      </c>
      <c r="G1088" s="3">
        <f t="shared" si="81"/>
        <v>3</v>
      </c>
      <c r="H1088" s="3">
        <f t="shared" si="82"/>
        <v>3</v>
      </c>
      <c r="I1088" s="1" t="str">
        <f t="shared" si="83"/>
        <v>333</v>
      </c>
      <c r="J1088" s="1" t="str">
        <f t="shared" si="84"/>
        <v>Potential</v>
      </c>
    </row>
    <row r="1089" spans="1:10" ht="14.25" x14ac:dyDescent="0.2">
      <c r="A1089">
        <v>17227</v>
      </c>
      <c r="B1089">
        <v>125</v>
      </c>
      <c r="C1089">
        <v>2022.0300000000007</v>
      </c>
      <c r="D1089" s="1">
        <v>40868.45208333333</v>
      </c>
      <c r="E1089" s="3">
        <f>DATEDIF(online_retail_II[[#This Row],[LastPurchase]], DATE(2011,12,9), "d")</f>
        <v>18</v>
      </c>
      <c r="F1089" s="3">
        <f t="shared" si="80"/>
        <v>4</v>
      </c>
      <c r="G1089" s="3">
        <f t="shared" si="81"/>
        <v>2</v>
      </c>
      <c r="H1089" s="3">
        <f t="shared" si="82"/>
        <v>2</v>
      </c>
      <c r="I1089" s="1" t="str">
        <f t="shared" si="83"/>
        <v>422</v>
      </c>
      <c r="J1089" s="1" t="str">
        <f t="shared" si="84"/>
        <v>Loyal</v>
      </c>
    </row>
    <row r="1090" spans="1:10" ht="14.25" x14ac:dyDescent="0.2">
      <c r="A1090">
        <v>12860</v>
      </c>
      <c r="B1090">
        <v>17</v>
      </c>
      <c r="C1090">
        <v>55.47</v>
      </c>
      <c r="D1090" s="1">
        <v>40193.640277777777</v>
      </c>
      <c r="E1090" s="3">
        <f>DATEDIF(online_retail_II[[#This Row],[LastPurchase]], DATE(2011,12,9), "d")</f>
        <v>693</v>
      </c>
      <c r="F1090" s="3">
        <f t="shared" ref="F1090:F1153" si="85">IF(E1090&lt;=QUARTILE($E$2:$E$1000,1),5,
 IF(E1090&lt;=QUARTILE($E$2:$E$1000,2),4,
 IF(E1090&lt;=QUARTILE($E$2:$E$1000,3),3,
 IF(E1090&lt;=QUARTILE($E$2:$E$1000,4),2,1))))</f>
        <v>2</v>
      </c>
      <c r="G1090" s="3">
        <f t="shared" ref="G1090:G1153" si="86">IF(B1090&gt;=QUARTILE($B$2:$B$1000,4),5,
 IF(B1090&gt;=QUARTILE($B$2:$B$1000,3),4,
 IF(B1090&gt;=QUARTILE($B$2:$B$1000,2),3,
 IF(B1090&gt;=QUARTILE($B$2:$B$1000,1),2,1))))</f>
        <v>1</v>
      </c>
      <c r="H1090" s="3">
        <f t="shared" ref="H1090:H1153" si="87">IF(C1090&gt;=QUARTILE($C$2:$C$1000,4),5,
 IF(C1090&gt;=QUARTILE($C$2:$C$1000,3),4,
 IF(C1090&gt;=QUARTILE($C$2:$C$1000,2),3,
 IF(C1090&gt;=QUARTILE($C$2:$C$1000,1),2,1))))</f>
        <v>1</v>
      </c>
      <c r="I1090" s="1" t="str">
        <f t="shared" ref="I1090:I1153" si="88">TEXT(F1090,"0") &amp; TEXT(G1090,"0") &amp; TEXT(H1090,"0")</f>
        <v>211</v>
      </c>
      <c r="J1090" s="1" t="str">
        <f t="shared" ref="J1090:J1153" si="89">IF(F1090=5,"Champion",
 IF(F1090&gt;=4,"Loyal",
 IF(F1090=3,"Potential",
 IF(F1090=2,"At Risk",
 "Lost"))))</f>
        <v>At Risk</v>
      </c>
    </row>
    <row r="1091" spans="1:10" ht="14.25" x14ac:dyDescent="0.2">
      <c r="A1091">
        <v>17454</v>
      </c>
      <c r="B1091">
        <v>126</v>
      </c>
      <c r="C1091">
        <v>1547.94</v>
      </c>
      <c r="D1091" s="1">
        <v>40694.581944444442</v>
      </c>
      <c r="E1091" s="3">
        <f>DATEDIF(online_retail_II[[#This Row],[LastPurchase]], DATE(2011,12,9), "d")</f>
        <v>192</v>
      </c>
      <c r="F1091" s="3">
        <f t="shared" si="85"/>
        <v>3</v>
      </c>
      <c r="G1091" s="3">
        <f t="shared" si="86"/>
        <v>2</v>
      </c>
      <c r="H1091" s="3">
        <f t="shared" si="87"/>
        <v>2</v>
      </c>
      <c r="I1091" s="1" t="str">
        <f t="shared" si="88"/>
        <v>322</v>
      </c>
      <c r="J1091" s="1" t="str">
        <f t="shared" si="89"/>
        <v>Potential</v>
      </c>
    </row>
    <row r="1092" spans="1:10" ht="14.25" x14ac:dyDescent="0.2">
      <c r="A1092">
        <v>15224</v>
      </c>
      <c r="B1092">
        <v>35</v>
      </c>
      <c r="C1092">
        <v>871.3599999999999</v>
      </c>
      <c r="D1092" s="1">
        <v>40528.626388888886</v>
      </c>
      <c r="E1092" s="3">
        <f>DATEDIF(online_retail_II[[#This Row],[LastPurchase]], DATE(2011,12,9), "d")</f>
        <v>358</v>
      </c>
      <c r="F1092" s="3">
        <f t="shared" si="85"/>
        <v>3</v>
      </c>
      <c r="G1092" s="3">
        <f t="shared" si="86"/>
        <v>1</v>
      </c>
      <c r="H1092" s="3">
        <f t="shared" si="87"/>
        <v>1</v>
      </c>
      <c r="I1092" s="1" t="str">
        <f t="shared" si="88"/>
        <v>311</v>
      </c>
      <c r="J1092" s="1" t="str">
        <f t="shared" si="89"/>
        <v>Potential</v>
      </c>
    </row>
    <row r="1093" spans="1:10" ht="14.25" x14ac:dyDescent="0.2">
      <c r="A1093">
        <v>12813</v>
      </c>
      <c r="B1093">
        <v>45</v>
      </c>
      <c r="C1093">
        <v>1687.8000000000009</v>
      </c>
      <c r="D1093" s="1">
        <v>40385.409722222219</v>
      </c>
      <c r="E1093" s="3">
        <f>DATEDIF(online_retail_II[[#This Row],[LastPurchase]], DATE(2011,12,9), "d")</f>
        <v>501</v>
      </c>
      <c r="F1093" s="3">
        <f t="shared" si="85"/>
        <v>2</v>
      </c>
      <c r="G1093" s="3">
        <f t="shared" si="86"/>
        <v>1</v>
      </c>
      <c r="H1093" s="3">
        <f t="shared" si="87"/>
        <v>2</v>
      </c>
      <c r="I1093" s="1" t="str">
        <f t="shared" si="88"/>
        <v>212</v>
      </c>
      <c r="J1093" s="1" t="str">
        <f t="shared" si="89"/>
        <v>At Risk</v>
      </c>
    </row>
    <row r="1094" spans="1:10" ht="14.25" x14ac:dyDescent="0.2">
      <c r="A1094">
        <v>15489</v>
      </c>
      <c r="B1094">
        <v>114</v>
      </c>
      <c r="C1094">
        <v>2419.610000000001</v>
      </c>
      <c r="D1094" s="1">
        <v>40864.370138888888</v>
      </c>
      <c r="E1094" s="3">
        <f>DATEDIF(online_retail_II[[#This Row],[LastPurchase]], DATE(2011,12,9), "d")</f>
        <v>22</v>
      </c>
      <c r="F1094" s="3">
        <f t="shared" si="85"/>
        <v>4</v>
      </c>
      <c r="G1094" s="3">
        <f t="shared" si="86"/>
        <v>2</v>
      </c>
      <c r="H1094" s="3">
        <f t="shared" si="87"/>
        <v>2</v>
      </c>
      <c r="I1094" s="1" t="str">
        <f t="shared" si="88"/>
        <v>422</v>
      </c>
      <c r="J1094" s="1" t="str">
        <f t="shared" si="89"/>
        <v>Loyal</v>
      </c>
    </row>
    <row r="1095" spans="1:10" ht="14.25" x14ac:dyDescent="0.2">
      <c r="A1095">
        <v>14451</v>
      </c>
      <c r="B1095">
        <v>522</v>
      </c>
      <c r="C1095">
        <v>3308.7699999999986</v>
      </c>
      <c r="D1095" s="1">
        <v>40826.568055555559</v>
      </c>
      <c r="E1095" s="3">
        <f>DATEDIF(online_retail_II[[#This Row],[LastPurchase]], DATE(2011,12,9), "d")</f>
        <v>60</v>
      </c>
      <c r="F1095" s="3">
        <f t="shared" si="85"/>
        <v>3</v>
      </c>
      <c r="G1095" s="3">
        <f t="shared" si="86"/>
        <v>4</v>
      </c>
      <c r="H1095" s="3">
        <f t="shared" si="87"/>
        <v>3</v>
      </c>
      <c r="I1095" s="1" t="str">
        <f t="shared" si="88"/>
        <v>343</v>
      </c>
      <c r="J1095" s="1" t="str">
        <f t="shared" si="89"/>
        <v>Potential</v>
      </c>
    </row>
    <row r="1096" spans="1:10" ht="14.25" x14ac:dyDescent="0.2">
      <c r="A1096">
        <v>14421</v>
      </c>
      <c r="B1096">
        <v>96</v>
      </c>
      <c r="C1096">
        <v>2469.3699999999994</v>
      </c>
      <c r="D1096" s="1">
        <v>40829.558333333334</v>
      </c>
      <c r="E1096" s="3">
        <f>DATEDIF(online_retail_II[[#This Row],[LastPurchase]], DATE(2011,12,9), "d")</f>
        <v>57</v>
      </c>
      <c r="F1096" s="3">
        <f t="shared" si="85"/>
        <v>3</v>
      </c>
      <c r="G1096" s="3">
        <f t="shared" si="86"/>
        <v>2</v>
      </c>
      <c r="H1096" s="3">
        <f t="shared" si="87"/>
        <v>2</v>
      </c>
      <c r="I1096" s="1" t="str">
        <f t="shared" si="88"/>
        <v>322</v>
      </c>
      <c r="J1096" s="1" t="str">
        <f t="shared" si="89"/>
        <v>Potential</v>
      </c>
    </row>
    <row r="1097" spans="1:10" ht="14.25" x14ac:dyDescent="0.2">
      <c r="A1097">
        <v>17801</v>
      </c>
      <c r="B1097">
        <v>85</v>
      </c>
      <c r="C1097">
        <v>798.33000000000015</v>
      </c>
      <c r="D1097" s="1">
        <v>40435.605555555558</v>
      </c>
      <c r="E1097" s="3">
        <f>DATEDIF(online_retail_II[[#This Row],[LastPurchase]], DATE(2011,12,9), "d")</f>
        <v>451</v>
      </c>
      <c r="F1097" s="3">
        <f t="shared" si="85"/>
        <v>2</v>
      </c>
      <c r="G1097" s="3">
        <f t="shared" si="86"/>
        <v>2</v>
      </c>
      <c r="H1097" s="3">
        <f t="shared" si="87"/>
        <v>1</v>
      </c>
      <c r="I1097" s="1" t="str">
        <f t="shared" si="88"/>
        <v>221</v>
      </c>
      <c r="J1097" s="1" t="str">
        <f t="shared" si="89"/>
        <v>At Risk</v>
      </c>
    </row>
    <row r="1098" spans="1:10" ht="14.25" x14ac:dyDescent="0.2">
      <c r="A1098">
        <v>16595</v>
      </c>
      <c r="B1098">
        <v>474</v>
      </c>
      <c r="C1098">
        <v>1810.1800000000007</v>
      </c>
      <c r="D1098" s="1">
        <v>40825.552083333336</v>
      </c>
      <c r="E1098" s="3">
        <f>DATEDIF(online_retail_II[[#This Row],[LastPurchase]], DATE(2011,12,9), "d")</f>
        <v>61</v>
      </c>
      <c r="F1098" s="3">
        <f t="shared" si="85"/>
        <v>3</v>
      </c>
      <c r="G1098" s="3">
        <f t="shared" si="86"/>
        <v>4</v>
      </c>
      <c r="H1098" s="3">
        <f t="shared" si="87"/>
        <v>2</v>
      </c>
      <c r="I1098" s="1" t="str">
        <f t="shared" si="88"/>
        <v>342</v>
      </c>
      <c r="J1098" s="1" t="str">
        <f t="shared" si="89"/>
        <v>Potential</v>
      </c>
    </row>
    <row r="1099" spans="1:10" ht="14.25" x14ac:dyDescent="0.2">
      <c r="A1099">
        <v>13907</v>
      </c>
      <c r="B1099">
        <v>4</v>
      </c>
      <c r="C1099">
        <v>136.80000000000001</v>
      </c>
      <c r="D1099" s="1">
        <v>40195.515277777777</v>
      </c>
      <c r="E1099" s="3">
        <f>DATEDIF(online_retail_II[[#This Row],[LastPurchase]], DATE(2011,12,9), "d")</f>
        <v>691</v>
      </c>
      <c r="F1099" s="3">
        <f t="shared" si="85"/>
        <v>2</v>
      </c>
      <c r="G1099" s="3">
        <f t="shared" si="86"/>
        <v>1</v>
      </c>
      <c r="H1099" s="3">
        <f t="shared" si="87"/>
        <v>1</v>
      </c>
      <c r="I1099" s="1" t="str">
        <f t="shared" si="88"/>
        <v>211</v>
      </c>
      <c r="J1099" s="1" t="str">
        <f t="shared" si="89"/>
        <v>At Risk</v>
      </c>
    </row>
    <row r="1100" spans="1:10" ht="14.25" x14ac:dyDescent="0.2">
      <c r="A1100">
        <v>16510</v>
      </c>
      <c r="B1100">
        <v>131</v>
      </c>
      <c r="C1100">
        <v>2100.0000000000009</v>
      </c>
      <c r="D1100" s="1">
        <v>40514.568749999999</v>
      </c>
      <c r="E1100" s="3">
        <f>DATEDIF(online_retail_II[[#This Row],[LastPurchase]], DATE(2011,12,9), "d")</f>
        <v>372</v>
      </c>
      <c r="F1100" s="3">
        <f t="shared" si="85"/>
        <v>2</v>
      </c>
      <c r="G1100" s="3">
        <f t="shared" si="86"/>
        <v>2</v>
      </c>
      <c r="H1100" s="3">
        <f t="shared" si="87"/>
        <v>2</v>
      </c>
      <c r="I1100" s="1" t="str">
        <f t="shared" si="88"/>
        <v>222</v>
      </c>
      <c r="J1100" s="1" t="str">
        <f t="shared" si="89"/>
        <v>At Risk</v>
      </c>
    </row>
    <row r="1101" spans="1:10" ht="14.25" x14ac:dyDescent="0.2">
      <c r="A1101">
        <v>14420</v>
      </c>
      <c r="B1101">
        <v>93</v>
      </c>
      <c r="C1101">
        <v>1639.1699999999996</v>
      </c>
      <c r="D1101" s="1">
        <v>40787.754861111112</v>
      </c>
      <c r="E1101" s="3">
        <f>DATEDIF(online_retail_II[[#This Row],[LastPurchase]], DATE(2011,12,9), "d")</f>
        <v>99</v>
      </c>
      <c r="F1101" s="3">
        <f t="shared" si="85"/>
        <v>3</v>
      </c>
      <c r="G1101" s="3">
        <f t="shared" si="86"/>
        <v>2</v>
      </c>
      <c r="H1101" s="3">
        <f t="shared" si="87"/>
        <v>2</v>
      </c>
      <c r="I1101" s="1" t="str">
        <f t="shared" si="88"/>
        <v>322</v>
      </c>
      <c r="J1101" s="1" t="str">
        <f t="shared" si="89"/>
        <v>Potential</v>
      </c>
    </row>
    <row r="1102" spans="1:10" ht="14.25" x14ac:dyDescent="0.2">
      <c r="A1102">
        <v>16524</v>
      </c>
      <c r="B1102">
        <v>54</v>
      </c>
      <c r="C1102">
        <v>308.13999999999993</v>
      </c>
      <c r="D1102" s="1">
        <v>40440.567361111112</v>
      </c>
      <c r="E1102" s="3">
        <f>DATEDIF(online_retail_II[[#This Row],[LastPurchase]], DATE(2011,12,9), "d")</f>
        <v>446</v>
      </c>
      <c r="F1102" s="3">
        <f t="shared" si="85"/>
        <v>2</v>
      </c>
      <c r="G1102" s="3">
        <f t="shared" si="86"/>
        <v>1</v>
      </c>
      <c r="H1102" s="3">
        <f t="shared" si="87"/>
        <v>1</v>
      </c>
      <c r="I1102" s="1" t="str">
        <f t="shared" si="88"/>
        <v>211</v>
      </c>
      <c r="J1102" s="1" t="str">
        <f t="shared" si="89"/>
        <v>At Risk</v>
      </c>
    </row>
    <row r="1103" spans="1:10" ht="14.25" x14ac:dyDescent="0.2">
      <c r="A1103">
        <v>16166</v>
      </c>
      <c r="B1103">
        <v>22</v>
      </c>
      <c r="C1103">
        <v>435.8300000000001</v>
      </c>
      <c r="D1103" s="1">
        <v>40458.655555555553</v>
      </c>
      <c r="E1103" s="3">
        <f>DATEDIF(online_retail_II[[#This Row],[LastPurchase]], DATE(2011,12,9), "d")</f>
        <v>428</v>
      </c>
      <c r="F1103" s="3">
        <f t="shared" si="85"/>
        <v>2</v>
      </c>
      <c r="G1103" s="3">
        <f t="shared" si="86"/>
        <v>1</v>
      </c>
      <c r="H1103" s="3">
        <f t="shared" si="87"/>
        <v>1</v>
      </c>
      <c r="I1103" s="1" t="str">
        <f t="shared" si="88"/>
        <v>211</v>
      </c>
      <c r="J1103" s="1" t="str">
        <f t="shared" si="89"/>
        <v>At Risk</v>
      </c>
    </row>
    <row r="1104" spans="1:10" ht="14.25" x14ac:dyDescent="0.2">
      <c r="A1104">
        <v>16434</v>
      </c>
      <c r="B1104">
        <v>187</v>
      </c>
      <c r="C1104">
        <v>2741.7400000000002</v>
      </c>
      <c r="D1104" s="1">
        <v>40857.602777777778</v>
      </c>
      <c r="E1104" s="3">
        <f>DATEDIF(online_retail_II[[#This Row],[LastPurchase]], DATE(2011,12,9), "d")</f>
        <v>29</v>
      </c>
      <c r="F1104" s="3">
        <f t="shared" si="85"/>
        <v>4</v>
      </c>
      <c r="G1104" s="3">
        <f t="shared" si="86"/>
        <v>3</v>
      </c>
      <c r="H1104" s="3">
        <f t="shared" si="87"/>
        <v>2</v>
      </c>
      <c r="I1104" s="1" t="str">
        <f t="shared" si="88"/>
        <v>432</v>
      </c>
      <c r="J1104" s="1" t="str">
        <f t="shared" si="89"/>
        <v>Loyal</v>
      </c>
    </row>
    <row r="1105" spans="1:10" ht="14.25" x14ac:dyDescent="0.2">
      <c r="A1105">
        <v>13869</v>
      </c>
      <c r="B1105">
        <v>860</v>
      </c>
      <c r="C1105">
        <v>8111.5699999999933</v>
      </c>
      <c r="D1105" s="1">
        <v>40763.578472222223</v>
      </c>
      <c r="E1105" s="3">
        <f>DATEDIF(online_retail_II[[#This Row],[LastPurchase]], DATE(2011,12,9), "d")</f>
        <v>123</v>
      </c>
      <c r="F1105" s="3">
        <f t="shared" si="85"/>
        <v>3</v>
      </c>
      <c r="G1105" s="3">
        <f t="shared" si="86"/>
        <v>4</v>
      </c>
      <c r="H1105" s="3">
        <f t="shared" si="87"/>
        <v>4</v>
      </c>
      <c r="I1105" s="1" t="str">
        <f t="shared" si="88"/>
        <v>344</v>
      </c>
      <c r="J1105" s="1" t="str">
        <f t="shared" si="89"/>
        <v>Potential</v>
      </c>
    </row>
    <row r="1106" spans="1:10" ht="14.25" x14ac:dyDescent="0.2">
      <c r="A1106">
        <v>13616</v>
      </c>
      <c r="B1106">
        <v>37</v>
      </c>
      <c r="C1106">
        <v>288.10000000000002</v>
      </c>
      <c r="D1106" s="1">
        <v>40318.540972222225</v>
      </c>
      <c r="E1106" s="3">
        <f>DATEDIF(online_retail_II[[#This Row],[LastPurchase]], DATE(2011,12,9), "d")</f>
        <v>568</v>
      </c>
      <c r="F1106" s="3">
        <f t="shared" si="85"/>
        <v>2</v>
      </c>
      <c r="G1106" s="3">
        <f t="shared" si="86"/>
        <v>1</v>
      </c>
      <c r="H1106" s="3">
        <f t="shared" si="87"/>
        <v>1</v>
      </c>
      <c r="I1106" s="1" t="str">
        <f t="shared" si="88"/>
        <v>211</v>
      </c>
      <c r="J1106" s="1" t="str">
        <f t="shared" si="89"/>
        <v>At Risk</v>
      </c>
    </row>
    <row r="1107" spans="1:10" ht="14.25" x14ac:dyDescent="0.2">
      <c r="A1107">
        <v>17591</v>
      </c>
      <c r="B1107">
        <v>268</v>
      </c>
      <c r="C1107">
        <v>2776.670000000001</v>
      </c>
      <c r="D1107" s="1">
        <v>40813.570833333331</v>
      </c>
      <c r="E1107" s="3">
        <f>DATEDIF(online_retail_II[[#This Row],[LastPurchase]], DATE(2011,12,9), "d")</f>
        <v>73</v>
      </c>
      <c r="F1107" s="3">
        <f t="shared" si="85"/>
        <v>3</v>
      </c>
      <c r="G1107" s="3">
        <f t="shared" si="86"/>
        <v>3</v>
      </c>
      <c r="H1107" s="3">
        <f t="shared" si="87"/>
        <v>2</v>
      </c>
      <c r="I1107" s="1" t="str">
        <f t="shared" si="88"/>
        <v>332</v>
      </c>
      <c r="J1107" s="1" t="str">
        <f t="shared" si="89"/>
        <v>Potential</v>
      </c>
    </row>
    <row r="1108" spans="1:10" ht="14.25" x14ac:dyDescent="0.2">
      <c r="A1108">
        <v>14892</v>
      </c>
      <c r="B1108">
        <v>13</v>
      </c>
      <c r="C1108">
        <v>202.35000000000002</v>
      </c>
      <c r="D1108" s="1">
        <v>40196.373611111114</v>
      </c>
      <c r="E1108" s="3">
        <f>DATEDIF(online_retail_II[[#This Row],[LastPurchase]], DATE(2011,12,9), "d")</f>
        <v>690</v>
      </c>
      <c r="F1108" s="3">
        <f t="shared" si="85"/>
        <v>2</v>
      </c>
      <c r="G1108" s="3">
        <f t="shared" si="86"/>
        <v>1</v>
      </c>
      <c r="H1108" s="3">
        <f t="shared" si="87"/>
        <v>1</v>
      </c>
      <c r="I1108" s="1" t="str">
        <f t="shared" si="88"/>
        <v>211</v>
      </c>
      <c r="J1108" s="1" t="str">
        <f t="shared" si="89"/>
        <v>At Risk</v>
      </c>
    </row>
    <row r="1109" spans="1:10" ht="14.25" x14ac:dyDescent="0.2">
      <c r="A1109">
        <v>12877</v>
      </c>
      <c r="B1109">
        <v>277</v>
      </c>
      <c r="C1109">
        <v>2955.1699999999983</v>
      </c>
      <c r="D1109" s="1">
        <v>40883.4375</v>
      </c>
      <c r="E1109" s="3">
        <f>DATEDIF(online_retail_II[[#This Row],[LastPurchase]], DATE(2011,12,9), "d")</f>
        <v>3</v>
      </c>
      <c r="F1109" s="3">
        <f t="shared" si="85"/>
        <v>5</v>
      </c>
      <c r="G1109" s="3">
        <f t="shared" si="86"/>
        <v>3</v>
      </c>
      <c r="H1109" s="3">
        <f t="shared" si="87"/>
        <v>3</v>
      </c>
      <c r="I1109" s="1" t="str">
        <f t="shared" si="88"/>
        <v>533</v>
      </c>
      <c r="J1109" s="1" t="str">
        <f t="shared" si="89"/>
        <v>Champion</v>
      </c>
    </row>
    <row r="1110" spans="1:10" ht="14.25" x14ac:dyDescent="0.2">
      <c r="A1110">
        <v>14441</v>
      </c>
      <c r="B1110">
        <v>154</v>
      </c>
      <c r="C1110">
        <v>4611.6899999999978</v>
      </c>
      <c r="D1110" s="1">
        <v>40886.379861111112</v>
      </c>
      <c r="E1110" s="3">
        <f>DATEDIF(online_retail_II[[#This Row],[LastPurchase]], DATE(2011,12,9), "d")</f>
        <v>0</v>
      </c>
      <c r="F1110" s="3">
        <f t="shared" si="85"/>
        <v>5</v>
      </c>
      <c r="G1110" s="3">
        <f t="shared" si="86"/>
        <v>2</v>
      </c>
      <c r="H1110" s="3">
        <f t="shared" si="87"/>
        <v>3</v>
      </c>
      <c r="I1110" s="1" t="str">
        <f t="shared" si="88"/>
        <v>523</v>
      </c>
      <c r="J1110" s="1" t="str">
        <f t="shared" si="89"/>
        <v>Champion</v>
      </c>
    </row>
    <row r="1111" spans="1:10" ht="14.25" x14ac:dyDescent="0.2">
      <c r="A1111">
        <v>14754</v>
      </c>
      <c r="B1111">
        <v>137</v>
      </c>
      <c r="C1111">
        <v>1550.48</v>
      </c>
      <c r="D1111" s="1">
        <v>40842.500694444447</v>
      </c>
      <c r="E1111" s="3">
        <f>DATEDIF(online_retail_II[[#This Row],[LastPurchase]], DATE(2011,12,9), "d")</f>
        <v>44</v>
      </c>
      <c r="F1111" s="3">
        <f t="shared" si="85"/>
        <v>4</v>
      </c>
      <c r="G1111" s="3">
        <f t="shared" si="86"/>
        <v>2</v>
      </c>
      <c r="H1111" s="3">
        <f t="shared" si="87"/>
        <v>2</v>
      </c>
      <c r="I1111" s="1" t="str">
        <f t="shared" si="88"/>
        <v>422</v>
      </c>
      <c r="J1111" s="1" t="str">
        <f t="shared" si="89"/>
        <v>Loyal</v>
      </c>
    </row>
    <row r="1112" spans="1:10" ht="14.25" x14ac:dyDescent="0.2">
      <c r="A1112">
        <v>15747</v>
      </c>
      <c r="B1112">
        <v>220</v>
      </c>
      <c r="C1112">
        <v>2562.6099999999997</v>
      </c>
      <c r="D1112" s="1">
        <v>40874.518055555556</v>
      </c>
      <c r="E1112" s="3">
        <f>DATEDIF(online_retail_II[[#This Row],[LastPurchase]], DATE(2011,12,9), "d")</f>
        <v>12</v>
      </c>
      <c r="F1112" s="3">
        <f t="shared" si="85"/>
        <v>5</v>
      </c>
      <c r="G1112" s="3">
        <f t="shared" si="86"/>
        <v>3</v>
      </c>
      <c r="H1112" s="3">
        <f t="shared" si="87"/>
        <v>2</v>
      </c>
      <c r="I1112" s="1" t="str">
        <f t="shared" si="88"/>
        <v>532</v>
      </c>
      <c r="J1112" s="1" t="str">
        <f t="shared" si="89"/>
        <v>Champion</v>
      </c>
    </row>
    <row r="1113" spans="1:10" ht="14.25" x14ac:dyDescent="0.2">
      <c r="A1113">
        <v>15795</v>
      </c>
      <c r="B1113">
        <v>131</v>
      </c>
      <c r="C1113">
        <v>1979.8699999999997</v>
      </c>
      <c r="D1113" s="1">
        <v>40737.446527777778</v>
      </c>
      <c r="E1113" s="3">
        <f>DATEDIF(online_retail_II[[#This Row],[LastPurchase]], DATE(2011,12,9), "d")</f>
        <v>149</v>
      </c>
      <c r="F1113" s="3">
        <f t="shared" si="85"/>
        <v>3</v>
      </c>
      <c r="G1113" s="3">
        <f t="shared" si="86"/>
        <v>2</v>
      </c>
      <c r="H1113" s="3">
        <f t="shared" si="87"/>
        <v>2</v>
      </c>
      <c r="I1113" s="1" t="str">
        <f t="shared" si="88"/>
        <v>322</v>
      </c>
      <c r="J1113" s="1" t="str">
        <f t="shared" si="89"/>
        <v>Potential</v>
      </c>
    </row>
    <row r="1114" spans="1:10" ht="14.25" x14ac:dyDescent="0.2">
      <c r="A1114">
        <v>18057</v>
      </c>
      <c r="B1114">
        <v>140</v>
      </c>
      <c r="C1114">
        <v>1203.5600000000009</v>
      </c>
      <c r="D1114" s="1">
        <v>40493.704861111109</v>
      </c>
      <c r="E1114" s="3">
        <f>DATEDIF(online_retail_II[[#This Row],[LastPurchase]], DATE(2011,12,9), "d")</f>
        <v>393</v>
      </c>
      <c r="F1114" s="3">
        <f t="shared" si="85"/>
        <v>2</v>
      </c>
      <c r="G1114" s="3">
        <f t="shared" si="86"/>
        <v>2</v>
      </c>
      <c r="H1114" s="3">
        <f t="shared" si="87"/>
        <v>2</v>
      </c>
      <c r="I1114" s="1" t="str">
        <f t="shared" si="88"/>
        <v>222</v>
      </c>
      <c r="J1114" s="1" t="str">
        <f t="shared" si="89"/>
        <v>At Risk</v>
      </c>
    </row>
    <row r="1115" spans="1:10" ht="14.25" x14ac:dyDescent="0.2">
      <c r="A1115">
        <v>14461</v>
      </c>
      <c r="B1115">
        <v>648</v>
      </c>
      <c r="C1115">
        <v>6713.4999999999991</v>
      </c>
      <c r="D1115" s="1">
        <v>40738.71597222222</v>
      </c>
      <c r="E1115" s="3">
        <f>DATEDIF(online_retail_II[[#This Row],[LastPurchase]], DATE(2011,12,9), "d")</f>
        <v>148</v>
      </c>
      <c r="F1115" s="3">
        <f t="shared" si="85"/>
        <v>3</v>
      </c>
      <c r="G1115" s="3">
        <f t="shared" si="86"/>
        <v>4</v>
      </c>
      <c r="H1115" s="3">
        <f t="shared" si="87"/>
        <v>3</v>
      </c>
      <c r="I1115" s="1" t="str">
        <f t="shared" si="88"/>
        <v>343</v>
      </c>
      <c r="J1115" s="1" t="str">
        <f t="shared" si="89"/>
        <v>Potential</v>
      </c>
    </row>
    <row r="1116" spans="1:10" ht="14.25" x14ac:dyDescent="0.2">
      <c r="A1116">
        <v>14442</v>
      </c>
      <c r="B1116">
        <v>183</v>
      </c>
      <c r="C1116">
        <v>5367.02</v>
      </c>
      <c r="D1116" s="1">
        <v>40682.48333333333</v>
      </c>
      <c r="E1116" s="3">
        <f>DATEDIF(online_retail_II[[#This Row],[LastPurchase]], DATE(2011,12,9), "d")</f>
        <v>204</v>
      </c>
      <c r="F1116" s="3">
        <f t="shared" si="85"/>
        <v>3</v>
      </c>
      <c r="G1116" s="3">
        <f t="shared" si="86"/>
        <v>3</v>
      </c>
      <c r="H1116" s="3">
        <f t="shared" si="87"/>
        <v>3</v>
      </c>
      <c r="I1116" s="1" t="str">
        <f t="shared" si="88"/>
        <v>333</v>
      </c>
      <c r="J1116" s="1" t="str">
        <f t="shared" si="89"/>
        <v>Potential</v>
      </c>
    </row>
    <row r="1117" spans="1:10" ht="14.25" x14ac:dyDescent="0.2">
      <c r="A1117">
        <v>17966</v>
      </c>
      <c r="B1117">
        <v>114</v>
      </c>
      <c r="C1117">
        <v>1974.4200000000003</v>
      </c>
      <c r="D1117" s="1">
        <v>40849.43472222222</v>
      </c>
      <c r="E1117" s="3">
        <f>DATEDIF(online_retail_II[[#This Row],[LastPurchase]], DATE(2011,12,9), "d")</f>
        <v>37</v>
      </c>
      <c r="F1117" s="3">
        <f t="shared" si="85"/>
        <v>4</v>
      </c>
      <c r="G1117" s="3">
        <f t="shared" si="86"/>
        <v>2</v>
      </c>
      <c r="H1117" s="3">
        <f t="shared" si="87"/>
        <v>2</v>
      </c>
      <c r="I1117" s="1" t="str">
        <f t="shared" si="88"/>
        <v>422</v>
      </c>
      <c r="J1117" s="1" t="str">
        <f t="shared" si="89"/>
        <v>Loyal</v>
      </c>
    </row>
    <row r="1118" spans="1:10" ht="14.25" x14ac:dyDescent="0.2">
      <c r="A1118">
        <v>15164</v>
      </c>
      <c r="B1118">
        <v>361</v>
      </c>
      <c r="C1118">
        <v>2068.920000000001</v>
      </c>
      <c r="D1118" s="1">
        <v>40818.503472222219</v>
      </c>
      <c r="E1118" s="3">
        <f>DATEDIF(online_retail_II[[#This Row],[LastPurchase]], DATE(2011,12,9), "d")</f>
        <v>68</v>
      </c>
      <c r="F1118" s="3">
        <f t="shared" si="85"/>
        <v>3</v>
      </c>
      <c r="G1118" s="3">
        <f t="shared" si="86"/>
        <v>4</v>
      </c>
      <c r="H1118" s="3">
        <f t="shared" si="87"/>
        <v>2</v>
      </c>
      <c r="I1118" s="1" t="str">
        <f t="shared" si="88"/>
        <v>342</v>
      </c>
      <c r="J1118" s="1" t="str">
        <f t="shared" si="89"/>
        <v>Potential</v>
      </c>
    </row>
    <row r="1119" spans="1:10" ht="14.25" x14ac:dyDescent="0.2">
      <c r="A1119">
        <v>17048</v>
      </c>
      <c r="B1119">
        <v>101</v>
      </c>
      <c r="C1119">
        <v>2071.6800000000003</v>
      </c>
      <c r="D1119" s="1">
        <v>40769.492361111108</v>
      </c>
      <c r="E1119" s="3">
        <f>DATEDIF(online_retail_II[[#This Row],[LastPurchase]], DATE(2011,12,9), "d")</f>
        <v>117</v>
      </c>
      <c r="F1119" s="3">
        <f t="shared" si="85"/>
        <v>3</v>
      </c>
      <c r="G1119" s="3">
        <f t="shared" si="86"/>
        <v>2</v>
      </c>
      <c r="H1119" s="3">
        <f t="shared" si="87"/>
        <v>2</v>
      </c>
      <c r="I1119" s="1" t="str">
        <f t="shared" si="88"/>
        <v>322</v>
      </c>
      <c r="J1119" s="1" t="str">
        <f t="shared" si="89"/>
        <v>Potential</v>
      </c>
    </row>
    <row r="1120" spans="1:10" ht="14.25" x14ac:dyDescent="0.2">
      <c r="A1120">
        <v>17773</v>
      </c>
      <c r="B1120">
        <v>56</v>
      </c>
      <c r="C1120">
        <v>585.26999999999987</v>
      </c>
      <c r="D1120" s="1">
        <v>40372.588194444441</v>
      </c>
      <c r="E1120" s="3">
        <f>DATEDIF(online_retail_II[[#This Row],[LastPurchase]], DATE(2011,12,9), "d")</f>
        <v>514</v>
      </c>
      <c r="F1120" s="3">
        <f t="shared" si="85"/>
        <v>2</v>
      </c>
      <c r="G1120" s="3">
        <f t="shared" si="86"/>
        <v>2</v>
      </c>
      <c r="H1120" s="3">
        <f t="shared" si="87"/>
        <v>1</v>
      </c>
      <c r="I1120" s="1" t="str">
        <f t="shared" si="88"/>
        <v>221</v>
      </c>
      <c r="J1120" s="1" t="str">
        <f t="shared" si="89"/>
        <v>At Risk</v>
      </c>
    </row>
    <row r="1121" spans="1:10" ht="14.25" x14ac:dyDescent="0.2">
      <c r="A1121">
        <v>16954</v>
      </c>
      <c r="B1121">
        <v>206</v>
      </c>
      <c r="C1121">
        <v>6081.8799999999983</v>
      </c>
      <c r="D1121" s="1">
        <v>40886.406944444447</v>
      </c>
      <c r="E1121" s="3">
        <f>DATEDIF(online_retail_II[[#This Row],[LastPurchase]], DATE(2011,12,9), "d")</f>
        <v>0</v>
      </c>
      <c r="F1121" s="3">
        <f t="shared" si="85"/>
        <v>5</v>
      </c>
      <c r="G1121" s="3">
        <f t="shared" si="86"/>
        <v>3</v>
      </c>
      <c r="H1121" s="3">
        <f t="shared" si="87"/>
        <v>3</v>
      </c>
      <c r="I1121" s="1" t="str">
        <f t="shared" si="88"/>
        <v>533</v>
      </c>
      <c r="J1121" s="1" t="str">
        <f t="shared" si="89"/>
        <v>Champion</v>
      </c>
    </row>
    <row r="1122" spans="1:10" ht="14.25" x14ac:dyDescent="0.2">
      <c r="A1122">
        <v>15375</v>
      </c>
      <c r="B1122">
        <v>6</v>
      </c>
      <c r="C1122">
        <v>60.959999999999994</v>
      </c>
      <c r="D1122" s="1">
        <v>40196.651388888888</v>
      </c>
      <c r="E1122" s="3">
        <f>DATEDIF(online_retail_II[[#This Row],[LastPurchase]], DATE(2011,12,9), "d")</f>
        <v>690</v>
      </c>
      <c r="F1122" s="3">
        <f t="shared" si="85"/>
        <v>2</v>
      </c>
      <c r="G1122" s="3">
        <f t="shared" si="86"/>
        <v>1</v>
      </c>
      <c r="H1122" s="3">
        <f t="shared" si="87"/>
        <v>1</v>
      </c>
      <c r="I1122" s="1" t="str">
        <f t="shared" si="88"/>
        <v>211</v>
      </c>
      <c r="J1122" s="1" t="str">
        <f t="shared" si="89"/>
        <v>At Risk</v>
      </c>
    </row>
    <row r="1123" spans="1:10" ht="14.25" x14ac:dyDescent="0.2">
      <c r="A1123">
        <v>14343</v>
      </c>
      <c r="B1123">
        <v>238</v>
      </c>
      <c r="C1123">
        <v>1088.9100000000003</v>
      </c>
      <c r="D1123" s="1">
        <v>40465.545138888891</v>
      </c>
      <c r="E1123" s="3">
        <f>DATEDIF(online_retail_II[[#This Row],[LastPurchase]], DATE(2011,12,9), "d")</f>
        <v>421</v>
      </c>
      <c r="F1123" s="3">
        <f t="shared" si="85"/>
        <v>2</v>
      </c>
      <c r="G1123" s="3">
        <f t="shared" si="86"/>
        <v>3</v>
      </c>
      <c r="H1123" s="3">
        <f t="shared" si="87"/>
        <v>2</v>
      </c>
      <c r="I1123" s="1" t="str">
        <f t="shared" si="88"/>
        <v>232</v>
      </c>
      <c r="J1123" s="1" t="str">
        <f t="shared" si="89"/>
        <v>At Risk</v>
      </c>
    </row>
    <row r="1124" spans="1:10" ht="14.25" x14ac:dyDescent="0.2">
      <c r="A1124">
        <v>15697</v>
      </c>
      <c r="B1124">
        <v>14</v>
      </c>
      <c r="C1124">
        <v>246.75</v>
      </c>
      <c r="D1124" s="1">
        <v>40197.381944444445</v>
      </c>
      <c r="E1124" s="3">
        <f>DATEDIF(online_retail_II[[#This Row],[LastPurchase]], DATE(2011,12,9), "d")</f>
        <v>689</v>
      </c>
      <c r="F1124" s="3">
        <f t="shared" si="85"/>
        <v>2</v>
      </c>
      <c r="G1124" s="3">
        <f t="shared" si="86"/>
        <v>1</v>
      </c>
      <c r="H1124" s="3">
        <f t="shared" si="87"/>
        <v>1</v>
      </c>
      <c r="I1124" s="1" t="str">
        <f t="shared" si="88"/>
        <v>211</v>
      </c>
      <c r="J1124" s="1" t="str">
        <f t="shared" si="89"/>
        <v>At Risk</v>
      </c>
    </row>
    <row r="1125" spans="1:10" ht="14.25" x14ac:dyDescent="0.2">
      <c r="A1125">
        <v>16867</v>
      </c>
      <c r="B1125">
        <v>6</v>
      </c>
      <c r="C1125">
        <v>76.740000000000009</v>
      </c>
      <c r="D1125" s="1">
        <v>40197.382638888892</v>
      </c>
      <c r="E1125" s="3">
        <f>DATEDIF(online_retail_II[[#This Row],[LastPurchase]], DATE(2011,12,9), "d")</f>
        <v>689</v>
      </c>
      <c r="F1125" s="3">
        <f t="shared" si="85"/>
        <v>2</v>
      </c>
      <c r="G1125" s="3">
        <f t="shared" si="86"/>
        <v>1</v>
      </c>
      <c r="H1125" s="3">
        <f t="shared" si="87"/>
        <v>1</v>
      </c>
      <c r="I1125" s="1" t="str">
        <f t="shared" si="88"/>
        <v>211</v>
      </c>
      <c r="J1125" s="1" t="str">
        <f t="shared" si="89"/>
        <v>At Risk</v>
      </c>
    </row>
    <row r="1126" spans="1:10" ht="14.25" x14ac:dyDescent="0.2">
      <c r="A1126">
        <v>16287</v>
      </c>
      <c r="B1126">
        <v>42</v>
      </c>
      <c r="C1126">
        <v>1006.9800000000006</v>
      </c>
      <c r="D1126" s="1">
        <v>40717.380555555559</v>
      </c>
      <c r="E1126" s="3">
        <f>DATEDIF(online_retail_II[[#This Row],[LastPurchase]], DATE(2011,12,9), "d")</f>
        <v>169</v>
      </c>
      <c r="F1126" s="3">
        <f t="shared" si="85"/>
        <v>3</v>
      </c>
      <c r="G1126" s="3">
        <f t="shared" si="86"/>
        <v>1</v>
      </c>
      <c r="H1126" s="3">
        <f t="shared" si="87"/>
        <v>2</v>
      </c>
      <c r="I1126" s="1" t="str">
        <f t="shared" si="88"/>
        <v>312</v>
      </c>
      <c r="J1126" s="1" t="str">
        <f t="shared" si="89"/>
        <v>Potential</v>
      </c>
    </row>
    <row r="1127" spans="1:10" ht="14.25" x14ac:dyDescent="0.2">
      <c r="A1127">
        <v>15198</v>
      </c>
      <c r="B1127">
        <v>31</v>
      </c>
      <c r="C1127">
        <v>571.34999999999991</v>
      </c>
      <c r="D1127" s="1">
        <v>40794.612500000003</v>
      </c>
      <c r="E1127" s="3">
        <f>DATEDIF(online_retail_II[[#This Row],[LastPurchase]], DATE(2011,12,9), "d")</f>
        <v>92</v>
      </c>
      <c r="F1127" s="3">
        <f t="shared" si="85"/>
        <v>3</v>
      </c>
      <c r="G1127" s="3">
        <f t="shared" si="86"/>
        <v>1</v>
      </c>
      <c r="H1127" s="3">
        <f t="shared" si="87"/>
        <v>1</v>
      </c>
      <c r="I1127" s="1" t="str">
        <f t="shared" si="88"/>
        <v>311</v>
      </c>
      <c r="J1127" s="1" t="str">
        <f t="shared" si="89"/>
        <v>Potential</v>
      </c>
    </row>
    <row r="1128" spans="1:10" ht="14.25" x14ac:dyDescent="0.2">
      <c r="A1128">
        <v>13877</v>
      </c>
      <c r="B1128">
        <v>23</v>
      </c>
      <c r="C1128">
        <v>449.68000000000006</v>
      </c>
      <c r="D1128" s="1">
        <v>40800.65902777778</v>
      </c>
      <c r="E1128" s="3">
        <f>DATEDIF(online_retail_II[[#This Row],[LastPurchase]], DATE(2011,12,9), "d")</f>
        <v>86</v>
      </c>
      <c r="F1128" s="3">
        <f t="shared" si="85"/>
        <v>3</v>
      </c>
      <c r="G1128" s="3">
        <f t="shared" si="86"/>
        <v>1</v>
      </c>
      <c r="H1128" s="3">
        <f t="shared" si="87"/>
        <v>1</v>
      </c>
      <c r="I1128" s="1" t="str">
        <f t="shared" si="88"/>
        <v>311</v>
      </c>
      <c r="J1128" s="1" t="str">
        <f t="shared" si="89"/>
        <v>Potential</v>
      </c>
    </row>
    <row r="1129" spans="1:10" ht="14.25" x14ac:dyDescent="0.2">
      <c r="A1129">
        <v>12470</v>
      </c>
      <c r="B1129">
        <v>23</v>
      </c>
      <c r="C1129">
        <v>211.95000000000002</v>
      </c>
      <c r="D1129" s="1">
        <v>40197.459027777775</v>
      </c>
      <c r="E1129" s="3">
        <f>DATEDIF(online_retail_II[[#This Row],[LastPurchase]], DATE(2011,12,9), "d")</f>
        <v>689</v>
      </c>
      <c r="F1129" s="3">
        <f t="shared" si="85"/>
        <v>2</v>
      </c>
      <c r="G1129" s="3">
        <f t="shared" si="86"/>
        <v>1</v>
      </c>
      <c r="H1129" s="3">
        <f t="shared" si="87"/>
        <v>1</v>
      </c>
      <c r="I1129" s="1" t="str">
        <f t="shared" si="88"/>
        <v>211</v>
      </c>
      <c r="J1129" s="1" t="str">
        <f t="shared" si="89"/>
        <v>At Risk</v>
      </c>
    </row>
    <row r="1130" spans="1:10" ht="14.25" x14ac:dyDescent="0.2">
      <c r="A1130">
        <v>17769</v>
      </c>
      <c r="B1130">
        <v>591</v>
      </c>
      <c r="C1130">
        <v>7103.0799999999963</v>
      </c>
      <c r="D1130" s="1">
        <v>40874.470833333333</v>
      </c>
      <c r="E1130" s="3">
        <f>DATEDIF(online_retail_II[[#This Row],[LastPurchase]], DATE(2011,12,9), "d")</f>
        <v>12</v>
      </c>
      <c r="F1130" s="3">
        <f t="shared" si="85"/>
        <v>5</v>
      </c>
      <c r="G1130" s="3">
        <f t="shared" si="86"/>
        <v>4</v>
      </c>
      <c r="H1130" s="3">
        <f t="shared" si="87"/>
        <v>4</v>
      </c>
      <c r="I1130" s="1" t="str">
        <f t="shared" si="88"/>
        <v>544</v>
      </c>
      <c r="J1130" s="1" t="str">
        <f t="shared" si="89"/>
        <v>Champion</v>
      </c>
    </row>
    <row r="1131" spans="1:10" ht="14.25" x14ac:dyDescent="0.2">
      <c r="A1131">
        <v>17706</v>
      </c>
      <c r="B1131">
        <v>765</v>
      </c>
      <c r="C1131">
        <v>20749.98000000001</v>
      </c>
      <c r="D1131" s="1">
        <v>40882.56527777778</v>
      </c>
      <c r="E1131" s="3">
        <f>DATEDIF(online_retail_II[[#This Row],[LastPurchase]], DATE(2011,12,9), "d")</f>
        <v>4</v>
      </c>
      <c r="F1131" s="3">
        <f t="shared" si="85"/>
        <v>5</v>
      </c>
      <c r="G1131" s="3">
        <f t="shared" si="86"/>
        <v>4</v>
      </c>
      <c r="H1131" s="3">
        <f t="shared" si="87"/>
        <v>4</v>
      </c>
      <c r="I1131" s="1" t="str">
        <f t="shared" si="88"/>
        <v>544</v>
      </c>
      <c r="J1131" s="1" t="str">
        <f t="shared" si="89"/>
        <v>Champion</v>
      </c>
    </row>
    <row r="1132" spans="1:10" ht="14.25" x14ac:dyDescent="0.2">
      <c r="A1132">
        <v>14715</v>
      </c>
      <c r="B1132">
        <v>138</v>
      </c>
      <c r="C1132">
        <v>1840.4500000000012</v>
      </c>
      <c r="D1132" s="1">
        <v>40862.506944444445</v>
      </c>
      <c r="E1132" s="3">
        <f>DATEDIF(online_retail_II[[#This Row],[LastPurchase]], DATE(2011,12,9), "d")</f>
        <v>24</v>
      </c>
      <c r="F1132" s="3">
        <f t="shared" si="85"/>
        <v>4</v>
      </c>
      <c r="G1132" s="3">
        <f t="shared" si="86"/>
        <v>2</v>
      </c>
      <c r="H1132" s="3">
        <f t="shared" si="87"/>
        <v>2</v>
      </c>
      <c r="I1132" s="1" t="str">
        <f t="shared" si="88"/>
        <v>422</v>
      </c>
      <c r="J1132" s="1" t="str">
        <f t="shared" si="89"/>
        <v>Loyal</v>
      </c>
    </row>
    <row r="1133" spans="1:10" ht="14.25" x14ac:dyDescent="0.2">
      <c r="A1133">
        <v>12589</v>
      </c>
      <c r="B1133">
        <v>180</v>
      </c>
      <c r="C1133">
        <v>4695.66</v>
      </c>
      <c r="D1133" s="1">
        <v>40858.429861111108</v>
      </c>
      <c r="E1133" s="3">
        <f>DATEDIF(online_retail_II[[#This Row],[LastPurchase]], DATE(2011,12,9), "d")</f>
        <v>28</v>
      </c>
      <c r="F1133" s="3">
        <f t="shared" si="85"/>
        <v>4</v>
      </c>
      <c r="G1133" s="3">
        <f t="shared" si="86"/>
        <v>3</v>
      </c>
      <c r="H1133" s="3">
        <f t="shared" si="87"/>
        <v>3</v>
      </c>
      <c r="I1133" s="1" t="str">
        <f t="shared" si="88"/>
        <v>433</v>
      </c>
      <c r="J1133" s="1" t="str">
        <f t="shared" si="89"/>
        <v>Loyal</v>
      </c>
    </row>
    <row r="1134" spans="1:10" ht="14.25" x14ac:dyDescent="0.2">
      <c r="A1134">
        <v>16087</v>
      </c>
      <c r="B1134">
        <v>10</v>
      </c>
      <c r="C1134">
        <v>1739.92</v>
      </c>
      <c r="D1134" s="1">
        <v>40497.697222222225</v>
      </c>
      <c r="E1134" s="3">
        <f>DATEDIF(online_retail_II[[#This Row],[LastPurchase]], DATE(2011,12,9), "d")</f>
        <v>389</v>
      </c>
      <c r="F1134" s="3">
        <f t="shared" si="85"/>
        <v>2</v>
      </c>
      <c r="G1134" s="3">
        <f t="shared" si="86"/>
        <v>1</v>
      </c>
      <c r="H1134" s="3">
        <f t="shared" si="87"/>
        <v>2</v>
      </c>
      <c r="I1134" s="1" t="str">
        <f t="shared" si="88"/>
        <v>212</v>
      </c>
      <c r="J1134" s="1" t="str">
        <f t="shared" si="89"/>
        <v>At Risk</v>
      </c>
    </row>
    <row r="1135" spans="1:10" ht="14.25" x14ac:dyDescent="0.2">
      <c r="A1135">
        <v>14472</v>
      </c>
      <c r="B1135">
        <v>333</v>
      </c>
      <c r="C1135">
        <v>2228.2200000000007</v>
      </c>
      <c r="D1135" s="1">
        <v>40783.459027777775</v>
      </c>
      <c r="E1135" s="3">
        <f>DATEDIF(online_retail_II[[#This Row],[LastPurchase]], DATE(2011,12,9), "d")</f>
        <v>103</v>
      </c>
      <c r="F1135" s="3">
        <f t="shared" si="85"/>
        <v>3</v>
      </c>
      <c r="G1135" s="3">
        <f t="shared" si="86"/>
        <v>3</v>
      </c>
      <c r="H1135" s="3">
        <f t="shared" si="87"/>
        <v>2</v>
      </c>
      <c r="I1135" s="1" t="str">
        <f t="shared" si="88"/>
        <v>332</v>
      </c>
      <c r="J1135" s="1" t="str">
        <f t="shared" si="89"/>
        <v>Potential</v>
      </c>
    </row>
    <row r="1136" spans="1:10" ht="14.25" x14ac:dyDescent="0.2">
      <c r="A1136">
        <v>13555</v>
      </c>
      <c r="B1136">
        <v>407</v>
      </c>
      <c r="C1136">
        <v>8999.1899999999932</v>
      </c>
      <c r="D1136" s="1">
        <v>40813.525000000001</v>
      </c>
      <c r="E1136" s="3">
        <f>DATEDIF(online_retail_II[[#This Row],[LastPurchase]], DATE(2011,12,9), "d")</f>
        <v>73</v>
      </c>
      <c r="F1136" s="3">
        <f t="shared" si="85"/>
        <v>3</v>
      </c>
      <c r="G1136" s="3">
        <f t="shared" si="86"/>
        <v>4</v>
      </c>
      <c r="H1136" s="3">
        <f t="shared" si="87"/>
        <v>4</v>
      </c>
      <c r="I1136" s="1" t="str">
        <f t="shared" si="88"/>
        <v>344</v>
      </c>
      <c r="J1136" s="1" t="str">
        <f t="shared" si="89"/>
        <v>Potential</v>
      </c>
    </row>
    <row r="1137" spans="1:10" ht="14.25" x14ac:dyDescent="0.2">
      <c r="A1137">
        <v>12733</v>
      </c>
      <c r="B1137">
        <v>157</v>
      </c>
      <c r="C1137">
        <v>2424.87</v>
      </c>
      <c r="D1137" s="1">
        <v>40652.679861111108</v>
      </c>
      <c r="E1137" s="3">
        <f>DATEDIF(online_retail_II[[#This Row],[LastPurchase]], DATE(2011,12,9), "d")</f>
        <v>234</v>
      </c>
      <c r="F1137" s="3">
        <f t="shared" si="85"/>
        <v>3</v>
      </c>
      <c r="G1137" s="3">
        <f t="shared" si="86"/>
        <v>2</v>
      </c>
      <c r="H1137" s="3">
        <f t="shared" si="87"/>
        <v>2</v>
      </c>
      <c r="I1137" s="1" t="str">
        <f t="shared" si="88"/>
        <v>322</v>
      </c>
      <c r="J1137" s="1" t="str">
        <f t="shared" si="89"/>
        <v>Potential</v>
      </c>
    </row>
    <row r="1138" spans="1:10" ht="14.25" x14ac:dyDescent="0.2">
      <c r="A1138">
        <v>14413</v>
      </c>
      <c r="B1138">
        <v>99</v>
      </c>
      <c r="C1138">
        <v>770.37000000000114</v>
      </c>
      <c r="D1138" s="1">
        <v>40524.567361111112</v>
      </c>
      <c r="E1138" s="3">
        <f>DATEDIF(online_retail_II[[#This Row],[LastPurchase]], DATE(2011,12,9), "d")</f>
        <v>362</v>
      </c>
      <c r="F1138" s="3">
        <f t="shared" si="85"/>
        <v>3</v>
      </c>
      <c r="G1138" s="3">
        <f t="shared" si="86"/>
        <v>2</v>
      </c>
      <c r="H1138" s="3">
        <f t="shared" si="87"/>
        <v>1</v>
      </c>
      <c r="I1138" s="1" t="str">
        <f t="shared" si="88"/>
        <v>321</v>
      </c>
      <c r="J1138" s="1" t="str">
        <f t="shared" si="89"/>
        <v>Potential</v>
      </c>
    </row>
    <row r="1139" spans="1:10" ht="14.25" x14ac:dyDescent="0.2">
      <c r="A1139">
        <v>13315</v>
      </c>
      <c r="B1139">
        <v>22</v>
      </c>
      <c r="C1139">
        <v>310.26</v>
      </c>
      <c r="D1139" s="1">
        <v>40197.648611111108</v>
      </c>
      <c r="E1139" s="3">
        <f>DATEDIF(online_retail_II[[#This Row],[LastPurchase]], DATE(2011,12,9), "d")</f>
        <v>689</v>
      </c>
      <c r="F1139" s="3">
        <f t="shared" si="85"/>
        <v>2</v>
      </c>
      <c r="G1139" s="3">
        <f t="shared" si="86"/>
        <v>1</v>
      </c>
      <c r="H1139" s="3">
        <f t="shared" si="87"/>
        <v>1</v>
      </c>
      <c r="I1139" s="1" t="str">
        <f t="shared" si="88"/>
        <v>211</v>
      </c>
      <c r="J1139" s="1" t="str">
        <f t="shared" si="89"/>
        <v>At Risk</v>
      </c>
    </row>
    <row r="1140" spans="1:10" ht="14.25" x14ac:dyDescent="0.2">
      <c r="A1140">
        <v>17245</v>
      </c>
      <c r="B1140">
        <v>25</v>
      </c>
      <c r="C1140">
        <v>371.63</v>
      </c>
      <c r="D1140" s="1">
        <v>40682.446527777778</v>
      </c>
      <c r="E1140" s="3">
        <f>DATEDIF(online_retail_II[[#This Row],[LastPurchase]], DATE(2011,12,9), "d")</f>
        <v>204</v>
      </c>
      <c r="F1140" s="3">
        <f t="shared" si="85"/>
        <v>3</v>
      </c>
      <c r="G1140" s="3">
        <f t="shared" si="86"/>
        <v>1</v>
      </c>
      <c r="H1140" s="3">
        <f t="shared" si="87"/>
        <v>1</v>
      </c>
      <c r="I1140" s="1" t="str">
        <f t="shared" si="88"/>
        <v>311</v>
      </c>
      <c r="J1140" s="1" t="str">
        <f t="shared" si="89"/>
        <v>Potential</v>
      </c>
    </row>
    <row r="1141" spans="1:10" ht="14.25" x14ac:dyDescent="0.2">
      <c r="A1141">
        <v>17307</v>
      </c>
      <c r="B1141">
        <v>48</v>
      </c>
      <c r="C1141">
        <v>3999.8900000000003</v>
      </c>
      <c r="D1141" s="1">
        <v>40491.569444444445</v>
      </c>
      <c r="E1141" s="3">
        <f>DATEDIF(online_retail_II[[#This Row],[LastPurchase]], DATE(2011,12,9), "d")</f>
        <v>395</v>
      </c>
      <c r="F1141" s="3">
        <f t="shared" si="85"/>
        <v>2</v>
      </c>
      <c r="G1141" s="3">
        <f t="shared" si="86"/>
        <v>1</v>
      </c>
      <c r="H1141" s="3">
        <f t="shared" si="87"/>
        <v>3</v>
      </c>
      <c r="I1141" s="1" t="str">
        <f t="shared" si="88"/>
        <v>213</v>
      </c>
      <c r="J1141" s="1" t="str">
        <f t="shared" si="89"/>
        <v>At Risk</v>
      </c>
    </row>
    <row r="1142" spans="1:10" ht="14.25" x14ac:dyDescent="0.2">
      <c r="A1142">
        <v>17963</v>
      </c>
      <c r="B1142">
        <v>112</v>
      </c>
      <c r="C1142">
        <v>651.50999999999988</v>
      </c>
      <c r="D1142" s="1">
        <v>40415.665277777778</v>
      </c>
      <c r="E1142" s="3">
        <f>DATEDIF(online_retail_II[[#This Row],[LastPurchase]], DATE(2011,12,9), "d")</f>
        <v>471</v>
      </c>
      <c r="F1142" s="3">
        <f t="shared" si="85"/>
        <v>2</v>
      </c>
      <c r="G1142" s="3">
        <f t="shared" si="86"/>
        <v>2</v>
      </c>
      <c r="H1142" s="3">
        <f t="shared" si="87"/>
        <v>1</v>
      </c>
      <c r="I1142" s="1" t="str">
        <f t="shared" si="88"/>
        <v>221</v>
      </c>
      <c r="J1142" s="1" t="str">
        <f t="shared" si="89"/>
        <v>At Risk</v>
      </c>
    </row>
    <row r="1143" spans="1:10" ht="14.25" x14ac:dyDescent="0.2">
      <c r="A1143">
        <v>14983</v>
      </c>
      <c r="B1143">
        <v>30</v>
      </c>
      <c r="C1143">
        <v>183.2000000000001</v>
      </c>
      <c r="D1143" s="1">
        <v>40197.730555555558</v>
      </c>
      <c r="E1143" s="3">
        <f>DATEDIF(online_retail_II[[#This Row],[LastPurchase]], DATE(2011,12,9), "d")</f>
        <v>689</v>
      </c>
      <c r="F1143" s="3">
        <f t="shared" si="85"/>
        <v>2</v>
      </c>
      <c r="G1143" s="3">
        <f t="shared" si="86"/>
        <v>1</v>
      </c>
      <c r="H1143" s="3">
        <f t="shared" si="87"/>
        <v>1</v>
      </c>
      <c r="I1143" s="1" t="str">
        <f t="shared" si="88"/>
        <v>211</v>
      </c>
      <c r="J1143" s="1" t="str">
        <f t="shared" si="89"/>
        <v>At Risk</v>
      </c>
    </row>
    <row r="1144" spans="1:10" ht="14.25" x14ac:dyDescent="0.2">
      <c r="A1144">
        <v>13397</v>
      </c>
      <c r="B1144">
        <v>89</v>
      </c>
      <c r="C1144">
        <v>3191.87</v>
      </c>
      <c r="D1144" s="1">
        <v>40814.455555555556</v>
      </c>
      <c r="E1144" s="3">
        <f>DATEDIF(online_retail_II[[#This Row],[LastPurchase]], DATE(2011,12,9), "d")</f>
        <v>72</v>
      </c>
      <c r="F1144" s="3">
        <f t="shared" si="85"/>
        <v>3</v>
      </c>
      <c r="G1144" s="3">
        <f t="shared" si="86"/>
        <v>2</v>
      </c>
      <c r="H1144" s="3">
        <f t="shared" si="87"/>
        <v>3</v>
      </c>
      <c r="I1144" s="1" t="str">
        <f t="shared" si="88"/>
        <v>323</v>
      </c>
      <c r="J1144" s="1" t="str">
        <f t="shared" si="89"/>
        <v>Potential</v>
      </c>
    </row>
    <row r="1145" spans="1:10" ht="14.25" x14ac:dyDescent="0.2">
      <c r="A1145">
        <v>12987</v>
      </c>
      <c r="B1145">
        <v>66</v>
      </c>
      <c r="C1145">
        <v>1312.21</v>
      </c>
      <c r="D1145" s="1">
        <v>40813.502083333333</v>
      </c>
      <c r="E1145" s="3">
        <f>DATEDIF(online_retail_II[[#This Row],[LastPurchase]], DATE(2011,12,9), "d")</f>
        <v>73</v>
      </c>
      <c r="F1145" s="3">
        <f t="shared" si="85"/>
        <v>3</v>
      </c>
      <c r="G1145" s="3">
        <f t="shared" si="86"/>
        <v>2</v>
      </c>
      <c r="H1145" s="3">
        <f t="shared" si="87"/>
        <v>2</v>
      </c>
      <c r="I1145" s="1" t="str">
        <f t="shared" si="88"/>
        <v>322</v>
      </c>
      <c r="J1145" s="1" t="str">
        <f t="shared" si="89"/>
        <v>Potential</v>
      </c>
    </row>
    <row r="1146" spans="1:10" ht="14.25" x14ac:dyDescent="0.2">
      <c r="A1146">
        <v>13027</v>
      </c>
      <c r="B1146">
        <v>86</v>
      </c>
      <c r="C1146">
        <v>17335.199999999997</v>
      </c>
      <c r="D1146" s="1">
        <v>40773.402083333334</v>
      </c>
      <c r="E1146" s="3">
        <f>DATEDIF(online_retail_II[[#This Row],[LastPurchase]], DATE(2011,12,9), "d")</f>
        <v>113</v>
      </c>
      <c r="F1146" s="3">
        <f t="shared" si="85"/>
        <v>3</v>
      </c>
      <c r="G1146" s="3">
        <f t="shared" si="86"/>
        <v>2</v>
      </c>
      <c r="H1146" s="3">
        <f t="shared" si="87"/>
        <v>4</v>
      </c>
      <c r="I1146" s="1" t="str">
        <f t="shared" si="88"/>
        <v>324</v>
      </c>
      <c r="J1146" s="1" t="str">
        <f t="shared" si="89"/>
        <v>Potential</v>
      </c>
    </row>
    <row r="1147" spans="1:10" ht="14.25" x14ac:dyDescent="0.2">
      <c r="A1147">
        <v>16727</v>
      </c>
      <c r="B1147">
        <v>213</v>
      </c>
      <c r="C1147">
        <v>1437.4199999999996</v>
      </c>
      <c r="D1147" s="1">
        <v>40522.574999999997</v>
      </c>
      <c r="E1147" s="3">
        <f>DATEDIF(online_retail_II[[#This Row],[LastPurchase]], DATE(2011,12,9), "d")</f>
        <v>364</v>
      </c>
      <c r="F1147" s="3">
        <f t="shared" si="85"/>
        <v>3</v>
      </c>
      <c r="G1147" s="3">
        <f t="shared" si="86"/>
        <v>3</v>
      </c>
      <c r="H1147" s="3">
        <f t="shared" si="87"/>
        <v>2</v>
      </c>
      <c r="I1147" s="1" t="str">
        <f t="shared" si="88"/>
        <v>332</v>
      </c>
      <c r="J1147" s="1" t="str">
        <f t="shared" si="89"/>
        <v>Potential</v>
      </c>
    </row>
    <row r="1148" spans="1:10" ht="14.25" x14ac:dyDescent="0.2">
      <c r="A1148">
        <v>14556</v>
      </c>
      <c r="B1148">
        <v>203</v>
      </c>
      <c r="C1148">
        <v>835.3400000000006</v>
      </c>
      <c r="D1148" s="1">
        <v>40290.622916666667</v>
      </c>
      <c r="E1148" s="3">
        <f>DATEDIF(online_retail_II[[#This Row],[LastPurchase]], DATE(2011,12,9), "d")</f>
        <v>596</v>
      </c>
      <c r="F1148" s="3">
        <f t="shared" si="85"/>
        <v>2</v>
      </c>
      <c r="G1148" s="3">
        <f t="shared" si="86"/>
        <v>3</v>
      </c>
      <c r="H1148" s="3">
        <f t="shared" si="87"/>
        <v>1</v>
      </c>
      <c r="I1148" s="1" t="str">
        <f t="shared" si="88"/>
        <v>231</v>
      </c>
      <c r="J1148" s="1" t="str">
        <f t="shared" si="89"/>
        <v>At Risk</v>
      </c>
    </row>
    <row r="1149" spans="1:10" ht="14.25" x14ac:dyDescent="0.2">
      <c r="A1149">
        <v>14388</v>
      </c>
      <c r="B1149">
        <v>414</v>
      </c>
      <c r="C1149">
        <v>6701.0000000000064</v>
      </c>
      <c r="D1149" s="1">
        <v>40876.563888888886</v>
      </c>
      <c r="E1149" s="3">
        <f>DATEDIF(online_retail_II[[#This Row],[LastPurchase]], DATE(2011,12,9), "d")</f>
        <v>10</v>
      </c>
      <c r="F1149" s="3">
        <f t="shared" si="85"/>
        <v>5</v>
      </c>
      <c r="G1149" s="3">
        <f t="shared" si="86"/>
        <v>4</v>
      </c>
      <c r="H1149" s="3">
        <f t="shared" si="87"/>
        <v>3</v>
      </c>
      <c r="I1149" s="1" t="str">
        <f t="shared" si="88"/>
        <v>543</v>
      </c>
      <c r="J1149" s="1" t="str">
        <f t="shared" si="89"/>
        <v>Champion</v>
      </c>
    </row>
    <row r="1150" spans="1:10" ht="14.25" x14ac:dyDescent="0.2">
      <c r="A1150">
        <v>17220</v>
      </c>
      <c r="B1150">
        <v>681</v>
      </c>
      <c r="C1150">
        <v>4481.7500000000036</v>
      </c>
      <c r="D1150" s="1">
        <v>40862.574305555558</v>
      </c>
      <c r="E1150" s="3">
        <f>DATEDIF(online_retail_II[[#This Row],[LastPurchase]], DATE(2011,12,9), "d")</f>
        <v>24</v>
      </c>
      <c r="F1150" s="3">
        <f t="shared" si="85"/>
        <v>4</v>
      </c>
      <c r="G1150" s="3">
        <f t="shared" si="86"/>
        <v>4</v>
      </c>
      <c r="H1150" s="3">
        <f t="shared" si="87"/>
        <v>3</v>
      </c>
      <c r="I1150" s="1" t="str">
        <f t="shared" si="88"/>
        <v>443</v>
      </c>
      <c r="J1150" s="1" t="str">
        <f t="shared" si="89"/>
        <v>Loyal</v>
      </c>
    </row>
    <row r="1151" spans="1:10" ht="14.25" x14ac:dyDescent="0.2">
      <c r="A1151">
        <v>17356</v>
      </c>
      <c r="B1151">
        <v>86</v>
      </c>
      <c r="C1151">
        <v>946.46999999999991</v>
      </c>
      <c r="D1151" s="1">
        <v>40575.463194444441</v>
      </c>
      <c r="E1151" s="3">
        <f>DATEDIF(online_retail_II[[#This Row],[LastPurchase]], DATE(2011,12,9), "d")</f>
        <v>311</v>
      </c>
      <c r="F1151" s="3">
        <f t="shared" si="85"/>
        <v>3</v>
      </c>
      <c r="G1151" s="3">
        <f t="shared" si="86"/>
        <v>2</v>
      </c>
      <c r="H1151" s="3">
        <f t="shared" si="87"/>
        <v>1</v>
      </c>
      <c r="I1151" s="1" t="str">
        <f t="shared" si="88"/>
        <v>321</v>
      </c>
      <c r="J1151" s="1" t="str">
        <f t="shared" si="89"/>
        <v>Potential</v>
      </c>
    </row>
    <row r="1152" spans="1:10" ht="14.25" x14ac:dyDescent="0.2">
      <c r="A1152">
        <v>17794</v>
      </c>
      <c r="B1152">
        <v>7</v>
      </c>
      <c r="C1152">
        <v>147.30000000000001</v>
      </c>
      <c r="D1152" s="1">
        <v>40200.429166666669</v>
      </c>
      <c r="E1152" s="3">
        <f>DATEDIF(online_retail_II[[#This Row],[LastPurchase]], DATE(2011,12,9), "d")</f>
        <v>686</v>
      </c>
      <c r="F1152" s="3">
        <f t="shared" si="85"/>
        <v>2</v>
      </c>
      <c r="G1152" s="3">
        <f t="shared" si="86"/>
        <v>1</v>
      </c>
      <c r="H1152" s="3">
        <f t="shared" si="87"/>
        <v>1</v>
      </c>
      <c r="I1152" s="1" t="str">
        <f t="shared" si="88"/>
        <v>211</v>
      </c>
      <c r="J1152" s="1" t="str">
        <f t="shared" si="89"/>
        <v>At Risk</v>
      </c>
    </row>
    <row r="1153" spans="1:10" ht="14.25" x14ac:dyDescent="0.2">
      <c r="A1153">
        <v>15191</v>
      </c>
      <c r="B1153">
        <v>35</v>
      </c>
      <c r="C1153">
        <v>588.04999999999995</v>
      </c>
      <c r="D1153" s="1">
        <v>40423.650694444441</v>
      </c>
      <c r="E1153" s="3">
        <f>DATEDIF(online_retail_II[[#This Row],[LastPurchase]], DATE(2011,12,9), "d")</f>
        <v>463</v>
      </c>
      <c r="F1153" s="3">
        <f t="shared" si="85"/>
        <v>2</v>
      </c>
      <c r="G1153" s="3">
        <f t="shared" si="86"/>
        <v>1</v>
      </c>
      <c r="H1153" s="3">
        <f t="shared" si="87"/>
        <v>1</v>
      </c>
      <c r="I1153" s="1" t="str">
        <f t="shared" si="88"/>
        <v>211</v>
      </c>
      <c r="J1153" s="1" t="str">
        <f t="shared" si="89"/>
        <v>At Risk</v>
      </c>
    </row>
    <row r="1154" spans="1:10" ht="14.25" x14ac:dyDescent="0.2">
      <c r="A1154">
        <v>14649</v>
      </c>
      <c r="B1154">
        <v>572</v>
      </c>
      <c r="C1154">
        <v>3775.3099999999936</v>
      </c>
      <c r="D1154" s="1">
        <v>40882.520833333336</v>
      </c>
      <c r="E1154" s="3">
        <f>DATEDIF(online_retail_II[[#This Row],[LastPurchase]], DATE(2011,12,9), "d")</f>
        <v>4</v>
      </c>
      <c r="F1154" s="3">
        <f t="shared" ref="F1154:F1217" si="90">IF(E1154&lt;=QUARTILE($E$2:$E$1000,1),5,
 IF(E1154&lt;=QUARTILE($E$2:$E$1000,2),4,
 IF(E1154&lt;=QUARTILE($E$2:$E$1000,3),3,
 IF(E1154&lt;=QUARTILE($E$2:$E$1000,4),2,1))))</f>
        <v>5</v>
      </c>
      <c r="G1154" s="3">
        <f t="shared" ref="G1154:G1217" si="91">IF(B1154&gt;=QUARTILE($B$2:$B$1000,4),5,
 IF(B1154&gt;=QUARTILE($B$2:$B$1000,3),4,
 IF(B1154&gt;=QUARTILE($B$2:$B$1000,2),3,
 IF(B1154&gt;=QUARTILE($B$2:$B$1000,1),2,1))))</f>
        <v>4</v>
      </c>
      <c r="H1154" s="3">
        <f t="shared" ref="H1154:H1217" si="92">IF(C1154&gt;=QUARTILE($C$2:$C$1000,4),5,
 IF(C1154&gt;=QUARTILE($C$2:$C$1000,3),4,
 IF(C1154&gt;=QUARTILE($C$2:$C$1000,2),3,
 IF(C1154&gt;=QUARTILE($C$2:$C$1000,1),2,1))))</f>
        <v>3</v>
      </c>
      <c r="I1154" s="1" t="str">
        <f t="shared" ref="I1154:I1217" si="93">TEXT(F1154,"0") &amp; TEXT(G1154,"0") &amp; TEXT(H1154,"0")</f>
        <v>543</v>
      </c>
      <c r="J1154" s="1" t="str">
        <f t="shared" ref="J1154:J1217" si="94">IF(F1154=5,"Champion",
 IF(F1154&gt;=4,"Loyal",
 IF(F1154=3,"Potential",
 IF(F1154=2,"At Risk",
 "Lost"))))</f>
        <v>Champion</v>
      </c>
    </row>
    <row r="1155" spans="1:10" ht="14.25" x14ac:dyDescent="0.2">
      <c r="A1155">
        <v>14595</v>
      </c>
      <c r="B1155">
        <v>136</v>
      </c>
      <c r="C1155">
        <v>2164.4499999999998</v>
      </c>
      <c r="D1155" s="1">
        <v>40867.508333333331</v>
      </c>
      <c r="E1155" s="3">
        <f>DATEDIF(online_retail_II[[#This Row],[LastPurchase]], DATE(2011,12,9), "d")</f>
        <v>19</v>
      </c>
      <c r="F1155" s="3">
        <f t="shared" si="90"/>
        <v>4</v>
      </c>
      <c r="G1155" s="3">
        <f t="shared" si="91"/>
        <v>2</v>
      </c>
      <c r="H1155" s="3">
        <f t="shared" si="92"/>
        <v>2</v>
      </c>
      <c r="I1155" s="1" t="str">
        <f t="shared" si="93"/>
        <v>422</v>
      </c>
      <c r="J1155" s="1" t="str">
        <f t="shared" si="94"/>
        <v>Loyal</v>
      </c>
    </row>
    <row r="1156" spans="1:10" ht="14.25" x14ac:dyDescent="0.2">
      <c r="A1156">
        <v>16085</v>
      </c>
      <c r="B1156">
        <v>376</v>
      </c>
      <c r="C1156">
        <v>2343.5300000000016</v>
      </c>
      <c r="D1156" s="1">
        <v>40863.558333333334</v>
      </c>
      <c r="E1156" s="3">
        <f>DATEDIF(online_retail_II[[#This Row],[LastPurchase]], DATE(2011,12,9), "d")</f>
        <v>23</v>
      </c>
      <c r="F1156" s="3">
        <f t="shared" si="90"/>
        <v>4</v>
      </c>
      <c r="G1156" s="3">
        <f t="shared" si="91"/>
        <v>4</v>
      </c>
      <c r="H1156" s="3">
        <f t="shared" si="92"/>
        <v>2</v>
      </c>
      <c r="I1156" s="1" t="str">
        <f t="shared" si="93"/>
        <v>442</v>
      </c>
      <c r="J1156" s="1" t="str">
        <f t="shared" si="94"/>
        <v>Loyal</v>
      </c>
    </row>
    <row r="1157" spans="1:10" ht="14.25" x14ac:dyDescent="0.2">
      <c r="A1157">
        <v>13982</v>
      </c>
      <c r="B1157">
        <v>253</v>
      </c>
      <c r="C1157">
        <v>4445.59</v>
      </c>
      <c r="D1157" s="1">
        <v>40847.683333333334</v>
      </c>
      <c r="E1157" s="3">
        <f>DATEDIF(online_retail_II[[#This Row],[LastPurchase]], DATE(2011,12,9), "d")</f>
        <v>39</v>
      </c>
      <c r="F1157" s="3">
        <f t="shared" si="90"/>
        <v>4</v>
      </c>
      <c r="G1157" s="3">
        <f t="shared" si="91"/>
        <v>3</v>
      </c>
      <c r="H1157" s="3">
        <f t="shared" si="92"/>
        <v>3</v>
      </c>
      <c r="I1157" s="1" t="str">
        <f t="shared" si="93"/>
        <v>433</v>
      </c>
      <c r="J1157" s="1" t="str">
        <f t="shared" si="94"/>
        <v>Loyal</v>
      </c>
    </row>
    <row r="1158" spans="1:10" ht="14.25" x14ac:dyDescent="0.2">
      <c r="A1158">
        <v>17875</v>
      </c>
      <c r="B1158">
        <v>26</v>
      </c>
      <c r="C1158">
        <v>167.1</v>
      </c>
      <c r="D1158" s="1">
        <v>40198.645833333336</v>
      </c>
      <c r="E1158" s="3">
        <f>DATEDIF(online_retail_II[[#This Row],[LastPurchase]], DATE(2011,12,9), "d")</f>
        <v>688</v>
      </c>
      <c r="F1158" s="3">
        <f t="shared" si="90"/>
        <v>2</v>
      </c>
      <c r="G1158" s="3">
        <f t="shared" si="91"/>
        <v>1</v>
      </c>
      <c r="H1158" s="3">
        <f t="shared" si="92"/>
        <v>1</v>
      </c>
      <c r="I1158" s="1" t="str">
        <f t="shared" si="93"/>
        <v>211</v>
      </c>
      <c r="J1158" s="1" t="str">
        <f t="shared" si="94"/>
        <v>At Risk</v>
      </c>
    </row>
    <row r="1159" spans="1:10" ht="14.25" x14ac:dyDescent="0.2">
      <c r="A1159">
        <v>16634</v>
      </c>
      <c r="B1159">
        <v>91</v>
      </c>
      <c r="C1159">
        <v>1814.6100000000004</v>
      </c>
      <c r="D1159" s="1">
        <v>40664.506249999999</v>
      </c>
      <c r="E1159" s="3">
        <f>DATEDIF(online_retail_II[[#This Row],[LastPurchase]], DATE(2011,12,9), "d")</f>
        <v>222</v>
      </c>
      <c r="F1159" s="3">
        <f t="shared" si="90"/>
        <v>3</v>
      </c>
      <c r="G1159" s="3">
        <f t="shared" si="91"/>
        <v>2</v>
      </c>
      <c r="H1159" s="3">
        <f t="shared" si="92"/>
        <v>2</v>
      </c>
      <c r="I1159" s="1" t="str">
        <f t="shared" si="93"/>
        <v>322</v>
      </c>
      <c r="J1159" s="1" t="str">
        <f t="shared" si="94"/>
        <v>Potential</v>
      </c>
    </row>
    <row r="1160" spans="1:10" ht="14.25" x14ac:dyDescent="0.2">
      <c r="A1160">
        <v>14207</v>
      </c>
      <c r="B1160">
        <v>2</v>
      </c>
      <c r="C1160">
        <v>157.80000000000001</v>
      </c>
      <c r="D1160" s="1">
        <v>40199.397916666669</v>
      </c>
      <c r="E1160" s="3">
        <f>DATEDIF(online_retail_II[[#This Row],[LastPurchase]], DATE(2011,12,9), "d")</f>
        <v>687</v>
      </c>
      <c r="F1160" s="3">
        <f t="shared" si="90"/>
        <v>2</v>
      </c>
      <c r="G1160" s="3">
        <f t="shared" si="91"/>
        <v>1</v>
      </c>
      <c r="H1160" s="3">
        <f t="shared" si="92"/>
        <v>1</v>
      </c>
      <c r="I1160" s="1" t="str">
        <f t="shared" si="93"/>
        <v>211</v>
      </c>
      <c r="J1160" s="1" t="str">
        <f t="shared" si="94"/>
        <v>At Risk</v>
      </c>
    </row>
    <row r="1161" spans="1:10" ht="14.25" x14ac:dyDescent="0.2">
      <c r="A1161">
        <v>15095</v>
      </c>
      <c r="B1161">
        <v>124</v>
      </c>
      <c r="C1161">
        <v>3141.6400000000017</v>
      </c>
      <c r="D1161" s="1">
        <v>40783.500694444447</v>
      </c>
      <c r="E1161" s="3">
        <f>DATEDIF(online_retail_II[[#This Row],[LastPurchase]], DATE(2011,12,9), "d")</f>
        <v>103</v>
      </c>
      <c r="F1161" s="3">
        <f t="shared" si="90"/>
        <v>3</v>
      </c>
      <c r="G1161" s="3">
        <f t="shared" si="91"/>
        <v>2</v>
      </c>
      <c r="H1161" s="3">
        <f t="shared" si="92"/>
        <v>3</v>
      </c>
      <c r="I1161" s="1" t="str">
        <f t="shared" si="93"/>
        <v>323</v>
      </c>
      <c r="J1161" s="1" t="str">
        <f t="shared" si="94"/>
        <v>Potential</v>
      </c>
    </row>
    <row r="1162" spans="1:10" ht="14.25" x14ac:dyDescent="0.2">
      <c r="A1162">
        <v>12986</v>
      </c>
      <c r="B1162">
        <v>102</v>
      </c>
      <c r="C1162">
        <v>2729.840000000002</v>
      </c>
      <c r="D1162" s="1">
        <v>40458.497916666667</v>
      </c>
      <c r="E1162" s="3">
        <f>DATEDIF(online_retail_II[[#This Row],[LastPurchase]], DATE(2011,12,9), "d")</f>
        <v>428</v>
      </c>
      <c r="F1162" s="3">
        <f t="shared" si="90"/>
        <v>2</v>
      </c>
      <c r="G1162" s="3">
        <f t="shared" si="91"/>
        <v>2</v>
      </c>
      <c r="H1162" s="3">
        <f t="shared" si="92"/>
        <v>2</v>
      </c>
      <c r="I1162" s="1" t="str">
        <f t="shared" si="93"/>
        <v>222</v>
      </c>
      <c r="J1162" s="1" t="str">
        <f t="shared" si="94"/>
        <v>At Risk</v>
      </c>
    </row>
    <row r="1163" spans="1:10" ht="14.25" x14ac:dyDescent="0.2">
      <c r="A1163">
        <v>14431</v>
      </c>
      <c r="B1163">
        <v>81</v>
      </c>
      <c r="C1163">
        <v>2614.1999999999989</v>
      </c>
      <c r="D1163" s="1">
        <v>40584.444444444445</v>
      </c>
      <c r="E1163" s="3">
        <f>DATEDIF(online_retail_II[[#This Row],[LastPurchase]], DATE(2011,12,9), "d")</f>
        <v>302</v>
      </c>
      <c r="F1163" s="3">
        <f t="shared" si="90"/>
        <v>3</v>
      </c>
      <c r="G1163" s="3">
        <f t="shared" si="91"/>
        <v>2</v>
      </c>
      <c r="H1163" s="3">
        <f t="shared" si="92"/>
        <v>2</v>
      </c>
      <c r="I1163" s="1" t="str">
        <f t="shared" si="93"/>
        <v>322</v>
      </c>
      <c r="J1163" s="1" t="str">
        <f t="shared" si="94"/>
        <v>Potential</v>
      </c>
    </row>
    <row r="1164" spans="1:10" ht="14.25" x14ac:dyDescent="0.2">
      <c r="A1164">
        <v>14530</v>
      </c>
      <c r="B1164">
        <v>485</v>
      </c>
      <c r="C1164">
        <v>6197.399999999996</v>
      </c>
      <c r="D1164" s="1">
        <v>40861.443055555559</v>
      </c>
      <c r="E1164" s="3">
        <f>DATEDIF(online_retail_II[[#This Row],[LastPurchase]], DATE(2011,12,9), "d")</f>
        <v>25</v>
      </c>
      <c r="F1164" s="3">
        <f t="shared" si="90"/>
        <v>4</v>
      </c>
      <c r="G1164" s="3">
        <f t="shared" si="91"/>
        <v>4</v>
      </c>
      <c r="H1164" s="3">
        <f t="shared" si="92"/>
        <v>3</v>
      </c>
      <c r="I1164" s="1" t="str">
        <f t="shared" si="93"/>
        <v>443</v>
      </c>
      <c r="J1164" s="1" t="str">
        <f t="shared" si="94"/>
        <v>Loyal</v>
      </c>
    </row>
    <row r="1165" spans="1:10" ht="14.25" x14ac:dyDescent="0.2">
      <c r="A1165">
        <v>14320</v>
      </c>
      <c r="B1165">
        <v>81</v>
      </c>
      <c r="C1165">
        <v>1346.7500000000005</v>
      </c>
      <c r="D1165" s="1">
        <v>40680.39166666667</v>
      </c>
      <c r="E1165" s="3">
        <f>DATEDIF(online_retail_II[[#This Row],[LastPurchase]], DATE(2011,12,9), "d")</f>
        <v>206</v>
      </c>
      <c r="F1165" s="3">
        <f t="shared" si="90"/>
        <v>3</v>
      </c>
      <c r="G1165" s="3">
        <f t="shared" si="91"/>
        <v>2</v>
      </c>
      <c r="H1165" s="3">
        <f t="shared" si="92"/>
        <v>2</v>
      </c>
      <c r="I1165" s="1" t="str">
        <f t="shared" si="93"/>
        <v>322</v>
      </c>
      <c r="J1165" s="1" t="str">
        <f t="shared" si="94"/>
        <v>Potential</v>
      </c>
    </row>
    <row r="1166" spans="1:10" ht="14.25" x14ac:dyDescent="0.2">
      <c r="A1166">
        <v>14714</v>
      </c>
      <c r="B1166">
        <v>93</v>
      </c>
      <c r="C1166">
        <v>906.2399999999999</v>
      </c>
      <c r="D1166" s="1">
        <v>40862.546527777777</v>
      </c>
      <c r="E1166" s="3">
        <f>DATEDIF(online_retail_II[[#This Row],[LastPurchase]], DATE(2011,12,9), "d")</f>
        <v>24</v>
      </c>
      <c r="F1166" s="3">
        <f t="shared" si="90"/>
        <v>4</v>
      </c>
      <c r="G1166" s="3">
        <f t="shared" si="91"/>
        <v>2</v>
      </c>
      <c r="H1166" s="3">
        <f t="shared" si="92"/>
        <v>1</v>
      </c>
      <c r="I1166" s="1" t="str">
        <f t="shared" si="93"/>
        <v>421</v>
      </c>
      <c r="J1166" s="1" t="str">
        <f t="shared" si="94"/>
        <v>Loyal</v>
      </c>
    </row>
    <row r="1167" spans="1:10" ht="14.25" x14ac:dyDescent="0.2">
      <c r="A1167">
        <v>15910</v>
      </c>
      <c r="B1167">
        <v>628</v>
      </c>
      <c r="C1167">
        <v>2681.7999999999997</v>
      </c>
      <c r="D1167" s="1">
        <v>40886.45208333333</v>
      </c>
      <c r="E1167" s="3">
        <f>DATEDIF(online_retail_II[[#This Row],[LastPurchase]], DATE(2011,12,9), "d")</f>
        <v>0</v>
      </c>
      <c r="F1167" s="3">
        <f t="shared" si="90"/>
        <v>5</v>
      </c>
      <c r="G1167" s="3">
        <f t="shared" si="91"/>
        <v>4</v>
      </c>
      <c r="H1167" s="3">
        <f t="shared" si="92"/>
        <v>2</v>
      </c>
      <c r="I1167" s="1" t="str">
        <f t="shared" si="93"/>
        <v>542</v>
      </c>
      <c r="J1167" s="1" t="str">
        <f t="shared" si="94"/>
        <v>Champion</v>
      </c>
    </row>
    <row r="1168" spans="1:10" ht="14.25" x14ac:dyDescent="0.2">
      <c r="A1168">
        <v>13527</v>
      </c>
      <c r="B1168">
        <v>457</v>
      </c>
      <c r="C1168">
        <v>4683.7400000000007</v>
      </c>
      <c r="D1168" s="1">
        <v>40853.50277777778</v>
      </c>
      <c r="E1168" s="3">
        <f>DATEDIF(online_retail_II[[#This Row],[LastPurchase]], DATE(2011,12,9), "d")</f>
        <v>33</v>
      </c>
      <c r="F1168" s="3">
        <f t="shared" si="90"/>
        <v>4</v>
      </c>
      <c r="G1168" s="3">
        <f t="shared" si="91"/>
        <v>4</v>
      </c>
      <c r="H1168" s="3">
        <f t="shared" si="92"/>
        <v>3</v>
      </c>
      <c r="I1168" s="1" t="str">
        <f t="shared" si="93"/>
        <v>443</v>
      </c>
      <c r="J1168" s="1" t="str">
        <f t="shared" si="94"/>
        <v>Loyal</v>
      </c>
    </row>
    <row r="1169" spans="1:10" ht="14.25" x14ac:dyDescent="0.2">
      <c r="A1169">
        <v>15885</v>
      </c>
      <c r="B1169">
        <v>115</v>
      </c>
      <c r="C1169">
        <v>1951.82</v>
      </c>
      <c r="D1169" s="1">
        <v>40794.446527777778</v>
      </c>
      <c r="E1169" s="3">
        <f>DATEDIF(online_retail_II[[#This Row],[LastPurchase]], DATE(2011,12,9), "d")</f>
        <v>92</v>
      </c>
      <c r="F1169" s="3">
        <f t="shared" si="90"/>
        <v>3</v>
      </c>
      <c r="G1169" s="3">
        <f t="shared" si="91"/>
        <v>2</v>
      </c>
      <c r="H1169" s="3">
        <f t="shared" si="92"/>
        <v>2</v>
      </c>
      <c r="I1169" s="1" t="str">
        <f t="shared" si="93"/>
        <v>322</v>
      </c>
      <c r="J1169" s="1" t="str">
        <f t="shared" si="94"/>
        <v>Potential</v>
      </c>
    </row>
    <row r="1170" spans="1:10" ht="14.25" x14ac:dyDescent="0.2">
      <c r="A1170">
        <v>14064</v>
      </c>
      <c r="B1170">
        <v>244</v>
      </c>
      <c r="C1170">
        <v>3332.42</v>
      </c>
      <c r="D1170" s="1">
        <v>40857.551388888889</v>
      </c>
      <c r="E1170" s="3">
        <f>DATEDIF(online_retail_II[[#This Row],[LastPurchase]], DATE(2011,12,9), "d")</f>
        <v>29</v>
      </c>
      <c r="F1170" s="3">
        <f t="shared" si="90"/>
        <v>4</v>
      </c>
      <c r="G1170" s="3">
        <f t="shared" si="91"/>
        <v>3</v>
      </c>
      <c r="H1170" s="3">
        <f t="shared" si="92"/>
        <v>3</v>
      </c>
      <c r="I1170" s="1" t="str">
        <f t="shared" si="93"/>
        <v>433</v>
      </c>
      <c r="J1170" s="1" t="str">
        <f t="shared" si="94"/>
        <v>Loyal</v>
      </c>
    </row>
    <row r="1171" spans="1:10" ht="14.25" x14ac:dyDescent="0.2">
      <c r="A1171">
        <v>15296</v>
      </c>
      <c r="B1171">
        <v>535</v>
      </c>
      <c r="C1171">
        <v>10342.829999999993</v>
      </c>
      <c r="D1171" s="1">
        <v>40836.490972222222</v>
      </c>
      <c r="E1171" s="3">
        <f>DATEDIF(online_retail_II[[#This Row],[LastPurchase]], DATE(2011,12,9), "d")</f>
        <v>50</v>
      </c>
      <c r="F1171" s="3">
        <f t="shared" si="90"/>
        <v>4</v>
      </c>
      <c r="G1171" s="3">
        <f t="shared" si="91"/>
        <v>4</v>
      </c>
      <c r="H1171" s="3">
        <f t="shared" si="92"/>
        <v>4</v>
      </c>
      <c r="I1171" s="1" t="str">
        <f t="shared" si="93"/>
        <v>444</v>
      </c>
      <c r="J1171" s="1" t="str">
        <f t="shared" si="94"/>
        <v>Loyal</v>
      </c>
    </row>
    <row r="1172" spans="1:10" ht="14.25" x14ac:dyDescent="0.2">
      <c r="A1172">
        <v>14439</v>
      </c>
      <c r="B1172">
        <v>129</v>
      </c>
      <c r="C1172">
        <v>9443.0400000000009</v>
      </c>
      <c r="D1172" s="1">
        <v>40567.48541666667</v>
      </c>
      <c r="E1172" s="3">
        <f>DATEDIF(online_retail_II[[#This Row],[LastPurchase]], DATE(2011,12,9), "d")</f>
        <v>319</v>
      </c>
      <c r="F1172" s="3">
        <f t="shared" si="90"/>
        <v>3</v>
      </c>
      <c r="G1172" s="3">
        <f t="shared" si="91"/>
        <v>2</v>
      </c>
      <c r="H1172" s="3">
        <f t="shared" si="92"/>
        <v>4</v>
      </c>
      <c r="I1172" s="1" t="str">
        <f t="shared" si="93"/>
        <v>324</v>
      </c>
      <c r="J1172" s="1" t="str">
        <f t="shared" si="94"/>
        <v>Potential</v>
      </c>
    </row>
    <row r="1173" spans="1:10" ht="14.25" x14ac:dyDescent="0.2">
      <c r="A1173">
        <v>13543</v>
      </c>
      <c r="B1173">
        <v>47</v>
      </c>
      <c r="C1173">
        <v>1439.6099999999997</v>
      </c>
      <c r="D1173" s="1">
        <v>40252.56527777778</v>
      </c>
      <c r="E1173" s="3">
        <f>DATEDIF(online_retail_II[[#This Row],[LastPurchase]], DATE(2011,12,9), "d")</f>
        <v>634</v>
      </c>
      <c r="F1173" s="3">
        <f t="shared" si="90"/>
        <v>2</v>
      </c>
      <c r="G1173" s="3">
        <f t="shared" si="91"/>
        <v>1</v>
      </c>
      <c r="H1173" s="3">
        <f t="shared" si="92"/>
        <v>2</v>
      </c>
      <c r="I1173" s="1" t="str">
        <f t="shared" si="93"/>
        <v>212</v>
      </c>
      <c r="J1173" s="1" t="str">
        <f t="shared" si="94"/>
        <v>At Risk</v>
      </c>
    </row>
    <row r="1174" spans="1:10" ht="14.25" x14ac:dyDescent="0.2">
      <c r="A1174">
        <v>15682</v>
      </c>
      <c r="B1174">
        <v>25</v>
      </c>
      <c r="C1174">
        <v>318.23999999999995</v>
      </c>
      <c r="D1174" s="1">
        <v>40287.645833333336</v>
      </c>
      <c r="E1174" s="3">
        <f>DATEDIF(online_retail_II[[#This Row],[LastPurchase]], DATE(2011,12,9), "d")</f>
        <v>599</v>
      </c>
      <c r="F1174" s="3">
        <f t="shared" si="90"/>
        <v>2</v>
      </c>
      <c r="G1174" s="3">
        <f t="shared" si="91"/>
        <v>1</v>
      </c>
      <c r="H1174" s="3">
        <f t="shared" si="92"/>
        <v>1</v>
      </c>
      <c r="I1174" s="1" t="str">
        <f t="shared" si="93"/>
        <v>211</v>
      </c>
      <c r="J1174" s="1" t="str">
        <f t="shared" si="94"/>
        <v>At Risk</v>
      </c>
    </row>
    <row r="1175" spans="1:10" ht="14.25" x14ac:dyDescent="0.2">
      <c r="A1175">
        <v>17320</v>
      </c>
      <c r="B1175">
        <v>174</v>
      </c>
      <c r="C1175">
        <v>2895.7699999999991</v>
      </c>
      <c r="D1175" s="1">
        <v>40786.563194444447</v>
      </c>
      <c r="E1175" s="3">
        <f>DATEDIF(online_retail_II[[#This Row],[LastPurchase]], DATE(2011,12,9), "d")</f>
        <v>100</v>
      </c>
      <c r="F1175" s="3">
        <f t="shared" si="90"/>
        <v>3</v>
      </c>
      <c r="G1175" s="3">
        <f t="shared" si="91"/>
        <v>3</v>
      </c>
      <c r="H1175" s="3">
        <f t="shared" si="92"/>
        <v>3</v>
      </c>
      <c r="I1175" s="1" t="str">
        <f t="shared" si="93"/>
        <v>333</v>
      </c>
      <c r="J1175" s="1" t="str">
        <f t="shared" si="94"/>
        <v>Potential</v>
      </c>
    </row>
    <row r="1176" spans="1:10" ht="14.25" x14ac:dyDescent="0.2">
      <c r="A1176">
        <v>15126</v>
      </c>
      <c r="B1176">
        <v>25</v>
      </c>
      <c r="C1176">
        <v>449.48999999999995</v>
      </c>
      <c r="D1176" s="1">
        <v>40350.521527777775</v>
      </c>
      <c r="E1176" s="3">
        <f>DATEDIF(online_retail_II[[#This Row],[LastPurchase]], DATE(2011,12,9), "d")</f>
        <v>536</v>
      </c>
      <c r="F1176" s="3">
        <f t="shared" si="90"/>
        <v>2</v>
      </c>
      <c r="G1176" s="3">
        <f t="shared" si="91"/>
        <v>1</v>
      </c>
      <c r="H1176" s="3">
        <f t="shared" si="92"/>
        <v>1</v>
      </c>
      <c r="I1176" s="1" t="str">
        <f t="shared" si="93"/>
        <v>211</v>
      </c>
      <c r="J1176" s="1" t="str">
        <f t="shared" si="94"/>
        <v>At Risk</v>
      </c>
    </row>
    <row r="1177" spans="1:10" ht="14.25" x14ac:dyDescent="0.2">
      <c r="A1177">
        <v>17180</v>
      </c>
      <c r="B1177">
        <v>408</v>
      </c>
      <c r="C1177">
        <v>2256.9800000000027</v>
      </c>
      <c r="D1177" s="1">
        <v>40830.656944444447</v>
      </c>
      <c r="E1177" s="3">
        <f>DATEDIF(online_retail_II[[#This Row],[LastPurchase]], DATE(2011,12,9), "d")</f>
        <v>56</v>
      </c>
      <c r="F1177" s="3">
        <f t="shared" si="90"/>
        <v>3</v>
      </c>
      <c r="G1177" s="3">
        <f t="shared" si="91"/>
        <v>4</v>
      </c>
      <c r="H1177" s="3">
        <f t="shared" si="92"/>
        <v>2</v>
      </c>
      <c r="I1177" s="1" t="str">
        <f t="shared" si="93"/>
        <v>342</v>
      </c>
      <c r="J1177" s="1" t="str">
        <f t="shared" si="94"/>
        <v>Potential</v>
      </c>
    </row>
    <row r="1178" spans="1:10" ht="14.25" x14ac:dyDescent="0.2">
      <c r="A1178">
        <v>13413</v>
      </c>
      <c r="B1178">
        <v>43</v>
      </c>
      <c r="C1178">
        <v>429.44000000000005</v>
      </c>
      <c r="D1178" s="1">
        <v>40247.511805555558</v>
      </c>
      <c r="E1178" s="3">
        <f>DATEDIF(online_retail_II[[#This Row],[LastPurchase]], DATE(2011,12,9), "d")</f>
        <v>639</v>
      </c>
      <c r="F1178" s="3">
        <f t="shared" si="90"/>
        <v>2</v>
      </c>
      <c r="G1178" s="3">
        <f t="shared" si="91"/>
        <v>1</v>
      </c>
      <c r="H1178" s="3">
        <f t="shared" si="92"/>
        <v>1</v>
      </c>
      <c r="I1178" s="1" t="str">
        <f t="shared" si="93"/>
        <v>211</v>
      </c>
      <c r="J1178" s="1" t="str">
        <f t="shared" si="94"/>
        <v>At Risk</v>
      </c>
    </row>
    <row r="1179" spans="1:10" ht="14.25" x14ac:dyDescent="0.2">
      <c r="A1179">
        <v>13192</v>
      </c>
      <c r="B1179">
        <v>162</v>
      </c>
      <c r="C1179">
        <v>2558.5799999999995</v>
      </c>
      <c r="D1179" s="1">
        <v>40791.592361111114</v>
      </c>
      <c r="E1179" s="3">
        <f>DATEDIF(online_retail_II[[#This Row],[LastPurchase]], DATE(2011,12,9), "d")</f>
        <v>95</v>
      </c>
      <c r="F1179" s="3">
        <f t="shared" si="90"/>
        <v>3</v>
      </c>
      <c r="G1179" s="3">
        <f t="shared" si="91"/>
        <v>3</v>
      </c>
      <c r="H1179" s="3">
        <f t="shared" si="92"/>
        <v>2</v>
      </c>
      <c r="I1179" s="1" t="str">
        <f t="shared" si="93"/>
        <v>332</v>
      </c>
      <c r="J1179" s="1" t="str">
        <f t="shared" si="94"/>
        <v>Potential</v>
      </c>
    </row>
    <row r="1180" spans="1:10" ht="14.25" x14ac:dyDescent="0.2">
      <c r="A1180">
        <v>14854</v>
      </c>
      <c r="B1180">
        <v>215</v>
      </c>
      <c r="C1180">
        <v>4322.8600000000006</v>
      </c>
      <c r="D1180" s="1">
        <v>40808.708333333336</v>
      </c>
      <c r="E1180" s="3">
        <f>DATEDIF(online_retail_II[[#This Row],[LastPurchase]], DATE(2011,12,9), "d")</f>
        <v>78</v>
      </c>
      <c r="F1180" s="3">
        <f t="shared" si="90"/>
        <v>3</v>
      </c>
      <c r="G1180" s="3">
        <f t="shared" si="91"/>
        <v>3</v>
      </c>
      <c r="H1180" s="3">
        <f t="shared" si="92"/>
        <v>3</v>
      </c>
      <c r="I1180" s="1" t="str">
        <f t="shared" si="93"/>
        <v>333</v>
      </c>
      <c r="J1180" s="1" t="str">
        <f t="shared" si="94"/>
        <v>Potential</v>
      </c>
    </row>
    <row r="1181" spans="1:10" ht="14.25" x14ac:dyDescent="0.2">
      <c r="A1181">
        <v>14209</v>
      </c>
      <c r="B1181">
        <v>231</v>
      </c>
      <c r="C1181">
        <v>4993.2699999999986</v>
      </c>
      <c r="D1181" s="1">
        <v>40876.429166666669</v>
      </c>
      <c r="E1181" s="3">
        <f>DATEDIF(online_retail_II[[#This Row],[LastPurchase]], DATE(2011,12,9), "d")</f>
        <v>10</v>
      </c>
      <c r="F1181" s="3">
        <f t="shared" si="90"/>
        <v>5</v>
      </c>
      <c r="G1181" s="3">
        <f t="shared" si="91"/>
        <v>3</v>
      </c>
      <c r="H1181" s="3">
        <f t="shared" si="92"/>
        <v>3</v>
      </c>
      <c r="I1181" s="1" t="str">
        <f t="shared" si="93"/>
        <v>533</v>
      </c>
      <c r="J1181" s="1" t="str">
        <f t="shared" si="94"/>
        <v>Champion</v>
      </c>
    </row>
    <row r="1182" spans="1:10" ht="14.25" x14ac:dyDescent="0.2">
      <c r="A1182">
        <v>14274</v>
      </c>
      <c r="B1182">
        <v>15</v>
      </c>
      <c r="C1182">
        <v>256.60000000000002</v>
      </c>
      <c r="D1182" s="1">
        <v>40200.535416666666</v>
      </c>
      <c r="E1182" s="3">
        <f>DATEDIF(online_retail_II[[#This Row],[LastPurchase]], DATE(2011,12,9), "d")</f>
        <v>686</v>
      </c>
      <c r="F1182" s="3">
        <f t="shared" si="90"/>
        <v>2</v>
      </c>
      <c r="G1182" s="3">
        <f t="shared" si="91"/>
        <v>1</v>
      </c>
      <c r="H1182" s="3">
        <f t="shared" si="92"/>
        <v>1</v>
      </c>
      <c r="I1182" s="1" t="str">
        <f t="shared" si="93"/>
        <v>211</v>
      </c>
      <c r="J1182" s="1" t="str">
        <f t="shared" si="94"/>
        <v>At Risk</v>
      </c>
    </row>
    <row r="1183" spans="1:10" ht="14.25" x14ac:dyDescent="0.2">
      <c r="A1183">
        <v>17460</v>
      </c>
      <c r="B1183">
        <v>139</v>
      </c>
      <c r="C1183">
        <v>2228.2700000000018</v>
      </c>
      <c r="D1183" s="1">
        <v>40792.62777777778</v>
      </c>
      <c r="E1183" s="3">
        <f>DATEDIF(online_retail_II[[#This Row],[LastPurchase]], DATE(2011,12,9), "d")</f>
        <v>94</v>
      </c>
      <c r="F1183" s="3">
        <f t="shared" si="90"/>
        <v>3</v>
      </c>
      <c r="G1183" s="3">
        <f t="shared" si="91"/>
        <v>2</v>
      </c>
      <c r="H1183" s="3">
        <f t="shared" si="92"/>
        <v>2</v>
      </c>
      <c r="I1183" s="1" t="str">
        <f t="shared" si="93"/>
        <v>322</v>
      </c>
      <c r="J1183" s="1" t="str">
        <f t="shared" si="94"/>
        <v>Potential</v>
      </c>
    </row>
    <row r="1184" spans="1:10" ht="14.25" x14ac:dyDescent="0.2">
      <c r="A1184">
        <v>12531</v>
      </c>
      <c r="B1184">
        <v>127</v>
      </c>
      <c r="C1184">
        <v>1933.1999999999998</v>
      </c>
      <c r="D1184" s="1">
        <v>40872.466666666667</v>
      </c>
      <c r="E1184" s="3">
        <f>DATEDIF(online_retail_II[[#This Row],[LastPurchase]], DATE(2011,12,9), "d")</f>
        <v>14</v>
      </c>
      <c r="F1184" s="3">
        <f t="shared" si="90"/>
        <v>5</v>
      </c>
      <c r="G1184" s="3">
        <f t="shared" si="91"/>
        <v>2</v>
      </c>
      <c r="H1184" s="3">
        <f t="shared" si="92"/>
        <v>2</v>
      </c>
      <c r="I1184" s="1" t="str">
        <f t="shared" si="93"/>
        <v>522</v>
      </c>
      <c r="J1184" s="1" t="str">
        <f t="shared" si="94"/>
        <v>Champion</v>
      </c>
    </row>
    <row r="1185" spans="1:10" ht="14.25" x14ac:dyDescent="0.2">
      <c r="A1185">
        <v>16822</v>
      </c>
      <c r="B1185">
        <v>11</v>
      </c>
      <c r="C1185">
        <v>181.39</v>
      </c>
      <c r="D1185" s="1">
        <v>40200.598611111112</v>
      </c>
      <c r="E1185" s="3">
        <f>DATEDIF(online_retail_II[[#This Row],[LastPurchase]], DATE(2011,12,9), "d")</f>
        <v>686</v>
      </c>
      <c r="F1185" s="3">
        <f t="shared" si="90"/>
        <v>2</v>
      </c>
      <c r="G1185" s="3">
        <f t="shared" si="91"/>
        <v>1</v>
      </c>
      <c r="H1185" s="3">
        <f t="shared" si="92"/>
        <v>1</v>
      </c>
      <c r="I1185" s="1" t="str">
        <f t="shared" si="93"/>
        <v>211</v>
      </c>
      <c r="J1185" s="1" t="str">
        <f t="shared" si="94"/>
        <v>At Risk</v>
      </c>
    </row>
    <row r="1186" spans="1:10" ht="14.25" x14ac:dyDescent="0.2">
      <c r="A1186">
        <v>13889</v>
      </c>
      <c r="B1186">
        <v>83</v>
      </c>
      <c r="C1186">
        <v>1991.2300000000007</v>
      </c>
      <c r="D1186" s="1">
        <v>40794.384027777778</v>
      </c>
      <c r="E1186" s="3">
        <f>DATEDIF(online_retail_II[[#This Row],[LastPurchase]], DATE(2011,12,9), "d")</f>
        <v>92</v>
      </c>
      <c r="F1186" s="3">
        <f t="shared" si="90"/>
        <v>3</v>
      </c>
      <c r="G1186" s="3">
        <f t="shared" si="91"/>
        <v>2</v>
      </c>
      <c r="H1186" s="3">
        <f t="shared" si="92"/>
        <v>2</v>
      </c>
      <c r="I1186" s="1" t="str">
        <f t="shared" si="93"/>
        <v>322</v>
      </c>
      <c r="J1186" s="1" t="str">
        <f t="shared" si="94"/>
        <v>Potential</v>
      </c>
    </row>
    <row r="1187" spans="1:10" ht="14.25" x14ac:dyDescent="0.2">
      <c r="A1187">
        <v>14640</v>
      </c>
      <c r="B1187">
        <v>204</v>
      </c>
      <c r="C1187">
        <v>3667.0599999999995</v>
      </c>
      <c r="D1187" s="1">
        <v>40862.546527777777</v>
      </c>
      <c r="E1187" s="3">
        <f>DATEDIF(online_retail_II[[#This Row],[LastPurchase]], DATE(2011,12,9), "d")</f>
        <v>24</v>
      </c>
      <c r="F1187" s="3">
        <f t="shared" si="90"/>
        <v>4</v>
      </c>
      <c r="G1187" s="3">
        <f t="shared" si="91"/>
        <v>3</v>
      </c>
      <c r="H1187" s="3">
        <f t="shared" si="92"/>
        <v>3</v>
      </c>
      <c r="I1187" s="1" t="str">
        <f t="shared" si="93"/>
        <v>433</v>
      </c>
      <c r="J1187" s="1" t="str">
        <f t="shared" si="94"/>
        <v>Loyal</v>
      </c>
    </row>
    <row r="1188" spans="1:10" ht="14.25" x14ac:dyDescent="0.2">
      <c r="A1188">
        <v>14837</v>
      </c>
      <c r="B1188">
        <v>209</v>
      </c>
      <c r="C1188">
        <v>3460.3199999999983</v>
      </c>
      <c r="D1188" s="1">
        <v>40797.456944444442</v>
      </c>
      <c r="E1188" s="3">
        <f>DATEDIF(online_retail_II[[#This Row],[LastPurchase]], DATE(2011,12,9), "d")</f>
        <v>89</v>
      </c>
      <c r="F1188" s="3">
        <f t="shared" si="90"/>
        <v>3</v>
      </c>
      <c r="G1188" s="3">
        <f t="shared" si="91"/>
        <v>3</v>
      </c>
      <c r="H1188" s="3">
        <f t="shared" si="92"/>
        <v>3</v>
      </c>
      <c r="I1188" s="1" t="str">
        <f t="shared" si="93"/>
        <v>333</v>
      </c>
      <c r="J1188" s="1" t="str">
        <f t="shared" si="94"/>
        <v>Potential</v>
      </c>
    </row>
    <row r="1189" spans="1:10" ht="14.25" x14ac:dyDescent="0.2">
      <c r="A1189">
        <v>17242</v>
      </c>
      <c r="B1189">
        <v>84</v>
      </c>
      <c r="C1189">
        <v>2889.2800000000011</v>
      </c>
      <c r="D1189" s="1">
        <v>40778.621527777781</v>
      </c>
      <c r="E1189" s="3">
        <f>DATEDIF(online_retail_II[[#This Row],[LastPurchase]], DATE(2011,12,9), "d")</f>
        <v>108</v>
      </c>
      <c r="F1189" s="3">
        <f t="shared" si="90"/>
        <v>3</v>
      </c>
      <c r="G1189" s="3">
        <f t="shared" si="91"/>
        <v>2</v>
      </c>
      <c r="H1189" s="3">
        <f t="shared" si="92"/>
        <v>2</v>
      </c>
      <c r="I1189" s="1" t="str">
        <f t="shared" si="93"/>
        <v>322</v>
      </c>
      <c r="J1189" s="1" t="str">
        <f t="shared" si="94"/>
        <v>Potential</v>
      </c>
    </row>
    <row r="1190" spans="1:10" ht="14.25" x14ac:dyDescent="0.2">
      <c r="A1190">
        <v>17618</v>
      </c>
      <c r="B1190">
        <v>375</v>
      </c>
      <c r="C1190">
        <v>4073.24</v>
      </c>
      <c r="D1190" s="1">
        <v>40881.493055555555</v>
      </c>
      <c r="E1190" s="3">
        <f>DATEDIF(online_retail_II[[#This Row],[LastPurchase]], DATE(2011,12,9), "d")</f>
        <v>5</v>
      </c>
      <c r="F1190" s="3">
        <f t="shared" si="90"/>
        <v>5</v>
      </c>
      <c r="G1190" s="3">
        <f t="shared" si="91"/>
        <v>4</v>
      </c>
      <c r="H1190" s="3">
        <f t="shared" si="92"/>
        <v>3</v>
      </c>
      <c r="I1190" s="1" t="str">
        <f t="shared" si="93"/>
        <v>543</v>
      </c>
      <c r="J1190" s="1" t="str">
        <f t="shared" si="94"/>
        <v>Champion</v>
      </c>
    </row>
    <row r="1191" spans="1:10" ht="14.25" x14ac:dyDescent="0.2">
      <c r="A1191">
        <v>17335</v>
      </c>
      <c r="B1191">
        <v>39</v>
      </c>
      <c r="C1191">
        <v>508</v>
      </c>
      <c r="D1191" s="1">
        <v>40503.428472222222</v>
      </c>
      <c r="E1191" s="3">
        <f>DATEDIF(online_retail_II[[#This Row],[LastPurchase]], DATE(2011,12,9), "d")</f>
        <v>383</v>
      </c>
      <c r="F1191" s="3">
        <f t="shared" si="90"/>
        <v>2</v>
      </c>
      <c r="G1191" s="3">
        <f t="shared" si="91"/>
        <v>1</v>
      </c>
      <c r="H1191" s="3">
        <f t="shared" si="92"/>
        <v>1</v>
      </c>
      <c r="I1191" s="1" t="str">
        <f t="shared" si="93"/>
        <v>211</v>
      </c>
      <c r="J1191" s="1" t="str">
        <f t="shared" si="94"/>
        <v>At Risk</v>
      </c>
    </row>
    <row r="1192" spans="1:10" ht="14.25" x14ac:dyDescent="0.2">
      <c r="A1192">
        <v>17780</v>
      </c>
      <c r="B1192">
        <v>81</v>
      </c>
      <c r="C1192">
        <v>352.91</v>
      </c>
      <c r="D1192" s="1">
        <v>40219.571527777778</v>
      </c>
      <c r="E1192" s="3">
        <f>DATEDIF(online_retail_II[[#This Row],[LastPurchase]], DATE(2011,12,9), "d")</f>
        <v>667</v>
      </c>
      <c r="F1192" s="3">
        <f t="shared" si="90"/>
        <v>2</v>
      </c>
      <c r="G1192" s="3">
        <f t="shared" si="91"/>
        <v>2</v>
      </c>
      <c r="H1192" s="3">
        <f t="shared" si="92"/>
        <v>1</v>
      </c>
      <c r="I1192" s="1" t="str">
        <f t="shared" si="93"/>
        <v>221</v>
      </c>
      <c r="J1192" s="1" t="str">
        <f t="shared" si="94"/>
        <v>At Risk</v>
      </c>
    </row>
    <row r="1193" spans="1:10" ht="14.25" x14ac:dyDescent="0.2">
      <c r="A1193">
        <v>16950</v>
      </c>
      <c r="B1193">
        <v>150</v>
      </c>
      <c r="C1193">
        <v>3784.3700000000017</v>
      </c>
      <c r="D1193" s="1">
        <v>40830.379166666666</v>
      </c>
      <c r="E1193" s="3">
        <f>DATEDIF(online_retail_II[[#This Row],[LastPurchase]], DATE(2011,12,9), "d")</f>
        <v>56</v>
      </c>
      <c r="F1193" s="3">
        <f t="shared" si="90"/>
        <v>3</v>
      </c>
      <c r="G1193" s="3">
        <f t="shared" si="91"/>
        <v>2</v>
      </c>
      <c r="H1193" s="3">
        <f t="shared" si="92"/>
        <v>3</v>
      </c>
      <c r="I1193" s="1" t="str">
        <f t="shared" si="93"/>
        <v>323</v>
      </c>
      <c r="J1193" s="1" t="str">
        <f t="shared" si="94"/>
        <v>Potential</v>
      </c>
    </row>
    <row r="1194" spans="1:10" ht="14.25" x14ac:dyDescent="0.2">
      <c r="A1194">
        <v>12916</v>
      </c>
      <c r="B1194">
        <v>184</v>
      </c>
      <c r="C1194">
        <v>4654.0199999999995</v>
      </c>
      <c r="D1194" s="1">
        <v>40748.440972222219</v>
      </c>
      <c r="E1194" s="3">
        <f>DATEDIF(online_retail_II[[#This Row],[LastPurchase]], DATE(2011,12,9), "d")</f>
        <v>138</v>
      </c>
      <c r="F1194" s="3">
        <f t="shared" si="90"/>
        <v>3</v>
      </c>
      <c r="G1194" s="3">
        <f t="shared" si="91"/>
        <v>3</v>
      </c>
      <c r="H1194" s="3">
        <f t="shared" si="92"/>
        <v>3</v>
      </c>
      <c r="I1194" s="1" t="str">
        <f t="shared" si="93"/>
        <v>333</v>
      </c>
      <c r="J1194" s="1" t="str">
        <f t="shared" si="94"/>
        <v>Potential</v>
      </c>
    </row>
    <row r="1195" spans="1:10" ht="14.25" x14ac:dyDescent="0.2">
      <c r="A1195">
        <v>13036</v>
      </c>
      <c r="B1195">
        <v>6</v>
      </c>
      <c r="C1195">
        <v>307.10000000000002</v>
      </c>
      <c r="D1195" s="1">
        <v>40202.482638888891</v>
      </c>
      <c r="E1195" s="3">
        <f>DATEDIF(online_retail_II[[#This Row],[LastPurchase]], DATE(2011,12,9), "d")</f>
        <v>684</v>
      </c>
      <c r="F1195" s="3">
        <f t="shared" si="90"/>
        <v>2</v>
      </c>
      <c r="G1195" s="3">
        <f t="shared" si="91"/>
        <v>1</v>
      </c>
      <c r="H1195" s="3">
        <f t="shared" si="92"/>
        <v>1</v>
      </c>
      <c r="I1195" s="1" t="str">
        <f t="shared" si="93"/>
        <v>211</v>
      </c>
      <c r="J1195" s="1" t="str">
        <f t="shared" si="94"/>
        <v>At Risk</v>
      </c>
    </row>
    <row r="1196" spans="1:10" ht="14.25" x14ac:dyDescent="0.2">
      <c r="A1196">
        <v>14879</v>
      </c>
      <c r="B1196">
        <v>27</v>
      </c>
      <c r="C1196">
        <v>185.06000000000003</v>
      </c>
      <c r="D1196" s="1">
        <v>40202.482638888891</v>
      </c>
      <c r="E1196" s="3">
        <f>DATEDIF(online_retail_II[[#This Row],[LastPurchase]], DATE(2011,12,9), "d")</f>
        <v>684</v>
      </c>
      <c r="F1196" s="3">
        <f t="shared" si="90"/>
        <v>2</v>
      </c>
      <c r="G1196" s="3">
        <f t="shared" si="91"/>
        <v>1</v>
      </c>
      <c r="H1196" s="3">
        <f t="shared" si="92"/>
        <v>1</v>
      </c>
      <c r="I1196" s="1" t="str">
        <f t="shared" si="93"/>
        <v>211</v>
      </c>
      <c r="J1196" s="1" t="str">
        <f t="shared" si="94"/>
        <v>At Risk</v>
      </c>
    </row>
    <row r="1197" spans="1:10" ht="14.25" x14ac:dyDescent="0.2">
      <c r="A1197">
        <v>12703</v>
      </c>
      <c r="B1197">
        <v>74</v>
      </c>
      <c r="C1197">
        <v>1006.5299999999999</v>
      </c>
      <c r="D1197" s="1">
        <v>40815.744444444441</v>
      </c>
      <c r="E1197" s="3">
        <f>DATEDIF(online_retail_II[[#This Row],[LastPurchase]], DATE(2011,12,9), "d")</f>
        <v>71</v>
      </c>
      <c r="F1197" s="3">
        <f t="shared" si="90"/>
        <v>3</v>
      </c>
      <c r="G1197" s="3">
        <f t="shared" si="91"/>
        <v>2</v>
      </c>
      <c r="H1197" s="3">
        <f t="shared" si="92"/>
        <v>2</v>
      </c>
      <c r="I1197" s="1" t="str">
        <f t="shared" si="93"/>
        <v>322</v>
      </c>
      <c r="J1197" s="1" t="str">
        <f t="shared" si="94"/>
        <v>Potential</v>
      </c>
    </row>
    <row r="1198" spans="1:10" ht="14.25" x14ac:dyDescent="0.2">
      <c r="A1198">
        <v>13249</v>
      </c>
      <c r="B1198">
        <v>35</v>
      </c>
      <c r="C1198">
        <v>1608.9300000000005</v>
      </c>
      <c r="D1198" s="1">
        <v>40794.55972222222</v>
      </c>
      <c r="E1198" s="3">
        <f>DATEDIF(online_retail_II[[#This Row],[LastPurchase]], DATE(2011,12,9), "d")</f>
        <v>92</v>
      </c>
      <c r="F1198" s="3">
        <f t="shared" si="90"/>
        <v>3</v>
      </c>
      <c r="G1198" s="3">
        <f t="shared" si="91"/>
        <v>1</v>
      </c>
      <c r="H1198" s="3">
        <f t="shared" si="92"/>
        <v>2</v>
      </c>
      <c r="I1198" s="1" t="str">
        <f t="shared" si="93"/>
        <v>312</v>
      </c>
      <c r="J1198" s="1" t="str">
        <f t="shared" si="94"/>
        <v>Potential</v>
      </c>
    </row>
    <row r="1199" spans="1:10" ht="14.25" x14ac:dyDescent="0.2">
      <c r="A1199">
        <v>15727</v>
      </c>
      <c r="B1199">
        <v>694</v>
      </c>
      <c r="C1199">
        <v>9445.5099999999875</v>
      </c>
      <c r="D1199" s="1">
        <v>40870.525000000001</v>
      </c>
      <c r="E1199" s="3">
        <f>DATEDIF(online_retail_II[[#This Row],[LastPurchase]], DATE(2011,12,9), "d")</f>
        <v>16</v>
      </c>
      <c r="F1199" s="3">
        <f t="shared" si="90"/>
        <v>4</v>
      </c>
      <c r="G1199" s="3">
        <f t="shared" si="91"/>
        <v>4</v>
      </c>
      <c r="H1199" s="3">
        <f t="shared" si="92"/>
        <v>4</v>
      </c>
      <c r="I1199" s="1" t="str">
        <f t="shared" si="93"/>
        <v>444</v>
      </c>
      <c r="J1199" s="1" t="str">
        <f t="shared" si="94"/>
        <v>Loyal</v>
      </c>
    </row>
    <row r="1200" spans="1:10" ht="14.25" x14ac:dyDescent="0.2">
      <c r="A1200">
        <v>15711</v>
      </c>
      <c r="B1200">
        <v>25</v>
      </c>
      <c r="C1200">
        <v>420.25</v>
      </c>
      <c r="D1200" s="1">
        <v>40330.509722222225</v>
      </c>
      <c r="E1200" s="3">
        <f>DATEDIF(online_retail_II[[#This Row],[LastPurchase]], DATE(2011,12,9), "d")</f>
        <v>556</v>
      </c>
      <c r="F1200" s="3">
        <f t="shared" si="90"/>
        <v>2</v>
      </c>
      <c r="G1200" s="3">
        <f t="shared" si="91"/>
        <v>1</v>
      </c>
      <c r="H1200" s="3">
        <f t="shared" si="92"/>
        <v>1</v>
      </c>
      <c r="I1200" s="1" t="str">
        <f t="shared" si="93"/>
        <v>211</v>
      </c>
      <c r="J1200" s="1" t="str">
        <f t="shared" si="94"/>
        <v>At Risk</v>
      </c>
    </row>
    <row r="1201" spans="1:10" ht="14.25" x14ac:dyDescent="0.2">
      <c r="A1201">
        <v>14701</v>
      </c>
      <c r="B1201">
        <v>616</v>
      </c>
      <c r="C1201">
        <v>4562.0899999999938</v>
      </c>
      <c r="D1201" s="1">
        <v>40876.526388888888</v>
      </c>
      <c r="E1201" s="3">
        <f>DATEDIF(online_retail_II[[#This Row],[LastPurchase]], DATE(2011,12,9), "d")</f>
        <v>10</v>
      </c>
      <c r="F1201" s="3">
        <f t="shared" si="90"/>
        <v>5</v>
      </c>
      <c r="G1201" s="3">
        <f t="shared" si="91"/>
        <v>4</v>
      </c>
      <c r="H1201" s="3">
        <f t="shared" si="92"/>
        <v>3</v>
      </c>
      <c r="I1201" s="1" t="str">
        <f t="shared" si="93"/>
        <v>543</v>
      </c>
      <c r="J1201" s="1" t="str">
        <f t="shared" si="94"/>
        <v>Champion</v>
      </c>
    </row>
    <row r="1202" spans="1:10" ht="14.25" x14ac:dyDescent="0.2">
      <c r="A1202">
        <v>16255</v>
      </c>
      <c r="B1202">
        <v>535</v>
      </c>
      <c r="C1202">
        <v>4906.7999999999975</v>
      </c>
      <c r="D1202" s="1">
        <v>40870.527777777781</v>
      </c>
      <c r="E1202" s="3">
        <f>DATEDIF(online_retail_II[[#This Row],[LastPurchase]], DATE(2011,12,9), "d")</f>
        <v>16</v>
      </c>
      <c r="F1202" s="3">
        <f t="shared" si="90"/>
        <v>4</v>
      </c>
      <c r="G1202" s="3">
        <f t="shared" si="91"/>
        <v>4</v>
      </c>
      <c r="H1202" s="3">
        <f t="shared" si="92"/>
        <v>3</v>
      </c>
      <c r="I1202" s="1" t="str">
        <f t="shared" si="93"/>
        <v>443</v>
      </c>
      <c r="J1202" s="1" t="str">
        <f t="shared" si="94"/>
        <v>Loyal</v>
      </c>
    </row>
    <row r="1203" spans="1:10" ht="14.25" x14ac:dyDescent="0.2">
      <c r="A1203">
        <v>14070</v>
      </c>
      <c r="B1203">
        <v>42</v>
      </c>
      <c r="C1203">
        <v>326.54999999999995</v>
      </c>
      <c r="D1203" s="1">
        <v>40202.518750000003</v>
      </c>
      <c r="E1203" s="3">
        <f>DATEDIF(online_retail_II[[#This Row],[LastPurchase]], DATE(2011,12,9), "d")</f>
        <v>684</v>
      </c>
      <c r="F1203" s="3">
        <f t="shared" si="90"/>
        <v>2</v>
      </c>
      <c r="G1203" s="3">
        <f t="shared" si="91"/>
        <v>1</v>
      </c>
      <c r="H1203" s="3">
        <f t="shared" si="92"/>
        <v>1</v>
      </c>
      <c r="I1203" s="1" t="str">
        <f t="shared" si="93"/>
        <v>211</v>
      </c>
      <c r="J1203" s="1" t="str">
        <f t="shared" si="94"/>
        <v>At Risk</v>
      </c>
    </row>
    <row r="1204" spans="1:10" ht="14.25" x14ac:dyDescent="0.2">
      <c r="A1204">
        <v>17071</v>
      </c>
      <c r="B1204">
        <v>212</v>
      </c>
      <c r="C1204">
        <v>3801.2000000000035</v>
      </c>
      <c r="D1204" s="1">
        <v>40858.688194444447</v>
      </c>
      <c r="E1204" s="3">
        <f>DATEDIF(online_retail_II[[#This Row],[LastPurchase]], DATE(2011,12,9), "d")</f>
        <v>28</v>
      </c>
      <c r="F1204" s="3">
        <f t="shared" si="90"/>
        <v>4</v>
      </c>
      <c r="G1204" s="3">
        <f t="shared" si="91"/>
        <v>3</v>
      </c>
      <c r="H1204" s="3">
        <f t="shared" si="92"/>
        <v>3</v>
      </c>
      <c r="I1204" s="1" t="str">
        <f t="shared" si="93"/>
        <v>433</v>
      </c>
      <c r="J1204" s="1" t="str">
        <f t="shared" si="94"/>
        <v>Loyal</v>
      </c>
    </row>
    <row r="1205" spans="1:10" ht="14.25" x14ac:dyDescent="0.2">
      <c r="A1205">
        <v>16523</v>
      </c>
      <c r="B1205">
        <v>371</v>
      </c>
      <c r="C1205">
        <v>11916.330000000005</v>
      </c>
      <c r="D1205" s="1">
        <v>40885.379166666666</v>
      </c>
      <c r="E1205" s="3">
        <f>DATEDIF(online_retail_II[[#This Row],[LastPurchase]], DATE(2011,12,9), "d")</f>
        <v>1</v>
      </c>
      <c r="F1205" s="3">
        <f t="shared" si="90"/>
        <v>5</v>
      </c>
      <c r="G1205" s="3">
        <f t="shared" si="91"/>
        <v>4</v>
      </c>
      <c r="H1205" s="3">
        <f t="shared" si="92"/>
        <v>4</v>
      </c>
      <c r="I1205" s="1" t="str">
        <f t="shared" si="93"/>
        <v>544</v>
      </c>
      <c r="J1205" s="1" t="str">
        <f t="shared" si="94"/>
        <v>Champion</v>
      </c>
    </row>
    <row r="1206" spans="1:10" ht="14.25" x14ac:dyDescent="0.2">
      <c r="A1206">
        <v>14522</v>
      </c>
      <c r="B1206">
        <v>46</v>
      </c>
      <c r="C1206">
        <v>1758.6200000000003</v>
      </c>
      <c r="D1206" s="1">
        <v>40862.558333333334</v>
      </c>
      <c r="E1206" s="3">
        <f>DATEDIF(online_retail_II[[#This Row],[LastPurchase]], DATE(2011,12,9), "d")</f>
        <v>24</v>
      </c>
      <c r="F1206" s="3">
        <f t="shared" si="90"/>
        <v>4</v>
      </c>
      <c r="G1206" s="3">
        <f t="shared" si="91"/>
        <v>1</v>
      </c>
      <c r="H1206" s="3">
        <f t="shared" si="92"/>
        <v>2</v>
      </c>
      <c r="I1206" s="1" t="str">
        <f t="shared" si="93"/>
        <v>412</v>
      </c>
      <c r="J1206" s="1" t="str">
        <f t="shared" si="94"/>
        <v>Loyal</v>
      </c>
    </row>
    <row r="1207" spans="1:10" ht="14.25" x14ac:dyDescent="0.2">
      <c r="A1207">
        <v>17141</v>
      </c>
      <c r="B1207">
        <v>174</v>
      </c>
      <c r="C1207">
        <v>754.33000000000106</v>
      </c>
      <c r="D1207" s="1">
        <v>40468.620833333334</v>
      </c>
      <c r="E1207" s="3">
        <f>DATEDIF(online_retail_II[[#This Row],[LastPurchase]], DATE(2011,12,9), "d")</f>
        <v>418</v>
      </c>
      <c r="F1207" s="3">
        <f t="shared" si="90"/>
        <v>2</v>
      </c>
      <c r="G1207" s="3">
        <f t="shared" si="91"/>
        <v>3</v>
      </c>
      <c r="H1207" s="3">
        <f t="shared" si="92"/>
        <v>1</v>
      </c>
      <c r="I1207" s="1" t="str">
        <f t="shared" si="93"/>
        <v>231</v>
      </c>
      <c r="J1207" s="1" t="str">
        <f t="shared" si="94"/>
        <v>At Risk</v>
      </c>
    </row>
    <row r="1208" spans="1:10" ht="14.25" x14ac:dyDescent="0.2">
      <c r="A1208">
        <v>13209</v>
      </c>
      <c r="B1208">
        <v>366</v>
      </c>
      <c r="C1208">
        <v>8509.51</v>
      </c>
      <c r="D1208" s="1">
        <v>40856.57916666667</v>
      </c>
      <c r="E1208" s="3">
        <f>DATEDIF(online_retail_II[[#This Row],[LastPurchase]], DATE(2011,12,9), "d")</f>
        <v>30</v>
      </c>
      <c r="F1208" s="3">
        <f t="shared" si="90"/>
        <v>4</v>
      </c>
      <c r="G1208" s="3">
        <f t="shared" si="91"/>
        <v>4</v>
      </c>
      <c r="H1208" s="3">
        <f t="shared" si="92"/>
        <v>4</v>
      </c>
      <c r="I1208" s="1" t="str">
        <f t="shared" si="93"/>
        <v>444</v>
      </c>
      <c r="J1208" s="1" t="str">
        <f t="shared" si="94"/>
        <v>Loyal</v>
      </c>
    </row>
    <row r="1209" spans="1:10" ht="14.25" x14ac:dyDescent="0.2">
      <c r="A1209">
        <v>15696</v>
      </c>
      <c r="B1209">
        <v>224</v>
      </c>
      <c r="C1209">
        <v>3906.5699999999965</v>
      </c>
      <c r="D1209" s="1">
        <v>40853.584722222222</v>
      </c>
      <c r="E1209" s="3">
        <f>DATEDIF(online_retail_II[[#This Row],[LastPurchase]], DATE(2011,12,9), "d")</f>
        <v>33</v>
      </c>
      <c r="F1209" s="3">
        <f t="shared" si="90"/>
        <v>4</v>
      </c>
      <c r="G1209" s="3">
        <f t="shared" si="91"/>
        <v>3</v>
      </c>
      <c r="H1209" s="3">
        <f t="shared" si="92"/>
        <v>3</v>
      </c>
      <c r="I1209" s="1" t="str">
        <f t="shared" si="93"/>
        <v>433</v>
      </c>
      <c r="J1209" s="1" t="str">
        <f t="shared" si="94"/>
        <v>Loyal</v>
      </c>
    </row>
    <row r="1210" spans="1:10" ht="14.25" x14ac:dyDescent="0.2">
      <c r="A1210">
        <v>13729</v>
      </c>
      <c r="B1210">
        <v>39</v>
      </c>
      <c r="C1210">
        <v>724.73000000000013</v>
      </c>
      <c r="D1210" s="1">
        <v>40451.447222222225</v>
      </c>
      <c r="E1210" s="3">
        <f>DATEDIF(online_retail_II[[#This Row],[LastPurchase]], DATE(2011,12,9), "d")</f>
        <v>435</v>
      </c>
      <c r="F1210" s="3">
        <f t="shared" si="90"/>
        <v>2</v>
      </c>
      <c r="G1210" s="3">
        <f t="shared" si="91"/>
        <v>1</v>
      </c>
      <c r="H1210" s="3">
        <f t="shared" si="92"/>
        <v>1</v>
      </c>
      <c r="I1210" s="1" t="str">
        <f t="shared" si="93"/>
        <v>211</v>
      </c>
      <c r="J1210" s="1" t="str">
        <f t="shared" si="94"/>
        <v>At Risk</v>
      </c>
    </row>
    <row r="1211" spans="1:10" ht="14.25" x14ac:dyDescent="0.2">
      <c r="A1211">
        <v>14044</v>
      </c>
      <c r="B1211">
        <v>851</v>
      </c>
      <c r="C1211">
        <v>3123.0999999999963</v>
      </c>
      <c r="D1211" s="1">
        <v>40860.503472222219</v>
      </c>
      <c r="E1211" s="3">
        <f>DATEDIF(online_retail_II[[#This Row],[LastPurchase]], DATE(2011,12,9), "d")</f>
        <v>26</v>
      </c>
      <c r="F1211" s="3">
        <f t="shared" si="90"/>
        <v>4</v>
      </c>
      <c r="G1211" s="3">
        <f t="shared" si="91"/>
        <v>4</v>
      </c>
      <c r="H1211" s="3">
        <f t="shared" si="92"/>
        <v>3</v>
      </c>
      <c r="I1211" s="1" t="str">
        <f t="shared" si="93"/>
        <v>443</v>
      </c>
      <c r="J1211" s="1" t="str">
        <f t="shared" si="94"/>
        <v>Loyal</v>
      </c>
    </row>
    <row r="1212" spans="1:10" ht="14.25" x14ac:dyDescent="0.2">
      <c r="A1212">
        <v>17142</v>
      </c>
      <c r="B1212">
        <v>90</v>
      </c>
      <c r="C1212">
        <v>1283.7500000000002</v>
      </c>
      <c r="D1212" s="1">
        <v>40647.765277777777</v>
      </c>
      <c r="E1212" s="3">
        <f>DATEDIF(online_retail_II[[#This Row],[LastPurchase]], DATE(2011,12,9), "d")</f>
        <v>239</v>
      </c>
      <c r="F1212" s="3">
        <f t="shared" si="90"/>
        <v>3</v>
      </c>
      <c r="G1212" s="3">
        <f t="shared" si="91"/>
        <v>2</v>
      </c>
      <c r="H1212" s="3">
        <f t="shared" si="92"/>
        <v>2</v>
      </c>
      <c r="I1212" s="1" t="str">
        <f t="shared" si="93"/>
        <v>322</v>
      </c>
      <c r="J1212" s="1" t="str">
        <f t="shared" si="94"/>
        <v>Potential</v>
      </c>
    </row>
    <row r="1213" spans="1:10" ht="14.25" x14ac:dyDescent="0.2">
      <c r="A1213">
        <v>16206</v>
      </c>
      <c r="B1213">
        <v>244</v>
      </c>
      <c r="C1213">
        <v>2602.3200000000011</v>
      </c>
      <c r="D1213" s="1">
        <v>40832.445138888892</v>
      </c>
      <c r="E1213" s="3">
        <f>DATEDIF(online_retail_II[[#This Row],[LastPurchase]], DATE(2011,12,9), "d")</f>
        <v>54</v>
      </c>
      <c r="F1213" s="3">
        <f t="shared" si="90"/>
        <v>3</v>
      </c>
      <c r="G1213" s="3">
        <f t="shared" si="91"/>
        <v>3</v>
      </c>
      <c r="H1213" s="3">
        <f t="shared" si="92"/>
        <v>2</v>
      </c>
      <c r="I1213" s="1" t="str">
        <f t="shared" si="93"/>
        <v>332</v>
      </c>
      <c r="J1213" s="1" t="str">
        <f t="shared" si="94"/>
        <v>Potential</v>
      </c>
    </row>
    <row r="1214" spans="1:10" ht="14.25" x14ac:dyDescent="0.2">
      <c r="A1214">
        <v>15434</v>
      </c>
      <c r="B1214">
        <v>134</v>
      </c>
      <c r="C1214">
        <v>2567.0599999999986</v>
      </c>
      <c r="D1214" s="1">
        <v>40878.564583333333</v>
      </c>
      <c r="E1214" s="3">
        <f>DATEDIF(online_retail_II[[#This Row],[LastPurchase]], DATE(2011,12,9), "d")</f>
        <v>8</v>
      </c>
      <c r="F1214" s="3">
        <f t="shared" si="90"/>
        <v>5</v>
      </c>
      <c r="G1214" s="3">
        <f t="shared" si="91"/>
        <v>2</v>
      </c>
      <c r="H1214" s="3">
        <f t="shared" si="92"/>
        <v>2</v>
      </c>
      <c r="I1214" s="1" t="str">
        <f t="shared" si="93"/>
        <v>522</v>
      </c>
      <c r="J1214" s="1" t="str">
        <f t="shared" si="94"/>
        <v>Champion</v>
      </c>
    </row>
    <row r="1215" spans="1:10" ht="14.25" x14ac:dyDescent="0.2">
      <c r="A1215">
        <v>15483</v>
      </c>
      <c r="B1215">
        <v>290</v>
      </c>
      <c r="C1215">
        <v>862.2</v>
      </c>
      <c r="D1215" s="1">
        <v>40725.546527777777</v>
      </c>
      <c r="E1215" s="3">
        <f>DATEDIF(online_retail_II[[#This Row],[LastPurchase]], DATE(2011,12,9), "d")</f>
        <v>161</v>
      </c>
      <c r="F1215" s="3">
        <f t="shared" si="90"/>
        <v>3</v>
      </c>
      <c r="G1215" s="3">
        <f t="shared" si="91"/>
        <v>3</v>
      </c>
      <c r="H1215" s="3">
        <f t="shared" si="92"/>
        <v>1</v>
      </c>
      <c r="I1215" s="1" t="str">
        <f t="shared" si="93"/>
        <v>331</v>
      </c>
      <c r="J1215" s="1" t="str">
        <f t="shared" si="94"/>
        <v>Potential</v>
      </c>
    </row>
    <row r="1216" spans="1:10" ht="14.25" x14ac:dyDescent="0.2">
      <c r="A1216">
        <v>14986</v>
      </c>
      <c r="B1216">
        <v>100</v>
      </c>
      <c r="C1216">
        <v>566.9000000000002</v>
      </c>
      <c r="D1216" s="1">
        <v>40510.642361111109</v>
      </c>
      <c r="E1216" s="3">
        <f>DATEDIF(online_retail_II[[#This Row],[LastPurchase]], DATE(2011,12,9), "d")</f>
        <v>376</v>
      </c>
      <c r="F1216" s="3">
        <f t="shared" si="90"/>
        <v>2</v>
      </c>
      <c r="G1216" s="3">
        <f t="shared" si="91"/>
        <v>2</v>
      </c>
      <c r="H1216" s="3">
        <f t="shared" si="92"/>
        <v>1</v>
      </c>
      <c r="I1216" s="1" t="str">
        <f t="shared" si="93"/>
        <v>221</v>
      </c>
      <c r="J1216" s="1" t="str">
        <f t="shared" si="94"/>
        <v>At Risk</v>
      </c>
    </row>
    <row r="1217" spans="1:10" ht="14.25" x14ac:dyDescent="0.2">
      <c r="A1217">
        <v>17584</v>
      </c>
      <c r="B1217">
        <v>124</v>
      </c>
      <c r="C1217">
        <v>5309.4199999999992</v>
      </c>
      <c r="D1217" s="1">
        <v>40879.716666666667</v>
      </c>
      <c r="E1217" s="3">
        <f>DATEDIF(online_retail_II[[#This Row],[LastPurchase]], DATE(2011,12,9), "d")</f>
        <v>7</v>
      </c>
      <c r="F1217" s="3">
        <f t="shared" si="90"/>
        <v>5</v>
      </c>
      <c r="G1217" s="3">
        <f t="shared" si="91"/>
        <v>2</v>
      </c>
      <c r="H1217" s="3">
        <f t="shared" si="92"/>
        <v>3</v>
      </c>
      <c r="I1217" s="1" t="str">
        <f t="shared" si="93"/>
        <v>523</v>
      </c>
      <c r="J1217" s="1" t="str">
        <f t="shared" si="94"/>
        <v>Champion</v>
      </c>
    </row>
    <row r="1218" spans="1:10" ht="14.25" x14ac:dyDescent="0.2">
      <c r="A1218">
        <v>14870</v>
      </c>
      <c r="B1218">
        <v>65</v>
      </c>
      <c r="C1218">
        <v>1838.9500000000005</v>
      </c>
      <c r="D1218" s="1">
        <v>40625.45208333333</v>
      </c>
      <c r="E1218" s="3">
        <f>DATEDIF(online_retail_II[[#This Row],[LastPurchase]], DATE(2011,12,9), "d")</f>
        <v>261</v>
      </c>
      <c r="F1218" s="3">
        <f t="shared" ref="F1218:F1281" si="95">IF(E1218&lt;=QUARTILE($E$2:$E$1000,1),5,
 IF(E1218&lt;=QUARTILE($E$2:$E$1000,2),4,
 IF(E1218&lt;=QUARTILE($E$2:$E$1000,3),3,
 IF(E1218&lt;=QUARTILE($E$2:$E$1000,4),2,1))))</f>
        <v>3</v>
      </c>
      <c r="G1218" s="3">
        <f t="shared" ref="G1218:G1281" si="96">IF(B1218&gt;=QUARTILE($B$2:$B$1000,4),5,
 IF(B1218&gt;=QUARTILE($B$2:$B$1000,3),4,
 IF(B1218&gt;=QUARTILE($B$2:$B$1000,2),3,
 IF(B1218&gt;=QUARTILE($B$2:$B$1000,1),2,1))))</f>
        <v>2</v>
      </c>
      <c r="H1218" s="3">
        <f t="shared" ref="H1218:H1281" si="97">IF(C1218&gt;=QUARTILE($C$2:$C$1000,4),5,
 IF(C1218&gt;=QUARTILE($C$2:$C$1000,3),4,
 IF(C1218&gt;=QUARTILE($C$2:$C$1000,2),3,
 IF(C1218&gt;=QUARTILE($C$2:$C$1000,1),2,1))))</f>
        <v>2</v>
      </c>
      <c r="I1218" s="1" t="str">
        <f t="shared" ref="I1218:I1281" si="98">TEXT(F1218,"0") &amp; TEXT(G1218,"0") &amp; TEXT(H1218,"0")</f>
        <v>322</v>
      </c>
      <c r="J1218" s="1" t="str">
        <f t="shared" ref="J1218:J1281" si="99">IF(F1218=5,"Champion",
 IF(F1218&gt;=4,"Loyal",
 IF(F1218=3,"Potential",
 IF(F1218=2,"At Risk",
 "Lost"))))</f>
        <v>Potential</v>
      </c>
    </row>
    <row r="1219" spans="1:10" ht="14.25" x14ac:dyDescent="0.2">
      <c r="A1219">
        <v>14621</v>
      </c>
      <c r="B1219">
        <v>159</v>
      </c>
      <c r="C1219">
        <v>3000.5700000000015</v>
      </c>
      <c r="D1219" s="1">
        <v>40885.681944444441</v>
      </c>
      <c r="E1219" s="3">
        <f>DATEDIF(online_retail_II[[#This Row],[LastPurchase]], DATE(2011,12,9), "d")</f>
        <v>1</v>
      </c>
      <c r="F1219" s="3">
        <f t="shared" si="95"/>
        <v>5</v>
      </c>
      <c r="G1219" s="3">
        <f t="shared" si="96"/>
        <v>3</v>
      </c>
      <c r="H1219" s="3">
        <f t="shared" si="97"/>
        <v>3</v>
      </c>
      <c r="I1219" s="1" t="str">
        <f t="shared" si="98"/>
        <v>533</v>
      </c>
      <c r="J1219" s="1" t="str">
        <f t="shared" si="99"/>
        <v>Champion</v>
      </c>
    </row>
    <row r="1220" spans="1:10" ht="14.25" x14ac:dyDescent="0.2">
      <c r="A1220">
        <v>15303</v>
      </c>
      <c r="B1220">
        <v>69</v>
      </c>
      <c r="C1220">
        <v>1224.1800000000003</v>
      </c>
      <c r="D1220" s="1">
        <v>40596.582638888889</v>
      </c>
      <c r="E1220" s="3">
        <f>DATEDIF(online_retail_II[[#This Row],[LastPurchase]], DATE(2011,12,9), "d")</f>
        <v>290</v>
      </c>
      <c r="F1220" s="3">
        <f t="shared" si="95"/>
        <v>3</v>
      </c>
      <c r="G1220" s="3">
        <f t="shared" si="96"/>
        <v>2</v>
      </c>
      <c r="H1220" s="3">
        <f t="shared" si="97"/>
        <v>2</v>
      </c>
      <c r="I1220" s="1" t="str">
        <f t="shared" si="98"/>
        <v>322</v>
      </c>
      <c r="J1220" s="1" t="str">
        <f t="shared" si="99"/>
        <v>Potential</v>
      </c>
    </row>
    <row r="1221" spans="1:10" ht="14.25" x14ac:dyDescent="0.2">
      <c r="A1221">
        <v>13488</v>
      </c>
      <c r="B1221">
        <v>724</v>
      </c>
      <c r="C1221">
        <v>15587.880000000005</v>
      </c>
      <c r="D1221" s="1">
        <v>40869.611805555556</v>
      </c>
      <c r="E1221" s="3">
        <f>DATEDIF(online_retail_II[[#This Row],[LastPurchase]], DATE(2011,12,9), "d")</f>
        <v>17</v>
      </c>
      <c r="F1221" s="3">
        <f t="shared" si="95"/>
        <v>4</v>
      </c>
      <c r="G1221" s="3">
        <f t="shared" si="96"/>
        <v>4</v>
      </c>
      <c r="H1221" s="3">
        <f t="shared" si="97"/>
        <v>4</v>
      </c>
      <c r="I1221" s="1" t="str">
        <f t="shared" si="98"/>
        <v>444</v>
      </c>
      <c r="J1221" s="1" t="str">
        <f t="shared" si="99"/>
        <v>Loyal</v>
      </c>
    </row>
    <row r="1222" spans="1:10" ht="14.25" x14ac:dyDescent="0.2">
      <c r="A1222">
        <v>17810</v>
      </c>
      <c r="B1222">
        <v>56</v>
      </c>
      <c r="C1222">
        <v>374.80999999999995</v>
      </c>
      <c r="D1222" s="1">
        <v>40218.449305555558</v>
      </c>
      <c r="E1222" s="3">
        <f>DATEDIF(online_retail_II[[#This Row],[LastPurchase]], DATE(2011,12,9), "d")</f>
        <v>668</v>
      </c>
      <c r="F1222" s="3">
        <f t="shared" si="95"/>
        <v>2</v>
      </c>
      <c r="G1222" s="3">
        <f t="shared" si="96"/>
        <v>2</v>
      </c>
      <c r="H1222" s="3">
        <f t="shared" si="97"/>
        <v>1</v>
      </c>
      <c r="I1222" s="1" t="str">
        <f t="shared" si="98"/>
        <v>221</v>
      </c>
      <c r="J1222" s="1" t="str">
        <f t="shared" si="99"/>
        <v>At Risk</v>
      </c>
    </row>
    <row r="1223" spans="1:10" ht="14.25" x14ac:dyDescent="0.2">
      <c r="A1223">
        <v>18199</v>
      </c>
      <c r="B1223">
        <v>20</v>
      </c>
      <c r="C1223">
        <v>344.75</v>
      </c>
      <c r="D1223" s="1">
        <v>40203.480555555558</v>
      </c>
      <c r="E1223" s="3">
        <f>DATEDIF(online_retail_II[[#This Row],[LastPurchase]], DATE(2011,12,9), "d")</f>
        <v>683</v>
      </c>
      <c r="F1223" s="3">
        <f t="shared" si="95"/>
        <v>2</v>
      </c>
      <c r="G1223" s="3">
        <f t="shared" si="96"/>
        <v>1</v>
      </c>
      <c r="H1223" s="3">
        <f t="shared" si="97"/>
        <v>1</v>
      </c>
      <c r="I1223" s="1" t="str">
        <f t="shared" si="98"/>
        <v>211</v>
      </c>
      <c r="J1223" s="1" t="str">
        <f t="shared" si="99"/>
        <v>At Risk</v>
      </c>
    </row>
    <row r="1224" spans="1:10" ht="14.25" x14ac:dyDescent="0.2">
      <c r="A1224">
        <v>13477</v>
      </c>
      <c r="B1224">
        <v>158</v>
      </c>
      <c r="C1224">
        <v>2834.1700000000033</v>
      </c>
      <c r="D1224" s="1">
        <v>40849.50277777778</v>
      </c>
      <c r="E1224" s="3">
        <f>DATEDIF(online_retail_II[[#This Row],[LastPurchase]], DATE(2011,12,9), "d")</f>
        <v>37</v>
      </c>
      <c r="F1224" s="3">
        <f t="shared" si="95"/>
        <v>4</v>
      </c>
      <c r="G1224" s="3">
        <f t="shared" si="96"/>
        <v>3</v>
      </c>
      <c r="H1224" s="3">
        <f t="shared" si="97"/>
        <v>2</v>
      </c>
      <c r="I1224" s="1" t="str">
        <f t="shared" si="98"/>
        <v>432</v>
      </c>
      <c r="J1224" s="1" t="str">
        <f t="shared" si="99"/>
        <v>Loyal</v>
      </c>
    </row>
    <row r="1225" spans="1:10" ht="14.25" x14ac:dyDescent="0.2">
      <c r="A1225">
        <v>16795</v>
      </c>
      <c r="B1225">
        <v>408</v>
      </c>
      <c r="C1225">
        <v>2492.3899999999985</v>
      </c>
      <c r="D1225" s="1">
        <v>40521.588888888888</v>
      </c>
      <c r="E1225" s="3">
        <f>DATEDIF(online_retail_II[[#This Row],[LastPurchase]], DATE(2011,12,9), "d")</f>
        <v>365</v>
      </c>
      <c r="F1225" s="3">
        <f t="shared" si="95"/>
        <v>2</v>
      </c>
      <c r="G1225" s="3">
        <f t="shared" si="96"/>
        <v>4</v>
      </c>
      <c r="H1225" s="3">
        <f t="shared" si="97"/>
        <v>2</v>
      </c>
      <c r="I1225" s="1" t="str">
        <f t="shared" si="98"/>
        <v>242</v>
      </c>
      <c r="J1225" s="1" t="str">
        <f t="shared" si="99"/>
        <v>At Risk</v>
      </c>
    </row>
    <row r="1226" spans="1:10" ht="14.25" x14ac:dyDescent="0.2">
      <c r="A1226">
        <v>17419</v>
      </c>
      <c r="B1226">
        <v>318</v>
      </c>
      <c r="C1226">
        <v>6500.52</v>
      </c>
      <c r="D1226" s="1">
        <v>40875.574305555558</v>
      </c>
      <c r="E1226" s="3">
        <f>DATEDIF(online_retail_II[[#This Row],[LastPurchase]], DATE(2011,12,9), "d")</f>
        <v>11</v>
      </c>
      <c r="F1226" s="3">
        <f t="shared" si="95"/>
        <v>5</v>
      </c>
      <c r="G1226" s="3">
        <f t="shared" si="96"/>
        <v>3</v>
      </c>
      <c r="H1226" s="3">
        <f t="shared" si="97"/>
        <v>3</v>
      </c>
      <c r="I1226" s="1" t="str">
        <f t="shared" si="98"/>
        <v>533</v>
      </c>
      <c r="J1226" s="1" t="str">
        <f t="shared" si="99"/>
        <v>Champion</v>
      </c>
    </row>
    <row r="1227" spans="1:10" ht="14.25" x14ac:dyDescent="0.2">
      <c r="A1227">
        <v>16004</v>
      </c>
      <c r="B1227">
        <v>90</v>
      </c>
      <c r="C1227">
        <v>2146.3900000000008</v>
      </c>
      <c r="D1227" s="1">
        <v>40412.491666666669</v>
      </c>
      <c r="E1227" s="3">
        <f>DATEDIF(online_retail_II[[#This Row],[LastPurchase]], DATE(2011,12,9), "d")</f>
        <v>474</v>
      </c>
      <c r="F1227" s="3">
        <f t="shared" si="95"/>
        <v>2</v>
      </c>
      <c r="G1227" s="3">
        <f t="shared" si="96"/>
        <v>2</v>
      </c>
      <c r="H1227" s="3">
        <f t="shared" si="97"/>
        <v>2</v>
      </c>
      <c r="I1227" s="1" t="str">
        <f t="shared" si="98"/>
        <v>222</v>
      </c>
      <c r="J1227" s="1" t="str">
        <f t="shared" si="99"/>
        <v>At Risk</v>
      </c>
    </row>
    <row r="1228" spans="1:10" ht="14.25" x14ac:dyDescent="0.2">
      <c r="A1228">
        <v>14628</v>
      </c>
      <c r="B1228">
        <v>86</v>
      </c>
      <c r="C1228">
        <v>1998.0000000000002</v>
      </c>
      <c r="D1228" s="1">
        <v>40795.623611111114</v>
      </c>
      <c r="E1228" s="3">
        <f>DATEDIF(online_retail_II[[#This Row],[LastPurchase]], DATE(2011,12,9), "d")</f>
        <v>91</v>
      </c>
      <c r="F1228" s="3">
        <f t="shared" si="95"/>
        <v>3</v>
      </c>
      <c r="G1228" s="3">
        <f t="shared" si="96"/>
        <v>2</v>
      </c>
      <c r="H1228" s="3">
        <f t="shared" si="97"/>
        <v>2</v>
      </c>
      <c r="I1228" s="1" t="str">
        <f t="shared" si="98"/>
        <v>322</v>
      </c>
      <c r="J1228" s="1" t="str">
        <f t="shared" si="99"/>
        <v>Potential</v>
      </c>
    </row>
    <row r="1229" spans="1:10" ht="14.25" x14ac:dyDescent="0.2">
      <c r="A1229">
        <v>15611</v>
      </c>
      <c r="B1229">
        <v>94</v>
      </c>
      <c r="C1229">
        <v>2997.2799999999993</v>
      </c>
      <c r="D1229" s="1">
        <v>40877.525000000001</v>
      </c>
      <c r="E1229" s="3">
        <f>DATEDIF(online_retail_II[[#This Row],[LastPurchase]], DATE(2011,12,9), "d")</f>
        <v>9</v>
      </c>
      <c r="F1229" s="3">
        <f t="shared" si="95"/>
        <v>5</v>
      </c>
      <c r="G1229" s="3">
        <f t="shared" si="96"/>
        <v>2</v>
      </c>
      <c r="H1229" s="3">
        <f t="shared" si="97"/>
        <v>3</v>
      </c>
      <c r="I1229" s="1" t="str">
        <f t="shared" si="98"/>
        <v>523</v>
      </c>
      <c r="J1229" s="1" t="str">
        <f t="shared" si="99"/>
        <v>Champion</v>
      </c>
    </row>
    <row r="1230" spans="1:10" ht="14.25" x14ac:dyDescent="0.2">
      <c r="A1230">
        <v>14376</v>
      </c>
      <c r="B1230">
        <v>18</v>
      </c>
      <c r="C1230">
        <v>215.46</v>
      </c>
      <c r="D1230" s="1">
        <v>40203.65</v>
      </c>
      <c r="E1230" s="3">
        <f>DATEDIF(online_retail_II[[#This Row],[LastPurchase]], DATE(2011,12,9), "d")</f>
        <v>683</v>
      </c>
      <c r="F1230" s="3">
        <f t="shared" si="95"/>
        <v>2</v>
      </c>
      <c r="G1230" s="3">
        <f t="shared" si="96"/>
        <v>1</v>
      </c>
      <c r="H1230" s="3">
        <f t="shared" si="97"/>
        <v>1</v>
      </c>
      <c r="I1230" s="1" t="str">
        <f t="shared" si="98"/>
        <v>211</v>
      </c>
      <c r="J1230" s="1" t="str">
        <f t="shared" si="99"/>
        <v>At Risk</v>
      </c>
    </row>
    <row r="1231" spans="1:10" ht="14.25" x14ac:dyDescent="0.2">
      <c r="A1231">
        <v>12857</v>
      </c>
      <c r="B1231">
        <v>121</v>
      </c>
      <c r="C1231">
        <v>3687.9999999999995</v>
      </c>
      <c r="D1231" s="1">
        <v>40676.430555555555</v>
      </c>
      <c r="E1231" s="3">
        <f>DATEDIF(online_retail_II[[#This Row],[LastPurchase]], DATE(2011,12,9), "d")</f>
        <v>210</v>
      </c>
      <c r="F1231" s="3">
        <f t="shared" si="95"/>
        <v>3</v>
      </c>
      <c r="G1231" s="3">
        <f t="shared" si="96"/>
        <v>2</v>
      </c>
      <c r="H1231" s="3">
        <f t="shared" si="97"/>
        <v>3</v>
      </c>
      <c r="I1231" s="1" t="str">
        <f t="shared" si="98"/>
        <v>323</v>
      </c>
      <c r="J1231" s="1" t="str">
        <f t="shared" si="99"/>
        <v>Potential</v>
      </c>
    </row>
    <row r="1232" spans="1:10" ht="14.25" x14ac:dyDescent="0.2">
      <c r="A1232">
        <v>14538</v>
      </c>
      <c r="B1232">
        <v>52</v>
      </c>
      <c r="C1232">
        <v>1370.8400000000001</v>
      </c>
      <c r="D1232" s="1">
        <v>40822.438194444447</v>
      </c>
      <c r="E1232" s="3">
        <f>DATEDIF(online_retail_II[[#This Row],[LastPurchase]], DATE(2011,12,9), "d")</f>
        <v>64</v>
      </c>
      <c r="F1232" s="3">
        <f t="shared" si="95"/>
        <v>3</v>
      </c>
      <c r="G1232" s="3">
        <f t="shared" si="96"/>
        <v>1</v>
      </c>
      <c r="H1232" s="3">
        <f t="shared" si="97"/>
        <v>2</v>
      </c>
      <c r="I1232" s="1" t="str">
        <f t="shared" si="98"/>
        <v>312</v>
      </c>
      <c r="J1232" s="1" t="str">
        <f t="shared" si="99"/>
        <v>Potential</v>
      </c>
    </row>
    <row r="1233" spans="1:10" ht="14.25" x14ac:dyDescent="0.2">
      <c r="A1233">
        <v>17218</v>
      </c>
      <c r="B1233">
        <v>525</v>
      </c>
      <c r="C1233">
        <v>4192.6799999999967</v>
      </c>
      <c r="D1233" s="1">
        <v>40882.577777777777</v>
      </c>
      <c r="E1233" s="3">
        <f>DATEDIF(online_retail_II[[#This Row],[LastPurchase]], DATE(2011,12,9), "d")</f>
        <v>4</v>
      </c>
      <c r="F1233" s="3">
        <f t="shared" si="95"/>
        <v>5</v>
      </c>
      <c r="G1233" s="3">
        <f t="shared" si="96"/>
        <v>4</v>
      </c>
      <c r="H1233" s="3">
        <f t="shared" si="97"/>
        <v>3</v>
      </c>
      <c r="I1233" s="1" t="str">
        <f t="shared" si="98"/>
        <v>543</v>
      </c>
      <c r="J1233" s="1" t="str">
        <f t="shared" si="99"/>
        <v>Champion</v>
      </c>
    </row>
    <row r="1234" spans="1:10" ht="14.25" x14ac:dyDescent="0.2">
      <c r="A1234">
        <v>13650</v>
      </c>
      <c r="B1234">
        <v>172</v>
      </c>
      <c r="C1234">
        <v>3288.0000000000027</v>
      </c>
      <c r="D1234" s="1">
        <v>40870.515277777777</v>
      </c>
      <c r="E1234" s="3">
        <f>DATEDIF(online_retail_II[[#This Row],[LastPurchase]], DATE(2011,12,9), "d")</f>
        <v>16</v>
      </c>
      <c r="F1234" s="3">
        <f t="shared" si="95"/>
        <v>4</v>
      </c>
      <c r="G1234" s="3">
        <f t="shared" si="96"/>
        <v>3</v>
      </c>
      <c r="H1234" s="3">
        <f t="shared" si="97"/>
        <v>3</v>
      </c>
      <c r="I1234" s="1" t="str">
        <f t="shared" si="98"/>
        <v>433</v>
      </c>
      <c r="J1234" s="1" t="str">
        <f t="shared" si="99"/>
        <v>Loyal</v>
      </c>
    </row>
    <row r="1235" spans="1:10" ht="14.25" x14ac:dyDescent="0.2">
      <c r="A1235">
        <v>15259</v>
      </c>
      <c r="B1235">
        <v>57</v>
      </c>
      <c r="C1235">
        <v>1182.3800000000001</v>
      </c>
      <c r="D1235" s="1">
        <v>40374.365972222222</v>
      </c>
      <c r="E1235" s="3">
        <f>DATEDIF(online_retail_II[[#This Row],[LastPurchase]], DATE(2011,12,9), "d")</f>
        <v>512</v>
      </c>
      <c r="F1235" s="3">
        <f t="shared" si="95"/>
        <v>2</v>
      </c>
      <c r="G1235" s="3">
        <f t="shared" si="96"/>
        <v>2</v>
      </c>
      <c r="H1235" s="3">
        <f t="shared" si="97"/>
        <v>2</v>
      </c>
      <c r="I1235" s="1" t="str">
        <f t="shared" si="98"/>
        <v>222</v>
      </c>
      <c r="J1235" s="1" t="str">
        <f t="shared" si="99"/>
        <v>At Risk</v>
      </c>
    </row>
    <row r="1236" spans="1:10" ht="14.25" x14ac:dyDescent="0.2">
      <c r="A1236">
        <v>13971</v>
      </c>
      <c r="B1236">
        <v>255</v>
      </c>
      <c r="C1236">
        <v>4667.5700000000024</v>
      </c>
      <c r="D1236" s="1">
        <v>40868.504166666666</v>
      </c>
      <c r="E1236" s="3">
        <f>DATEDIF(online_retail_II[[#This Row],[LastPurchase]], DATE(2011,12,9), "d")</f>
        <v>18</v>
      </c>
      <c r="F1236" s="3">
        <f t="shared" si="95"/>
        <v>4</v>
      </c>
      <c r="G1236" s="3">
        <f t="shared" si="96"/>
        <v>3</v>
      </c>
      <c r="H1236" s="3">
        <f t="shared" si="97"/>
        <v>3</v>
      </c>
      <c r="I1236" s="1" t="str">
        <f t="shared" si="98"/>
        <v>433</v>
      </c>
      <c r="J1236" s="1" t="str">
        <f t="shared" si="99"/>
        <v>Loyal</v>
      </c>
    </row>
    <row r="1237" spans="1:10" ht="14.25" x14ac:dyDescent="0.2">
      <c r="A1237">
        <v>12468</v>
      </c>
      <c r="B1237">
        <v>150</v>
      </c>
      <c r="C1237">
        <v>3670.7400000000007</v>
      </c>
      <c r="D1237" s="1">
        <v>40699.48333333333</v>
      </c>
      <c r="E1237" s="3">
        <f>DATEDIF(online_retail_II[[#This Row],[LastPurchase]], DATE(2011,12,9), "d")</f>
        <v>187</v>
      </c>
      <c r="F1237" s="3">
        <f t="shared" si="95"/>
        <v>3</v>
      </c>
      <c r="G1237" s="3">
        <f t="shared" si="96"/>
        <v>2</v>
      </c>
      <c r="H1237" s="3">
        <f t="shared" si="97"/>
        <v>3</v>
      </c>
      <c r="I1237" s="1" t="str">
        <f t="shared" si="98"/>
        <v>323</v>
      </c>
      <c r="J1237" s="1" t="str">
        <f t="shared" si="99"/>
        <v>Potential</v>
      </c>
    </row>
    <row r="1238" spans="1:10" ht="14.25" x14ac:dyDescent="0.2">
      <c r="A1238">
        <v>15218</v>
      </c>
      <c r="B1238">
        <v>401</v>
      </c>
      <c r="C1238">
        <v>11516.569999999998</v>
      </c>
      <c r="D1238" s="1">
        <v>40876.491666666669</v>
      </c>
      <c r="E1238" s="3">
        <f>DATEDIF(online_retail_II[[#This Row],[LastPurchase]], DATE(2011,12,9), "d")</f>
        <v>10</v>
      </c>
      <c r="F1238" s="3">
        <f t="shared" si="95"/>
        <v>5</v>
      </c>
      <c r="G1238" s="3">
        <f t="shared" si="96"/>
        <v>4</v>
      </c>
      <c r="H1238" s="3">
        <f t="shared" si="97"/>
        <v>4</v>
      </c>
      <c r="I1238" s="1" t="str">
        <f t="shared" si="98"/>
        <v>544</v>
      </c>
      <c r="J1238" s="1" t="str">
        <f t="shared" si="99"/>
        <v>Champion</v>
      </c>
    </row>
    <row r="1239" spans="1:10" ht="14.25" x14ac:dyDescent="0.2">
      <c r="A1239">
        <v>15950</v>
      </c>
      <c r="B1239">
        <v>395</v>
      </c>
      <c r="C1239">
        <v>7180.7100000000082</v>
      </c>
      <c r="D1239" s="1">
        <v>40855.464583333334</v>
      </c>
      <c r="E1239" s="3">
        <f>DATEDIF(online_retail_II[[#This Row],[LastPurchase]], DATE(2011,12,9), "d")</f>
        <v>31</v>
      </c>
      <c r="F1239" s="3">
        <f t="shared" si="95"/>
        <v>4</v>
      </c>
      <c r="G1239" s="3">
        <f t="shared" si="96"/>
        <v>4</v>
      </c>
      <c r="H1239" s="3">
        <f t="shared" si="97"/>
        <v>4</v>
      </c>
      <c r="I1239" s="1" t="str">
        <f t="shared" si="98"/>
        <v>444</v>
      </c>
      <c r="J1239" s="1" t="str">
        <f t="shared" si="99"/>
        <v>Loyal</v>
      </c>
    </row>
    <row r="1240" spans="1:10" ht="14.25" x14ac:dyDescent="0.2">
      <c r="A1240">
        <v>17536</v>
      </c>
      <c r="B1240">
        <v>16</v>
      </c>
      <c r="C1240">
        <v>364.83</v>
      </c>
      <c r="D1240" s="1">
        <v>40709.557638888888</v>
      </c>
      <c r="E1240" s="3">
        <f>DATEDIF(online_retail_II[[#This Row],[LastPurchase]], DATE(2011,12,9), "d")</f>
        <v>177</v>
      </c>
      <c r="F1240" s="3">
        <f t="shared" si="95"/>
        <v>3</v>
      </c>
      <c r="G1240" s="3">
        <f t="shared" si="96"/>
        <v>1</v>
      </c>
      <c r="H1240" s="3">
        <f t="shared" si="97"/>
        <v>1</v>
      </c>
      <c r="I1240" s="1" t="str">
        <f t="shared" si="98"/>
        <v>311</v>
      </c>
      <c r="J1240" s="1" t="str">
        <f t="shared" si="99"/>
        <v>Potential</v>
      </c>
    </row>
    <row r="1241" spans="1:10" ht="14.25" x14ac:dyDescent="0.2">
      <c r="A1241">
        <v>15003</v>
      </c>
      <c r="B1241">
        <v>349</v>
      </c>
      <c r="C1241">
        <v>1060.7000000000007</v>
      </c>
      <c r="D1241" s="1">
        <v>40413.655555555553</v>
      </c>
      <c r="E1241" s="3">
        <f>DATEDIF(online_retail_II[[#This Row],[LastPurchase]], DATE(2011,12,9), "d")</f>
        <v>473</v>
      </c>
      <c r="F1241" s="3">
        <f t="shared" si="95"/>
        <v>2</v>
      </c>
      <c r="G1241" s="3">
        <f t="shared" si="96"/>
        <v>4</v>
      </c>
      <c r="H1241" s="3">
        <f t="shared" si="97"/>
        <v>2</v>
      </c>
      <c r="I1241" s="1" t="str">
        <f t="shared" si="98"/>
        <v>242</v>
      </c>
      <c r="J1241" s="1" t="str">
        <f t="shared" si="99"/>
        <v>At Risk</v>
      </c>
    </row>
    <row r="1242" spans="1:10" ht="14.25" x14ac:dyDescent="0.2">
      <c r="A1242">
        <v>16481</v>
      </c>
      <c r="B1242">
        <v>16</v>
      </c>
      <c r="C1242">
        <v>453.38</v>
      </c>
      <c r="D1242" s="1">
        <v>40204.54791666667</v>
      </c>
      <c r="E1242" s="3">
        <f>DATEDIF(online_retail_II[[#This Row],[LastPurchase]], DATE(2011,12,9), "d")</f>
        <v>682</v>
      </c>
      <c r="F1242" s="3">
        <f t="shared" si="95"/>
        <v>2</v>
      </c>
      <c r="G1242" s="3">
        <f t="shared" si="96"/>
        <v>1</v>
      </c>
      <c r="H1242" s="3">
        <f t="shared" si="97"/>
        <v>1</v>
      </c>
      <c r="I1242" s="1" t="str">
        <f t="shared" si="98"/>
        <v>211</v>
      </c>
      <c r="J1242" s="1" t="str">
        <f t="shared" si="99"/>
        <v>At Risk</v>
      </c>
    </row>
    <row r="1243" spans="1:10" ht="14.25" x14ac:dyDescent="0.2">
      <c r="A1243">
        <v>13459</v>
      </c>
      <c r="B1243">
        <v>73</v>
      </c>
      <c r="C1243">
        <v>1160.4099999999996</v>
      </c>
      <c r="D1243" s="1">
        <v>40262.433333333334</v>
      </c>
      <c r="E1243" s="3">
        <f>DATEDIF(online_retail_II[[#This Row],[LastPurchase]], DATE(2011,12,9), "d")</f>
        <v>624</v>
      </c>
      <c r="F1243" s="3">
        <f t="shared" si="95"/>
        <v>2</v>
      </c>
      <c r="G1243" s="3">
        <f t="shared" si="96"/>
        <v>2</v>
      </c>
      <c r="H1243" s="3">
        <f t="shared" si="97"/>
        <v>2</v>
      </c>
      <c r="I1243" s="1" t="str">
        <f t="shared" si="98"/>
        <v>222</v>
      </c>
      <c r="J1243" s="1" t="str">
        <f t="shared" si="99"/>
        <v>At Risk</v>
      </c>
    </row>
    <row r="1244" spans="1:10" ht="14.25" x14ac:dyDescent="0.2">
      <c r="A1244">
        <v>16281</v>
      </c>
      <c r="B1244">
        <v>39</v>
      </c>
      <c r="C1244">
        <v>3424.02</v>
      </c>
      <c r="D1244" s="1">
        <v>40814.622916666667</v>
      </c>
      <c r="E1244" s="3">
        <f>DATEDIF(online_retail_II[[#This Row],[LastPurchase]], DATE(2011,12,9), "d")</f>
        <v>72</v>
      </c>
      <c r="F1244" s="3">
        <f t="shared" si="95"/>
        <v>3</v>
      </c>
      <c r="G1244" s="3">
        <f t="shared" si="96"/>
        <v>1</v>
      </c>
      <c r="H1244" s="3">
        <f t="shared" si="97"/>
        <v>3</v>
      </c>
      <c r="I1244" s="1" t="str">
        <f t="shared" si="98"/>
        <v>313</v>
      </c>
      <c r="J1244" s="1" t="str">
        <f t="shared" si="99"/>
        <v>Potential</v>
      </c>
    </row>
    <row r="1245" spans="1:10" ht="14.25" x14ac:dyDescent="0.2">
      <c r="A1245">
        <v>12905</v>
      </c>
      <c r="B1245">
        <v>54</v>
      </c>
      <c r="C1245">
        <v>1018.4200000000003</v>
      </c>
      <c r="D1245" s="1">
        <v>40310.420138888891</v>
      </c>
      <c r="E1245" s="3">
        <f>DATEDIF(online_retail_II[[#This Row],[LastPurchase]], DATE(2011,12,9), "d")</f>
        <v>576</v>
      </c>
      <c r="F1245" s="3">
        <f t="shared" si="95"/>
        <v>2</v>
      </c>
      <c r="G1245" s="3">
        <f t="shared" si="96"/>
        <v>1</v>
      </c>
      <c r="H1245" s="3">
        <f t="shared" si="97"/>
        <v>2</v>
      </c>
      <c r="I1245" s="1" t="str">
        <f t="shared" si="98"/>
        <v>212</v>
      </c>
      <c r="J1245" s="1" t="str">
        <f t="shared" si="99"/>
        <v>At Risk</v>
      </c>
    </row>
    <row r="1246" spans="1:10" ht="14.25" x14ac:dyDescent="0.2">
      <c r="A1246">
        <v>12361</v>
      </c>
      <c r="B1246">
        <v>29</v>
      </c>
      <c r="C1246">
        <v>511.24999999999994</v>
      </c>
      <c r="D1246" s="1">
        <v>40599.57708333333</v>
      </c>
      <c r="E1246" s="3">
        <f>DATEDIF(online_retail_II[[#This Row],[LastPurchase]], DATE(2011,12,9), "d")</f>
        <v>287</v>
      </c>
      <c r="F1246" s="3">
        <f t="shared" si="95"/>
        <v>3</v>
      </c>
      <c r="G1246" s="3">
        <f t="shared" si="96"/>
        <v>1</v>
      </c>
      <c r="H1246" s="3">
        <f t="shared" si="97"/>
        <v>1</v>
      </c>
      <c r="I1246" s="1" t="str">
        <f t="shared" si="98"/>
        <v>311</v>
      </c>
      <c r="J1246" s="1" t="str">
        <f t="shared" si="99"/>
        <v>Potential</v>
      </c>
    </row>
    <row r="1247" spans="1:10" ht="14.25" x14ac:dyDescent="0.2">
      <c r="A1247">
        <v>17059</v>
      </c>
      <c r="B1247">
        <v>841</v>
      </c>
      <c r="C1247">
        <v>5602.5299999999843</v>
      </c>
      <c r="D1247" s="1">
        <v>40857.518750000003</v>
      </c>
      <c r="E1247" s="3">
        <f>DATEDIF(online_retail_II[[#This Row],[LastPurchase]], DATE(2011,12,9), "d")</f>
        <v>29</v>
      </c>
      <c r="F1247" s="3">
        <f t="shared" si="95"/>
        <v>4</v>
      </c>
      <c r="G1247" s="3">
        <f t="shared" si="96"/>
        <v>4</v>
      </c>
      <c r="H1247" s="3">
        <f t="shared" si="97"/>
        <v>3</v>
      </c>
      <c r="I1247" s="1" t="str">
        <f t="shared" si="98"/>
        <v>443</v>
      </c>
      <c r="J1247" s="1" t="str">
        <f t="shared" si="99"/>
        <v>Loyal</v>
      </c>
    </row>
    <row r="1248" spans="1:10" ht="14.25" x14ac:dyDescent="0.2">
      <c r="A1248">
        <v>15845</v>
      </c>
      <c r="B1248">
        <v>174</v>
      </c>
      <c r="C1248">
        <v>4426.2800000000007</v>
      </c>
      <c r="D1248" s="1">
        <v>40869.404166666667</v>
      </c>
      <c r="E1248" s="3">
        <f>DATEDIF(online_retail_II[[#This Row],[LastPurchase]], DATE(2011,12,9), "d")</f>
        <v>17</v>
      </c>
      <c r="F1248" s="3">
        <f t="shared" si="95"/>
        <v>4</v>
      </c>
      <c r="G1248" s="3">
        <f t="shared" si="96"/>
        <v>3</v>
      </c>
      <c r="H1248" s="3">
        <f t="shared" si="97"/>
        <v>3</v>
      </c>
      <c r="I1248" s="1" t="str">
        <f t="shared" si="98"/>
        <v>433</v>
      </c>
      <c r="J1248" s="1" t="str">
        <f t="shared" si="99"/>
        <v>Loyal</v>
      </c>
    </row>
    <row r="1249" spans="1:10" ht="14.25" x14ac:dyDescent="0.2">
      <c r="A1249">
        <v>17050</v>
      </c>
      <c r="B1249">
        <v>357</v>
      </c>
      <c r="C1249">
        <v>4691.7900000000027</v>
      </c>
      <c r="D1249" s="1">
        <v>40790.574999999997</v>
      </c>
      <c r="E1249" s="3">
        <f>DATEDIF(online_retail_II[[#This Row],[LastPurchase]], DATE(2011,12,9), "d")</f>
        <v>96</v>
      </c>
      <c r="F1249" s="3">
        <f t="shared" si="95"/>
        <v>3</v>
      </c>
      <c r="G1249" s="3">
        <f t="shared" si="96"/>
        <v>4</v>
      </c>
      <c r="H1249" s="3">
        <f t="shared" si="97"/>
        <v>3</v>
      </c>
      <c r="I1249" s="1" t="str">
        <f t="shared" si="98"/>
        <v>343</v>
      </c>
      <c r="J1249" s="1" t="str">
        <f t="shared" si="99"/>
        <v>Potential</v>
      </c>
    </row>
    <row r="1250" spans="1:10" ht="14.25" x14ac:dyDescent="0.2">
      <c r="A1250">
        <v>17726</v>
      </c>
      <c r="B1250">
        <v>64</v>
      </c>
      <c r="C1250">
        <v>1092.06</v>
      </c>
      <c r="D1250" s="1">
        <v>40491.567361111112</v>
      </c>
      <c r="E1250" s="3">
        <f>DATEDIF(online_retail_II[[#This Row],[LastPurchase]], DATE(2011,12,9), "d")</f>
        <v>395</v>
      </c>
      <c r="F1250" s="3">
        <f t="shared" si="95"/>
        <v>2</v>
      </c>
      <c r="G1250" s="3">
        <f t="shared" si="96"/>
        <v>2</v>
      </c>
      <c r="H1250" s="3">
        <f t="shared" si="97"/>
        <v>2</v>
      </c>
      <c r="I1250" s="1" t="str">
        <f t="shared" si="98"/>
        <v>222</v>
      </c>
      <c r="J1250" s="1" t="str">
        <f t="shared" si="99"/>
        <v>At Risk</v>
      </c>
    </row>
    <row r="1251" spans="1:10" ht="14.25" x14ac:dyDescent="0.2">
      <c r="A1251">
        <v>13514</v>
      </c>
      <c r="B1251">
        <v>21</v>
      </c>
      <c r="C1251">
        <v>815.9</v>
      </c>
      <c r="D1251" s="1">
        <v>40813.402083333334</v>
      </c>
      <c r="E1251" s="3">
        <f>DATEDIF(online_retail_II[[#This Row],[LastPurchase]], DATE(2011,12,9), "d")</f>
        <v>73</v>
      </c>
      <c r="F1251" s="3">
        <f t="shared" si="95"/>
        <v>3</v>
      </c>
      <c r="G1251" s="3">
        <f t="shared" si="96"/>
        <v>1</v>
      </c>
      <c r="H1251" s="3">
        <f t="shared" si="97"/>
        <v>1</v>
      </c>
      <c r="I1251" s="1" t="str">
        <f t="shared" si="98"/>
        <v>311</v>
      </c>
      <c r="J1251" s="1" t="str">
        <f t="shared" si="99"/>
        <v>Potential</v>
      </c>
    </row>
    <row r="1252" spans="1:10" ht="14.25" x14ac:dyDescent="0.2">
      <c r="A1252">
        <v>15766</v>
      </c>
      <c r="B1252">
        <v>26</v>
      </c>
      <c r="C1252">
        <v>831.06000000000017</v>
      </c>
      <c r="D1252" s="1">
        <v>40822.710416666669</v>
      </c>
      <c r="E1252" s="3">
        <f>DATEDIF(online_retail_II[[#This Row],[LastPurchase]], DATE(2011,12,9), "d")</f>
        <v>64</v>
      </c>
      <c r="F1252" s="3">
        <f t="shared" si="95"/>
        <v>3</v>
      </c>
      <c r="G1252" s="3">
        <f t="shared" si="96"/>
        <v>1</v>
      </c>
      <c r="H1252" s="3">
        <f t="shared" si="97"/>
        <v>1</v>
      </c>
      <c r="I1252" s="1" t="str">
        <f t="shared" si="98"/>
        <v>311</v>
      </c>
      <c r="J1252" s="1" t="str">
        <f t="shared" si="99"/>
        <v>Potential</v>
      </c>
    </row>
    <row r="1253" spans="1:10" ht="14.25" x14ac:dyDescent="0.2">
      <c r="A1253">
        <v>15959</v>
      </c>
      <c r="B1253">
        <v>78</v>
      </c>
      <c r="C1253">
        <v>579.49</v>
      </c>
      <c r="D1253" s="1">
        <v>40204.693055555559</v>
      </c>
      <c r="E1253" s="3">
        <f>DATEDIF(online_retail_II[[#This Row],[LastPurchase]], DATE(2011,12,9), "d")</f>
        <v>682</v>
      </c>
      <c r="F1253" s="3">
        <f t="shared" si="95"/>
        <v>2</v>
      </c>
      <c r="G1253" s="3">
        <f t="shared" si="96"/>
        <v>2</v>
      </c>
      <c r="H1253" s="3">
        <f t="shared" si="97"/>
        <v>1</v>
      </c>
      <c r="I1253" s="1" t="str">
        <f t="shared" si="98"/>
        <v>221</v>
      </c>
      <c r="J1253" s="1" t="str">
        <f t="shared" si="99"/>
        <v>At Risk</v>
      </c>
    </row>
    <row r="1254" spans="1:10" ht="14.25" x14ac:dyDescent="0.2">
      <c r="A1254">
        <v>12745</v>
      </c>
      <c r="B1254">
        <v>23</v>
      </c>
      <c r="C1254">
        <v>925.4100000000002</v>
      </c>
      <c r="D1254" s="1">
        <v>40400.426388888889</v>
      </c>
      <c r="E1254" s="3">
        <f>DATEDIF(online_retail_II[[#This Row],[LastPurchase]], DATE(2011,12,9), "d")</f>
        <v>486</v>
      </c>
      <c r="F1254" s="3">
        <f t="shared" si="95"/>
        <v>2</v>
      </c>
      <c r="G1254" s="3">
        <f t="shared" si="96"/>
        <v>1</v>
      </c>
      <c r="H1254" s="3">
        <f t="shared" si="97"/>
        <v>1</v>
      </c>
      <c r="I1254" s="1" t="str">
        <f t="shared" si="98"/>
        <v>211</v>
      </c>
      <c r="J1254" s="1" t="str">
        <f t="shared" si="99"/>
        <v>At Risk</v>
      </c>
    </row>
    <row r="1255" spans="1:10" ht="14.25" x14ac:dyDescent="0.2">
      <c r="A1255">
        <v>12606</v>
      </c>
      <c r="B1255">
        <v>1</v>
      </c>
      <c r="C1255">
        <v>21</v>
      </c>
      <c r="D1255" s="1">
        <v>40204.682638888888</v>
      </c>
      <c r="E1255" s="3">
        <f>DATEDIF(online_retail_II[[#This Row],[LastPurchase]], DATE(2011,12,9), "d")</f>
        <v>682</v>
      </c>
      <c r="F1255" s="3">
        <f t="shared" si="95"/>
        <v>2</v>
      </c>
      <c r="G1255" s="3">
        <f t="shared" si="96"/>
        <v>1</v>
      </c>
      <c r="H1255" s="3">
        <f t="shared" si="97"/>
        <v>1</v>
      </c>
      <c r="I1255" s="1" t="str">
        <f t="shared" si="98"/>
        <v>211</v>
      </c>
      <c r="J1255" s="1" t="str">
        <f t="shared" si="99"/>
        <v>At Risk</v>
      </c>
    </row>
    <row r="1256" spans="1:10" ht="14.25" x14ac:dyDescent="0.2">
      <c r="A1256">
        <v>12404</v>
      </c>
      <c r="B1256">
        <v>1</v>
      </c>
      <c r="C1256">
        <v>63.24</v>
      </c>
      <c r="D1256" s="1">
        <v>40204.684027777781</v>
      </c>
      <c r="E1256" s="3">
        <f>DATEDIF(online_retail_II[[#This Row],[LastPurchase]], DATE(2011,12,9), "d")</f>
        <v>682</v>
      </c>
      <c r="F1256" s="3">
        <f t="shared" si="95"/>
        <v>2</v>
      </c>
      <c r="G1256" s="3">
        <f t="shared" si="96"/>
        <v>1</v>
      </c>
      <c r="H1256" s="3">
        <f t="shared" si="97"/>
        <v>1</v>
      </c>
      <c r="I1256" s="1" t="str">
        <f t="shared" si="98"/>
        <v>211</v>
      </c>
      <c r="J1256" s="1" t="str">
        <f t="shared" si="99"/>
        <v>At Risk</v>
      </c>
    </row>
    <row r="1257" spans="1:10" ht="14.25" x14ac:dyDescent="0.2">
      <c r="A1257">
        <v>12466</v>
      </c>
      <c r="B1257">
        <v>1</v>
      </c>
      <c r="C1257">
        <v>56.73</v>
      </c>
      <c r="D1257" s="1">
        <v>40204.68472222222</v>
      </c>
      <c r="E1257" s="3">
        <f>DATEDIF(online_retail_II[[#This Row],[LastPurchase]], DATE(2011,12,9), "d")</f>
        <v>682</v>
      </c>
      <c r="F1257" s="3">
        <f t="shared" si="95"/>
        <v>2</v>
      </c>
      <c r="G1257" s="3">
        <f t="shared" si="96"/>
        <v>1</v>
      </c>
      <c r="H1257" s="3">
        <f t="shared" si="97"/>
        <v>1</v>
      </c>
      <c r="I1257" s="1" t="str">
        <f t="shared" si="98"/>
        <v>211</v>
      </c>
      <c r="J1257" s="1" t="str">
        <f t="shared" si="99"/>
        <v>At Risk</v>
      </c>
    </row>
    <row r="1258" spans="1:10" ht="14.25" x14ac:dyDescent="0.2">
      <c r="A1258">
        <v>16291</v>
      </c>
      <c r="B1258">
        <v>1</v>
      </c>
      <c r="C1258">
        <v>117.72</v>
      </c>
      <c r="D1258" s="1">
        <v>40204.68472222222</v>
      </c>
      <c r="E1258" s="3">
        <f>DATEDIF(online_retail_II[[#This Row],[LastPurchase]], DATE(2011,12,9), "d")</f>
        <v>682</v>
      </c>
      <c r="F1258" s="3">
        <f t="shared" si="95"/>
        <v>2</v>
      </c>
      <c r="G1258" s="3">
        <f t="shared" si="96"/>
        <v>1</v>
      </c>
      <c r="H1258" s="3">
        <f t="shared" si="97"/>
        <v>1</v>
      </c>
      <c r="I1258" s="1" t="str">
        <f t="shared" si="98"/>
        <v>211</v>
      </c>
      <c r="J1258" s="1" t="str">
        <f t="shared" si="99"/>
        <v>At Risk</v>
      </c>
    </row>
    <row r="1259" spans="1:10" ht="14.25" x14ac:dyDescent="0.2">
      <c r="A1259">
        <v>12555</v>
      </c>
      <c r="B1259">
        <v>1</v>
      </c>
      <c r="C1259">
        <v>129.22999999999999</v>
      </c>
      <c r="D1259" s="1">
        <v>40204.68472222222</v>
      </c>
      <c r="E1259" s="3">
        <f>DATEDIF(online_retail_II[[#This Row],[LastPurchase]], DATE(2011,12,9), "d")</f>
        <v>682</v>
      </c>
      <c r="F1259" s="3">
        <f t="shared" si="95"/>
        <v>2</v>
      </c>
      <c r="G1259" s="3">
        <f t="shared" si="96"/>
        <v>1</v>
      </c>
      <c r="H1259" s="3">
        <f t="shared" si="97"/>
        <v>1</v>
      </c>
      <c r="I1259" s="1" t="str">
        <f t="shared" si="98"/>
        <v>211</v>
      </c>
      <c r="J1259" s="1" t="str">
        <f t="shared" si="99"/>
        <v>At Risk</v>
      </c>
    </row>
    <row r="1260" spans="1:10" ht="14.25" x14ac:dyDescent="0.2">
      <c r="A1260">
        <v>14912</v>
      </c>
      <c r="B1260">
        <v>63</v>
      </c>
      <c r="C1260">
        <v>1889.2500000000002</v>
      </c>
      <c r="D1260" s="1">
        <v>40870.388888888891</v>
      </c>
      <c r="E1260" s="3">
        <f>DATEDIF(online_retail_II[[#This Row],[LastPurchase]], DATE(2011,12,9), "d")</f>
        <v>16</v>
      </c>
      <c r="F1260" s="3">
        <f t="shared" si="95"/>
        <v>4</v>
      </c>
      <c r="G1260" s="3">
        <f t="shared" si="96"/>
        <v>2</v>
      </c>
      <c r="H1260" s="3">
        <f t="shared" si="97"/>
        <v>2</v>
      </c>
      <c r="I1260" s="1" t="str">
        <f t="shared" si="98"/>
        <v>422</v>
      </c>
      <c r="J1260" s="1" t="str">
        <f t="shared" si="99"/>
        <v>Loyal</v>
      </c>
    </row>
    <row r="1261" spans="1:10" ht="14.25" x14ac:dyDescent="0.2">
      <c r="A1261">
        <v>12846</v>
      </c>
      <c r="B1261">
        <v>1</v>
      </c>
      <c r="C1261">
        <v>15.58</v>
      </c>
      <c r="D1261" s="1">
        <v>40204.686805555553</v>
      </c>
      <c r="E1261" s="3">
        <f>DATEDIF(online_retail_II[[#This Row],[LastPurchase]], DATE(2011,12,9), "d")</f>
        <v>682</v>
      </c>
      <c r="F1261" s="3">
        <f t="shared" si="95"/>
        <v>2</v>
      </c>
      <c r="G1261" s="3">
        <f t="shared" si="96"/>
        <v>1</v>
      </c>
      <c r="H1261" s="3">
        <f t="shared" si="97"/>
        <v>1</v>
      </c>
      <c r="I1261" s="1" t="str">
        <f t="shared" si="98"/>
        <v>211</v>
      </c>
      <c r="J1261" s="1" t="str">
        <f t="shared" si="99"/>
        <v>At Risk</v>
      </c>
    </row>
    <row r="1262" spans="1:10" ht="14.25" x14ac:dyDescent="0.2">
      <c r="A1262">
        <v>16047</v>
      </c>
      <c r="B1262">
        <v>1</v>
      </c>
      <c r="C1262">
        <v>107.14</v>
      </c>
      <c r="D1262" s="1">
        <v>40204.69027777778</v>
      </c>
      <c r="E1262" s="3">
        <f>DATEDIF(online_retail_II[[#This Row],[LastPurchase]], DATE(2011,12,9), "d")</f>
        <v>682</v>
      </c>
      <c r="F1262" s="3">
        <f t="shared" si="95"/>
        <v>2</v>
      </c>
      <c r="G1262" s="3">
        <f t="shared" si="96"/>
        <v>1</v>
      </c>
      <c r="H1262" s="3">
        <f t="shared" si="97"/>
        <v>1</v>
      </c>
      <c r="I1262" s="1" t="str">
        <f t="shared" si="98"/>
        <v>211</v>
      </c>
      <c r="J1262" s="1" t="str">
        <f t="shared" si="99"/>
        <v>At Risk</v>
      </c>
    </row>
    <row r="1263" spans="1:10" ht="14.25" x14ac:dyDescent="0.2">
      <c r="A1263">
        <v>14380</v>
      </c>
      <c r="B1263">
        <v>1</v>
      </c>
      <c r="C1263">
        <v>48.96</v>
      </c>
      <c r="D1263" s="1">
        <v>40204.71597222222</v>
      </c>
      <c r="E1263" s="3">
        <f>DATEDIF(online_retail_II[[#This Row],[LastPurchase]], DATE(2011,12,9), "d")</f>
        <v>682</v>
      </c>
      <c r="F1263" s="3">
        <f t="shared" si="95"/>
        <v>2</v>
      </c>
      <c r="G1263" s="3">
        <f t="shared" si="96"/>
        <v>1</v>
      </c>
      <c r="H1263" s="3">
        <f t="shared" si="97"/>
        <v>1</v>
      </c>
      <c r="I1263" s="1" t="str">
        <f t="shared" si="98"/>
        <v>211</v>
      </c>
      <c r="J1263" s="1" t="str">
        <f t="shared" si="99"/>
        <v>At Risk</v>
      </c>
    </row>
    <row r="1264" spans="1:10" ht="14.25" x14ac:dyDescent="0.2">
      <c r="A1264">
        <v>14079</v>
      </c>
      <c r="B1264">
        <v>13</v>
      </c>
      <c r="C1264">
        <v>618.7299999999999</v>
      </c>
      <c r="D1264" s="1">
        <v>40762.506944444445</v>
      </c>
      <c r="E1264" s="3">
        <f>DATEDIF(online_retail_II[[#This Row],[LastPurchase]], DATE(2011,12,9), "d")</f>
        <v>124</v>
      </c>
      <c r="F1264" s="3">
        <f t="shared" si="95"/>
        <v>3</v>
      </c>
      <c r="G1264" s="3">
        <f t="shared" si="96"/>
        <v>1</v>
      </c>
      <c r="H1264" s="3">
        <f t="shared" si="97"/>
        <v>1</v>
      </c>
      <c r="I1264" s="1" t="str">
        <f t="shared" si="98"/>
        <v>311</v>
      </c>
      <c r="J1264" s="1" t="str">
        <f t="shared" si="99"/>
        <v>Potential</v>
      </c>
    </row>
    <row r="1265" spans="1:10" ht="14.25" x14ac:dyDescent="0.2">
      <c r="A1265">
        <v>17672</v>
      </c>
      <c r="B1265">
        <v>206</v>
      </c>
      <c r="C1265">
        <v>5778.6299999999974</v>
      </c>
      <c r="D1265" s="1">
        <v>40836.595833333333</v>
      </c>
      <c r="E1265" s="3">
        <f>DATEDIF(online_retail_II[[#This Row],[LastPurchase]], DATE(2011,12,9), "d")</f>
        <v>50</v>
      </c>
      <c r="F1265" s="3">
        <f t="shared" si="95"/>
        <v>4</v>
      </c>
      <c r="G1265" s="3">
        <f t="shared" si="96"/>
        <v>3</v>
      </c>
      <c r="H1265" s="3">
        <f t="shared" si="97"/>
        <v>3</v>
      </c>
      <c r="I1265" s="1" t="str">
        <f t="shared" si="98"/>
        <v>433</v>
      </c>
      <c r="J1265" s="1" t="str">
        <f t="shared" si="99"/>
        <v>Loyal</v>
      </c>
    </row>
    <row r="1266" spans="1:10" ht="14.25" x14ac:dyDescent="0.2">
      <c r="A1266">
        <v>15702</v>
      </c>
      <c r="B1266">
        <v>30</v>
      </c>
      <c r="C1266">
        <v>140.38999999999999</v>
      </c>
      <c r="D1266" s="1">
        <v>40410.618055555555</v>
      </c>
      <c r="E1266" s="3">
        <f>DATEDIF(online_retail_II[[#This Row],[LastPurchase]], DATE(2011,12,9), "d")</f>
        <v>476</v>
      </c>
      <c r="F1266" s="3">
        <f t="shared" si="95"/>
        <v>2</v>
      </c>
      <c r="G1266" s="3">
        <f t="shared" si="96"/>
        <v>1</v>
      </c>
      <c r="H1266" s="3">
        <f t="shared" si="97"/>
        <v>1</v>
      </c>
      <c r="I1266" s="1" t="str">
        <f t="shared" si="98"/>
        <v>211</v>
      </c>
      <c r="J1266" s="1" t="str">
        <f t="shared" si="99"/>
        <v>At Risk</v>
      </c>
    </row>
    <row r="1267" spans="1:10" ht="14.25" x14ac:dyDescent="0.2">
      <c r="A1267">
        <v>12570</v>
      </c>
      <c r="B1267">
        <v>1</v>
      </c>
      <c r="C1267">
        <v>77.52</v>
      </c>
      <c r="D1267" s="1">
        <v>40204.727777777778</v>
      </c>
      <c r="E1267" s="3">
        <f>DATEDIF(online_retail_II[[#This Row],[LastPurchase]], DATE(2011,12,9), "d")</f>
        <v>682</v>
      </c>
      <c r="F1267" s="3">
        <f t="shared" si="95"/>
        <v>2</v>
      </c>
      <c r="G1267" s="3">
        <f t="shared" si="96"/>
        <v>1</v>
      </c>
      <c r="H1267" s="3">
        <f t="shared" si="97"/>
        <v>1</v>
      </c>
      <c r="I1267" s="1" t="str">
        <f t="shared" si="98"/>
        <v>211</v>
      </c>
      <c r="J1267" s="1" t="str">
        <f t="shared" si="99"/>
        <v>At Risk</v>
      </c>
    </row>
    <row r="1268" spans="1:10" ht="14.25" x14ac:dyDescent="0.2">
      <c r="A1268">
        <v>15073</v>
      </c>
      <c r="B1268">
        <v>159</v>
      </c>
      <c r="C1268">
        <v>2788.0199999999995</v>
      </c>
      <c r="D1268" s="1">
        <v>40877.447222222225</v>
      </c>
      <c r="E1268" s="3">
        <f>DATEDIF(online_retail_II[[#This Row],[LastPurchase]], DATE(2011,12,9), "d")</f>
        <v>9</v>
      </c>
      <c r="F1268" s="3">
        <f t="shared" si="95"/>
        <v>5</v>
      </c>
      <c r="G1268" s="3">
        <f t="shared" si="96"/>
        <v>3</v>
      </c>
      <c r="H1268" s="3">
        <f t="shared" si="97"/>
        <v>2</v>
      </c>
      <c r="I1268" s="1" t="str">
        <f t="shared" si="98"/>
        <v>532</v>
      </c>
      <c r="J1268" s="1" t="str">
        <f t="shared" si="99"/>
        <v>Champion</v>
      </c>
    </row>
    <row r="1269" spans="1:10" ht="14.25" x14ac:dyDescent="0.2">
      <c r="A1269">
        <v>13698</v>
      </c>
      <c r="B1269">
        <v>40</v>
      </c>
      <c r="C1269">
        <v>465.53000000000003</v>
      </c>
      <c r="D1269" s="1">
        <v>40290.494444444441</v>
      </c>
      <c r="E1269" s="3">
        <f>DATEDIF(online_retail_II[[#This Row],[LastPurchase]], DATE(2011,12,9), "d")</f>
        <v>596</v>
      </c>
      <c r="F1269" s="3">
        <f t="shared" si="95"/>
        <v>2</v>
      </c>
      <c r="G1269" s="3">
        <f t="shared" si="96"/>
        <v>1</v>
      </c>
      <c r="H1269" s="3">
        <f t="shared" si="97"/>
        <v>1</v>
      </c>
      <c r="I1269" s="1" t="str">
        <f t="shared" si="98"/>
        <v>211</v>
      </c>
      <c r="J1269" s="1" t="str">
        <f t="shared" si="99"/>
        <v>At Risk</v>
      </c>
    </row>
    <row r="1270" spans="1:10" ht="14.25" x14ac:dyDescent="0.2">
      <c r="A1270">
        <v>16051</v>
      </c>
      <c r="B1270">
        <v>12</v>
      </c>
      <c r="C1270">
        <v>188.44</v>
      </c>
      <c r="D1270" s="1">
        <v>40205.401388888888</v>
      </c>
      <c r="E1270" s="3">
        <f>DATEDIF(online_retail_II[[#This Row],[LastPurchase]], DATE(2011,12,9), "d")</f>
        <v>681</v>
      </c>
      <c r="F1270" s="3">
        <f t="shared" si="95"/>
        <v>2</v>
      </c>
      <c r="G1270" s="3">
        <f t="shared" si="96"/>
        <v>1</v>
      </c>
      <c r="H1270" s="3">
        <f t="shared" si="97"/>
        <v>1</v>
      </c>
      <c r="I1270" s="1" t="str">
        <f t="shared" si="98"/>
        <v>211</v>
      </c>
      <c r="J1270" s="1" t="str">
        <f t="shared" si="99"/>
        <v>At Risk</v>
      </c>
    </row>
    <row r="1271" spans="1:10" ht="14.25" x14ac:dyDescent="0.2">
      <c r="A1271">
        <v>14365</v>
      </c>
      <c r="B1271">
        <v>51</v>
      </c>
      <c r="C1271">
        <v>634.68000000000018</v>
      </c>
      <c r="D1271" s="1">
        <v>40492.411111111112</v>
      </c>
      <c r="E1271" s="3">
        <f>DATEDIF(online_retail_II[[#This Row],[LastPurchase]], DATE(2011,12,9), "d")</f>
        <v>394</v>
      </c>
      <c r="F1271" s="3">
        <f t="shared" si="95"/>
        <v>2</v>
      </c>
      <c r="G1271" s="3">
        <f t="shared" si="96"/>
        <v>1</v>
      </c>
      <c r="H1271" s="3">
        <f t="shared" si="97"/>
        <v>1</v>
      </c>
      <c r="I1271" s="1" t="str">
        <f t="shared" si="98"/>
        <v>211</v>
      </c>
      <c r="J1271" s="1" t="str">
        <f t="shared" si="99"/>
        <v>At Risk</v>
      </c>
    </row>
    <row r="1272" spans="1:10" ht="14.25" x14ac:dyDescent="0.2">
      <c r="A1272">
        <v>12873</v>
      </c>
      <c r="B1272">
        <v>35</v>
      </c>
      <c r="C1272">
        <v>2027.3000000000002</v>
      </c>
      <c r="D1272" s="1">
        <v>40604.623611111114</v>
      </c>
      <c r="E1272" s="3">
        <f>DATEDIF(online_retail_II[[#This Row],[LastPurchase]], DATE(2011,12,9), "d")</f>
        <v>282</v>
      </c>
      <c r="F1272" s="3">
        <f t="shared" si="95"/>
        <v>3</v>
      </c>
      <c r="G1272" s="3">
        <f t="shared" si="96"/>
        <v>1</v>
      </c>
      <c r="H1272" s="3">
        <f t="shared" si="97"/>
        <v>2</v>
      </c>
      <c r="I1272" s="1" t="str">
        <f t="shared" si="98"/>
        <v>312</v>
      </c>
      <c r="J1272" s="1" t="str">
        <f t="shared" si="99"/>
        <v>Potential</v>
      </c>
    </row>
    <row r="1273" spans="1:10" ht="14.25" x14ac:dyDescent="0.2">
      <c r="A1273">
        <v>15695</v>
      </c>
      <c r="B1273">
        <v>59</v>
      </c>
      <c r="C1273">
        <v>1131.0399999999997</v>
      </c>
      <c r="D1273" s="1">
        <v>40620.355555555558</v>
      </c>
      <c r="E1273" s="3">
        <f>DATEDIF(online_retail_II[[#This Row],[LastPurchase]], DATE(2011,12,9), "d")</f>
        <v>266</v>
      </c>
      <c r="F1273" s="3">
        <f t="shared" si="95"/>
        <v>3</v>
      </c>
      <c r="G1273" s="3">
        <f t="shared" si="96"/>
        <v>2</v>
      </c>
      <c r="H1273" s="3">
        <f t="shared" si="97"/>
        <v>2</v>
      </c>
      <c r="I1273" s="1" t="str">
        <f t="shared" si="98"/>
        <v>322</v>
      </c>
      <c r="J1273" s="1" t="str">
        <f t="shared" si="99"/>
        <v>Potential</v>
      </c>
    </row>
    <row r="1274" spans="1:10" ht="14.25" x14ac:dyDescent="0.2">
      <c r="A1274">
        <v>15798</v>
      </c>
      <c r="B1274">
        <v>83</v>
      </c>
      <c r="C1274">
        <v>1535.3700000000001</v>
      </c>
      <c r="D1274" s="1">
        <v>40394.384027777778</v>
      </c>
      <c r="E1274" s="3">
        <f>DATEDIF(online_retail_II[[#This Row],[LastPurchase]], DATE(2011,12,9), "d")</f>
        <v>492</v>
      </c>
      <c r="F1274" s="3">
        <f t="shared" si="95"/>
        <v>2</v>
      </c>
      <c r="G1274" s="3">
        <f t="shared" si="96"/>
        <v>2</v>
      </c>
      <c r="H1274" s="3">
        <f t="shared" si="97"/>
        <v>2</v>
      </c>
      <c r="I1274" s="1" t="str">
        <f t="shared" si="98"/>
        <v>222</v>
      </c>
      <c r="J1274" s="1" t="str">
        <f t="shared" si="99"/>
        <v>At Risk</v>
      </c>
    </row>
    <row r="1275" spans="1:10" ht="14.25" x14ac:dyDescent="0.2">
      <c r="A1275">
        <v>14551</v>
      </c>
      <c r="B1275">
        <v>80</v>
      </c>
      <c r="C1275">
        <v>880.04</v>
      </c>
      <c r="D1275" s="1">
        <v>40868.566666666666</v>
      </c>
      <c r="E1275" s="3">
        <f>DATEDIF(online_retail_II[[#This Row],[LastPurchase]], DATE(2011,12,9), "d")</f>
        <v>18</v>
      </c>
      <c r="F1275" s="3">
        <f t="shared" si="95"/>
        <v>4</v>
      </c>
      <c r="G1275" s="3">
        <f t="shared" si="96"/>
        <v>2</v>
      </c>
      <c r="H1275" s="3">
        <f t="shared" si="97"/>
        <v>1</v>
      </c>
      <c r="I1275" s="1" t="str">
        <f t="shared" si="98"/>
        <v>421</v>
      </c>
      <c r="J1275" s="1" t="str">
        <f t="shared" si="99"/>
        <v>Loyal</v>
      </c>
    </row>
    <row r="1276" spans="1:10" ht="14.25" x14ac:dyDescent="0.2">
      <c r="A1276">
        <v>12869</v>
      </c>
      <c r="B1276">
        <v>37</v>
      </c>
      <c r="C1276">
        <v>337.66999999999996</v>
      </c>
      <c r="D1276" s="1">
        <v>40205.506944444445</v>
      </c>
      <c r="E1276" s="3">
        <f>DATEDIF(online_retail_II[[#This Row],[LastPurchase]], DATE(2011,12,9), "d")</f>
        <v>681</v>
      </c>
      <c r="F1276" s="3">
        <f t="shared" si="95"/>
        <v>2</v>
      </c>
      <c r="G1276" s="3">
        <f t="shared" si="96"/>
        <v>1</v>
      </c>
      <c r="H1276" s="3">
        <f t="shared" si="97"/>
        <v>1</v>
      </c>
      <c r="I1276" s="1" t="str">
        <f t="shared" si="98"/>
        <v>211</v>
      </c>
      <c r="J1276" s="1" t="str">
        <f t="shared" si="99"/>
        <v>At Risk</v>
      </c>
    </row>
    <row r="1277" spans="1:10" ht="14.25" x14ac:dyDescent="0.2">
      <c r="A1277">
        <v>17604</v>
      </c>
      <c r="B1277">
        <v>210</v>
      </c>
      <c r="C1277">
        <v>945.93000000000097</v>
      </c>
      <c r="D1277" s="1">
        <v>40669.571527777778</v>
      </c>
      <c r="E1277" s="3">
        <f>DATEDIF(online_retail_II[[#This Row],[LastPurchase]], DATE(2011,12,9), "d")</f>
        <v>217</v>
      </c>
      <c r="F1277" s="3">
        <f t="shared" si="95"/>
        <v>3</v>
      </c>
      <c r="G1277" s="3">
        <f t="shared" si="96"/>
        <v>3</v>
      </c>
      <c r="H1277" s="3">
        <f t="shared" si="97"/>
        <v>1</v>
      </c>
      <c r="I1277" s="1" t="str">
        <f t="shared" si="98"/>
        <v>331</v>
      </c>
      <c r="J1277" s="1" t="str">
        <f t="shared" si="99"/>
        <v>Potential</v>
      </c>
    </row>
    <row r="1278" spans="1:10" ht="14.25" x14ac:dyDescent="0.2">
      <c r="A1278">
        <v>15389</v>
      </c>
      <c r="B1278">
        <v>6</v>
      </c>
      <c r="C1278">
        <v>2733.8</v>
      </c>
      <c r="D1278" s="1">
        <v>40714.679166666669</v>
      </c>
      <c r="E1278" s="3">
        <f>DATEDIF(online_retail_II[[#This Row],[LastPurchase]], DATE(2011,12,9), "d")</f>
        <v>172</v>
      </c>
      <c r="F1278" s="3">
        <f t="shared" si="95"/>
        <v>3</v>
      </c>
      <c r="G1278" s="3">
        <f t="shared" si="96"/>
        <v>1</v>
      </c>
      <c r="H1278" s="3">
        <f t="shared" si="97"/>
        <v>2</v>
      </c>
      <c r="I1278" s="1" t="str">
        <f t="shared" si="98"/>
        <v>312</v>
      </c>
      <c r="J1278" s="1" t="str">
        <f t="shared" si="99"/>
        <v>Potential</v>
      </c>
    </row>
    <row r="1279" spans="1:10" ht="14.25" x14ac:dyDescent="0.2">
      <c r="A1279">
        <v>16430</v>
      </c>
      <c r="B1279">
        <v>28</v>
      </c>
      <c r="C1279">
        <v>1117.94</v>
      </c>
      <c r="D1279" s="1">
        <v>40829.615972222222</v>
      </c>
      <c r="E1279" s="3">
        <f>DATEDIF(online_retail_II[[#This Row],[LastPurchase]], DATE(2011,12,9), "d")</f>
        <v>57</v>
      </c>
      <c r="F1279" s="3">
        <f t="shared" si="95"/>
        <v>3</v>
      </c>
      <c r="G1279" s="3">
        <f t="shared" si="96"/>
        <v>1</v>
      </c>
      <c r="H1279" s="3">
        <f t="shared" si="97"/>
        <v>2</v>
      </c>
      <c r="I1279" s="1" t="str">
        <f t="shared" si="98"/>
        <v>312</v>
      </c>
      <c r="J1279" s="1" t="str">
        <f t="shared" si="99"/>
        <v>Potential</v>
      </c>
    </row>
    <row r="1280" spans="1:10" ht="14.25" x14ac:dyDescent="0.2">
      <c r="A1280">
        <v>13048</v>
      </c>
      <c r="B1280">
        <v>268</v>
      </c>
      <c r="C1280">
        <v>4084.2099999999996</v>
      </c>
      <c r="D1280" s="1">
        <v>40872.557638888888</v>
      </c>
      <c r="E1280" s="3">
        <f>DATEDIF(online_retail_II[[#This Row],[LastPurchase]], DATE(2011,12,9), "d")</f>
        <v>14</v>
      </c>
      <c r="F1280" s="3">
        <f t="shared" si="95"/>
        <v>5</v>
      </c>
      <c r="G1280" s="3">
        <f t="shared" si="96"/>
        <v>3</v>
      </c>
      <c r="H1280" s="3">
        <f t="shared" si="97"/>
        <v>3</v>
      </c>
      <c r="I1280" s="1" t="str">
        <f t="shared" si="98"/>
        <v>533</v>
      </c>
      <c r="J1280" s="1" t="str">
        <f t="shared" si="99"/>
        <v>Champion</v>
      </c>
    </row>
    <row r="1281" spans="1:10" ht="14.25" x14ac:dyDescent="0.2">
      <c r="A1281">
        <v>15797</v>
      </c>
      <c r="B1281">
        <v>12</v>
      </c>
      <c r="C1281">
        <v>2821.08</v>
      </c>
      <c r="D1281" s="1">
        <v>40773.711111111108</v>
      </c>
      <c r="E1281" s="3">
        <f>DATEDIF(online_retail_II[[#This Row],[LastPurchase]], DATE(2011,12,9), "d")</f>
        <v>113</v>
      </c>
      <c r="F1281" s="3">
        <f t="shared" si="95"/>
        <v>3</v>
      </c>
      <c r="G1281" s="3">
        <f t="shared" si="96"/>
        <v>1</v>
      </c>
      <c r="H1281" s="3">
        <f t="shared" si="97"/>
        <v>2</v>
      </c>
      <c r="I1281" s="1" t="str">
        <f t="shared" si="98"/>
        <v>312</v>
      </c>
      <c r="J1281" s="1" t="str">
        <f t="shared" si="99"/>
        <v>Potential</v>
      </c>
    </row>
    <row r="1282" spans="1:10" ht="14.25" x14ac:dyDescent="0.2">
      <c r="A1282">
        <v>16320</v>
      </c>
      <c r="B1282">
        <v>241</v>
      </c>
      <c r="C1282">
        <v>5628.9899999999961</v>
      </c>
      <c r="D1282" s="1">
        <v>40714.642361111109</v>
      </c>
      <c r="E1282" s="3">
        <f>DATEDIF(online_retail_II[[#This Row],[LastPurchase]], DATE(2011,12,9), "d")</f>
        <v>172</v>
      </c>
      <c r="F1282" s="3">
        <f t="shared" ref="F1282:F1345" si="100">IF(E1282&lt;=QUARTILE($E$2:$E$1000,1),5,
 IF(E1282&lt;=QUARTILE($E$2:$E$1000,2),4,
 IF(E1282&lt;=QUARTILE($E$2:$E$1000,3),3,
 IF(E1282&lt;=QUARTILE($E$2:$E$1000,4),2,1))))</f>
        <v>3</v>
      </c>
      <c r="G1282" s="3">
        <f t="shared" ref="G1282:G1345" si="101">IF(B1282&gt;=QUARTILE($B$2:$B$1000,4),5,
 IF(B1282&gt;=QUARTILE($B$2:$B$1000,3),4,
 IF(B1282&gt;=QUARTILE($B$2:$B$1000,2),3,
 IF(B1282&gt;=QUARTILE($B$2:$B$1000,1),2,1))))</f>
        <v>3</v>
      </c>
      <c r="H1282" s="3">
        <f t="shared" ref="H1282:H1345" si="102">IF(C1282&gt;=QUARTILE($C$2:$C$1000,4),5,
 IF(C1282&gt;=QUARTILE($C$2:$C$1000,3),4,
 IF(C1282&gt;=QUARTILE($C$2:$C$1000,2),3,
 IF(C1282&gt;=QUARTILE($C$2:$C$1000,1),2,1))))</f>
        <v>3</v>
      </c>
      <c r="I1282" s="1" t="str">
        <f t="shared" ref="I1282:I1345" si="103">TEXT(F1282,"0") &amp; TEXT(G1282,"0") &amp; TEXT(H1282,"0")</f>
        <v>333</v>
      </c>
      <c r="J1282" s="1" t="str">
        <f t="shared" ref="J1282:J1345" si="104">IF(F1282=5,"Champion",
 IF(F1282&gt;=4,"Loyal",
 IF(F1282=3,"Potential",
 IF(F1282=2,"At Risk",
 "Lost"))))</f>
        <v>Potential</v>
      </c>
    </row>
    <row r="1283" spans="1:10" ht="14.25" x14ac:dyDescent="0.2">
      <c r="A1283">
        <v>13101</v>
      </c>
      <c r="B1283">
        <v>51</v>
      </c>
      <c r="C1283">
        <v>695.40000000000009</v>
      </c>
      <c r="D1283" s="1">
        <v>40652.609027777777</v>
      </c>
      <c r="E1283" s="3">
        <f>DATEDIF(online_retail_II[[#This Row],[LastPurchase]], DATE(2011,12,9), "d")</f>
        <v>234</v>
      </c>
      <c r="F1283" s="3">
        <f t="shared" si="100"/>
        <v>3</v>
      </c>
      <c r="G1283" s="3">
        <f t="shared" si="101"/>
        <v>1</v>
      </c>
      <c r="H1283" s="3">
        <f t="shared" si="102"/>
        <v>1</v>
      </c>
      <c r="I1283" s="1" t="str">
        <f t="shared" si="103"/>
        <v>311</v>
      </c>
      <c r="J1283" s="1" t="str">
        <f t="shared" si="104"/>
        <v>Potential</v>
      </c>
    </row>
    <row r="1284" spans="1:10" ht="14.25" x14ac:dyDescent="0.2">
      <c r="A1284">
        <v>18016</v>
      </c>
      <c r="B1284">
        <v>170</v>
      </c>
      <c r="C1284">
        <v>1960.46</v>
      </c>
      <c r="D1284" s="1">
        <v>40854.559027777781</v>
      </c>
      <c r="E1284" s="3">
        <f>DATEDIF(online_retail_II[[#This Row],[LastPurchase]], DATE(2011,12,9), "d")</f>
        <v>32</v>
      </c>
      <c r="F1284" s="3">
        <f t="shared" si="100"/>
        <v>4</v>
      </c>
      <c r="G1284" s="3">
        <f t="shared" si="101"/>
        <v>3</v>
      </c>
      <c r="H1284" s="3">
        <f t="shared" si="102"/>
        <v>2</v>
      </c>
      <c r="I1284" s="1" t="str">
        <f t="shared" si="103"/>
        <v>432</v>
      </c>
      <c r="J1284" s="1" t="str">
        <f t="shared" si="104"/>
        <v>Loyal</v>
      </c>
    </row>
    <row r="1285" spans="1:10" ht="14.25" x14ac:dyDescent="0.2">
      <c r="A1285">
        <v>14167</v>
      </c>
      <c r="B1285">
        <v>121</v>
      </c>
      <c r="C1285">
        <v>1296.4900000000002</v>
      </c>
      <c r="D1285" s="1">
        <v>40847.603472222225</v>
      </c>
      <c r="E1285" s="3">
        <f>DATEDIF(online_retail_II[[#This Row],[LastPurchase]], DATE(2011,12,9), "d")</f>
        <v>39</v>
      </c>
      <c r="F1285" s="3">
        <f t="shared" si="100"/>
        <v>4</v>
      </c>
      <c r="G1285" s="3">
        <f t="shared" si="101"/>
        <v>2</v>
      </c>
      <c r="H1285" s="3">
        <f t="shared" si="102"/>
        <v>2</v>
      </c>
      <c r="I1285" s="1" t="str">
        <f t="shared" si="103"/>
        <v>422</v>
      </c>
      <c r="J1285" s="1" t="str">
        <f t="shared" si="104"/>
        <v>Loyal</v>
      </c>
    </row>
    <row r="1286" spans="1:10" ht="14.25" x14ac:dyDescent="0.2">
      <c r="A1286">
        <v>14279</v>
      </c>
      <c r="B1286">
        <v>3</v>
      </c>
      <c r="C1286">
        <v>191.86</v>
      </c>
      <c r="D1286" s="1">
        <v>40366.362500000003</v>
      </c>
      <c r="E1286" s="3">
        <f>DATEDIF(online_retail_II[[#This Row],[LastPurchase]], DATE(2011,12,9), "d")</f>
        <v>520</v>
      </c>
      <c r="F1286" s="3">
        <f t="shared" si="100"/>
        <v>2</v>
      </c>
      <c r="G1286" s="3">
        <f t="shared" si="101"/>
        <v>1</v>
      </c>
      <c r="H1286" s="3">
        <f t="shared" si="102"/>
        <v>1</v>
      </c>
      <c r="I1286" s="1" t="str">
        <f t="shared" si="103"/>
        <v>211</v>
      </c>
      <c r="J1286" s="1" t="str">
        <f t="shared" si="104"/>
        <v>At Risk</v>
      </c>
    </row>
    <row r="1287" spans="1:10" ht="14.25" x14ac:dyDescent="0.2">
      <c r="A1287">
        <v>12484</v>
      </c>
      <c r="B1287">
        <v>475</v>
      </c>
      <c r="C1287">
        <v>6370.1500000000005</v>
      </c>
      <c r="D1287" s="1">
        <v>40854.484027777777</v>
      </c>
      <c r="E1287" s="3">
        <f>DATEDIF(online_retail_II[[#This Row],[LastPurchase]], DATE(2011,12,9), "d")</f>
        <v>32</v>
      </c>
      <c r="F1287" s="3">
        <f t="shared" si="100"/>
        <v>4</v>
      </c>
      <c r="G1287" s="3">
        <f t="shared" si="101"/>
        <v>4</v>
      </c>
      <c r="H1287" s="3">
        <f t="shared" si="102"/>
        <v>3</v>
      </c>
      <c r="I1287" s="1" t="str">
        <f t="shared" si="103"/>
        <v>443</v>
      </c>
      <c r="J1287" s="1" t="str">
        <f t="shared" si="104"/>
        <v>Loyal</v>
      </c>
    </row>
    <row r="1288" spans="1:10" ht="14.25" x14ac:dyDescent="0.2">
      <c r="A1288">
        <v>17695</v>
      </c>
      <c r="B1288">
        <v>61</v>
      </c>
      <c r="C1288">
        <v>1746.0400000000002</v>
      </c>
      <c r="D1288" s="1">
        <v>40755.444444444445</v>
      </c>
      <c r="E1288" s="3">
        <f>DATEDIF(online_retail_II[[#This Row],[LastPurchase]], DATE(2011,12,9), "d")</f>
        <v>131</v>
      </c>
      <c r="F1288" s="3">
        <f t="shared" si="100"/>
        <v>3</v>
      </c>
      <c r="G1288" s="3">
        <f t="shared" si="101"/>
        <v>2</v>
      </c>
      <c r="H1288" s="3">
        <f t="shared" si="102"/>
        <v>2</v>
      </c>
      <c r="I1288" s="1" t="str">
        <f t="shared" si="103"/>
        <v>322</v>
      </c>
      <c r="J1288" s="1" t="str">
        <f t="shared" si="104"/>
        <v>Potential</v>
      </c>
    </row>
    <row r="1289" spans="1:10" ht="14.25" x14ac:dyDescent="0.2">
      <c r="A1289">
        <v>17982</v>
      </c>
      <c r="B1289">
        <v>13</v>
      </c>
      <c r="C1289">
        <v>138.18</v>
      </c>
      <c r="D1289" s="1">
        <v>40206.401388888888</v>
      </c>
      <c r="E1289" s="3">
        <f>DATEDIF(online_retail_II[[#This Row],[LastPurchase]], DATE(2011,12,9), "d")</f>
        <v>680</v>
      </c>
      <c r="F1289" s="3">
        <f t="shared" si="100"/>
        <v>2</v>
      </c>
      <c r="G1289" s="3">
        <f t="shared" si="101"/>
        <v>1</v>
      </c>
      <c r="H1289" s="3">
        <f t="shared" si="102"/>
        <v>1</v>
      </c>
      <c r="I1289" s="1" t="str">
        <f t="shared" si="103"/>
        <v>211</v>
      </c>
      <c r="J1289" s="1" t="str">
        <f t="shared" si="104"/>
        <v>At Risk</v>
      </c>
    </row>
    <row r="1290" spans="1:10" ht="14.25" x14ac:dyDescent="0.2">
      <c r="A1290">
        <v>14672</v>
      </c>
      <c r="B1290">
        <v>106</v>
      </c>
      <c r="C1290">
        <v>1113.1399999999999</v>
      </c>
      <c r="D1290" s="1">
        <v>40652.429861111108</v>
      </c>
      <c r="E1290" s="3">
        <f>DATEDIF(online_retail_II[[#This Row],[LastPurchase]], DATE(2011,12,9), "d")</f>
        <v>234</v>
      </c>
      <c r="F1290" s="3">
        <f t="shared" si="100"/>
        <v>3</v>
      </c>
      <c r="G1290" s="3">
        <f t="shared" si="101"/>
        <v>2</v>
      </c>
      <c r="H1290" s="3">
        <f t="shared" si="102"/>
        <v>2</v>
      </c>
      <c r="I1290" s="1" t="str">
        <f t="shared" si="103"/>
        <v>322</v>
      </c>
      <c r="J1290" s="1" t="str">
        <f t="shared" si="104"/>
        <v>Potential</v>
      </c>
    </row>
    <row r="1291" spans="1:10" ht="14.25" x14ac:dyDescent="0.2">
      <c r="A1291">
        <v>15563</v>
      </c>
      <c r="B1291">
        <v>259</v>
      </c>
      <c r="C1291">
        <v>2866.9999999999964</v>
      </c>
      <c r="D1291" s="1">
        <v>40864.618055555555</v>
      </c>
      <c r="E1291" s="3">
        <f>DATEDIF(online_retail_II[[#This Row],[LastPurchase]], DATE(2011,12,9), "d")</f>
        <v>22</v>
      </c>
      <c r="F1291" s="3">
        <f t="shared" si="100"/>
        <v>4</v>
      </c>
      <c r="G1291" s="3">
        <f t="shared" si="101"/>
        <v>3</v>
      </c>
      <c r="H1291" s="3">
        <f t="shared" si="102"/>
        <v>2</v>
      </c>
      <c r="I1291" s="1" t="str">
        <f t="shared" si="103"/>
        <v>432</v>
      </c>
      <c r="J1291" s="1" t="str">
        <f t="shared" si="104"/>
        <v>Loyal</v>
      </c>
    </row>
    <row r="1292" spans="1:10" ht="14.25" x14ac:dyDescent="0.2">
      <c r="A1292">
        <v>13820</v>
      </c>
      <c r="B1292">
        <v>90</v>
      </c>
      <c r="C1292">
        <v>660.65000000000009</v>
      </c>
      <c r="D1292" s="1">
        <v>40468.573611111111</v>
      </c>
      <c r="E1292" s="3">
        <f>DATEDIF(online_retail_II[[#This Row],[LastPurchase]], DATE(2011,12,9), "d")</f>
        <v>418</v>
      </c>
      <c r="F1292" s="3">
        <f t="shared" si="100"/>
        <v>2</v>
      </c>
      <c r="G1292" s="3">
        <f t="shared" si="101"/>
        <v>2</v>
      </c>
      <c r="H1292" s="3">
        <f t="shared" si="102"/>
        <v>1</v>
      </c>
      <c r="I1292" s="1" t="str">
        <f t="shared" si="103"/>
        <v>221</v>
      </c>
      <c r="J1292" s="1" t="str">
        <f t="shared" si="104"/>
        <v>At Risk</v>
      </c>
    </row>
    <row r="1293" spans="1:10" ht="14.25" x14ac:dyDescent="0.2">
      <c r="A1293">
        <v>14613</v>
      </c>
      <c r="B1293">
        <v>1</v>
      </c>
      <c r="C1293">
        <v>76.320000000000007</v>
      </c>
      <c r="D1293" s="1">
        <v>40206.543055555558</v>
      </c>
      <c r="E1293" s="3">
        <f>DATEDIF(online_retail_II[[#This Row],[LastPurchase]], DATE(2011,12,9), "d")</f>
        <v>680</v>
      </c>
      <c r="F1293" s="3">
        <f t="shared" si="100"/>
        <v>2</v>
      </c>
      <c r="G1293" s="3">
        <f t="shared" si="101"/>
        <v>1</v>
      </c>
      <c r="H1293" s="3">
        <f t="shared" si="102"/>
        <v>1</v>
      </c>
      <c r="I1293" s="1" t="str">
        <f t="shared" si="103"/>
        <v>211</v>
      </c>
      <c r="J1293" s="1" t="str">
        <f t="shared" si="104"/>
        <v>At Risk</v>
      </c>
    </row>
    <row r="1294" spans="1:10" ht="14.25" x14ac:dyDescent="0.2">
      <c r="A1294">
        <v>16326</v>
      </c>
      <c r="B1294">
        <v>495</v>
      </c>
      <c r="C1294">
        <v>4826.989999999998</v>
      </c>
      <c r="D1294" s="1">
        <v>40881.424305555556</v>
      </c>
      <c r="E1294" s="3">
        <f>DATEDIF(online_retail_II[[#This Row],[LastPurchase]], DATE(2011,12,9), "d")</f>
        <v>5</v>
      </c>
      <c r="F1294" s="3">
        <f t="shared" si="100"/>
        <v>5</v>
      </c>
      <c r="G1294" s="3">
        <f t="shared" si="101"/>
        <v>4</v>
      </c>
      <c r="H1294" s="3">
        <f t="shared" si="102"/>
        <v>3</v>
      </c>
      <c r="I1294" s="1" t="str">
        <f t="shared" si="103"/>
        <v>543</v>
      </c>
      <c r="J1294" s="1" t="str">
        <f t="shared" si="104"/>
        <v>Champion</v>
      </c>
    </row>
    <row r="1295" spans="1:10" ht="14.25" x14ac:dyDescent="0.2">
      <c r="A1295">
        <v>15544</v>
      </c>
      <c r="B1295">
        <v>557</v>
      </c>
      <c r="C1295">
        <v>8162.4300000000112</v>
      </c>
      <c r="D1295" s="1">
        <v>40877.696527777778</v>
      </c>
      <c r="E1295" s="3">
        <f>DATEDIF(online_retail_II[[#This Row],[LastPurchase]], DATE(2011,12,9), "d")</f>
        <v>9</v>
      </c>
      <c r="F1295" s="3">
        <f t="shared" si="100"/>
        <v>5</v>
      </c>
      <c r="G1295" s="3">
        <f t="shared" si="101"/>
        <v>4</v>
      </c>
      <c r="H1295" s="3">
        <f t="shared" si="102"/>
        <v>4</v>
      </c>
      <c r="I1295" s="1" t="str">
        <f t="shared" si="103"/>
        <v>544</v>
      </c>
      <c r="J1295" s="1" t="str">
        <f t="shared" si="104"/>
        <v>Champion</v>
      </c>
    </row>
    <row r="1296" spans="1:10" ht="14.25" x14ac:dyDescent="0.2">
      <c r="A1296">
        <v>16137</v>
      </c>
      <c r="B1296">
        <v>28</v>
      </c>
      <c r="C1296">
        <v>422.7</v>
      </c>
      <c r="D1296" s="1">
        <v>40206.62777777778</v>
      </c>
      <c r="E1296" s="3">
        <f>DATEDIF(online_retail_II[[#This Row],[LastPurchase]], DATE(2011,12,9), "d")</f>
        <v>680</v>
      </c>
      <c r="F1296" s="3">
        <f t="shared" si="100"/>
        <v>2</v>
      </c>
      <c r="G1296" s="3">
        <f t="shared" si="101"/>
        <v>1</v>
      </c>
      <c r="H1296" s="3">
        <f t="shared" si="102"/>
        <v>1</v>
      </c>
      <c r="I1296" s="1" t="str">
        <f t="shared" si="103"/>
        <v>211</v>
      </c>
      <c r="J1296" s="1" t="str">
        <f t="shared" si="104"/>
        <v>At Risk</v>
      </c>
    </row>
    <row r="1297" spans="1:10" ht="14.25" x14ac:dyDescent="0.2">
      <c r="A1297">
        <v>16535</v>
      </c>
      <c r="B1297">
        <v>76</v>
      </c>
      <c r="C1297">
        <v>1001.5899999999997</v>
      </c>
      <c r="D1297" s="1">
        <v>40881.637499999997</v>
      </c>
      <c r="E1297" s="3">
        <f>DATEDIF(online_retail_II[[#This Row],[LastPurchase]], DATE(2011,12,9), "d")</f>
        <v>5</v>
      </c>
      <c r="F1297" s="3">
        <f t="shared" si="100"/>
        <v>5</v>
      </c>
      <c r="G1297" s="3">
        <f t="shared" si="101"/>
        <v>2</v>
      </c>
      <c r="H1297" s="3">
        <f t="shared" si="102"/>
        <v>2</v>
      </c>
      <c r="I1297" s="1" t="str">
        <f t="shared" si="103"/>
        <v>522</v>
      </c>
      <c r="J1297" s="1" t="str">
        <f t="shared" si="104"/>
        <v>Champion</v>
      </c>
    </row>
    <row r="1298" spans="1:10" ht="14.25" x14ac:dyDescent="0.2">
      <c r="A1298">
        <v>18194</v>
      </c>
      <c r="B1298">
        <v>28</v>
      </c>
      <c r="C1298">
        <v>4162.0400000000009</v>
      </c>
      <c r="D1298" s="1">
        <v>40804.561805555553</v>
      </c>
      <c r="E1298" s="3">
        <f>DATEDIF(online_retail_II[[#This Row],[LastPurchase]], DATE(2011,12,9), "d")</f>
        <v>82</v>
      </c>
      <c r="F1298" s="3">
        <f t="shared" si="100"/>
        <v>3</v>
      </c>
      <c r="G1298" s="3">
        <f t="shared" si="101"/>
        <v>1</v>
      </c>
      <c r="H1298" s="3">
        <f t="shared" si="102"/>
        <v>3</v>
      </c>
      <c r="I1298" s="1" t="str">
        <f t="shared" si="103"/>
        <v>313</v>
      </c>
      <c r="J1298" s="1" t="str">
        <f t="shared" si="104"/>
        <v>Potential</v>
      </c>
    </row>
    <row r="1299" spans="1:10" ht="14.25" x14ac:dyDescent="0.2">
      <c r="A1299">
        <v>13615</v>
      </c>
      <c r="B1299">
        <v>367</v>
      </c>
      <c r="C1299">
        <v>6272.529999999997</v>
      </c>
      <c r="D1299" s="1">
        <v>40568.347916666666</v>
      </c>
      <c r="E1299" s="3">
        <f>DATEDIF(online_retail_II[[#This Row],[LastPurchase]], DATE(2011,12,9), "d")</f>
        <v>318</v>
      </c>
      <c r="F1299" s="3">
        <f t="shared" si="100"/>
        <v>3</v>
      </c>
      <c r="G1299" s="3">
        <f t="shared" si="101"/>
        <v>4</v>
      </c>
      <c r="H1299" s="3">
        <f t="shared" si="102"/>
        <v>3</v>
      </c>
      <c r="I1299" s="1" t="str">
        <f t="shared" si="103"/>
        <v>343</v>
      </c>
      <c r="J1299" s="1" t="str">
        <f t="shared" si="104"/>
        <v>Potential</v>
      </c>
    </row>
    <row r="1300" spans="1:10" ht="14.25" x14ac:dyDescent="0.2">
      <c r="A1300">
        <v>15137</v>
      </c>
      <c r="B1300">
        <v>34</v>
      </c>
      <c r="C1300">
        <v>823.4</v>
      </c>
      <c r="D1300" s="1">
        <v>40366.40347222222</v>
      </c>
      <c r="E1300" s="3">
        <f>DATEDIF(online_retail_II[[#This Row],[LastPurchase]], DATE(2011,12,9), "d")</f>
        <v>520</v>
      </c>
      <c r="F1300" s="3">
        <f t="shared" si="100"/>
        <v>2</v>
      </c>
      <c r="G1300" s="3">
        <f t="shared" si="101"/>
        <v>1</v>
      </c>
      <c r="H1300" s="3">
        <f t="shared" si="102"/>
        <v>1</v>
      </c>
      <c r="I1300" s="1" t="str">
        <f t="shared" si="103"/>
        <v>211</v>
      </c>
      <c r="J1300" s="1" t="str">
        <f t="shared" si="104"/>
        <v>At Risk</v>
      </c>
    </row>
    <row r="1301" spans="1:10" ht="14.25" x14ac:dyDescent="0.2">
      <c r="A1301">
        <v>17905</v>
      </c>
      <c r="B1301">
        <v>171</v>
      </c>
      <c r="C1301">
        <v>2383.5200000000013</v>
      </c>
      <c r="D1301" s="1">
        <v>40815.731249999997</v>
      </c>
      <c r="E1301" s="3">
        <f>DATEDIF(online_retail_II[[#This Row],[LastPurchase]], DATE(2011,12,9), "d")</f>
        <v>71</v>
      </c>
      <c r="F1301" s="3">
        <f t="shared" si="100"/>
        <v>3</v>
      </c>
      <c r="G1301" s="3">
        <f t="shared" si="101"/>
        <v>3</v>
      </c>
      <c r="H1301" s="3">
        <f t="shared" si="102"/>
        <v>2</v>
      </c>
      <c r="I1301" s="1" t="str">
        <f t="shared" si="103"/>
        <v>332</v>
      </c>
      <c r="J1301" s="1" t="str">
        <f t="shared" si="104"/>
        <v>Potential</v>
      </c>
    </row>
    <row r="1302" spans="1:10" ht="14.25" x14ac:dyDescent="0.2">
      <c r="A1302">
        <v>15861</v>
      </c>
      <c r="B1302">
        <v>798</v>
      </c>
      <c r="C1302">
        <v>4401.7900000000063</v>
      </c>
      <c r="D1302" s="1">
        <v>40874.665972222225</v>
      </c>
      <c r="E1302" s="3">
        <f>DATEDIF(online_retail_II[[#This Row],[LastPurchase]], DATE(2011,12,9), "d")</f>
        <v>12</v>
      </c>
      <c r="F1302" s="3">
        <f t="shared" si="100"/>
        <v>5</v>
      </c>
      <c r="G1302" s="3">
        <f t="shared" si="101"/>
        <v>4</v>
      </c>
      <c r="H1302" s="3">
        <f t="shared" si="102"/>
        <v>3</v>
      </c>
      <c r="I1302" s="1" t="str">
        <f t="shared" si="103"/>
        <v>543</v>
      </c>
      <c r="J1302" s="1" t="str">
        <f t="shared" si="104"/>
        <v>Champion</v>
      </c>
    </row>
    <row r="1303" spans="1:10" ht="14.25" x14ac:dyDescent="0.2">
      <c r="A1303">
        <v>15192</v>
      </c>
      <c r="B1303">
        <v>106</v>
      </c>
      <c r="C1303">
        <v>1981.39</v>
      </c>
      <c r="D1303" s="1">
        <v>40767.486805555556</v>
      </c>
      <c r="E1303" s="3">
        <f>DATEDIF(online_retail_II[[#This Row],[LastPurchase]], DATE(2011,12,9), "d")</f>
        <v>119</v>
      </c>
      <c r="F1303" s="3">
        <f t="shared" si="100"/>
        <v>3</v>
      </c>
      <c r="G1303" s="3">
        <f t="shared" si="101"/>
        <v>2</v>
      </c>
      <c r="H1303" s="3">
        <f t="shared" si="102"/>
        <v>2</v>
      </c>
      <c r="I1303" s="1" t="str">
        <f t="shared" si="103"/>
        <v>322</v>
      </c>
      <c r="J1303" s="1" t="str">
        <f t="shared" si="104"/>
        <v>Potential</v>
      </c>
    </row>
    <row r="1304" spans="1:10" ht="14.25" x14ac:dyDescent="0.2">
      <c r="A1304">
        <v>14469</v>
      </c>
      <c r="B1304">
        <v>147</v>
      </c>
      <c r="C1304">
        <v>2112.2100000000005</v>
      </c>
      <c r="D1304" s="1">
        <v>40470.604166666664</v>
      </c>
      <c r="E1304" s="3">
        <f>DATEDIF(online_retail_II[[#This Row],[LastPurchase]], DATE(2011,12,9), "d")</f>
        <v>416</v>
      </c>
      <c r="F1304" s="3">
        <f t="shared" si="100"/>
        <v>2</v>
      </c>
      <c r="G1304" s="3">
        <f t="shared" si="101"/>
        <v>2</v>
      </c>
      <c r="H1304" s="3">
        <f t="shared" si="102"/>
        <v>2</v>
      </c>
      <c r="I1304" s="1" t="str">
        <f t="shared" si="103"/>
        <v>222</v>
      </c>
      <c r="J1304" s="1" t="str">
        <f t="shared" si="104"/>
        <v>At Risk</v>
      </c>
    </row>
    <row r="1305" spans="1:10" ht="14.25" x14ac:dyDescent="0.2">
      <c r="A1305">
        <v>13851</v>
      </c>
      <c r="B1305">
        <v>140</v>
      </c>
      <c r="C1305">
        <v>4606.4599999999991</v>
      </c>
      <c r="D1305" s="1">
        <v>40791.525000000001</v>
      </c>
      <c r="E1305" s="3">
        <f>DATEDIF(online_retail_II[[#This Row],[LastPurchase]], DATE(2011,12,9), "d")</f>
        <v>95</v>
      </c>
      <c r="F1305" s="3">
        <f t="shared" si="100"/>
        <v>3</v>
      </c>
      <c r="G1305" s="3">
        <f t="shared" si="101"/>
        <v>2</v>
      </c>
      <c r="H1305" s="3">
        <f t="shared" si="102"/>
        <v>3</v>
      </c>
      <c r="I1305" s="1" t="str">
        <f t="shared" si="103"/>
        <v>323</v>
      </c>
      <c r="J1305" s="1" t="str">
        <f t="shared" si="104"/>
        <v>Potential</v>
      </c>
    </row>
    <row r="1306" spans="1:10" ht="14.25" x14ac:dyDescent="0.2">
      <c r="A1306">
        <v>15487</v>
      </c>
      <c r="B1306">
        <v>14</v>
      </c>
      <c r="C1306">
        <v>231.32000000000002</v>
      </c>
      <c r="D1306" s="1">
        <v>40207.504861111112</v>
      </c>
      <c r="E1306" s="3">
        <f>DATEDIF(online_retail_II[[#This Row],[LastPurchase]], DATE(2011,12,9), "d")</f>
        <v>679</v>
      </c>
      <c r="F1306" s="3">
        <f t="shared" si="100"/>
        <v>2</v>
      </c>
      <c r="G1306" s="3">
        <f t="shared" si="101"/>
        <v>1</v>
      </c>
      <c r="H1306" s="3">
        <f t="shared" si="102"/>
        <v>1</v>
      </c>
      <c r="I1306" s="1" t="str">
        <f t="shared" si="103"/>
        <v>211</v>
      </c>
      <c r="J1306" s="1" t="str">
        <f t="shared" si="104"/>
        <v>At Risk</v>
      </c>
    </row>
    <row r="1307" spans="1:10" ht="14.25" x14ac:dyDescent="0.2">
      <c r="A1307">
        <v>13480</v>
      </c>
      <c r="B1307">
        <v>41</v>
      </c>
      <c r="C1307">
        <v>627.82000000000005</v>
      </c>
      <c r="D1307" s="1">
        <v>40470.495138888888</v>
      </c>
      <c r="E1307" s="3">
        <f>DATEDIF(online_retail_II[[#This Row],[LastPurchase]], DATE(2011,12,9), "d")</f>
        <v>416</v>
      </c>
      <c r="F1307" s="3">
        <f t="shared" si="100"/>
        <v>2</v>
      </c>
      <c r="G1307" s="3">
        <f t="shared" si="101"/>
        <v>1</v>
      </c>
      <c r="H1307" s="3">
        <f t="shared" si="102"/>
        <v>1</v>
      </c>
      <c r="I1307" s="1" t="str">
        <f t="shared" si="103"/>
        <v>211</v>
      </c>
      <c r="J1307" s="1" t="str">
        <f t="shared" si="104"/>
        <v>At Risk</v>
      </c>
    </row>
    <row r="1308" spans="1:10" ht="14.25" x14ac:dyDescent="0.2">
      <c r="A1308">
        <v>15251</v>
      </c>
      <c r="B1308">
        <v>230</v>
      </c>
      <c r="C1308">
        <v>20324.540000000008</v>
      </c>
      <c r="D1308" s="1">
        <v>40877.626388888886</v>
      </c>
      <c r="E1308" s="3">
        <f>DATEDIF(online_retail_II[[#This Row],[LastPurchase]], DATE(2011,12,9), "d")</f>
        <v>9</v>
      </c>
      <c r="F1308" s="3">
        <f t="shared" si="100"/>
        <v>5</v>
      </c>
      <c r="G1308" s="3">
        <f t="shared" si="101"/>
        <v>3</v>
      </c>
      <c r="H1308" s="3">
        <f t="shared" si="102"/>
        <v>4</v>
      </c>
      <c r="I1308" s="1" t="str">
        <f t="shared" si="103"/>
        <v>534</v>
      </c>
      <c r="J1308" s="1" t="str">
        <f t="shared" si="104"/>
        <v>Champion</v>
      </c>
    </row>
    <row r="1309" spans="1:10" ht="14.25" x14ac:dyDescent="0.2">
      <c r="A1309">
        <v>12823</v>
      </c>
      <c r="B1309">
        <v>18</v>
      </c>
      <c r="C1309">
        <v>6501.5</v>
      </c>
      <c r="D1309" s="1">
        <v>40812.315972222219</v>
      </c>
      <c r="E1309" s="3">
        <f>DATEDIF(online_retail_II[[#This Row],[LastPurchase]], DATE(2011,12,9), "d")</f>
        <v>74</v>
      </c>
      <c r="F1309" s="3">
        <f t="shared" si="100"/>
        <v>3</v>
      </c>
      <c r="G1309" s="3">
        <f t="shared" si="101"/>
        <v>1</v>
      </c>
      <c r="H1309" s="3">
        <f t="shared" si="102"/>
        <v>3</v>
      </c>
      <c r="I1309" s="1" t="str">
        <f t="shared" si="103"/>
        <v>313</v>
      </c>
      <c r="J1309" s="1" t="str">
        <f t="shared" si="104"/>
        <v>Potential</v>
      </c>
    </row>
    <row r="1310" spans="1:10" ht="14.25" x14ac:dyDescent="0.2">
      <c r="A1310">
        <v>13583</v>
      </c>
      <c r="B1310">
        <v>96</v>
      </c>
      <c r="C1310">
        <v>1445.0310000000002</v>
      </c>
      <c r="D1310" s="1">
        <v>40731.444444444445</v>
      </c>
      <c r="E1310" s="3">
        <f>DATEDIF(online_retail_II[[#This Row],[LastPurchase]], DATE(2011,12,9), "d")</f>
        <v>155</v>
      </c>
      <c r="F1310" s="3">
        <f t="shared" si="100"/>
        <v>3</v>
      </c>
      <c r="G1310" s="3">
        <f t="shared" si="101"/>
        <v>2</v>
      </c>
      <c r="H1310" s="3">
        <f t="shared" si="102"/>
        <v>2</v>
      </c>
      <c r="I1310" s="1" t="str">
        <f t="shared" si="103"/>
        <v>322</v>
      </c>
      <c r="J1310" s="1" t="str">
        <f t="shared" si="104"/>
        <v>Potential</v>
      </c>
    </row>
    <row r="1311" spans="1:10" ht="14.25" x14ac:dyDescent="0.2">
      <c r="A1311">
        <v>14249</v>
      </c>
      <c r="B1311">
        <v>291</v>
      </c>
      <c r="C1311">
        <v>5625.4609999999993</v>
      </c>
      <c r="D1311" s="1">
        <v>40476.523611111108</v>
      </c>
      <c r="E1311" s="3">
        <f>DATEDIF(online_retail_II[[#This Row],[LastPurchase]], DATE(2011,12,9), "d")</f>
        <v>410</v>
      </c>
      <c r="F1311" s="3">
        <f t="shared" si="100"/>
        <v>2</v>
      </c>
      <c r="G1311" s="3">
        <f t="shared" si="101"/>
        <v>3</v>
      </c>
      <c r="H1311" s="3">
        <f t="shared" si="102"/>
        <v>3</v>
      </c>
      <c r="I1311" s="1" t="str">
        <f t="shared" si="103"/>
        <v>233</v>
      </c>
      <c r="J1311" s="1" t="str">
        <f t="shared" si="104"/>
        <v>At Risk</v>
      </c>
    </row>
    <row r="1312" spans="1:10" ht="14.25" x14ac:dyDescent="0.2">
      <c r="A1312">
        <v>16673</v>
      </c>
      <c r="B1312">
        <v>20</v>
      </c>
      <c r="C1312">
        <v>188.82999999999998</v>
      </c>
      <c r="D1312" s="1">
        <v>40207.598611111112</v>
      </c>
      <c r="E1312" s="3">
        <f>DATEDIF(online_retail_II[[#This Row],[LastPurchase]], DATE(2011,12,9), "d")</f>
        <v>679</v>
      </c>
      <c r="F1312" s="3">
        <f t="shared" si="100"/>
        <v>2</v>
      </c>
      <c r="G1312" s="3">
        <f t="shared" si="101"/>
        <v>1</v>
      </c>
      <c r="H1312" s="3">
        <f t="shared" si="102"/>
        <v>1</v>
      </c>
      <c r="I1312" s="1" t="str">
        <f t="shared" si="103"/>
        <v>211</v>
      </c>
      <c r="J1312" s="1" t="str">
        <f t="shared" si="104"/>
        <v>At Risk</v>
      </c>
    </row>
    <row r="1313" spans="1:10" ht="14.25" x14ac:dyDescent="0.2">
      <c r="A1313">
        <v>16390</v>
      </c>
      <c r="B1313">
        <v>21</v>
      </c>
      <c r="C1313">
        <v>467.50000000000011</v>
      </c>
      <c r="D1313" s="1">
        <v>40350.424305555556</v>
      </c>
      <c r="E1313" s="3">
        <f>DATEDIF(online_retail_II[[#This Row],[LastPurchase]], DATE(2011,12,9), "d")</f>
        <v>536</v>
      </c>
      <c r="F1313" s="3">
        <f t="shared" si="100"/>
        <v>2</v>
      </c>
      <c r="G1313" s="3">
        <f t="shared" si="101"/>
        <v>1</v>
      </c>
      <c r="H1313" s="3">
        <f t="shared" si="102"/>
        <v>1</v>
      </c>
      <c r="I1313" s="1" t="str">
        <f t="shared" si="103"/>
        <v>211</v>
      </c>
      <c r="J1313" s="1" t="str">
        <f t="shared" si="104"/>
        <v>At Risk</v>
      </c>
    </row>
    <row r="1314" spans="1:10" ht="14.25" x14ac:dyDescent="0.2">
      <c r="A1314">
        <v>14068</v>
      </c>
      <c r="B1314">
        <v>111</v>
      </c>
      <c r="C1314">
        <v>1528.3700000000003</v>
      </c>
      <c r="D1314" s="1">
        <v>40566.668055555558</v>
      </c>
      <c r="E1314" s="3">
        <f>DATEDIF(online_retail_II[[#This Row],[LastPurchase]], DATE(2011,12,9), "d")</f>
        <v>320</v>
      </c>
      <c r="F1314" s="3">
        <f t="shared" si="100"/>
        <v>3</v>
      </c>
      <c r="G1314" s="3">
        <f t="shared" si="101"/>
        <v>2</v>
      </c>
      <c r="H1314" s="3">
        <f t="shared" si="102"/>
        <v>2</v>
      </c>
      <c r="I1314" s="1" t="str">
        <f t="shared" si="103"/>
        <v>322</v>
      </c>
      <c r="J1314" s="1" t="str">
        <f t="shared" si="104"/>
        <v>Potential</v>
      </c>
    </row>
    <row r="1315" spans="1:10" ht="14.25" x14ac:dyDescent="0.2">
      <c r="A1315">
        <v>15943</v>
      </c>
      <c r="B1315">
        <v>12</v>
      </c>
      <c r="C1315">
        <v>271.28999999999996</v>
      </c>
      <c r="D1315" s="1">
        <v>40237.53402777778</v>
      </c>
      <c r="E1315" s="3">
        <f>DATEDIF(online_retail_II[[#This Row],[LastPurchase]], DATE(2011,12,9), "d")</f>
        <v>649</v>
      </c>
      <c r="F1315" s="3">
        <f t="shared" si="100"/>
        <v>2</v>
      </c>
      <c r="G1315" s="3">
        <f t="shared" si="101"/>
        <v>1</v>
      </c>
      <c r="H1315" s="3">
        <f t="shared" si="102"/>
        <v>1</v>
      </c>
      <c r="I1315" s="1" t="str">
        <f t="shared" si="103"/>
        <v>211</v>
      </c>
      <c r="J1315" s="1" t="str">
        <f t="shared" si="104"/>
        <v>At Risk</v>
      </c>
    </row>
    <row r="1316" spans="1:10" ht="14.25" x14ac:dyDescent="0.2">
      <c r="A1316">
        <v>16923</v>
      </c>
      <c r="B1316">
        <v>1132</v>
      </c>
      <c r="C1316">
        <v>13378.360000000004</v>
      </c>
      <c r="D1316" s="1">
        <v>40874.541666666664</v>
      </c>
      <c r="E1316" s="3">
        <f>DATEDIF(online_retail_II[[#This Row],[LastPurchase]], DATE(2011,12,9), "d")</f>
        <v>12</v>
      </c>
      <c r="F1316" s="3">
        <f t="shared" si="100"/>
        <v>5</v>
      </c>
      <c r="G1316" s="3">
        <f t="shared" si="101"/>
        <v>4</v>
      </c>
      <c r="H1316" s="3">
        <f t="shared" si="102"/>
        <v>4</v>
      </c>
      <c r="I1316" s="1" t="str">
        <f t="shared" si="103"/>
        <v>544</v>
      </c>
      <c r="J1316" s="1" t="str">
        <f t="shared" si="104"/>
        <v>Champion</v>
      </c>
    </row>
    <row r="1317" spans="1:10" ht="14.25" x14ac:dyDescent="0.2">
      <c r="A1317">
        <v>16955</v>
      </c>
      <c r="B1317">
        <v>57</v>
      </c>
      <c r="C1317">
        <v>1309.4099999999996</v>
      </c>
      <c r="D1317" s="1">
        <v>40702.441666666666</v>
      </c>
      <c r="E1317" s="3">
        <f>DATEDIF(online_retail_II[[#This Row],[LastPurchase]], DATE(2011,12,9), "d")</f>
        <v>184</v>
      </c>
      <c r="F1317" s="3">
        <f t="shared" si="100"/>
        <v>3</v>
      </c>
      <c r="G1317" s="3">
        <f t="shared" si="101"/>
        <v>2</v>
      </c>
      <c r="H1317" s="3">
        <f t="shared" si="102"/>
        <v>2</v>
      </c>
      <c r="I1317" s="1" t="str">
        <f t="shared" si="103"/>
        <v>322</v>
      </c>
      <c r="J1317" s="1" t="str">
        <f t="shared" si="104"/>
        <v>Potential</v>
      </c>
    </row>
    <row r="1318" spans="1:10" ht="14.25" x14ac:dyDescent="0.2">
      <c r="A1318">
        <v>15013</v>
      </c>
      <c r="B1318">
        <v>355</v>
      </c>
      <c r="C1318">
        <v>1641.3000000000011</v>
      </c>
      <c r="D1318" s="1">
        <v>40399.503472222219</v>
      </c>
      <c r="E1318" s="3">
        <f>DATEDIF(online_retail_II[[#This Row],[LastPurchase]], DATE(2011,12,9), "d")</f>
        <v>487</v>
      </c>
      <c r="F1318" s="3">
        <f t="shared" si="100"/>
        <v>2</v>
      </c>
      <c r="G1318" s="3">
        <f t="shared" si="101"/>
        <v>4</v>
      </c>
      <c r="H1318" s="3">
        <f t="shared" si="102"/>
        <v>2</v>
      </c>
      <c r="I1318" s="1" t="str">
        <f t="shared" si="103"/>
        <v>242</v>
      </c>
      <c r="J1318" s="1" t="str">
        <f t="shared" si="104"/>
        <v>At Risk</v>
      </c>
    </row>
    <row r="1319" spans="1:10" ht="14.25" x14ac:dyDescent="0.2">
      <c r="A1319">
        <v>15588</v>
      </c>
      <c r="B1319">
        <v>4</v>
      </c>
      <c r="C1319">
        <v>579.6</v>
      </c>
      <c r="D1319" s="1">
        <v>40209.513194444444</v>
      </c>
      <c r="E1319" s="3">
        <f>DATEDIF(online_retail_II[[#This Row],[LastPurchase]], DATE(2011,12,9), "d")</f>
        <v>677</v>
      </c>
      <c r="F1319" s="3">
        <f t="shared" si="100"/>
        <v>2</v>
      </c>
      <c r="G1319" s="3">
        <f t="shared" si="101"/>
        <v>1</v>
      </c>
      <c r="H1319" s="3">
        <f t="shared" si="102"/>
        <v>1</v>
      </c>
      <c r="I1319" s="1" t="str">
        <f t="shared" si="103"/>
        <v>211</v>
      </c>
      <c r="J1319" s="1" t="str">
        <f t="shared" si="104"/>
        <v>At Risk</v>
      </c>
    </row>
    <row r="1320" spans="1:10" ht="14.25" x14ac:dyDescent="0.2">
      <c r="A1320">
        <v>17137</v>
      </c>
      <c r="B1320">
        <v>176</v>
      </c>
      <c r="C1320">
        <v>1133.6300000000001</v>
      </c>
      <c r="D1320" s="1">
        <v>40470.618750000001</v>
      </c>
      <c r="E1320" s="3">
        <f>DATEDIF(online_retail_II[[#This Row],[LastPurchase]], DATE(2011,12,9), "d")</f>
        <v>416</v>
      </c>
      <c r="F1320" s="3">
        <f t="shared" si="100"/>
        <v>2</v>
      </c>
      <c r="G1320" s="3">
        <f t="shared" si="101"/>
        <v>3</v>
      </c>
      <c r="H1320" s="3">
        <f t="shared" si="102"/>
        <v>2</v>
      </c>
      <c r="I1320" s="1" t="str">
        <f t="shared" si="103"/>
        <v>232</v>
      </c>
      <c r="J1320" s="1" t="str">
        <f t="shared" si="104"/>
        <v>At Risk</v>
      </c>
    </row>
    <row r="1321" spans="1:10" ht="14.25" x14ac:dyDescent="0.2">
      <c r="A1321">
        <v>14481</v>
      </c>
      <c r="B1321">
        <v>152</v>
      </c>
      <c r="C1321">
        <v>2311.4899999999998</v>
      </c>
      <c r="D1321" s="1">
        <v>40722.443055555559</v>
      </c>
      <c r="E1321" s="3">
        <f>DATEDIF(online_retail_II[[#This Row],[LastPurchase]], DATE(2011,12,9), "d")</f>
        <v>164</v>
      </c>
      <c r="F1321" s="3">
        <f t="shared" si="100"/>
        <v>3</v>
      </c>
      <c r="G1321" s="3">
        <f t="shared" si="101"/>
        <v>2</v>
      </c>
      <c r="H1321" s="3">
        <f t="shared" si="102"/>
        <v>2</v>
      </c>
      <c r="I1321" s="1" t="str">
        <f t="shared" si="103"/>
        <v>322</v>
      </c>
      <c r="J1321" s="1" t="str">
        <f t="shared" si="104"/>
        <v>Potential</v>
      </c>
    </row>
    <row r="1322" spans="1:10" ht="14.25" x14ac:dyDescent="0.2">
      <c r="A1322">
        <v>16014</v>
      </c>
      <c r="B1322">
        <v>291</v>
      </c>
      <c r="C1322">
        <v>1130.2700000000007</v>
      </c>
      <c r="D1322" s="1">
        <v>40849.50277777778</v>
      </c>
      <c r="E1322" s="3">
        <f>DATEDIF(online_retail_II[[#This Row],[LastPurchase]], DATE(2011,12,9), "d")</f>
        <v>37</v>
      </c>
      <c r="F1322" s="3">
        <f t="shared" si="100"/>
        <v>4</v>
      </c>
      <c r="G1322" s="3">
        <f t="shared" si="101"/>
        <v>3</v>
      </c>
      <c r="H1322" s="3">
        <f t="shared" si="102"/>
        <v>2</v>
      </c>
      <c r="I1322" s="1" t="str">
        <f t="shared" si="103"/>
        <v>432</v>
      </c>
      <c r="J1322" s="1" t="str">
        <f t="shared" si="104"/>
        <v>Loyal</v>
      </c>
    </row>
    <row r="1323" spans="1:10" ht="14.25" x14ac:dyDescent="0.2">
      <c r="A1323">
        <v>14820</v>
      </c>
      <c r="B1323">
        <v>64</v>
      </c>
      <c r="C1323">
        <v>1274.76</v>
      </c>
      <c r="D1323" s="1">
        <v>40865.65347222222</v>
      </c>
      <c r="E1323" s="3">
        <f>DATEDIF(online_retail_II[[#This Row],[LastPurchase]], DATE(2011,12,9), "d")</f>
        <v>21</v>
      </c>
      <c r="F1323" s="3">
        <f t="shared" si="100"/>
        <v>4</v>
      </c>
      <c r="G1323" s="3">
        <f t="shared" si="101"/>
        <v>2</v>
      </c>
      <c r="H1323" s="3">
        <f t="shared" si="102"/>
        <v>2</v>
      </c>
      <c r="I1323" s="1" t="str">
        <f t="shared" si="103"/>
        <v>422</v>
      </c>
      <c r="J1323" s="1" t="str">
        <f t="shared" si="104"/>
        <v>Loyal</v>
      </c>
    </row>
    <row r="1324" spans="1:10" ht="14.25" x14ac:dyDescent="0.2">
      <c r="A1324">
        <v>15385</v>
      </c>
      <c r="B1324">
        <v>21</v>
      </c>
      <c r="C1324">
        <v>942.08000000000027</v>
      </c>
      <c r="D1324" s="1">
        <v>40846.632638888892</v>
      </c>
      <c r="E1324" s="3">
        <f>DATEDIF(online_retail_II[[#This Row],[LastPurchase]], DATE(2011,12,9), "d")</f>
        <v>40</v>
      </c>
      <c r="F1324" s="3">
        <f t="shared" si="100"/>
        <v>4</v>
      </c>
      <c r="G1324" s="3">
        <f t="shared" si="101"/>
        <v>1</v>
      </c>
      <c r="H1324" s="3">
        <f t="shared" si="102"/>
        <v>1</v>
      </c>
      <c r="I1324" s="1" t="str">
        <f t="shared" si="103"/>
        <v>411</v>
      </c>
      <c r="J1324" s="1" t="str">
        <f t="shared" si="104"/>
        <v>Loyal</v>
      </c>
    </row>
    <row r="1325" spans="1:10" ht="14.25" x14ac:dyDescent="0.2">
      <c r="A1325">
        <v>12483</v>
      </c>
      <c r="B1325">
        <v>139</v>
      </c>
      <c r="C1325">
        <v>5120.579999999999</v>
      </c>
      <c r="D1325" s="1">
        <v>40869.709722222222</v>
      </c>
      <c r="E1325" s="3">
        <f>DATEDIF(online_retail_II[[#This Row],[LastPurchase]], DATE(2011,12,9), "d")</f>
        <v>17</v>
      </c>
      <c r="F1325" s="3">
        <f t="shared" si="100"/>
        <v>4</v>
      </c>
      <c r="G1325" s="3">
        <f t="shared" si="101"/>
        <v>2</v>
      </c>
      <c r="H1325" s="3">
        <f t="shared" si="102"/>
        <v>3</v>
      </c>
      <c r="I1325" s="1" t="str">
        <f t="shared" si="103"/>
        <v>423</v>
      </c>
      <c r="J1325" s="1" t="str">
        <f t="shared" si="104"/>
        <v>Loyal</v>
      </c>
    </row>
    <row r="1326" spans="1:10" ht="14.25" x14ac:dyDescent="0.2">
      <c r="A1326">
        <v>13443</v>
      </c>
      <c r="B1326">
        <v>204</v>
      </c>
      <c r="C1326">
        <v>1280.1600000000005</v>
      </c>
      <c r="D1326" s="1">
        <v>40438.521527777775</v>
      </c>
      <c r="E1326" s="3">
        <f>DATEDIF(online_retail_II[[#This Row],[LastPurchase]], DATE(2011,12,9), "d")</f>
        <v>448</v>
      </c>
      <c r="F1326" s="3">
        <f t="shared" si="100"/>
        <v>2</v>
      </c>
      <c r="G1326" s="3">
        <f t="shared" si="101"/>
        <v>3</v>
      </c>
      <c r="H1326" s="3">
        <f t="shared" si="102"/>
        <v>2</v>
      </c>
      <c r="I1326" s="1" t="str">
        <f t="shared" si="103"/>
        <v>232</v>
      </c>
      <c r="J1326" s="1" t="str">
        <f t="shared" si="104"/>
        <v>At Risk</v>
      </c>
    </row>
    <row r="1327" spans="1:10" ht="14.25" x14ac:dyDescent="0.2">
      <c r="A1327">
        <v>13392</v>
      </c>
      <c r="B1327">
        <v>8</v>
      </c>
      <c r="C1327">
        <v>91.14</v>
      </c>
      <c r="D1327" s="1">
        <v>40209.56527777778</v>
      </c>
      <c r="E1327" s="3">
        <f>DATEDIF(online_retail_II[[#This Row],[LastPurchase]], DATE(2011,12,9), "d")</f>
        <v>677</v>
      </c>
      <c r="F1327" s="3">
        <f t="shared" si="100"/>
        <v>2</v>
      </c>
      <c r="G1327" s="3">
        <f t="shared" si="101"/>
        <v>1</v>
      </c>
      <c r="H1327" s="3">
        <f t="shared" si="102"/>
        <v>1</v>
      </c>
      <c r="I1327" s="1" t="str">
        <f t="shared" si="103"/>
        <v>211</v>
      </c>
      <c r="J1327" s="1" t="str">
        <f t="shared" si="104"/>
        <v>At Risk</v>
      </c>
    </row>
    <row r="1328" spans="1:10" ht="14.25" x14ac:dyDescent="0.2">
      <c r="A1328">
        <v>14306</v>
      </c>
      <c r="B1328">
        <v>46</v>
      </c>
      <c r="C1328">
        <v>3151.3999999999996</v>
      </c>
      <c r="D1328" s="1">
        <v>40835.557638888888</v>
      </c>
      <c r="E1328" s="3">
        <f>DATEDIF(online_retail_II[[#This Row],[LastPurchase]], DATE(2011,12,9), "d")</f>
        <v>51</v>
      </c>
      <c r="F1328" s="3">
        <f t="shared" si="100"/>
        <v>4</v>
      </c>
      <c r="G1328" s="3">
        <f t="shared" si="101"/>
        <v>1</v>
      </c>
      <c r="H1328" s="3">
        <f t="shared" si="102"/>
        <v>3</v>
      </c>
      <c r="I1328" s="1" t="str">
        <f t="shared" si="103"/>
        <v>413</v>
      </c>
      <c r="J1328" s="1" t="str">
        <f t="shared" si="104"/>
        <v>Loyal</v>
      </c>
    </row>
    <row r="1329" spans="1:10" ht="14.25" x14ac:dyDescent="0.2">
      <c r="A1329">
        <v>13897</v>
      </c>
      <c r="B1329">
        <v>59</v>
      </c>
      <c r="C1329">
        <v>1160.72</v>
      </c>
      <c r="D1329" s="1">
        <v>40836.604166666664</v>
      </c>
      <c r="E1329" s="3">
        <f>DATEDIF(online_retail_II[[#This Row],[LastPurchase]], DATE(2011,12,9), "d")</f>
        <v>50</v>
      </c>
      <c r="F1329" s="3">
        <f t="shared" si="100"/>
        <v>4</v>
      </c>
      <c r="G1329" s="3">
        <f t="shared" si="101"/>
        <v>2</v>
      </c>
      <c r="H1329" s="3">
        <f t="shared" si="102"/>
        <v>2</v>
      </c>
      <c r="I1329" s="1" t="str">
        <f t="shared" si="103"/>
        <v>422</v>
      </c>
      <c r="J1329" s="1" t="str">
        <f t="shared" si="104"/>
        <v>Loyal</v>
      </c>
    </row>
    <row r="1330" spans="1:10" ht="14.25" x14ac:dyDescent="0.2">
      <c r="A1330">
        <v>15338</v>
      </c>
      <c r="B1330">
        <v>60</v>
      </c>
      <c r="C1330">
        <v>283.42999999999989</v>
      </c>
      <c r="D1330" s="1">
        <v>40209.600694444445</v>
      </c>
      <c r="E1330" s="3">
        <f>DATEDIF(online_retail_II[[#This Row],[LastPurchase]], DATE(2011,12,9), "d")</f>
        <v>677</v>
      </c>
      <c r="F1330" s="3">
        <f t="shared" si="100"/>
        <v>2</v>
      </c>
      <c r="G1330" s="3">
        <f t="shared" si="101"/>
        <v>2</v>
      </c>
      <c r="H1330" s="3">
        <f t="shared" si="102"/>
        <v>1</v>
      </c>
      <c r="I1330" s="1" t="str">
        <f t="shared" si="103"/>
        <v>221</v>
      </c>
      <c r="J1330" s="1" t="str">
        <f t="shared" si="104"/>
        <v>At Risk</v>
      </c>
    </row>
    <row r="1331" spans="1:10" ht="14.25" x14ac:dyDescent="0.2">
      <c r="A1331">
        <v>18212</v>
      </c>
      <c r="B1331">
        <v>55</v>
      </c>
      <c r="C1331">
        <v>546.72000000000014</v>
      </c>
      <c r="D1331" s="1">
        <v>40560.676388888889</v>
      </c>
      <c r="E1331" s="3">
        <f>DATEDIF(online_retail_II[[#This Row],[LastPurchase]], DATE(2011,12,9), "d")</f>
        <v>326</v>
      </c>
      <c r="F1331" s="3">
        <f t="shared" si="100"/>
        <v>3</v>
      </c>
      <c r="G1331" s="3">
        <f t="shared" si="101"/>
        <v>1</v>
      </c>
      <c r="H1331" s="3">
        <f t="shared" si="102"/>
        <v>1</v>
      </c>
      <c r="I1331" s="1" t="str">
        <f t="shared" si="103"/>
        <v>311</v>
      </c>
      <c r="J1331" s="1" t="str">
        <f t="shared" si="104"/>
        <v>Potential</v>
      </c>
    </row>
    <row r="1332" spans="1:10" ht="14.25" x14ac:dyDescent="0.2">
      <c r="A1332">
        <v>16655</v>
      </c>
      <c r="B1332">
        <v>610</v>
      </c>
      <c r="C1332">
        <v>6548.37</v>
      </c>
      <c r="D1332" s="1">
        <v>40869.475694444445</v>
      </c>
      <c r="E1332" s="3">
        <f>DATEDIF(online_retail_II[[#This Row],[LastPurchase]], DATE(2011,12,9), "d")</f>
        <v>17</v>
      </c>
      <c r="F1332" s="3">
        <f t="shared" si="100"/>
        <v>4</v>
      </c>
      <c r="G1332" s="3">
        <f t="shared" si="101"/>
        <v>4</v>
      </c>
      <c r="H1332" s="3">
        <f t="shared" si="102"/>
        <v>3</v>
      </c>
      <c r="I1332" s="1" t="str">
        <f t="shared" si="103"/>
        <v>443</v>
      </c>
      <c r="J1332" s="1" t="str">
        <f t="shared" si="104"/>
        <v>Loyal</v>
      </c>
    </row>
    <row r="1333" spans="1:10" ht="14.25" x14ac:dyDescent="0.2">
      <c r="A1333">
        <v>12668</v>
      </c>
      <c r="B1333">
        <v>539</v>
      </c>
      <c r="C1333">
        <v>11444.679999999991</v>
      </c>
      <c r="D1333" s="1">
        <v>40875.455555555556</v>
      </c>
      <c r="E1333" s="3">
        <f>DATEDIF(online_retail_II[[#This Row],[LastPurchase]], DATE(2011,12,9), "d")</f>
        <v>11</v>
      </c>
      <c r="F1333" s="3">
        <f t="shared" si="100"/>
        <v>5</v>
      </c>
      <c r="G1333" s="3">
        <f t="shared" si="101"/>
        <v>4</v>
      </c>
      <c r="H1333" s="3">
        <f t="shared" si="102"/>
        <v>4</v>
      </c>
      <c r="I1333" s="1" t="str">
        <f t="shared" si="103"/>
        <v>544</v>
      </c>
      <c r="J1333" s="1" t="str">
        <f t="shared" si="104"/>
        <v>Champion</v>
      </c>
    </row>
    <row r="1334" spans="1:10" ht="14.25" x14ac:dyDescent="0.2">
      <c r="A1334">
        <v>17107</v>
      </c>
      <c r="B1334">
        <v>674</v>
      </c>
      <c r="C1334">
        <v>16075.419999999969</v>
      </c>
      <c r="D1334" s="1">
        <v>40853.593055555553</v>
      </c>
      <c r="E1334" s="3">
        <f>DATEDIF(online_retail_II[[#This Row],[LastPurchase]], DATE(2011,12,9), "d")</f>
        <v>33</v>
      </c>
      <c r="F1334" s="3">
        <f t="shared" si="100"/>
        <v>4</v>
      </c>
      <c r="G1334" s="3">
        <f t="shared" si="101"/>
        <v>4</v>
      </c>
      <c r="H1334" s="3">
        <f t="shared" si="102"/>
        <v>4</v>
      </c>
      <c r="I1334" s="1" t="str">
        <f t="shared" si="103"/>
        <v>444</v>
      </c>
      <c r="J1334" s="1" t="str">
        <f t="shared" si="104"/>
        <v>Loyal</v>
      </c>
    </row>
    <row r="1335" spans="1:10" ht="14.25" x14ac:dyDescent="0.2">
      <c r="A1335">
        <v>17176</v>
      </c>
      <c r="B1335">
        <v>42</v>
      </c>
      <c r="C1335">
        <v>902.32000000000016</v>
      </c>
      <c r="D1335" s="1">
        <v>40685.52847222222</v>
      </c>
      <c r="E1335" s="3">
        <f>DATEDIF(online_retail_II[[#This Row],[LastPurchase]], DATE(2011,12,9), "d")</f>
        <v>201</v>
      </c>
      <c r="F1335" s="3">
        <f t="shared" si="100"/>
        <v>3</v>
      </c>
      <c r="G1335" s="3">
        <f t="shared" si="101"/>
        <v>1</v>
      </c>
      <c r="H1335" s="3">
        <f t="shared" si="102"/>
        <v>1</v>
      </c>
      <c r="I1335" s="1" t="str">
        <f t="shared" si="103"/>
        <v>311</v>
      </c>
      <c r="J1335" s="1" t="str">
        <f t="shared" si="104"/>
        <v>Potential</v>
      </c>
    </row>
    <row r="1336" spans="1:10" ht="14.25" x14ac:dyDescent="0.2">
      <c r="A1336">
        <v>13478</v>
      </c>
      <c r="B1336">
        <v>125</v>
      </c>
      <c r="C1336">
        <v>2215.7800000000007</v>
      </c>
      <c r="D1336" s="1">
        <v>40417.557638888888</v>
      </c>
      <c r="E1336" s="3">
        <f>DATEDIF(online_retail_II[[#This Row],[LastPurchase]], DATE(2011,12,9), "d")</f>
        <v>469</v>
      </c>
      <c r="F1336" s="3">
        <f t="shared" si="100"/>
        <v>2</v>
      </c>
      <c r="G1336" s="3">
        <f t="shared" si="101"/>
        <v>2</v>
      </c>
      <c r="H1336" s="3">
        <f t="shared" si="102"/>
        <v>2</v>
      </c>
      <c r="I1336" s="1" t="str">
        <f t="shared" si="103"/>
        <v>222</v>
      </c>
      <c r="J1336" s="1" t="str">
        <f t="shared" si="104"/>
        <v>At Risk</v>
      </c>
    </row>
    <row r="1337" spans="1:10" ht="14.25" x14ac:dyDescent="0.2">
      <c r="A1337">
        <v>14637</v>
      </c>
      <c r="B1337">
        <v>7</v>
      </c>
      <c r="C1337">
        <v>106.67999999999998</v>
      </c>
      <c r="D1337" s="1">
        <v>40209.661111111112</v>
      </c>
      <c r="E1337" s="3">
        <f>DATEDIF(online_retail_II[[#This Row],[LastPurchase]], DATE(2011,12,9), "d")</f>
        <v>677</v>
      </c>
      <c r="F1337" s="3">
        <f t="shared" si="100"/>
        <v>2</v>
      </c>
      <c r="G1337" s="3">
        <f t="shared" si="101"/>
        <v>1</v>
      </c>
      <c r="H1337" s="3">
        <f t="shared" si="102"/>
        <v>1</v>
      </c>
      <c r="I1337" s="1" t="str">
        <f t="shared" si="103"/>
        <v>211</v>
      </c>
      <c r="J1337" s="1" t="str">
        <f t="shared" si="104"/>
        <v>At Risk</v>
      </c>
    </row>
    <row r="1338" spans="1:10" ht="14.25" x14ac:dyDescent="0.2">
      <c r="A1338">
        <v>15317</v>
      </c>
      <c r="B1338">
        <v>5</v>
      </c>
      <c r="C1338">
        <v>129.75</v>
      </c>
      <c r="D1338" s="1">
        <v>40209.663194444445</v>
      </c>
      <c r="E1338" s="3">
        <f>DATEDIF(online_retail_II[[#This Row],[LastPurchase]], DATE(2011,12,9), "d")</f>
        <v>677</v>
      </c>
      <c r="F1338" s="3">
        <f t="shared" si="100"/>
        <v>2</v>
      </c>
      <c r="G1338" s="3">
        <f t="shared" si="101"/>
        <v>1</v>
      </c>
      <c r="H1338" s="3">
        <f t="shared" si="102"/>
        <v>1</v>
      </c>
      <c r="I1338" s="1" t="str">
        <f t="shared" si="103"/>
        <v>211</v>
      </c>
      <c r="J1338" s="1" t="str">
        <f t="shared" si="104"/>
        <v>At Risk</v>
      </c>
    </row>
    <row r="1339" spans="1:10" ht="14.25" x14ac:dyDescent="0.2">
      <c r="A1339">
        <v>15022</v>
      </c>
      <c r="B1339">
        <v>154</v>
      </c>
      <c r="C1339">
        <v>1186.0899999999995</v>
      </c>
      <c r="D1339" s="1">
        <v>40875.524305555555</v>
      </c>
      <c r="E1339" s="3">
        <f>DATEDIF(online_retail_II[[#This Row],[LastPurchase]], DATE(2011,12,9), "d")</f>
        <v>11</v>
      </c>
      <c r="F1339" s="3">
        <f t="shared" si="100"/>
        <v>5</v>
      </c>
      <c r="G1339" s="3">
        <f t="shared" si="101"/>
        <v>2</v>
      </c>
      <c r="H1339" s="3">
        <f t="shared" si="102"/>
        <v>2</v>
      </c>
      <c r="I1339" s="1" t="str">
        <f t="shared" si="103"/>
        <v>522</v>
      </c>
      <c r="J1339" s="1" t="str">
        <f t="shared" si="104"/>
        <v>Champion</v>
      </c>
    </row>
    <row r="1340" spans="1:10" ht="14.25" x14ac:dyDescent="0.2">
      <c r="A1340">
        <v>14370</v>
      </c>
      <c r="B1340">
        <v>44</v>
      </c>
      <c r="C1340">
        <v>1175.78</v>
      </c>
      <c r="D1340" s="1">
        <v>40436.453472222223</v>
      </c>
      <c r="E1340" s="3">
        <f>DATEDIF(online_retail_II[[#This Row],[LastPurchase]], DATE(2011,12,9), "d")</f>
        <v>450</v>
      </c>
      <c r="F1340" s="3">
        <f t="shared" si="100"/>
        <v>2</v>
      </c>
      <c r="G1340" s="3">
        <f t="shared" si="101"/>
        <v>1</v>
      </c>
      <c r="H1340" s="3">
        <f t="shared" si="102"/>
        <v>2</v>
      </c>
      <c r="I1340" s="1" t="str">
        <f t="shared" si="103"/>
        <v>212</v>
      </c>
      <c r="J1340" s="1" t="str">
        <f t="shared" si="104"/>
        <v>At Risk</v>
      </c>
    </row>
    <row r="1341" spans="1:10" ht="14.25" x14ac:dyDescent="0.2">
      <c r="A1341">
        <v>12810</v>
      </c>
      <c r="B1341">
        <v>32</v>
      </c>
      <c r="C1341">
        <v>534.99</v>
      </c>
      <c r="D1341" s="1">
        <v>40352.453472222223</v>
      </c>
      <c r="E1341" s="3">
        <f>DATEDIF(online_retail_II[[#This Row],[LastPurchase]], DATE(2011,12,9), "d")</f>
        <v>534</v>
      </c>
      <c r="F1341" s="3">
        <f t="shared" si="100"/>
        <v>2</v>
      </c>
      <c r="G1341" s="3">
        <f t="shared" si="101"/>
        <v>1</v>
      </c>
      <c r="H1341" s="3">
        <f t="shared" si="102"/>
        <v>1</v>
      </c>
      <c r="I1341" s="1" t="str">
        <f t="shared" si="103"/>
        <v>211</v>
      </c>
      <c r="J1341" s="1" t="str">
        <f t="shared" si="104"/>
        <v>At Risk</v>
      </c>
    </row>
    <row r="1342" spans="1:10" ht="14.25" x14ac:dyDescent="0.2">
      <c r="A1342">
        <v>14047</v>
      </c>
      <c r="B1342">
        <v>164</v>
      </c>
      <c r="C1342">
        <v>4255.03</v>
      </c>
      <c r="D1342" s="1">
        <v>40878.488194444442</v>
      </c>
      <c r="E1342" s="3">
        <f>DATEDIF(online_retail_II[[#This Row],[LastPurchase]], DATE(2011,12,9), "d")</f>
        <v>8</v>
      </c>
      <c r="F1342" s="3">
        <f t="shared" si="100"/>
        <v>5</v>
      </c>
      <c r="G1342" s="3">
        <f t="shared" si="101"/>
        <v>3</v>
      </c>
      <c r="H1342" s="3">
        <f t="shared" si="102"/>
        <v>3</v>
      </c>
      <c r="I1342" s="1" t="str">
        <f t="shared" si="103"/>
        <v>533</v>
      </c>
      <c r="J1342" s="1" t="str">
        <f t="shared" si="104"/>
        <v>Champion</v>
      </c>
    </row>
    <row r="1343" spans="1:10" ht="14.25" x14ac:dyDescent="0.2">
      <c r="A1343">
        <v>12800</v>
      </c>
      <c r="B1343">
        <v>34</v>
      </c>
      <c r="C1343">
        <v>584.24999999999989</v>
      </c>
      <c r="D1343" s="1">
        <v>40416.59097222222</v>
      </c>
      <c r="E1343" s="3">
        <f>DATEDIF(online_retail_II[[#This Row],[LastPurchase]], DATE(2011,12,9), "d")</f>
        <v>470</v>
      </c>
      <c r="F1343" s="3">
        <f t="shared" si="100"/>
        <v>2</v>
      </c>
      <c r="G1343" s="3">
        <f t="shared" si="101"/>
        <v>1</v>
      </c>
      <c r="H1343" s="3">
        <f t="shared" si="102"/>
        <v>1</v>
      </c>
      <c r="I1343" s="1" t="str">
        <f t="shared" si="103"/>
        <v>211</v>
      </c>
      <c r="J1343" s="1" t="str">
        <f t="shared" si="104"/>
        <v>At Risk</v>
      </c>
    </row>
    <row r="1344" spans="1:10" ht="14.25" x14ac:dyDescent="0.2">
      <c r="A1344">
        <v>12711</v>
      </c>
      <c r="B1344">
        <v>60</v>
      </c>
      <c r="C1344">
        <v>1339.0499999999993</v>
      </c>
      <c r="D1344" s="1">
        <v>40275.499305555553</v>
      </c>
      <c r="E1344" s="3">
        <f>DATEDIF(online_retail_II[[#This Row],[LastPurchase]], DATE(2011,12,9), "d")</f>
        <v>611</v>
      </c>
      <c r="F1344" s="3">
        <f t="shared" si="100"/>
        <v>2</v>
      </c>
      <c r="G1344" s="3">
        <f t="shared" si="101"/>
        <v>2</v>
      </c>
      <c r="H1344" s="3">
        <f t="shared" si="102"/>
        <v>2</v>
      </c>
      <c r="I1344" s="1" t="str">
        <f t="shared" si="103"/>
        <v>222</v>
      </c>
      <c r="J1344" s="1" t="str">
        <f t="shared" si="104"/>
        <v>At Risk</v>
      </c>
    </row>
    <row r="1345" spans="1:10" ht="14.25" x14ac:dyDescent="0.2">
      <c r="A1345">
        <v>15416</v>
      </c>
      <c r="B1345">
        <v>228</v>
      </c>
      <c r="C1345">
        <v>4572.8200000000006</v>
      </c>
      <c r="D1345" s="1">
        <v>40822.401388888888</v>
      </c>
      <c r="E1345" s="3">
        <f>DATEDIF(online_retail_II[[#This Row],[LastPurchase]], DATE(2011,12,9), "d")</f>
        <v>64</v>
      </c>
      <c r="F1345" s="3">
        <f t="shared" si="100"/>
        <v>3</v>
      </c>
      <c r="G1345" s="3">
        <f t="shared" si="101"/>
        <v>3</v>
      </c>
      <c r="H1345" s="3">
        <f t="shared" si="102"/>
        <v>3</v>
      </c>
      <c r="I1345" s="1" t="str">
        <f t="shared" si="103"/>
        <v>333</v>
      </c>
      <c r="J1345" s="1" t="str">
        <f t="shared" si="104"/>
        <v>Potential</v>
      </c>
    </row>
    <row r="1346" spans="1:10" ht="14.25" x14ac:dyDescent="0.2">
      <c r="A1346">
        <v>17365</v>
      </c>
      <c r="B1346">
        <v>799</v>
      </c>
      <c r="C1346">
        <v>8224.9799999999832</v>
      </c>
      <c r="D1346" s="1">
        <v>40874.509027777778</v>
      </c>
      <c r="E1346" s="3">
        <f>DATEDIF(online_retail_II[[#This Row],[LastPurchase]], DATE(2011,12,9), "d")</f>
        <v>12</v>
      </c>
      <c r="F1346" s="3">
        <f t="shared" ref="F1346:F1409" si="105">IF(E1346&lt;=QUARTILE($E$2:$E$1000,1),5,
 IF(E1346&lt;=QUARTILE($E$2:$E$1000,2),4,
 IF(E1346&lt;=QUARTILE($E$2:$E$1000,3),3,
 IF(E1346&lt;=QUARTILE($E$2:$E$1000,4),2,1))))</f>
        <v>5</v>
      </c>
      <c r="G1346" s="3">
        <f t="shared" ref="G1346:G1409" si="106">IF(B1346&gt;=QUARTILE($B$2:$B$1000,4),5,
 IF(B1346&gt;=QUARTILE($B$2:$B$1000,3),4,
 IF(B1346&gt;=QUARTILE($B$2:$B$1000,2),3,
 IF(B1346&gt;=QUARTILE($B$2:$B$1000,1),2,1))))</f>
        <v>4</v>
      </c>
      <c r="H1346" s="3">
        <f t="shared" ref="H1346:H1409" si="107">IF(C1346&gt;=QUARTILE($C$2:$C$1000,4),5,
 IF(C1346&gt;=QUARTILE($C$2:$C$1000,3),4,
 IF(C1346&gt;=QUARTILE($C$2:$C$1000,2),3,
 IF(C1346&gt;=QUARTILE($C$2:$C$1000,1),2,1))))</f>
        <v>4</v>
      </c>
      <c r="I1346" s="1" t="str">
        <f t="shared" ref="I1346:I1409" si="108">TEXT(F1346,"0") &amp; TEXT(G1346,"0") &amp; TEXT(H1346,"0")</f>
        <v>544</v>
      </c>
      <c r="J1346" s="1" t="str">
        <f t="shared" ref="J1346:J1409" si="109">IF(F1346=5,"Champion",
 IF(F1346&gt;=4,"Loyal",
 IF(F1346=3,"Potential",
 IF(F1346=2,"At Risk",
 "Lost"))))</f>
        <v>Champion</v>
      </c>
    </row>
    <row r="1347" spans="1:10" ht="14.25" x14ac:dyDescent="0.2">
      <c r="A1347">
        <v>13511</v>
      </c>
      <c r="B1347">
        <v>5</v>
      </c>
      <c r="C1347">
        <v>282.76</v>
      </c>
      <c r="D1347" s="1">
        <v>40210.506944444445</v>
      </c>
      <c r="E1347" s="3">
        <f>DATEDIF(online_retail_II[[#This Row],[LastPurchase]], DATE(2011,12,9), "d")</f>
        <v>676</v>
      </c>
      <c r="F1347" s="3">
        <f t="shared" si="105"/>
        <v>2</v>
      </c>
      <c r="G1347" s="3">
        <f t="shared" si="106"/>
        <v>1</v>
      </c>
      <c r="H1347" s="3">
        <f t="shared" si="107"/>
        <v>1</v>
      </c>
      <c r="I1347" s="1" t="str">
        <f t="shared" si="108"/>
        <v>211</v>
      </c>
      <c r="J1347" s="1" t="str">
        <f t="shared" si="109"/>
        <v>At Risk</v>
      </c>
    </row>
    <row r="1348" spans="1:10" ht="14.25" x14ac:dyDescent="0.2">
      <c r="A1348">
        <v>16415</v>
      </c>
      <c r="B1348">
        <v>162</v>
      </c>
      <c r="C1348">
        <v>719.43999999999994</v>
      </c>
      <c r="D1348" s="1">
        <v>40842.565972222219</v>
      </c>
      <c r="E1348" s="3">
        <f>DATEDIF(online_retail_II[[#This Row],[LastPurchase]], DATE(2011,12,9), "d")</f>
        <v>44</v>
      </c>
      <c r="F1348" s="3">
        <f t="shared" si="105"/>
        <v>4</v>
      </c>
      <c r="G1348" s="3">
        <f t="shared" si="106"/>
        <v>3</v>
      </c>
      <c r="H1348" s="3">
        <f t="shared" si="107"/>
        <v>1</v>
      </c>
      <c r="I1348" s="1" t="str">
        <f t="shared" si="108"/>
        <v>431</v>
      </c>
      <c r="J1348" s="1" t="str">
        <f t="shared" si="109"/>
        <v>Loyal</v>
      </c>
    </row>
    <row r="1349" spans="1:10" ht="14.25" x14ac:dyDescent="0.2">
      <c r="A1349">
        <v>15512</v>
      </c>
      <c r="B1349">
        <v>32</v>
      </c>
      <c r="C1349">
        <v>331.58000000000004</v>
      </c>
      <c r="D1349" s="1">
        <v>40731.430555555555</v>
      </c>
      <c r="E1349" s="3">
        <f>DATEDIF(online_retail_II[[#This Row],[LastPurchase]], DATE(2011,12,9), "d")</f>
        <v>155</v>
      </c>
      <c r="F1349" s="3">
        <f t="shared" si="105"/>
        <v>3</v>
      </c>
      <c r="G1349" s="3">
        <f t="shared" si="106"/>
        <v>1</v>
      </c>
      <c r="H1349" s="3">
        <f t="shared" si="107"/>
        <v>1</v>
      </c>
      <c r="I1349" s="1" t="str">
        <f t="shared" si="108"/>
        <v>311</v>
      </c>
      <c r="J1349" s="1" t="str">
        <f t="shared" si="109"/>
        <v>Potential</v>
      </c>
    </row>
    <row r="1350" spans="1:10" ht="14.25" x14ac:dyDescent="0.2">
      <c r="A1350">
        <v>14821</v>
      </c>
      <c r="B1350">
        <v>72</v>
      </c>
      <c r="C1350">
        <v>1286.4500000000003</v>
      </c>
      <c r="D1350" s="1">
        <v>40520.363194444442</v>
      </c>
      <c r="E1350" s="3">
        <f>DATEDIF(online_retail_II[[#This Row],[LastPurchase]], DATE(2011,12,9), "d")</f>
        <v>366</v>
      </c>
      <c r="F1350" s="3">
        <f t="shared" si="105"/>
        <v>2</v>
      </c>
      <c r="G1350" s="3">
        <f t="shared" si="106"/>
        <v>2</v>
      </c>
      <c r="H1350" s="3">
        <f t="shared" si="107"/>
        <v>2</v>
      </c>
      <c r="I1350" s="1" t="str">
        <f t="shared" si="108"/>
        <v>222</v>
      </c>
      <c r="J1350" s="1" t="str">
        <f t="shared" si="109"/>
        <v>At Risk</v>
      </c>
    </row>
    <row r="1351" spans="1:10" ht="14.25" x14ac:dyDescent="0.2">
      <c r="A1351">
        <v>13156</v>
      </c>
      <c r="B1351">
        <v>104</v>
      </c>
      <c r="C1351">
        <v>1586.5400000000011</v>
      </c>
      <c r="D1351" s="1">
        <v>40501.54791666667</v>
      </c>
      <c r="E1351" s="3">
        <f>DATEDIF(online_retail_II[[#This Row],[LastPurchase]], DATE(2011,12,9), "d")</f>
        <v>385</v>
      </c>
      <c r="F1351" s="3">
        <f t="shared" si="105"/>
        <v>2</v>
      </c>
      <c r="G1351" s="3">
        <f t="shared" si="106"/>
        <v>2</v>
      </c>
      <c r="H1351" s="3">
        <f t="shared" si="107"/>
        <v>2</v>
      </c>
      <c r="I1351" s="1" t="str">
        <f t="shared" si="108"/>
        <v>222</v>
      </c>
      <c r="J1351" s="1" t="str">
        <f t="shared" si="109"/>
        <v>At Risk</v>
      </c>
    </row>
    <row r="1352" spans="1:10" ht="14.25" x14ac:dyDescent="0.2">
      <c r="A1352">
        <v>17361</v>
      </c>
      <c r="B1352">
        <v>58</v>
      </c>
      <c r="C1352">
        <v>880.64000000000021</v>
      </c>
      <c r="D1352" s="1">
        <v>40837.654861111114</v>
      </c>
      <c r="E1352" s="3">
        <f>DATEDIF(online_retail_II[[#This Row],[LastPurchase]], DATE(2011,12,9), "d")</f>
        <v>49</v>
      </c>
      <c r="F1352" s="3">
        <f t="shared" si="105"/>
        <v>4</v>
      </c>
      <c r="G1352" s="3">
        <f t="shared" si="106"/>
        <v>2</v>
      </c>
      <c r="H1352" s="3">
        <f t="shared" si="107"/>
        <v>1</v>
      </c>
      <c r="I1352" s="1" t="str">
        <f t="shared" si="108"/>
        <v>421</v>
      </c>
      <c r="J1352" s="1" t="str">
        <f t="shared" si="109"/>
        <v>Loyal</v>
      </c>
    </row>
    <row r="1353" spans="1:10" ht="14.25" x14ac:dyDescent="0.2">
      <c r="A1353">
        <v>13628</v>
      </c>
      <c r="B1353">
        <v>16</v>
      </c>
      <c r="C1353">
        <v>310.14000000000004</v>
      </c>
      <c r="D1353" s="1">
        <v>40210.613888888889</v>
      </c>
      <c r="E1353" s="3">
        <f>DATEDIF(online_retail_II[[#This Row],[LastPurchase]], DATE(2011,12,9), "d")</f>
        <v>676</v>
      </c>
      <c r="F1353" s="3">
        <f t="shared" si="105"/>
        <v>2</v>
      </c>
      <c r="G1353" s="3">
        <f t="shared" si="106"/>
        <v>1</v>
      </c>
      <c r="H1353" s="3">
        <f t="shared" si="107"/>
        <v>1</v>
      </c>
      <c r="I1353" s="1" t="str">
        <f t="shared" si="108"/>
        <v>211</v>
      </c>
      <c r="J1353" s="1" t="str">
        <f t="shared" si="109"/>
        <v>At Risk</v>
      </c>
    </row>
    <row r="1354" spans="1:10" ht="14.25" x14ac:dyDescent="0.2">
      <c r="A1354">
        <v>15480</v>
      </c>
      <c r="B1354">
        <v>215</v>
      </c>
      <c r="C1354">
        <v>6279</v>
      </c>
      <c r="D1354" s="1">
        <v>40770.605555555558</v>
      </c>
      <c r="E1354" s="3">
        <f>DATEDIF(online_retail_II[[#This Row],[LastPurchase]], DATE(2011,12,9), "d")</f>
        <v>116</v>
      </c>
      <c r="F1354" s="3">
        <f t="shared" si="105"/>
        <v>3</v>
      </c>
      <c r="G1354" s="3">
        <f t="shared" si="106"/>
        <v>3</v>
      </c>
      <c r="H1354" s="3">
        <f t="shared" si="107"/>
        <v>3</v>
      </c>
      <c r="I1354" s="1" t="str">
        <f t="shared" si="108"/>
        <v>333</v>
      </c>
      <c r="J1354" s="1" t="str">
        <f t="shared" si="109"/>
        <v>Potential</v>
      </c>
    </row>
    <row r="1355" spans="1:10" ht="14.25" x14ac:dyDescent="0.2">
      <c r="A1355">
        <v>18064</v>
      </c>
      <c r="B1355">
        <v>65</v>
      </c>
      <c r="C1355">
        <v>4495.0300000000007</v>
      </c>
      <c r="D1355" s="1">
        <v>40753.693749999999</v>
      </c>
      <c r="E1355" s="3">
        <f>DATEDIF(online_retail_II[[#This Row],[LastPurchase]], DATE(2011,12,9), "d")</f>
        <v>133</v>
      </c>
      <c r="F1355" s="3">
        <f t="shared" si="105"/>
        <v>3</v>
      </c>
      <c r="G1355" s="3">
        <f t="shared" si="106"/>
        <v>2</v>
      </c>
      <c r="H1355" s="3">
        <f t="shared" si="107"/>
        <v>3</v>
      </c>
      <c r="I1355" s="1" t="str">
        <f t="shared" si="108"/>
        <v>323</v>
      </c>
      <c r="J1355" s="1" t="str">
        <f t="shared" si="109"/>
        <v>Potential</v>
      </c>
    </row>
    <row r="1356" spans="1:10" ht="14.25" x14ac:dyDescent="0.2">
      <c r="A1356">
        <v>17350</v>
      </c>
      <c r="B1356">
        <v>146</v>
      </c>
      <c r="C1356">
        <v>1906.0410000000006</v>
      </c>
      <c r="D1356" s="1">
        <v>40878.657638888886</v>
      </c>
      <c r="E1356" s="3">
        <f>DATEDIF(online_retail_II[[#This Row],[LastPurchase]], DATE(2011,12,9), "d")</f>
        <v>8</v>
      </c>
      <c r="F1356" s="3">
        <f t="shared" si="105"/>
        <v>5</v>
      </c>
      <c r="G1356" s="3">
        <f t="shared" si="106"/>
        <v>2</v>
      </c>
      <c r="H1356" s="3">
        <f t="shared" si="107"/>
        <v>2</v>
      </c>
      <c r="I1356" s="1" t="str">
        <f t="shared" si="108"/>
        <v>522</v>
      </c>
      <c r="J1356" s="1" t="str">
        <f t="shared" si="109"/>
        <v>Champion</v>
      </c>
    </row>
    <row r="1357" spans="1:10" ht="14.25" x14ac:dyDescent="0.2">
      <c r="A1357">
        <v>15564</v>
      </c>
      <c r="B1357">
        <v>4</v>
      </c>
      <c r="C1357">
        <v>70.740000000000009</v>
      </c>
      <c r="D1357" s="1">
        <v>40423.661111111112</v>
      </c>
      <c r="E1357" s="3">
        <f>DATEDIF(online_retail_II[[#This Row],[LastPurchase]], DATE(2011,12,9), "d")</f>
        <v>463</v>
      </c>
      <c r="F1357" s="3">
        <f t="shared" si="105"/>
        <v>2</v>
      </c>
      <c r="G1357" s="3">
        <f t="shared" si="106"/>
        <v>1</v>
      </c>
      <c r="H1357" s="3">
        <f t="shared" si="107"/>
        <v>1</v>
      </c>
      <c r="I1357" s="1" t="str">
        <f t="shared" si="108"/>
        <v>211</v>
      </c>
      <c r="J1357" s="1" t="str">
        <f t="shared" si="109"/>
        <v>At Risk</v>
      </c>
    </row>
    <row r="1358" spans="1:10" ht="14.25" x14ac:dyDescent="0.2">
      <c r="A1358">
        <v>15803</v>
      </c>
      <c r="B1358">
        <v>51</v>
      </c>
      <c r="C1358">
        <v>1929.66</v>
      </c>
      <c r="D1358" s="1">
        <v>40835.62222222222</v>
      </c>
      <c r="E1358" s="3">
        <f>DATEDIF(online_retail_II[[#This Row],[LastPurchase]], DATE(2011,12,9), "d")</f>
        <v>51</v>
      </c>
      <c r="F1358" s="3">
        <f t="shared" si="105"/>
        <v>4</v>
      </c>
      <c r="G1358" s="3">
        <f t="shared" si="106"/>
        <v>1</v>
      </c>
      <c r="H1358" s="3">
        <f t="shared" si="107"/>
        <v>2</v>
      </c>
      <c r="I1358" s="1" t="str">
        <f t="shared" si="108"/>
        <v>412</v>
      </c>
      <c r="J1358" s="1" t="str">
        <f t="shared" si="109"/>
        <v>Loyal</v>
      </c>
    </row>
    <row r="1359" spans="1:10" ht="14.25" x14ac:dyDescent="0.2">
      <c r="A1359">
        <v>13584</v>
      </c>
      <c r="B1359">
        <v>83</v>
      </c>
      <c r="C1359">
        <v>392.44999999999993</v>
      </c>
      <c r="D1359" s="1">
        <v>40580.53402777778</v>
      </c>
      <c r="E1359" s="3">
        <f>DATEDIF(online_retail_II[[#This Row],[LastPurchase]], DATE(2011,12,9), "d")</f>
        <v>306</v>
      </c>
      <c r="F1359" s="3">
        <f t="shared" si="105"/>
        <v>3</v>
      </c>
      <c r="G1359" s="3">
        <f t="shared" si="106"/>
        <v>2</v>
      </c>
      <c r="H1359" s="3">
        <f t="shared" si="107"/>
        <v>1</v>
      </c>
      <c r="I1359" s="1" t="str">
        <f t="shared" si="108"/>
        <v>321</v>
      </c>
      <c r="J1359" s="1" t="str">
        <f t="shared" si="109"/>
        <v>Potential</v>
      </c>
    </row>
    <row r="1360" spans="1:10" ht="14.25" x14ac:dyDescent="0.2">
      <c r="A1360">
        <v>17146</v>
      </c>
      <c r="B1360">
        <v>303</v>
      </c>
      <c r="C1360">
        <v>5860.239999999998</v>
      </c>
      <c r="D1360" s="1">
        <v>40781.530555555553</v>
      </c>
      <c r="E1360" s="3">
        <f>DATEDIF(online_retail_II[[#This Row],[LastPurchase]], DATE(2011,12,9), "d")</f>
        <v>105</v>
      </c>
      <c r="F1360" s="3">
        <f t="shared" si="105"/>
        <v>3</v>
      </c>
      <c r="G1360" s="3">
        <f t="shared" si="106"/>
        <v>3</v>
      </c>
      <c r="H1360" s="3">
        <f t="shared" si="107"/>
        <v>3</v>
      </c>
      <c r="I1360" s="1" t="str">
        <f t="shared" si="108"/>
        <v>333</v>
      </c>
      <c r="J1360" s="1" t="str">
        <f t="shared" si="109"/>
        <v>Potential</v>
      </c>
    </row>
    <row r="1361" spans="1:10" ht="14.25" x14ac:dyDescent="0.2">
      <c r="A1361">
        <v>13916</v>
      </c>
      <c r="B1361">
        <v>74</v>
      </c>
      <c r="C1361">
        <v>1275.8100000000006</v>
      </c>
      <c r="D1361" s="1">
        <v>40423.419444444444</v>
      </c>
      <c r="E1361" s="3">
        <f>DATEDIF(online_retail_II[[#This Row],[LastPurchase]], DATE(2011,12,9), "d")</f>
        <v>463</v>
      </c>
      <c r="F1361" s="3">
        <f t="shared" si="105"/>
        <v>2</v>
      </c>
      <c r="G1361" s="3">
        <f t="shared" si="106"/>
        <v>2</v>
      </c>
      <c r="H1361" s="3">
        <f t="shared" si="107"/>
        <v>2</v>
      </c>
      <c r="I1361" s="1" t="str">
        <f t="shared" si="108"/>
        <v>222</v>
      </c>
      <c r="J1361" s="1" t="str">
        <f t="shared" si="109"/>
        <v>At Risk</v>
      </c>
    </row>
    <row r="1362" spans="1:10" ht="14.25" x14ac:dyDescent="0.2">
      <c r="A1362">
        <v>15279</v>
      </c>
      <c r="B1362">
        <v>94</v>
      </c>
      <c r="C1362">
        <v>1580.5400000000004</v>
      </c>
      <c r="D1362" s="1">
        <v>40532.449999999997</v>
      </c>
      <c r="E1362" s="3">
        <f>DATEDIF(online_retail_II[[#This Row],[LastPurchase]], DATE(2011,12,9), "d")</f>
        <v>354</v>
      </c>
      <c r="F1362" s="3">
        <f t="shared" si="105"/>
        <v>3</v>
      </c>
      <c r="G1362" s="3">
        <f t="shared" si="106"/>
        <v>2</v>
      </c>
      <c r="H1362" s="3">
        <f t="shared" si="107"/>
        <v>2</v>
      </c>
      <c r="I1362" s="1" t="str">
        <f t="shared" si="108"/>
        <v>322</v>
      </c>
      <c r="J1362" s="1" t="str">
        <f t="shared" si="109"/>
        <v>Potential</v>
      </c>
    </row>
    <row r="1363" spans="1:10" ht="14.25" x14ac:dyDescent="0.2">
      <c r="A1363">
        <v>18175</v>
      </c>
      <c r="B1363">
        <v>7</v>
      </c>
      <c r="C1363">
        <v>176.09999999999997</v>
      </c>
      <c r="D1363" s="1">
        <v>40211.434027777781</v>
      </c>
      <c r="E1363" s="3">
        <f>DATEDIF(online_retail_II[[#This Row],[LastPurchase]], DATE(2011,12,9), "d")</f>
        <v>675</v>
      </c>
      <c r="F1363" s="3">
        <f t="shared" si="105"/>
        <v>2</v>
      </c>
      <c r="G1363" s="3">
        <f t="shared" si="106"/>
        <v>1</v>
      </c>
      <c r="H1363" s="3">
        <f t="shared" si="107"/>
        <v>1</v>
      </c>
      <c r="I1363" s="1" t="str">
        <f t="shared" si="108"/>
        <v>211</v>
      </c>
      <c r="J1363" s="1" t="str">
        <f t="shared" si="109"/>
        <v>At Risk</v>
      </c>
    </row>
    <row r="1364" spans="1:10" ht="14.25" x14ac:dyDescent="0.2">
      <c r="A1364">
        <v>17163</v>
      </c>
      <c r="B1364">
        <v>30</v>
      </c>
      <c r="C1364">
        <v>699.78</v>
      </c>
      <c r="D1364" s="1">
        <v>40865.372916666667</v>
      </c>
      <c r="E1364" s="3">
        <f>DATEDIF(online_retail_II[[#This Row],[LastPurchase]], DATE(2011,12,9), "d")</f>
        <v>21</v>
      </c>
      <c r="F1364" s="3">
        <f t="shared" si="105"/>
        <v>4</v>
      </c>
      <c r="G1364" s="3">
        <f t="shared" si="106"/>
        <v>1</v>
      </c>
      <c r="H1364" s="3">
        <f t="shared" si="107"/>
        <v>1</v>
      </c>
      <c r="I1364" s="1" t="str">
        <f t="shared" si="108"/>
        <v>411</v>
      </c>
      <c r="J1364" s="1" t="str">
        <f t="shared" si="109"/>
        <v>Loyal</v>
      </c>
    </row>
    <row r="1365" spans="1:10" ht="14.25" x14ac:dyDescent="0.2">
      <c r="A1365">
        <v>16300</v>
      </c>
      <c r="B1365">
        <v>249</v>
      </c>
      <c r="C1365">
        <v>1392.430000000001</v>
      </c>
      <c r="D1365" s="1">
        <v>40456.551388888889</v>
      </c>
      <c r="E1365" s="3">
        <f>DATEDIF(online_retail_II[[#This Row],[LastPurchase]], DATE(2011,12,9), "d")</f>
        <v>430</v>
      </c>
      <c r="F1365" s="3">
        <f t="shared" si="105"/>
        <v>2</v>
      </c>
      <c r="G1365" s="3">
        <f t="shared" si="106"/>
        <v>3</v>
      </c>
      <c r="H1365" s="3">
        <f t="shared" si="107"/>
        <v>2</v>
      </c>
      <c r="I1365" s="1" t="str">
        <f t="shared" si="108"/>
        <v>232</v>
      </c>
      <c r="J1365" s="1" t="str">
        <f t="shared" si="109"/>
        <v>At Risk</v>
      </c>
    </row>
    <row r="1366" spans="1:10" ht="14.25" x14ac:dyDescent="0.2">
      <c r="A1366">
        <v>12848</v>
      </c>
      <c r="B1366">
        <v>16</v>
      </c>
      <c r="C1366">
        <v>208.00000000000003</v>
      </c>
      <c r="D1366" s="1">
        <v>40211.53125</v>
      </c>
      <c r="E1366" s="3">
        <f>DATEDIF(online_retail_II[[#This Row],[LastPurchase]], DATE(2011,12,9), "d")</f>
        <v>675</v>
      </c>
      <c r="F1366" s="3">
        <f t="shared" si="105"/>
        <v>2</v>
      </c>
      <c r="G1366" s="3">
        <f t="shared" si="106"/>
        <v>1</v>
      </c>
      <c r="H1366" s="3">
        <f t="shared" si="107"/>
        <v>1</v>
      </c>
      <c r="I1366" s="1" t="str">
        <f t="shared" si="108"/>
        <v>211</v>
      </c>
      <c r="J1366" s="1" t="str">
        <f t="shared" si="109"/>
        <v>At Risk</v>
      </c>
    </row>
    <row r="1367" spans="1:10" ht="14.25" x14ac:dyDescent="0.2">
      <c r="A1367">
        <v>13538</v>
      </c>
      <c r="B1367">
        <v>144</v>
      </c>
      <c r="C1367">
        <v>3112.7300000000018</v>
      </c>
      <c r="D1367" s="1">
        <v>40843.69027777778</v>
      </c>
      <c r="E1367" s="3">
        <f>DATEDIF(online_retail_II[[#This Row],[LastPurchase]], DATE(2011,12,9), "d")</f>
        <v>43</v>
      </c>
      <c r="F1367" s="3">
        <f t="shared" si="105"/>
        <v>4</v>
      </c>
      <c r="G1367" s="3">
        <f t="shared" si="106"/>
        <v>2</v>
      </c>
      <c r="H1367" s="3">
        <f t="shared" si="107"/>
        <v>3</v>
      </c>
      <c r="I1367" s="1" t="str">
        <f t="shared" si="108"/>
        <v>423</v>
      </c>
      <c r="J1367" s="1" t="str">
        <f t="shared" si="109"/>
        <v>Loyal</v>
      </c>
    </row>
    <row r="1368" spans="1:10" ht="14.25" x14ac:dyDescent="0.2">
      <c r="A1368">
        <v>17876</v>
      </c>
      <c r="B1368">
        <v>4</v>
      </c>
      <c r="C1368">
        <v>3424.02</v>
      </c>
      <c r="D1368" s="1">
        <v>40487.452777777777</v>
      </c>
      <c r="E1368" s="3">
        <f>DATEDIF(online_retail_II[[#This Row],[LastPurchase]], DATE(2011,12,9), "d")</f>
        <v>399</v>
      </c>
      <c r="F1368" s="3">
        <f t="shared" si="105"/>
        <v>2</v>
      </c>
      <c r="G1368" s="3">
        <f t="shared" si="106"/>
        <v>1</v>
      </c>
      <c r="H1368" s="3">
        <f t="shared" si="107"/>
        <v>3</v>
      </c>
      <c r="I1368" s="1" t="str">
        <f t="shared" si="108"/>
        <v>213</v>
      </c>
      <c r="J1368" s="1" t="str">
        <f t="shared" si="109"/>
        <v>At Risk</v>
      </c>
    </row>
    <row r="1369" spans="1:10" ht="14.25" x14ac:dyDescent="0.2">
      <c r="A1369">
        <v>13975</v>
      </c>
      <c r="B1369">
        <v>752</v>
      </c>
      <c r="C1369">
        <v>5358.8399999999974</v>
      </c>
      <c r="D1369" s="1">
        <v>40855.554861111108</v>
      </c>
      <c r="E1369" s="3">
        <f>DATEDIF(online_retail_II[[#This Row],[LastPurchase]], DATE(2011,12,9), "d")</f>
        <v>31</v>
      </c>
      <c r="F1369" s="3">
        <f t="shared" si="105"/>
        <v>4</v>
      </c>
      <c r="G1369" s="3">
        <f t="shared" si="106"/>
        <v>4</v>
      </c>
      <c r="H1369" s="3">
        <f t="shared" si="107"/>
        <v>3</v>
      </c>
      <c r="I1369" s="1" t="str">
        <f t="shared" si="108"/>
        <v>443</v>
      </c>
      <c r="J1369" s="1" t="str">
        <f t="shared" si="109"/>
        <v>Loyal</v>
      </c>
    </row>
    <row r="1370" spans="1:10" ht="14.25" x14ac:dyDescent="0.2">
      <c r="A1370">
        <v>17092</v>
      </c>
      <c r="B1370">
        <v>397</v>
      </c>
      <c r="C1370">
        <v>5594.9600000000009</v>
      </c>
      <c r="D1370" s="1">
        <v>40836.82708333333</v>
      </c>
      <c r="E1370" s="3">
        <f>DATEDIF(online_retail_II[[#This Row],[LastPurchase]], DATE(2011,12,9), "d")</f>
        <v>50</v>
      </c>
      <c r="F1370" s="3">
        <f t="shared" si="105"/>
        <v>4</v>
      </c>
      <c r="G1370" s="3">
        <f t="shared" si="106"/>
        <v>4</v>
      </c>
      <c r="H1370" s="3">
        <f t="shared" si="107"/>
        <v>3</v>
      </c>
      <c r="I1370" s="1" t="str">
        <f t="shared" si="108"/>
        <v>443</v>
      </c>
      <c r="J1370" s="1" t="str">
        <f t="shared" si="109"/>
        <v>Loyal</v>
      </c>
    </row>
    <row r="1371" spans="1:10" ht="14.25" x14ac:dyDescent="0.2">
      <c r="A1371">
        <v>16067</v>
      </c>
      <c r="B1371">
        <v>73</v>
      </c>
      <c r="C1371">
        <v>3395.2900000000004</v>
      </c>
      <c r="D1371" s="1">
        <v>40324.522916666669</v>
      </c>
      <c r="E1371" s="3">
        <f>DATEDIF(online_retail_II[[#This Row],[LastPurchase]], DATE(2011,12,9), "d")</f>
        <v>562</v>
      </c>
      <c r="F1371" s="3">
        <f t="shared" si="105"/>
        <v>2</v>
      </c>
      <c r="G1371" s="3">
        <f t="shared" si="106"/>
        <v>2</v>
      </c>
      <c r="H1371" s="3">
        <f t="shared" si="107"/>
        <v>3</v>
      </c>
      <c r="I1371" s="1" t="str">
        <f t="shared" si="108"/>
        <v>223</v>
      </c>
      <c r="J1371" s="1" t="str">
        <f t="shared" si="109"/>
        <v>At Risk</v>
      </c>
    </row>
    <row r="1372" spans="1:10" ht="14.25" x14ac:dyDescent="0.2">
      <c r="A1372">
        <v>12805</v>
      </c>
      <c r="B1372">
        <v>58</v>
      </c>
      <c r="C1372">
        <v>1434.9500000000005</v>
      </c>
      <c r="D1372" s="1">
        <v>40505.518750000003</v>
      </c>
      <c r="E1372" s="3">
        <f>DATEDIF(online_retail_II[[#This Row],[LastPurchase]], DATE(2011,12,9), "d")</f>
        <v>381</v>
      </c>
      <c r="F1372" s="3">
        <f t="shared" si="105"/>
        <v>2</v>
      </c>
      <c r="G1372" s="3">
        <f t="shared" si="106"/>
        <v>2</v>
      </c>
      <c r="H1372" s="3">
        <f t="shared" si="107"/>
        <v>2</v>
      </c>
      <c r="I1372" s="1" t="str">
        <f t="shared" si="108"/>
        <v>222</v>
      </c>
      <c r="J1372" s="1" t="str">
        <f t="shared" si="109"/>
        <v>At Risk</v>
      </c>
    </row>
    <row r="1373" spans="1:10" ht="14.25" x14ac:dyDescent="0.2">
      <c r="A1373">
        <v>15321</v>
      </c>
      <c r="B1373">
        <v>309</v>
      </c>
      <c r="C1373">
        <v>6709.7299999999941</v>
      </c>
      <c r="D1373" s="1">
        <v>40816.402777777781</v>
      </c>
      <c r="E1373" s="3">
        <f>DATEDIF(online_retail_II[[#This Row],[LastPurchase]], DATE(2011,12,9), "d")</f>
        <v>70</v>
      </c>
      <c r="F1373" s="3">
        <f t="shared" si="105"/>
        <v>3</v>
      </c>
      <c r="G1373" s="3">
        <f t="shared" si="106"/>
        <v>3</v>
      </c>
      <c r="H1373" s="3">
        <f t="shared" si="107"/>
        <v>3</v>
      </c>
      <c r="I1373" s="1" t="str">
        <f t="shared" si="108"/>
        <v>333</v>
      </c>
      <c r="J1373" s="1" t="str">
        <f t="shared" si="109"/>
        <v>Potential</v>
      </c>
    </row>
    <row r="1374" spans="1:10" ht="14.25" x14ac:dyDescent="0.2">
      <c r="A1374">
        <v>15091</v>
      </c>
      <c r="B1374">
        <v>57</v>
      </c>
      <c r="C1374">
        <v>1046.6100000000001</v>
      </c>
      <c r="D1374" s="1">
        <v>40819.532638888886</v>
      </c>
      <c r="E1374" s="3">
        <f>DATEDIF(online_retail_II[[#This Row],[LastPurchase]], DATE(2011,12,9), "d")</f>
        <v>67</v>
      </c>
      <c r="F1374" s="3">
        <f t="shared" si="105"/>
        <v>3</v>
      </c>
      <c r="G1374" s="3">
        <f t="shared" si="106"/>
        <v>2</v>
      </c>
      <c r="H1374" s="3">
        <f t="shared" si="107"/>
        <v>2</v>
      </c>
      <c r="I1374" s="1" t="str">
        <f t="shared" si="108"/>
        <v>322</v>
      </c>
      <c r="J1374" s="1" t="str">
        <f t="shared" si="109"/>
        <v>Potential</v>
      </c>
    </row>
    <row r="1375" spans="1:10" ht="14.25" x14ac:dyDescent="0.2">
      <c r="A1375">
        <v>13553</v>
      </c>
      <c r="B1375">
        <v>94</v>
      </c>
      <c r="C1375">
        <v>517.79999999999984</v>
      </c>
      <c r="D1375" s="1">
        <v>40212.51458333333</v>
      </c>
      <c r="E1375" s="3">
        <f>DATEDIF(online_retail_II[[#This Row],[LastPurchase]], DATE(2011,12,9), "d")</f>
        <v>674</v>
      </c>
      <c r="F1375" s="3">
        <f t="shared" si="105"/>
        <v>2</v>
      </c>
      <c r="G1375" s="3">
        <f t="shared" si="106"/>
        <v>2</v>
      </c>
      <c r="H1375" s="3">
        <f t="shared" si="107"/>
        <v>1</v>
      </c>
      <c r="I1375" s="1" t="str">
        <f t="shared" si="108"/>
        <v>221</v>
      </c>
      <c r="J1375" s="1" t="str">
        <f t="shared" si="109"/>
        <v>At Risk</v>
      </c>
    </row>
    <row r="1376" spans="1:10" ht="14.25" x14ac:dyDescent="0.2">
      <c r="A1376">
        <v>16928</v>
      </c>
      <c r="B1376">
        <v>335</v>
      </c>
      <c r="C1376">
        <v>4113.2299999999987</v>
      </c>
      <c r="D1376" s="1">
        <v>40806.631944444445</v>
      </c>
      <c r="E1376" s="3">
        <f>DATEDIF(online_retail_II[[#This Row],[LastPurchase]], DATE(2011,12,9), "d")</f>
        <v>80</v>
      </c>
      <c r="F1376" s="3">
        <f t="shared" si="105"/>
        <v>3</v>
      </c>
      <c r="G1376" s="3">
        <f t="shared" si="106"/>
        <v>3</v>
      </c>
      <c r="H1376" s="3">
        <f t="shared" si="107"/>
        <v>3</v>
      </c>
      <c r="I1376" s="1" t="str">
        <f t="shared" si="108"/>
        <v>333</v>
      </c>
      <c r="J1376" s="1" t="str">
        <f t="shared" si="109"/>
        <v>Potential</v>
      </c>
    </row>
    <row r="1377" spans="1:10" ht="14.25" x14ac:dyDescent="0.2">
      <c r="A1377">
        <v>13757</v>
      </c>
      <c r="B1377">
        <v>8</v>
      </c>
      <c r="C1377">
        <v>195.55</v>
      </c>
      <c r="D1377" s="1">
        <v>40212.525694444441</v>
      </c>
      <c r="E1377" s="3">
        <f>DATEDIF(online_retail_II[[#This Row],[LastPurchase]], DATE(2011,12,9), "d")</f>
        <v>674</v>
      </c>
      <c r="F1377" s="3">
        <f t="shared" si="105"/>
        <v>2</v>
      </c>
      <c r="G1377" s="3">
        <f t="shared" si="106"/>
        <v>1</v>
      </c>
      <c r="H1377" s="3">
        <f t="shared" si="107"/>
        <v>1</v>
      </c>
      <c r="I1377" s="1" t="str">
        <f t="shared" si="108"/>
        <v>211</v>
      </c>
      <c r="J1377" s="1" t="str">
        <f t="shared" si="109"/>
        <v>At Risk</v>
      </c>
    </row>
    <row r="1378" spans="1:10" ht="14.25" x14ac:dyDescent="0.2">
      <c r="A1378">
        <v>17311</v>
      </c>
      <c r="B1378">
        <v>127</v>
      </c>
      <c r="C1378">
        <v>3566.5600000000018</v>
      </c>
      <c r="D1378" s="1">
        <v>40808.59097222222</v>
      </c>
      <c r="E1378" s="3">
        <f>DATEDIF(online_retail_II[[#This Row],[LastPurchase]], DATE(2011,12,9), "d")</f>
        <v>78</v>
      </c>
      <c r="F1378" s="3">
        <f t="shared" si="105"/>
        <v>3</v>
      </c>
      <c r="G1378" s="3">
        <f t="shared" si="106"/>
        <v>2</v>
      </c>
      <c r="H1378" s="3">
        <f t="shared" si="107"/>
        <v>3</v>
      </c>
      <c r="I1378" s="1" t="str">
        <f t="shared" si="108"/>
        <v>323</v>
      </c>
      <c r="J1378" s="1" t="str">
        <f t="shared" si="109"/>
        <v>Potential</v>
      </c>
    </row>
    <row r="1379" spans="1:10" ht="14.25" x14ac:dyDescent="0.2">
      <c r="A1379">
        <v>16840</v>
      </c>
      <c r="B1379">
        <v>9</v>
      </c>
      <c r="C1379">
        <v>139.85</v>
      </c>
      <c r="D1379" s="1">
        <v>40283.658333333333</v>
      </c>
      <c r="E1379" s="3">
        <f>DATEDIF(online_retail_II[[#This Row],[LastPurchase]], DATE(2011,12,9), "d")</f>
        <v>603</v>
      </c>
      <c r="F1379" s="3">
        <f t="shared" si="105"/>
        <v>2</v>
      </c>
      <c r="G1379" s="3">
        <f t="shared" si="106"/>
        <v>1</v>
      </c>
      <c r="H1379" s="3">
        <f t="shared" si="107"/>
        <v>1</v>
      </c>
      <c r="I1379" s="1" t="str">
        <f t="shared" si="108"/>
        <v>211</v>
      </c>
      <c r="J1379" s="1" t="str">
        <f t="shared" si="109"/>
        <v>At Risk</v>
      </c>
    </row>
    <row r="1380" spans="1:10" ht="14.25" x14ac:dyDescent="0.2">
      <c r="A1380">
        <v>16081</v>
      </c>
      <c r="B1380">
        <v>399</v>
      </c>
      <c r="C1380">
        <v>4460.180000000003</v>
      </c>
      <c r="D1380" s="1">
        <v>40830.54583333333</v>
      </c>
      <c r="E1380" s="3">
        <f>DATEDIF(online_retail_II[[#This Row],[LastPurchase]], DATE(2011,12,9), "d")</f>
        <v>56</v>
      </c>
      <c r="F1380" s="3">
        <f t="shared" si="105"/>
        <v>3</v>
      </c>
      <c r="G1380" s="3">
        <f t="shared" si="106"/>
        <v>4</v>
      </c>
      <c r="H1380" s="3">
        <f t="shared" si="107"/>
        <v>3</v>
      </c>
      <c r="I1380" s="1" t="str">
        <f t="shared" si="108"/>
        <v>343</v>
      </c>
      <c r="J1380" s="1" t="str">
        <f t="shared" si="109"/>
        <v>Potential</v>
      </c>
    </row>
    <row r="1381" spans="1:10" ht="14.25" x14ac:dyDescent="0.2">
      <c r="A1381">
        <v>14399</v>
      </c>
      <c r="B1381">
        <v>193</v>
      </c>
      <c r="C1381">
        <v>2113.1600000000008</v>
      </c>
      <c r="D1381" s="1">
        <v>40492.557638888888</v>
      </c>
      <c r="E1381" s="3">
        <f>DATEDIF(online_retail_II[[#This Row],[LastPurchase]], DATE(2011,12,9), "d")</f>
        <v>394</v>
      </c>
      <c r="F1381" s="3">
        <f t="shared" si="105"/>
        <v>2</v>
      </c>
      <c r="G1381" s="3">
        <f t="shared" si="106"/>
        <v>3</v>
      </c>
      <c r="H1381" s="3">
        <f t="shared" si="107"/>
        <v>2</v>
      </c>
      <c r="I1381" s="1" t="str">
        <f t="shared" si="108"/>
        <v>232</v>
      </c>
      <c r="J1381" s="1" t="str">
        <f t="shared" si="109"/>
        <v>At Risk</v>
      </c>
    </row>
    <row r="1382" spans="1:10" ht="14.25" x14ac:dyDescent="0.2">
      <c r="A1382">
        <v>12396</v>
      </c>
      <c r="B1382">
        <v>65</v>
      </c>
      <c r="C1382">
        <v>931.43000000000063</v>
      </c>
      <c r="D1382" s="1">
        <v>40212.556944444441</v>
      </c>
      <c r="E1382" s="3">
        <f>DATEDIF(online_retail_II[[#This Row],[LastPurchase]], DATE(2011,12,9), "d")</f>
        <v>674</v>
      </c>
      <c r="F1382" s="3">
        <f t="shared" si="105"/>
        <v>2</v>
      </c>
      <c r="G1382" s="3">
        <f t="shared" si="106"/>
        <v>2</v>
      </c>
      <c r="H1382" s="3">
        <f t="shared" si="107"/>
        <v>1</v>
      </c>
      <c r="I1382" s="1" t="str">
        <f t="shared" si="108"/>
        <v>221</v>
      </c>
      <c r="J1382" s="1" t="str">
        <f t="shared" si="109"/>
        <v>At Risk</v>
      </c>
    </row>
    <row r="1383" spans="1:10" ht="14.25" x14ac:dyDescent="0.2">
      <c r="A1383">
        <v>15448</v>
      </c>
      <c r="B1383">
        <v>49</v>
      </c>
      <c r="C1383">
        <v>788.80999999999983</v>
      </c>
      <c r="D1383" s="1">
        <v>40574.445833333331</v>
      </c>
      <c r="E1383" s="3">
        <f>DATEDIF(online_retail_II[[#This Row],[LastPurchase]], DATE(2011,12,9), "d")</f>
        <v>312</v>
      </c>
      <c r="F1383" s="3">
        <f t="shared" si="105"/>
        <v>3</v>
      </c>
      <c r="G1383" s="3">
        <f t="shared" si="106"/>
        <v>1</v>
      </c>
      <c r="H1383" s="3">
        <f t="shared" si="107"/>
        <v>1</v>
      </c>
      <c r="I1383" s="1" t="str">
        <f t="shared" si="108"/>
        <v>311</v>
      </c>
      <c r="J1383" s="1" t="str">
        <f t="shared" si="109"/>
        <v>Potential</v>
      </c>
    </row>
    <row r="1384" spans="1:10" ht="14.25" x14ac:dyDescent="0.2">
      <c r="A1384">
        <v>18101</v>
      </c>
      <c r="B1384">
        <v>112</v>
      </c>
      <c r="C1384">
        <v>629.15999999999974</v>
      </c>
      <c r="D1384" s="1">
        <v>40875.567361111112</v>
      </c>
      <c r="E1384" s="3">
        <f>DATEDIF(online_retail_II[[#This Row],[LastPurchase]], DATE(2011,12,9), "d")</f>
        <v>11</v>
      </c>
      <c r="F1384" s="3">
        <f t="shared" si="105"/>
        <v>5</v>
      </c>
      <c r="G1384" s="3">
        <f t="shared" si="106"/>
        <v>2</v>
      </c>
      <c r="H1384" s="3">
        <f t="shared" si="107"/>
        <v>1</v>
      </c>
      <c r="I1384" s="1" t="str">
        <f t="shared" si="108"/>
        <v>521</v>
      </c>
      <c r="J1384" s="1" t="str">
        <f t="shared" si="109"/>
        <v>Champion</v>
      </c>
    </row>
    <row r="1385" spans="1:10" ht="14.25" x14ac:dyDescent="0.2">
      <c r="A1385">
        <v>13619</v>
      </c>
      <c r="B1385">
        <v>49</v>
      </c>
      <c r="C1385">
        <v>231.68999999999997</v>
      </c>
      <c r="D1385" s="1">
        <v>40342.48541666667</v>
      </c>
      <c r="E1385" s="3">
        <f>DATEDIF(online_retail_II[[#This Row],[LastPurchase]], DATE(2011,12,9), "d")</f>
        <v>544</v>
      </c>
      <c r="F1385" s="3">
        <f t="shared" si="105"/>
        <v>2</v>
      </c>
      <c r="G1385" s="3">
        <f t="shared" si="106"/>
        <v>1</v>
      </c>
      <c r="H1385" s="3">
        <f t="shared" si="107"/>
        <v>1</v>
      </c>
      <c r="I1385" s="1" t="str">
        <f t="shared" si="108"/>
        <v>211</v>
      </c>
      <c r="J1385" s="1" t="str">
        <f t="shared" si="109"/>
        <v>At Risk</v>
      </c>
    </row>
    <row r="1386" spans="1:10" ht="14.25" x14ac:dyDescent="0.2">
      <c r="A1386">
        <v>16834</v>
      </c>
      <c r="B1386">
        <v>48</v>
      </c>
      <c r="C1386">
        <v>898.96000000000015</v>
      </c>
      <c r="D1386" s="1">
        <v>40659.400694444441</v>
      </c>
      <c r="E1386" s="3">
        <f>DATEDIF(online_retail_II[[#This Row],[LastPurchase]], DATE(2011,12,9), "d")</f>
        <v>227</v>
      </c>
      <c r="F1386" s="3">
        <f t="shared" si="105"/>
        <v>3</v>
      </c>
      <c r="G1386" s="3">
        <f t="shared" si="106"/>
        <v>1</v>
      </c>
      <c r="H1386" s="3">
        <f t="shared" si="107"/>
        <v>1</v>
      </c>
      <c r="I1386" s="1" t="str">
        <f t="shared" si="108"/>
        <v>311</v>
      </c>
      <c r="J1386" s="1" t="str">
        <f t="shared" si="109"/>
        <v>Potential</v>
      </c>
    </row>
    <row r="1387" spans="1:10" ht="14.25" x14ac:dyDescent="0.2">
      <c r="A1387">
        <v>17690</v>
      </c>
      <c r="B1387">
        <v>383</v>
      </c>
      <c r="C1387">
        <v>7448.0999999999931</v>
      </c>
      <c r="D1387" s="1">
        <v>40856.636805555558</v>
      </c>
      <c r="E1387" s="3">
        <f>DATEDIF(online_retail_II[[#This Row],[LastPurchase]], DATE(2011,12,9), "d")</f>
        <v>30</v>
      </c>
      <c r="F1387" s="3">
        <f t="shared" si="105"/>
        <v>4</v>
      </c>
      <c r="G1387" s="3">
        <f t="shared" si="106"/>
        <v>4</v>
      </c>
      <c r="H1387" s="3">
        <f t="shared" si="107"/>
        <v>4</v>
      </c>
      <c r="I1387" s="1" t="str">
        <f t="shared" si="108"/>
        <v>444</v>
      </c>
      <c r="J1387" s="1" t="str">
        <f t="shared" si="109"/>
        <v>Loyal</v>
      </c>
    </row>
    <row r="1388" spans="1:10" ht="14.25" x14ac:dyDescent="0.2">
      <c r="A1388">
        <v>12840</v>
      </c>
      <c r="B1388">
        <v>176</v>
      </c>
      <c r="C1388">
        <v>4041.9700000000007</v>
      </c>
      <c r="D1388" s="1">
        <v>40743.395138888889</v>
      </c>
      <c r="E1388" s="3">
        <f>DATEDIF(online_retail_II[[#This Row],[LastPurchase]], DATE(2011,12,9), "d")</f>
        <v>143</v>
      </c>
      <c r="F1388" s="3">
        <f t="shared" si="105"/>
        <v>3</v>
      </c>
      <c r="G1388" s="3">
        <f t="shared" si="106"/>
        <v>3</v>
      </c>
      <c r="H1388" s="3">
        <f t="shared" si="107"/>
        <v>3</v>
      </c>
      <c r="I1388" s="1" t="str">
        <f t="shared" si="108"/>
        <v>333</v>
      </c>
      <c r="J1388" s="1" t="str">
        <f t="shared" si="109"/>
        <v>Potential</v>
      </c>
    </row>
    <row r="1389" spans="1:10" ht="14.25" x14ac:dyDescent="0.2">
      <c r="A1389">
        <v>14545</v>
      </c>
      <c r="B1389">
        <v>23</v>
      </c>
      <c r="C1389">
        <v>349.25</v>
      </c>
      <c r="D1389" s="1">
        <v>40212.640972222223</v>
      </c>
      <c r="E1389" s="3">
        <f>DATEDIF(online_retail_II[[#This Row],[LastPurchase]], DATE(2011,12,9), "d")</f>
        <v>674</v>
      </c>
      <c r="F1389" s="3">
        <f t="shared" si="105"/>
        <v>2</v>
      </c>
      <c r="G1389" s="3">
        <f t="shared" si="106"/>
        <v>1</v>
      </c>
      <c r="H1389" s="3">
        <f t="shared" si="107"/>
        <v>1</v>
      </c>
      <c r="I1389" s="1" t="str">
        <f t="shared" si="108"/>
        <v>211</v>
      </c>
      <c r="J1389" s="1" t="str">
        <f t="shared" si="109"/>
        <v>At Risk</v>
      </c>
    </row>
    <row r="1390" spans="1:10" ht="14.25" x14ac:dyDescent="0.2">
      <c r="A1390">
        <v>15023</v>
      </c>
      <c r="B1390">
        <v>1015</v>
      </c>
      <c r="C1390">
        <v>12170.679999999991</v>
      </c>
      <c r="D1390" s="1">
        <v>40883.724305555559</v>
      </c>
      <c r="E1390" s="3">
        <f>DATEDIF(online_retail_II[[#This Row],[LastPurchase]], DATE(2011,12,9), "d")</f>
        <v>3</v>
      </c>
      <c r="F1390" s="3">
        <f t="shared" si="105"/>
        <v>5</v>
      </c>
      <c r="G1390" s="3">
        <f t="shared" si="106"/>
        <v>4</v>
      </c>
      <c r="H1390" s="3">
        <f t="shared" si="107"/>
        <v>4</v>
      </c>
      <c r="I1390" s="1" t="str">
        <f t="shared" si="108"/>
        <v>544</v>
      </c>
      <c r="J1390" s="1" t="str">
        <f t="shared" si="109"/>
        <v>Champion</v>
      </c>
    </row>
    <row r="1391" spans="1:10" ht="14.25" x14ac:dyDescent="0.2">
      <c r="A1391">
        <v>14038</v>
      </c>
      <c r="B1391">
        <v>161</v>
      </c>
      <c r="C1391">
        <v>3069.88</v>
      </c>
      <c r="D1391" s="1">
        <v>40808.567361111112</v>
      </c>
      <c r="E1391" s="3">
        <f>DATEDIF(online_retail_II[[#This Row],[LastPurchase]], DATE(2011,12,9), "d")</f>
        <v>78</v>
      </c>
      <c r="F1391" s="3">
        <f t="shared" si="105"/>
        <v>3</v>
      </c>
      <c r="G1391" s="3">
        <f t="shared" si="106"/>
        <v>3</v>
      </c>
      <c r="H1391" s="3">
        <f t="shared" si="107"/>
        <v>3</v>
      </c>
      <c r="I1391" s="1" t="str">
        <f t="shared" si="108"/>
        <v>333</v>
      </c>
      <c r="J1391" s="1" t="str">
        <f t="shared" si="109"/>
        <v>Potential</v>
      </c>
    </row>
    <row r="1392" spans="1:10" ht="14.25" x14ac:dyDescent="0.2">
      <c r="A1392">
        <v>15591</v>
      </c>
      <c r="B1392">
        <v>7</v>
      </c>
      <c r="C1392">
        <v>217.9</v>
      </c>
      <c r="D1392" s="1">
        <v>40304.390972222223</v>
      </c>
      <c r="E1392" s="3">
        <f>DATEDIF(online_retail_II[[#This Row],[LastPurchase]], DATE(2011,12,9), "d")</f>
        <v>582</v>
      </c>
      <c r="F1392" s="3">
        <f t="shared" si="105"/>
        <v>2</v>
      </c>
      <c r="G1392" s="3">
        <f t="shared" si="106"/>
        <v>1</v>
      </c>
      <c r="H1392" s="3">
        <f t="shared" si="107"/>
        <v>1</v>
      </c>
      <c r="I1392" s="1" t="str">
        <f t="shared" si="108"/>
        <v>211</v>
      </c>
      <c r="J1392" s="1" t="str">
        <f t="shared" si="109"/>
        <v>At Risk</v>
      </c>
    </row>
    <row r="1393" spans="1:10" ht="14.25" x14ac:dyDescent="0.2">
      <c r="A1393">
        <v>14497</v>
      </c>
      <c r="B1393">
        <v>40</v>
      </c>
      <c r="C1393">
        <v>697.05999999999983</v>
      </c>
      <c r="D1393" s="1">
        <v>40577.709027777775</v>
      </c>
      <c r="E1393" s="3">
        <f>DATEDIF(online_retail_II[[#This Row],[LastPurchase]], DATE(2011,12,9), "d")</f>
        <v>309</v>
      </c>
      <c r="F1393" s="3">
        <f t="shared" si="105"/>
        <v>3</v>
      </c>
      <c r="G1393" s="3">
        <f t="shared" si="106"/>
        <v>1</v>
      </c>
      <c r="H1393" s="3">
        <f t="shared" si="107"/>
        <v>1</v>
      </c>
      <c r="I1393" s="1" t="str">
        <f t="shared" si="108"/>
        <v>311</v>
      </c>
      <c r="J1393" s="1" t="str">
        <f t="shared" si="109"/>
        <v>Potential</v>
      </c>
    </row>
    <row r="1394" spans="1:10" ht="14.25" x14ac:dyDescent="0.2">
      <c r="A1394">
        <v>15732</v>
      </c>
      <c r="B1394">
        <v>104</v>
      </c>
      <c r="C1394">
        <v>1682.0700000000002</v>
      </c>
      <c r="D1394" s="1">
        <v>40674.6</v>
      </c>
      <c r="E1394" s="3">
        <f>DATEDIF(online_retail_II[[#This Row],[LastPurchase]], DATE(2011,12,9), "d")</f>
        <v>212</v>
      </c>
      <c r="F1394" s="3">
        <f t="shared" si="105"/>
        <v>3</v>
      </c>
      <c r="G1394" s="3">
        <f t="shared" si="106"/>
        <v>2</v>
      </c>
      <c r="H1394" s="3">
        <f t="shared" si="107"/>
        <v>2</v>
      </c>
      <c r="I1394" s="1" t="str">
        <f t="shared" si="108"/>
        <v>322</v>
      </c>
      <c r="J1394" s="1" t="str">
        <f t="shared" si="109"/>
        <v>Potential</v>
      </c>
    </row>
    <row r="1395" spans="1:10" ht="14.25" x14ac:dyDescent="0.2">
      <c r="A1395">
        <v>13107</v>
      </c>
      <c r="B1395">
        <v>178</v>
      </c>
      <c r="C1395">
        <v>5253.0699999999979</v>
      </c>
      <c r="D1395" s="1">
        <v>40842.619444444441</v>
      </c>
      <c r="E1395" s="3">
        <f>DATEDIF(online_retail_II[[#This Row],[LastPurchase]], DATE(2011,12,9), "d")</f>
        <v>44</v>
      </c>
      <c r="F1395" s="3">
        <f t="shared" si="105"/>
        <v>4</v>
      </c>
      <c r="G1395" s="3">
        <f t="shared" si="106"/>
        <v>3</v>
      </c>
      <c r="H1395" s="3">
        <f t="shared" si="107"/>
        <v>3</v>
      </c>
      <c r="I1395" s="1" t="str">
        <f t="shared" si="108"/>
        <v>433</v>
      </c>
      <c r="J1395" s="1" t="str">
        <f t="shared" si="109"/>
        <v>Loyal</v>
      </c>
    </row>
    <row r="1396" spans="1:10" ht="14.25" x14ac:dyDescent="0.2">
      <c r="A1396">
        <v>12373</v>
      </c>
      <c r="B1396">
        <v>51</v>
      </c>
      <c r="C1396">
        <v>1127.6500000000001</v>
      </c>
      <c r="D1396" s="1">
        <v>40575.548611111109</v>
      </c>
      <c r="E1396" s="3">
        <f>DATEDIF(online_retail_II[[#This Row],[LastPurchase]], DATE(2011,12,9), "d")</f>
        <v>311</v>
      </c>
      <c r="F1396" s="3">
        <f t="shared" si="105"/>
        <v>3</v>
      </c>
      <c r="G1396" s="3">
        <f t="shared" si="106"/>
        <v>1</v>
      </c>
      <c r="H1396" s="3">
        <f t="shared" si="107"/>
        <v>2</v>
      </c>
      <c r="I1396" s="1" t="str">
        <f t="shared" si="108"/>
        <v>312</v>
      </c>
      <c r="J1396" s="1" t="str">
        <f t="shared" si="109"/>
        <v>Potential</v>
      </c>
    </row>
    <row r="1397" spans="1:10" ht="14.25" x14ac:dyDescent="0.2">
      <c r="A1397">
        <v>16583</v>
      </c>
      <c r="B1397">
        <v>32</v>
      </c>
      <c r="C1397">
        <v>531.4</v>
      </c>
      <c r="D1397" s="1">
        <v>40513.502083333333</v>
      </c>
      <c r="E1397" s="3">
        <f>DATEDIF(online_retail_II[[#This Row],[LastPurchase]], DATE(2011,12,9), "d")</f>
        <v>373</v>
      </c>
      <c r="F1397" s="3">
        <f t="shared" si="105"/>
        <v>2</v>
      </c>
      <c r="G1397" s="3">
        <f t="shared" si="106"/>
        <v>1</v>
      </c>
      <c r="H1397" s="3">
        <f t="shared" si="107"/>
        <v>1</v>
      </c>
      <c r="I1397" s="1" t="str">
        <f t="shared" si="108"/>
        <v>211</v>
      </c>
      <c r="J1397" s="1" t="str">
        <f t="shared" si="109"/>
        <v>At Risk</v>
      </c>
    </row>
    <row r="1398" spans="1:10" ht="14.25" x14ac:dyDescent="0.2">
      <c r="A1398">
        <v>17281</v>
      </c>
      <c r="B1398">
        <v>6</v>
      </c>
      <c r="C1398">
        <v>797.84999999999991</v>
      </c>
      <c r="D1398" s="1">
        <v>40512.753472222219</v>
      </c>
      <c r="E1398" s="3">
        <f>DATEDIF(online_retail_II[[#This Row],[LastPurchase]], DATE(2011,12,9), "d")</f>
        <v>374</v>
      </c>
      <c r="F1398" s="3">
        <f t="shared" si="105"/>
        <v>2</v>
      </c>
      <c r="G1398" s="3">
        <f t="shared" si="106"/>
        <v>1</v>
      </c>
      <c r="H1398" s="3">
        <f t="shared" si="107"/>
        <v>1</v>
      </c>
      <c r="I1398" s="1" t="str">
        <f t="shared" si="108"/>
        <v>211</v>
      </c>
      <c r="J1398" s="1" t="str">
        <f t="shared" si="109"/>
        <v>At Risk</v>
      </c>
    </row>
    <row r="1399" spans="1:10" ht="14.25" x14ac:dyDescent="0.2">
      <c r="A1399">
        <v>16383</v>
      </c>
      <c r="B1399">
        <v>418</v>
      </c>
      <c r="C1399">
        <v>2974.8400000000088</v>
      </c>
      <c r="D1399" s="1">
        <v>40812.53125</v>
      </c>
      <c r="E1399" s="3">
        <f>DATEDIF(online_retail_II[[#This Row],[LastPurchase]], DATE(2011,12,9), "d")</f>
        <v>74</v>
      </c>
      <c r="F1399" s="3">
        <f t="shared" si="105"/>
        <v>3</v>
      </c>
      <c r="G1399" s="3">
        <f t="shared" si="106"/>
        <v>4</v>
      </c>
      <c r="H1399" s="3">
        <f t="shared" si="107"/>
        <v>3</v>
      </c>
      <c r="I1399" s="1" t="str">
        <f t="shared" si="108"/>
        <v>343</v>
      </c>
      <c r="J1399" s="1" t="str">
        <f t="shared" si="109"/>
        <v>Potential</v>
      </c>
    </row>
    <row r="1400" spans="1:10" ht="14.25" x14ac:dyDescent="0.2">
      <c r="A1400">
        <v>16412</v>
      </c>
      <c r="B1400">
        <v>136</v>
      </c>
      <c r="C1400">
        <v>647.22999999999968</v>
      </c>
      <c r="D1400" s="1">
        <v>40833.524305555555</v>
      </c>
      <c r="E1400" s="3">
        <f>DATEDIF(online_retail_II[[#This Row],[LastPurchase]], DATE(2011,12,9), "d")</f>
        <v>53</v>
      </c>
      <c r="F1400" s="3">
        <f t="shared" si="105"/>
        <v>3</v>
      </c>
      <c r="G1400" s="3">
        <f t="shared" si="106"/>
        <v>2</v>
      </c>
      <c r="H1400" s="3">
        <f t="shared" si="107"/>
        <v>1</v>
      </c>
      <c r="I1400" s="1" t="str">
        <f t="shared" si="108"/>
        <v>321</v>
      </c>
      <c r="J1400" s="1" t="str">
        <f t="shared" si="109"/>
        <v>Potential</v>
      </c>
    </row>
    <row r="1401" spans="1:10" ht="14.25" x14ac:dyDescent="0.2">
      <c r="A1401">
        <v>13783</v>
      </c>
      <c r="B1401">
        <v>10</v>
      </c>
      <c r="C1401">
        <v>1542.09</v>
      </c>
      <c r="D1401" s="1">
        <v>40399.390972222223</v>
      </c>
      <c r="E1401" s="3">
        <f>DATEDIF(online_retail_II[[#This Row],[LastPurchase]], DATE(2011,12,9), "d")</f>
        <v>487</v>
      </c>
      <c r="F1401" s="3">
        <f t="shared" si="105"/>
        <v>2</v>
      </c>
      <c r="G1401" s="3">
        <f t="shared" si="106"/>
        <v>1</v>
      </c>
      <c r="H1401" s="3">
        <f t="shared" si="107"/>
        <v>2</v>
      </c>
      <c r="I1401" s="1" t="str">
        <f t="shared" si="108"/>
        <v>212</v>
      </c>
      <c r="J1401" s="1" t="str">
        <f t="shared" si="109"/>
        <v>At Risk</v>
      </c>
    </row>
    <row r="1402" spans="1:10" ht="14.25" x14ac:dyDescent="0.2">
      <c r="A1402">
        <v>15167</v>
      </c>
      <c r="B1402">
        <v>313</v>
      </c>
      <c r="C1402">
        <v>1659.6700000000023</v>
      </c>
      <c r="D1402" s="1">
        <v>40566.52847222222</v>
      </c>
      <c r="E1402" s="3">
        <f>DATEDIF(online_retail_II[[#This Row],[LastPurchase]], DATE(2011,12,9), "d")</f>
        <v>320</v>
      </c>
      <c r="F1402" s="3">
        <f t="shared" si="105"/>
        <v>3</v>
      </c>
      <c r="G1402" s="3">
        <f t="shared" si="106"/>
        <v>3</v>
      </c>
      <c r="H1402" s="3">
        <f t="shared" si="107"/>
        <v>2</v>
      </c>
      <c r="I1402" s="1" t="str">
        <f t="shared" si="108"/>
        <v>332</v>
      </c>
      <c r="J1402" s="1" t="str">
        <f t="shared" si="109"/>
        <v>Potential</v>
      </c>
    </row>
    <row r="1403" spans="1:10" ht="14.25" x14ac:dyDescent="0.2">
      <c r="A1403">
        <v>17138</v>
      </c>
      <c r="B1403">
        <v>256</v>
      </c>
      <c r="C1403">
        <v>4417.2699999999995</v>
      </c>
      <c r="D1403" s="1">
        <v>40611.495833333334</v>
      </c>
      <c r="E1403" s="3">
        <f>DATEDIF(online_retail_II[[#This Row],[LastPurchase]], DATE(2011,12,9), "d")</f>
        <v>275</v>
      </c>
      <c r="F1403" s="3">
        <f t="shared" si="105"/>
        <v>3</v>
      </c>
      <c r="G1403" s="3">
        <f t="shared" si="106"/>
        <v>3</v>
      </c>
      <c r="H1403" s="3">
        <f t="shared" si="107"/>
        <v>3</v>
      </c>
      <c r="I1403" s="1" t="str">
        <f t="shared" si="108"/>
        <v>333</v>
      </c>
      <c r="J1403" s="1" t="str">
        <f t="shared" si="109"/>
        <v>Potential</v>
      </c>
    </row>
    <row r="1404" spans="1:10" ht="14.25" x14ac:dyDescent="0.2">
      <c r="A1404">
        <v>16986</v>
      </c>
      <c r="B1404">
        <v>174</v>
      </c>
      <c r="C1404">
        <v>4888.7500000000018</v>
      </c>
      <c r="D1404" s="1">
        <v>40857.496527777781</v>
      </c>
      <c r="E1404" s="3">
        <f>DATEDIF(online_retail_II[[#This Row],[LastPurchase]], DATE(2011,12,9), "d")</f>
        <v>29</v>
      </c>
      <c r="F1404" s="3">
        <f t="shared" si="105"/>
        <v>4</v>
      </c>
      <c r="G1404" s="3">
        <f t="shared" si="106"/>
        <v>3</v>
      </c>
      <c r="H1404" s="3">
        <f t="shared" si="107"/>
        <v>3</v>
      </c>
      <c r="I1404" s="1" t="str">
        <f t="shared" si="108"/>
        <v>433</v>
      </c>
      <c r="J1404" s="1" t="str">
        <f t="shared" si="109"/>
        <v>Loyal</v>
      </c>
    </row>
    <row r="1405" spans="1:10" ht="14.25" x14ac:dyDescent="0.2">
      <c r="A1405">
        <v>12500</v>
      </c>
      <c r="B1405">
        <v>146</v>
      </c>
      <c r="C1405">
        <v>5955.2100000000019</v>
      </c>
      <c r="D1405" s="1">
        <v>40863.680555555555</v>
      </c>
      <c r="E1405" s="3">
        <f>DATEDIF(online_retail_II[[#This Row],[LastPurchase]], DATE(2011,12,9), "d")</f>
        <v>23</v>
      </c>
      <c r="F1405" s="3">
        <f t="shared" si="105"/>
        <v>4</v>
      </c>
      <c r="G1405" s="3">
        <f t="shared" si="106"/>
        <v>2</v>
      </c>
      <c r="H1405" s="3">
        <f t="shared" si="107"/>
        <v>3</v>
      </c>
      <c r="I1405" s="1" t="str">
        <f t="shared" si="108"/>
        <v>423</v>
      </c>
      <c r="J1405" s="1" t="str">
        <f t="shared" si="109"/>
        <v>Loyal</v>
      </c>
    </row>
    <row r="1406" spans="1:10" ht="14.25" x14ac:dyDescent="0.2">
      <c r="A1406">
        <v>17309</v>
      </c>
      <c r="B1406">
        <v>37</v>
      </c>
      <c r="C1406">
        <v>330.59</v>
      </c>
      <c r="D1406" s="1">
        <v>40791.638888888891</v>
      </c>
      <c r="E1406" s="3">
        <f>DATEDIF(online_retail_II[[#This Row],[LastPurchase]], DATE(2011,12,9), "d")</f>
        <v>95</v>
      </c>
      <c r="F1406" s="3">
        <f t="shared" si="105"/>
        <v>3</v>
      </c>
      <c r="G1406" s="3">
        <f t="shared" si="106"/>
        <v>1</v>
      </c>
      <c r="H1406" s="3">
        <f t="shared" si="107"/>
        <v>1</v>
      </c>
      <c r="I1406" s="1" t="str">
        <f t="shared" si="108"/>
        <v>311</v>
      </c>
      <c r="J1406" s="1" t="str">
        <f t="shared" si="109"/>
        <v>Potential</v>
      </c>
    </row>
    <row r="1407" spans="1:10" ht="14.25" x14ac:dyDescent="0.2">
      <c r="A1407">
        <v>16266</v>
      </c>
      <c r="B1407">
        <v>109</v>
      </c>
      <c r="C1407">
        <v>1757.9500000000016</v>
      </c>
      <c r="D1407" s="1">
        <v>40813.505555555559</v>
      </c>
      <c r="E1407" s="3">
        <f>DATEDIF(online_retail_II[[#This Row],[LastPurchase]], DATE(2011,12,9), "d")</f>
        <v>73</v>
      </c>
      <c r="F1407" s="3">
        <f t="shared" si="105"/>
        <v>3</v>
      </c>
      <c r="G1407" s="3">
        <f t="shared" si="106"/>
        <v>2</v>
      </c>
      <c r="H1407" s="3">
        <f t="shared" si="107"/>
        <v>2</v>
      </c>
      <c r="I1407" s="1" t="str">
        <f t="shared" si="108"/>
        <v>322</v>
      </c>
      <c r="J1407" s="1" t="str">
        <f t="shared" si="109"/>
        <v>Potential</v>
      </c>
    </row>
    <row r="1408" spans="1:10" ht="14.25" x14ac:dyDescent="0.2">
      <c r="A1408">
        <v>15365</v>
      </c>
      <c r="B1408">
        <v>218</v>
      </c>
      <c r="C1408">
        <v>4557.1299999999983</v>
      </c>
      <c r="D1408" s="1">
        <v>40861.353472222225</v>
      </c>
      <c r="E1408" s="3">
        <f>DATEDIF(online_retail_II[[#This Row],[LastPurchase]], DATE(2011,12,9), "d")</f>
        <v>25</v>
      </c>
      <c r="F1408" s="3">
        <f t="shared" si="105"/>
        <v>4</v>
      </c>
      <c r="G1408" s="3">
        <f t="shared" si="106"/>
        <v>3</v>
      </c>
      <c r="H1408" s="3">
        <f t="shared" si="107"/>
        <v>3</v>
      </c>
      <c r="I1408" s="1" t="str">
        <f t="shared" si="108"/>
        <v>433</v>
      </c>
      <c r="J1408" s="1" t="str">
        <f t="shared" si="109"/>
        <v>Loyal</v>
      </c>
    </row>
    <row r="1409" spans="1:10" ht="14.25" x14ac:dyDescent="0.2">
      <c r="A1409">
        <v>17328</v>
      </c>
      <c r="B1409">
        <v>6</v>
      </c>
      <c r="C1409">
        <v>104.7</v>
      </c>
      <c r="D1409" s="1">
        <v>40213.71597222222</v>
      </c>
      <c r="E1409" s="3">
        <f>DATEDIF(online_retail_II[[#This Row],[LastPurchase]], DATE(2011,12,9), "d")</f>
        <v>673</v>
      </c>
      <c r="F1409" s="3">
        <f t="shared" si="105"/>
        <v>2</v>
      </c>
      <c r="G1409" s="3">
        <f t="shared" si="106"/>
        <v>1</v>
      </c>
      <c r="H1409" s="3">
        <f t="shared" si="107"/>
        <v>1</v>
      </c>
      <c r="I1409" s="1" t="str">
        <f t="shared" si="108"/>
        <v>211</v>
      </c>
      <c r="J1409" s="1" t="str">
        <f t="shared" si="109"/>
        <v>At Risk</v>
      </c>
    </row>
    <row r="1410" spans="1:10" ht="14.25" x14ac:dyDescent="0.2">
      <c r="A1410">
        <v>15810</v>
      </c>
      <c r="B1410">
        <v>166</v>
      </c>
      <c r="C1410">
        <v>2999.04</v>
      </c>
      <c r="D1410" s="1">
        <v>40808.401388888888</v>
      </c>
      <c r="E1410" s="3">
        <f>DATEDIF(online_retail_II[[#This Row],[LastPurchase]], DATE(2011,12,9), "d")</f>
        <v>78</v>
      </c>
      <c r="F1410" s="3">
        <f t="shared" ref="F1410:F1473" si="110">IF(E1410&lt;=QUARTILE($E$2:$E$1000,1),5,
 IF(E1410&lt;=QUARTILE($E$2:$E$1000,2),4,
 IF(E1410&lt;=QUARTILE($E$2:$E$1000,3),3,
 IF(E1410&lt;=QUARTILE($E$2:$E$1000,4),2,1))))</f>
        <v>3</v>
      </c>
      <c r="G1410" s="3">
        <f t="shared" ref="G1410:G1473" si="111">IF(B1410&gt;=QUARTILE($B$2:$B$1000,4),5,
 IF(B1410&gt;=QUARTILE($B$2:$B$1000,3),4,
 IF(B1410&gt;=QUARTILE($B$2:$B$1000,2),3,
 IF(B1410&gt;=QUARTILE($B$2:$B$1000,1),2,1))))</f>
        <v>3</v>
      </c>
      <c r="H1410" s="3">
        <f t="shared" ref="H1410:H1473" si="112">IF(C1410&gt;=QUARTILE($C$2:$C$1000,4),5,
 IF(C1410&gt;=QUARTILE($C$2:$C$1000,3),4,
 IF(C1410&gt;=QUARTILE($C$2:$C$1000,2),3,
 IF(C1410&gt;=QUARTILE($C$2:$C$1000,1),2,1))))</f>
        <v>3</v>
      </c>
      <c r="I1410" s="1" t="str">
        <f t="shared" ref="I1410:I1473" si="113">TEXT(F1410,"0") &amp; TEXT(G1410,"0") &amp; TEXT(H1410,"0")</f>
        <v>333</v>
      </c>
      <c r="J1410" s="1" t="str">
        <f t="shared" ref="J1410:J1473" si="114">IF(F1410=5,"Champion",
 IF(F1410&gt;=4,"Loyal",
 IF(F1410=3,"Potential",
 IF(F1410=2,"At Risk",
 "Lost"))))</f>
        <v>Potential</v>
      </c>
    </row>
    <row r="1411" spans="1:10" ht="14.25" x14ac:dyDescent="0.2">
      <c r="A1411">
        <v>13874</v>
      </c>
      <c r="B1411">
        <v>69</v>
      </c>
      <c r="C1411">
        <v>2049.15</v>
      </c>
      <c r="D1411" s="1">
        <v>40528.763888888891</v>
      </c>
      <c r="E1411" s="3">
        <f>DATEDIF(online_retail_II[[#This Row],[LastPurchase]], DATE(2011,12,9), "d")</f>
        <v>358</v>
      </c>
      <c r="F1411" s="3">
        <f t="shared" si="110"/>
        <v>3</v>
      </c>
      <c r="G1411" s="3">
        <f t="shared" si="111"/>
        <v>2</v>
      </c>
      <c r="H1411" s="3">
        <f t="shared" si="112"/>
        <v>2</v>
      </c>
      <c r="I1411" s="1" t="str">
        <f t="shared" si="113"/>
        <v>322</v>
      </c>
      <c r="J1411" s="1" t="str">
        <f t="shared" si="114"/>
        <v>Potential</v>
      </c>
    </row>
    <row r="1412" spans="1:10" ht="14.25" x14ac:dyDescent="0.2">
      <c r="A1412">
        <v>18267</v>
      </c>
      <c r="B1412">
        <v>17</v>
      </c>
      <c r="C1412">
        <v>269.36999999999995</v>
      </c>
      <c r="D1412" s="1">
        <v>40214.363194444442</v>
      </c>
      <c r="E1412" s="3">
        <f>DATEDIF(online_retail_II[[#This Row],[LastPurchase]], DATE(2011,12,9), "d")</f>
        <v>672</v>
      </c>
      <c r="F1412" s="3">
        <f t="shared" si="110"/>
        <v>2</v>
      </c>
      <c r="G1412" s="3">
        <f t="shared" si="111"/>
        <v>1</v>
      </c>
      <c r="H1412" s="3">
        <f t="shared" si="112"/>
        <v>1</v>
      </c>
      <c r="I1412" s="1" t="str">
        <f t="shared" si="113"/>
        <v>211</v>
      </c>
      <c r="J1412" s="1" t="str">
        <f t="shared" si="114"/>
        <v>At Risk</v>
      </c>
    </row>
    <row r="1413" spans="1:10" ht="14.25" x14ac:dyDescent="0.2">
      <c r="A1413">
        <v>12853</v>
      </c>
      <c r="B1413">
        <v>148</v>
      </c>
      <c r="C1413">
        <v>3907.5000000000014</v>
      </c>
      <c r="D1413" s="1">
        <v>40752.478472222225</v>
      </c>
      <c r="E1413" s="3">
        <f>DATEDIF(online_retail_II[[#This Row],[LastPurchase]], DATE(2011,12,9), "d")</f>
        <v>134</v>
      </c>
      <c r="F1413" s="3">
        <f t="shared" si="110"/>
        <v>3</v>
      </c>
      <c r="G1413" s="3">
        <f t="shared" si="111"/>
        <v>2</v>
      </c>
      <c r="H1413" s="3">
        <f t="shared" si="112"/>
        <v>3</v>
      </c>
      <c r="I1413" s="1" t="str">
        <f t="shared" si="113"/>
        <v>323</v>
      </c>
      <c r="J1413" s="1" t="str">
        <f t="shared" si="114"/>
        <v>Potential</v>
      </c>
    </row>
    <row r="1414" spans="1:10" ht="14.25" x14ac:dyDescent="0.2">
      <c r="A1414">
        <v>13009</v>
      </c>
      <c r="B1414">
        <v>4</v>
      </c>
      <c r="C1414">
        <v>234</v>
      </c>
      <c r="D1414" s="1">
        <v>40214.515277777777</v>
      </c>
      <c r="E1414" s="3">
        <f>DATEDIF(online_retail_II[[#This Row],[LastPurchase]], DATE(2011,12,9), "d")</f>
        <v>672</v>
      </c>
      <c r="F1414" s="3">
        <f t="shared" si="110"/>
        <v>2</v>
      </c>
      <c r="G1414" s="3">
        <f t="shared" si="111"/>
        <v>1</v>
      </c>
      <c r="H1414" s="3">
        <f t="shared" si="112"/>
        <v>1</v>
      </c>
      <c r="I1414" s="1" t="str">
        <f t="shared" si="113"/>
        <v>211</v>
      </c>
      <c r="J1414" s="1" t="str">
        <f t="shared" si="114"/>
        <v>At Risk</v>
      </c>
    </row>
    <row r="1415" spans="1:10" ht="14.25" x14ac:dyDescent="0.2">
      <c r="A1415">
        <v>16147</v>
      </c>
      <c r="B1415">
        <v>136</v>
      </c>
      <c r="C1415">
        <v>2398.91</v>
      </c>
      <c r="D1415" s="1">
        <v>40753.414583333331</v>
      </c>
      <c r="E1415" s="3">
        <f>DATEDIF(online_retail_II[[#This Row],[LastPurchase]], DATE(2011,12,9), "d")</f>
        <v>133</v>
      </c>
      <c r="F1415" s="3">
        <f t="shared" si="110"/>
        <v>3</v>
      </c>
      <c r="G1415" s="3">
        <f t="shared" si="111"/>
        <v>2</v>
      </c>
      <c r="H1415" s="3">
        <f t="shared" si="112"/>
        <v>2</v>
      </c>
      <c r="I1415" s="1" t="str">
        <f t="shared" si="113"/>
        <v>322</v>
      </c>
      <c r="J1415" s="1" t="str">
        <f t="shared" si="114"/>
        <v>Potential</v>
      </c>
    </row>
    <row r="1416" spans="1:10" ht="14.25" x14ac:dyDescent="0.2">
      <c r="A1416">
        <v>13658</v>
      </c>
      <c r="B1416">
        <v>237</v>
      </c>
      <c r="C1416">
        <v>6025.5000000000064</v>
      </c>
      <c r="D1416" s="1">
        <v>40877.425694444442</v>
      </c>
      <c r="E1416" s="3">
        <f>DATEDIF(online_retail_II[[#This Row],[LastPurchase]], DATE(2011,12,9), "d")</f>
        <v>9</v>
      </c>
      <c r="F1416" s="3">
        <f t="shared" si="110"/>
        <v>5</v>
      </c>
      <c r="G1416" s="3">
        <f t="shared" si="111"/>
        <v>3</v>
      </c>
      <c r="H1416" s="3">
        <f t="shared" si="112"/>
        <v>3</v>
      </c>
      <c r="I1416" s="1" t="str">
        <f t="shared" si="113"/>
        <v>533</v>
      </c>
      <c r="J1416" s="1" t="str">
        <f t="shared" si="114"/>
        <v>Champion</v>
      </c>
    </row>
    <row r="1417" spans="1:10" ht="14.25" x14ac:dyDescent="0.2">
      <c r="A1417">
        <v>16704</v>
      </c>
      <c r="B1417">
        <v>58</v>
      </c>
      <c r="C1417">
        <v>695.66000000000008</v>
      </c>
      <c r="D1417" s="1">
        <v>40268.584722222222</v>
      </c>
      <c r="E1417" s="3">
        <f>DATEDIF(online_retail_II[[#This Row],[LastPurchase]], DATE(2011,12,9), "d")</f>
        <v>618</v>
      </c>
      <c r="F1417" s="3">
        <f t="shared" si="110"/>
        <v>2</v>
      </c>
      <c r="G1417" s="3">
        <f t="shared" si="111"/>
        <v>2</v>
      </c>
      <c r="H1417" s="3">
        <f t="shared" si="112"/>
        <v>1</v>
      </c>
      <c r="I1417" s="1" t="str">
        <f t="shared" si="113"/>
        <v>221</v>
      </c>
      <c r="J1417" s="1" t="str">
        <f t="shared" si="114"/>
        <v>At Risk</v>
      </c>
    </row>
    <row r="1418" spans="1:10" ht="14.25" x14ac:dyDescent="0.2">
      <c r="A1418">
        <v>15784</v>
      </c>
      <c r="B1418">
        <v>43</v>
      </c>
      <c r="C1418">
        <v>848.32999999999981</v>
      </c>
      <c r="D1418" s="1">
        <v>40419.443055555559</v>
      </c>
      <c r="E1418" s="3">
        <f>DATEDIF(online_retail_II[[#This Row],[LastPurchase]], DATE(2011,12,9), "d")</f>
        <v>467</v>
      </c>
      <c r="F1418" s="3">
        <f t="shared" si="110"/>
        <v>2</v>
      </c>
      <c r="G1418" s="3">
        <f t="shared" si="111"/>
        <v>1</v>
      </c>
      <c r="H1418" s="3">
        <f t="shared" si="112"/>
        <v>1</v>
      </c>
      <c r="I1418" s="1" t="str">
        <f t="shared" si="113"/>
        <v>211</v>
      </c>
      <c r="J1418" s="1" t="str">
        <f t="shared" si="114"/>
        <v>At Risk</v>
      </c>
    </row>
    <row r="1419" spans="1:10" ht="14.25" x14ac:dyDescent="0.2">
      <c r="A1419">
        <v>14682</v>
      </c>
      <c r="B1419">
        <v>86</v>
      </c>
      <c r="C1419">
        <v>1514.81</v>
      </c>
      <c r="D1419" s="1">
        <v>40699.508333333331</v>
      </c>
      <c r="E1419" s="3">
        <f>DATEDIF(online_retail_II[[#This Row],[LastPurchase]], DATE(2011,12,9), "d")</f>
        <v>187</v>
      </c>
      <c r="F1419" s="3">
        <f t="shared" si="110"/>
        <v>3</v>
      </c>
      <c r="G1419" s="3">
        <f t="shared" si="111"/>
        <v>2</v>
      </c>
      <c r="H1419" s="3">
        <f t="shared" si="112"/>
        <v>2</v>
      </c>
      <c r="I1419" s="1" t="str">
        <f t="shared" si="113"/>
        <v>322</v>
      </c>
      <c r="J1419" s="1" t="str">
        <f t="shared" si="114"/>
        <v>Potential</v>
      </c>
    </row>
    <row r="1420" spans="1:10" ht="14.25" x14ac:dyDescent="0.2">
      <c r="A1420">
        <v>15660</v>
      </c>
      <c r="B1420">
        <v>161</v>
      </c>
      <c r="C1420">
        <v>2812.9900000000002</v>
      </c>
      <c r="D1420" s="1">
        <v>40861.706944444442</v>
      </c>
      <c r="E1420" s="3">
        <f>DATEDIF(online_retail_II[[#This Row],[LastPurchase]], DATE(2011,12,9), "d")</f>
        <v>25</v>
      </c>
      <c r="F1420" s="3">
        <f t="shared" si="110"/>
        <v>4</v>
      </c>
      <c r="G1420" s="3">
        <f t="shared" si="111"/>
        <v>3</v>
      </c>
      <c r="H1420" s="3">
        <f t="shared" si="112"/>
        <v>2</v>
      </c>
      <c r="I1420" s="1" t="str">
        <f t="shared" si="113"/>
        <v>432</v>
      </c>
      <c r="J1420" s="1" t="str">
        <f t="shared" si="114"/>
        <v>Loyal</v>
      </c>
    </row>
    <row r="1421" spans="1:10" ht="14.25" x14ac:dyDescent="0.2">
      <c r="A1421">
        <v>13700</v>
      </c>
      <c r="B1421">
        <v>243</v>
      </c>
      <c r="C1421">
        <v>2613.4599999999987</v>
      </c>
      <c r="D1421" s="1">
        <v>40860.541666666664</v>
      </c>
      <c r="E1421" s="3">
        <f>DATEDIF(online_retail_II[[#This Row],[LastPurchase]], DATE(2011,12,9), "d")</f>
        <v>26</v>
      </c>
      <c r="F1421" s="3">
        <f t="shared" si="110"/>
        <v>4</v>
      </c>
      <c r="G1421" s="3">
        <f t="shared" si="111"/>
        <v>3</v>
      </c>
      <c r="H1421" s="3">
        <f t="shared" si="112"/>
        <v>2</v>
      </c>
      <c r="I1421" s="1" t="str">
        <f t="shared" si="113"/>
        <v>432</v>
      </c>
      <c r="J1421" s="1" t="str">
        <f t="shared" si="114"/>
        <v>Loyal</v>
      </c>
    </row>
    <row r="1422" spans="1:10" ht="14.25" x14ac:dyDescent="0.2">
      <c r="A1422">
        <v>16714</v>
      </c>
      <c r="B1422">
        <v>116</v>
      </c>
      <c r="C1422">
        <v>1529.7999999999988</v>
      </c>
      <c r="D1422" s="1">
        <v>40668.464583333334</v>
      </c>
      <c r="E1422" s="3">
        <f>DATEDIF(online_retail_II[[#This Row],[LastPurchase]], DATE(2011,12,9), "d")</f>
        <v>218</v>
      </c>
      <c r="F1422" s="3">
        <f t="shared" si="110"/>
        <v>3</v>
      </c>
      <c r="G1422" s="3">
        <f t="shared" si="111"/>
        <v>2</v>
      </c>
      <c r="H1422" s="3">
        <f t="shared" si="112"/>
        <v>2</v>
      </c>
      <c r="I1422" s="1" t="str">
        <f t="shared" si="113"/>
        <v>322</v>
      </c>
      <c r="J1422" s="1" t="str">
        <f t="shared" si="114"/>
        <v>Potential</v>
      </c>
    </row>
    <row r="1423" spans="1:10" ht="14.25" x14ac:dyDescent="0.2">
      <c r="A1423">
        <v>15580</v>
      </c>
      <c r="B1423">
        <v>229</v>
      </c>
      <c r="C1423">
        <v>1381.1899999999998</v>
      </c>
      <c r="D1423" s="1">
        <v>40510.458333333336</v>
      </c>
      <c r="E1423" s="3">
        <f>DATEDIF(online_retail_II[[#This Row],[LastPurchase]], DATE(2011,12,9), "d")</f>
        <v>376</v>
      </c>
      <c r="F1423" s="3">
        <f t="shared" si="110"/>
        <v>2</v>
      </c>
      <c r="G1423" s="3">
        <f t="shared" si="111"/>
        <v>3</v>
      </c>
      <c r="H1423" s="3">
        <f t="shared" si="112"/>
        <v>2</v>
      </c>
      <c r="I1423" s="1" t="str">
        <f t="shared" si="113"/>
        <v>232</v>
      </c>
      <c r="J1423" s="1" t="str">
        <f t="shared" si="114"/>
        <v>At Risk</v>
      </c>
    </row>
    <row r="1424" spans="1:10" ht="14.25" x14ac:dyDescent="0.2">
      <c r="A1424">
        <v>15422</v>
      </c>
      <c r="B1424">
        <v>120</v>
      </c>
      <c r="C1424">
        <v>1619.9700000000003</v>
      </c>
      <c r="D1424" s="1">
        <v>40563.678472222222</v>
      </c>
      <c r="E1424" s="3">
        <f>DATEDIF(online_retail_II[[#This Row],[LastPurchase]], DATE(2011,12,9), "d")</f>
        <v>323</v>
      </c>
      <c r="F1424" s="3">
        <f t="shared" si="110"/>
        <v>3</v>
      </c>
      <c r="G1424" s="3">
        <f t="shared" si="111"/>
        <v>2</v>
      </c>
      <c r="H1424" s="3">
        <f t="shared" si="112"/>
        <v>2</v>
      </c>
      <c r="I1424" s="1" t="str">
        <f t="shared" si="113"/>
        <v>322</v>
      </c>
      <c r="J1424" s="1" t="str">
        <f t="shared" si="114"/>
        <v>Potential</v>
      </c>
    </row>
    <row r="1425" spans="1:10" ht="14.25" x14ac:dyDescent="0.2">
      <c r="A1425">
        <v>15584</v>
      </c>
      <c r="B1425">
        <v>224</v>
      </c>
      <c r="C1425">
        <v>1277.5000000000018</v>
      </c>
      <c r="D1425" s="1">
        <v>40863.454861111109</v>
      </c>
      <c r="E1425" s="3">
        <f>DATEDIF(online_retail_II[[#This Row],[LastPurchase]], DATE(2011,12,9), "d")</f>
        <v>23</v>
      </c>
      <c r="F1425" s="3">
        <f t="shared" si="110"/>
        <v>4</v>
      </c>
      <c r="G1425" s="3">
        <f t="shared" si="111"/>
        <v>3</v>
      </c>
      <c r="H1425" s="3">
        <f t="shared" si="112"/>
        <v>2</v>
      </c>
      <c r="I1425" s="1" t="str">
        <f t="shared" si="113"/>
        <v>432</v>
      </c>
      <c r="J1425" s="1" t="str">
        <f t="shared" si="114"/>
        <v>Loyal</v>
      </c>
    </row>
    <row r="1426" spans="1:10" ht="14.25" x14ac:dyDescent="0.2">
      <c r="A1426">
        <v>16788</v>
      </c>
      <c r="B1426">
        <v>495</v>
      </c>
      <c r="C1426">
        <v>1950.3000000000011</v>
      </c>
      <c r="D1426" s="1">
        <v>40763.620138888888</v>
      </c>
      <c r="E1426" s="3">
        <f>DATEDIF(online_retail_II[[#This Row],[LastPurchase]], DATE(2011,12,9), "d")</f>
        <v>123</v>
      </c>
      <c r="F1426" s="3">
        <f t="shared" si="110"/>
        <v>3</v>
      </c>
      <c r="G1426" s="3">
        <f t="shared" si="111"/>
        <v>4</v>
      </c>
      <c r="H1426" s="3">
        <f t="shared" si="112"/>
        <v>2</v>
      </c>
      <c r="I1426" s="1" t="str">
        <f t="shared" si="113"/>
        <v>342</v>
      </c>
      <c r="J1426" s="1" t="str">
        <f t="shared" si="114"/>
        <v>Potential</v>
      </c>
    </row>
    <row r="1427" spans="1:10" ht="14.25" x14ac:dyDescent="0.2">
      <c r="A1427">
        <v>16225</v>
      </c>
      <c r="B1427">
        <v>302</v>
      </c>
      <c r="C1427">
        <v>2867.4100000000035</v>
      </c>
      <c r="D1427" s="1">
        <v>40842.354166666664</v>
      </c>
      <c r="E1427" s="3">
        <f>DATEDIF(online_retail_II[[#This Row],[LastPurchase]], DATE(2011,12,9), "d")</f>
        <v>44</v>
      </c>
      <c r="F1427" s="3">
        <f t="shared" si="110"/>
        <v>4</v>
      </c>
      <c r="G1427" s="3">
        <f t="shared" si="111"/>
        <v>3</v>
      </c>
      <c r="H1427" s="3">
        <f t="shared" si="112"/>
        <v>2</v>
      </c>
      <c r="I1427" s="1" t="str">
        <f t="shared" si="113"/>
        <v>432</v>
      </c>
      <c r="J1427" s="1" t="str">
        <f t="shared" si="114"/>
        <v>Loyal</v>
      </c>
    </row>
    <row r="1428" spans="1:10" ht="14.25" x14ac:dyDescent="0.2">
      <c r="A1428">
        <v>12402</v>
      </c>
      <c r="B1428">
        <v>70</v>
      </c>
      <c r="C1428">
        <v>1256.9000000000003</v>
      </c>
      <c r="D1428" s="1">
        <v>40563.575694444444</v>
      </c>
      <c r="E1428" s="3">
        <f>DATEDIF(online_retail_II[[#This Row],[LastPurchase]], DATE(2011,12,9), "d")</f>
        <v>323</v>
      </c>
      <c r="F1428" s="3">
        <f t="shared" si="110"/>
        <v>3</v>
      </c>
      <c r="G1428" s="3">
        <f t="shared" si="111"/>
        <v>2</v>
      </c>
      <c r="H1428" s="3">
        <f t="shared" si="112"/>
        <v>2</v>
      </c>
      <c r="I1428" s="1" t="str">
        <f t="shared" si="113"/>
        <v>322</v>
      </c>
      <c r="J1428" s="1" t="str">
        <f t="shared" si="114"/>
        <v>Potential</v>
      </c>
    </row>
    <row r="1429" spans="1:10" ht="14.25" x14ac:dyDescent="0.2">
      <c r="A1429">
        <v>14562</v>
      </c>
      <c r="B1429">
        <v>611</v>
      </c>
      <c r="C1429">
        <v>6729.3999999999905</v>
      </c>
      <c r="D1429" s="1">
        <v>40883.461805555555</v>
      </c>
      <c r="E1429" s="3">
        <f>DATEDIF(online_retail_II[[#This Row],[LastPurchase]], DATE(2011,12,9), "d")</f>
        <v>3</v>
      </c>
      <c r="F1429" s="3">
        <f t="shared" si="110"/>
        <v>5</v>
      </c>
      <c r="G1429" s="3">
        <f t="shared" si="111"/>
        <v>4</v>
      </c>
      <c r="H1429" s="3">
        <f t="shared" si="112"/>
        <v>3</v>
      </c>
      <c r="I1429" s="1" t="str">
        <f t="shared" si="113"/>
        <v>543</v>
      </c>
      <c r="J1429" s="1" t="str">
        <f t="shared" si="114"/>
        <v>Champion</v>
      </c>
    </row>
    <row r="1430" spans="1:10" ht="14.25" x14ac:dyDescent="0.2">
      <c r="A1430">
        <v>17550</v>
      </c>
      <c r="B1430">
        <v>334</v>
      </c>
      <c r="C1430">
        <v>2547.6400000000003</v>
      </c>
      <c r="D1430" s="1">
        <v>40689.589583333334</v>
      </c>
      <c r="E1430" s="3">
        <f>DATEDIF(online_retail_II[[#This Row],[LastPurchase]], DATE(2011,12,9), "d")</f>
        <v>197</v>
      </c>
      <c r="F1430" s="3">
        <f t="shared" si="110"/>
        <v>3</v>
      </c>
      <c r="G1430" s="3">
        <f t="shared" si="111"/>
        <v>3</v>
      </c>
      <c r="H1430" s="3">
        <f t="shared" si="112"/>
        <v>2</v>
      </c>
      <c r="I1430" s="1" t="str">
        <f t="shared" si="113"/>
        <v>332</v>
      </c>
      <c r="J1430" s="1" t="str">
        <f t="shared" si="114"/>
        <v>Potential</v>
      </c>
    </row>
    <row r="1431" spans="1:10" ht="14.25" x14ac:dyDescent="0.2">
      <c r="A1431">
        <v>16082</v>
      </c>
      <c r="B1431">
        <v>16</v>
      </c>
      <c r="C1431">
        <v>106.75000000000001</v>
      </c>
      <c r="D1431" s="1">
        <v>40216.636111111111</v>
      </c>
      <c r="E1431" s="3">
        <f>DATEDIF(online_retail_II[[#This Row],[LastPurchase]], DATE(2011,12,9), "d")</f>
        <v>670</v>
      </c>
      <c r="F1431" s="3">
        <f t="shared" si="110"/>
        <v>2</v>
      </c>
      <c r="G1431" s="3">
        <f t="shared" si="111"/>
        <v>1</v>
      </c>
      <c r="H1431" s="3">
        <f t="shared" si="112"/>
        <v>1</v>
      </c>
      <c r="I1431" s="1" t="str">
        <f t="shared" si="113"/>
        <v>211</v>
      </c>
      <c r="J1431" s="1" t="str">
        <f t="shared" si="114"/>
        <v>At Risk</v>
      </c>
    </row>
    <row r="1432" spans="1:10" ht="14.25" x14ac:dyDescent="0.2">
      <c r="A1432">
        <v>16212</v>
      </c>
      <c r="B1432">
        <v>78</v>
      </c>
      <c r="C1432">
        <v>1293.7100000000003</v>
      </c>
      <c r="D1432" s="1">
        <v>40867.541666666664</v>
      </c>
      <c r="E1432" s="3">
        <f>DATEDIF(online_retail_II[[#This Row],[LastPurchase]], DATE(2011,12,9), "d")</f>
        <v>19</v>
      </c>
      <c r="F1432" s="3">
        <f t="shared" si="110"/>
        <v>4</v>
      </c>
      <c r="G1432" s="3">
        <f t="shared" si="111"/>
        <v>2</v>
      </c>
      <c r="H1432" s="3">
        <f t="shared" si="112"/>
        <v>2</v>
      </c>
      <c r="I1432" s="1" t="str">
        <f t="shared" si="113"/>
        <v>422</v>
      </c>
      <c r="J1432" s="1" t="str">
        <f t="shared" si="114"/>
        <v>Loyal</v>
      </c>
    </row>
    <row r="1433" spans="1:10" ht="14.25" x14ac:dyDescent="0.2">
      <c r="A1433">
        <v>17342</v>
      </c>
      <c r="B1433">
        <v>35</v>
      </c>
      <c r="C1433">
        <v>1227.54</v>
      </c>
      <c r="D1433" s="1">
        <v>40507.463194444441</v>
      </c>
      <c r="E1433" s="3">
        <f>DATEDIF(online_retail_II[[#This Row],[LastPurchase]], DATE(2011,12,9), "d")</f>
        <v>379</v>
      </c>
      <c r="F1433" s="3">
        <f t="shared" si="110"/>
        <v>2</v>
      </c>
      <c r="G1433" s="3">
        <f t="shared" si="111"/>
        <v>1</v>
      </c>
      <c r="H1433" s="3">
        <f t="shared" si="112"/>
        <v>2</v>
      </c>
      <c r="I1433" s="1" t="str">
        <f t="shared" si="113"/>
        <v>212</v>
      </c>
      <c r="J1433" s="1" t="str">
        <f t="shared" si="114"/>
        <v>At Risk</v>
      </c>
    </row>
    <row r="1434" spans="1:10" ht="14.25" x14ac:dyDescent="0.2">
      <c r="A1434">
        <v>17504</v>
      </c>
      <c r="B1434">
        <v>346</v>
      </c>
      <c r="C1434">
        <v>9565.1199999999972</v>
      </c>
      <c r="D1434" s="1">
        <v>40680.540972222225</v>
      </c>
      <c r="E1434" s="3">
        <f>DATEDIF(online_retail_II[[#This Row],[LastPurchase]], DATE(2011,12,9), "d")</f>
        <v>206</v>
      </c>
      <c r="F1434" s="3">
        <f t="shared" si="110"/>
        <v>3</v>
      </c>
      <c r="G1434" s="3">
        <f t="shared" si="111"/>
        <v>4</v>
      </c>
      <c r="H1434" s="3">
        <f t="shared" si="112"/>
        <v>4</v>
      </c>
      <c r="I1434" s="1" t="str">
        <f t="shared" si="113"/>
        <v>344</v>
      </c>
      <c r="J1434" s="1" t="str">
        <f t="shared" si="114"/>
        <v>Potential</v>
      </c>
    </row>
    <row r="1435" spans="1:10" ht="14.25" x14ac:dyDescent="0.2">
      <c r="A1435">
        <v>14227</v>
      </c>
      <c r="B1435">
        <v>377</v>
      </c>
      <c r="C1435">
        <v>6368.7100000000046</v>
      </c>
      <c r="D1435" s="1">
        <v>40860.658333333333</v>
      </c>
      <c r="E1435" s="3">
        <f>DATEDIF(online_retail_II[[#This Row],[LastPurchase]], DATE(2011,12,9), "d")</f>
        <v>26</v>
      </c>
      <c r="F1435" s="3">
        <f t="shared" si="110"/>
        <v>4</v>
      </c>
      <c r="G1435" s="3">
        <f t="shared" si="111"/>
        <v>4</v>
      </c>
      <c r="H1435" s="3">
        <f t="shared" si="112"/>
        <v>3</v>
      </c>
      <c r="I1435" s="1" t="str">
        <f t="shared" si="113"/>
        <v>443</v>
      </c>
      <c r="J1435" s="1" t="str">
        <f t="shared" si="114"/>
        <v>Loyal</v>
      </c>
    </row>
    <row r="1436" spans="1:10" ht="14.25" x14ac:dyDescent="0.2">
      <c r="A1436">
        <v>13497</v>
      </c>
      <c r="B1436">
        <v>67</v>
      </c>
      <c r="C1436">
        <v>1320.3300000000006</v>
      </c>
      <c r="D1436" s="1">
        <v>40604.37777777778</v>
      </c>
      <c r="E1436" s="3">
        <f>DATEDIF(online_retail_II[[#This Row],[LastPurchase]], DATE(2011,12,9), "d")</f>
        <v>282</v>
      </c>
      <c r="F1436" s="3">
        <f t="shared" si="110"/>
        <v>3</v>
      </c>
      <c r="G1436" s="3">
        <f t="shared" si="111"/>
        <v>2</v>
      </c>
      <c r="H1436" s="3">
        <f t="shared" si="112"/>
        <v>2</v>
      </c>
      <c r="I1436" s="1" t="str">
        <f t="shared" si="113"/>
        <v>322</v>
      </c>
      <c r="J1436" s="1" t="str">
        <f t="shared" si="114"/>
        <v>Potential</v>
      </c>
    </row>
    <row r="1437" spans="1:10" ht="14.25" x14ac:dyDescent="0.2">
      <c r="A1437">
        <v>16161</v>
      </c>
      <c r="B1437">
        <v>1158</v>
      </c>
      <c r="C1437">
        <v>12831.799999999959</v>
      </c>
      <c r="D1437" s="1">
        <v>40885.506944444445</v>
      </c>
      <c r="E1437" s="3">
        <f>DATEDIF(online_retail_II[[#This Row],[LastPurchase]], DATE(2011,12,9), "d")</f>
        <v>1</v>
      </c>
      <c r="F1437" s="3">
        <f t="shared" si="110"/>
        <v>5</v>
      </c>
      <c r="G1437" s="3">
        <f t="shared" si="111"/>
        <v>4</v>
      </c>
      <c r="H1437" s="3">
        <f t="shared" si="112"/>
        <v>4</v>
      </c>
      <c r="I1437" s="1" t="str">
        <f t="shared" si="113"/>
        <v>544</v>
      </c>
      <c r="J1437" s="1" t="str">
        <f t="shared" si="114"/>
        <v>Champion</v>
      </c>
    </row>
    <row r="1438" spans="1:10" ht="14.25" x14ac:dyDescent="0.2">
      <c r="A1438">
        <v>13870</v>
      </c>
      <c r="B1438">
        <v>241</v>
      </c>
      <c r="C1438">
        <v>5712.0800000000008</v>
      </c>
      <c r="D1438" s="1">
        <v>40884.557638888888</v>
      </c>
      <c r="E1438" s="3">
        <f>DATEDIF(online_retail_II[[#This Row],[LastPurchase]], DATE(2011,12,9), "d")</f>
        <v>2</v>
      </c>
      <c r="F1438" s="3">
        <f t="shared" si="110"/>
        <v>5</v>
      </c>
      <c r="G1438" s="3">
        <f t="shared" si="111"/>
        <v>3</v>
      </c>
      <c r="H1438" s="3">
        <f t="shared" si="112"/>
        <v>3</v>
      </c>
      <c r="I1438" s="1" t="str">
        <f t="shared" si="113"/>
        <v>533</v>
      </c>
      <c r="J1438" s="1" t="str">
        <f t="shared" si="114"/>
        <v>Champion</v>
      </c>
    </row>
    <row r="1439" spans="1:10" ht="14.25" x14ac:dyDescent="0.2">
      <c r="A1439">
        <v>16246</v>
      </c>
      <c r="B1439">
        <v>89</v>
      </c>
      <c r="C1439">
        <v>827.25000000000045</v>
      </c>
      <c r="D1439" s="1">
        <v>40427.50277777778</v>
      </c>
      <c r="E1439" s="3">
        <f>DATEDIF(online_retail_II[[#This Row],[LastPurchase]], DATE(2011,12,9), "d")</f>
        <v>459</v>
      </c>
      <c r="F1439" s="3">
        <f t="shared" si="110"/>
        <v>2</v>
      </c>
      <c r="G1439" s="3">
        <f t="shared" si="111"/>
        <v>2</v>
      </c>
      <c r="H1439" s="3">
        <f t="shared" si="112"/>
        <v>1</v>
      </c>
      <c r="I1439" s="1" t="str">
        <f t="shared" si="113"/>
        <v>221</v>
      </c>
      <c r="J1439" s="1" t="str">
        <f t="shared" si="114"/>
        <v>At Risk</v>
      </c>
    </row>
    <row r="1440" spans="1:10" ht="14.25" x14ac:dyDescent="0.2">
      <c r="A1440">
        <v>13417</v>
      </c>
      <c r="B1440">
        <v>77</v>
      </c>
      <c r="C1440">
        <v>1669.4900000000002</v>
      </c>
      <c r="D1440" s="1">
        <v>40882.367361111108</v>
      </c>
      <c r="E1440" s="3">
        <f>DATEDIF(online_retail_II[[#This Row],[LastPurchase]], DATE(2011,12,9), "d")</f>
        <v>4</v>
      </c>
      <c r="F1440" s="3">
        <f t="shared" si="110"/>
        <v>5</v>
      </c>
      <c r="G1440" s="3">
        <f t="shared" si="111"/>
        <v>2</v>
      </c>
      <c r="H1440" s="3">
        <f t="shared" si="112"/>
        <v>2</v>
      </c>
      <c r="I1440" s="1" t="str">
        <f t="shared" si="113"/>
        <v>522</v>
      </c>
      <c r="J1440" s="1" t="str">
        <f t="shared" si="114"/>
        <v>Champion</v>
      </c>
    </row>
    <row r="1441" spans="1:10" ht="14.25" x14ac:dyDescent="0.2">
      <c r="A1441">
        <v>13304</v>
      </c>
      <c r="B1441">
        <v>78</v>
      </c>
      <c r="C1441">
        <v>1217.9900000000002</v>
      </c>
      <c r="D1441" s="1">
        <v>40535.607638888891</v>
      </c>
      <c r="E1441" s="3">
        <f>DATEDIF(online_retail_II[[#This Row],[LastPurchase]], DATE(2011,12,9), "d")</f>
        <v>351</v>
      </c>
      <c r="F1441" s="3">
        <f t="shared" si="110"/>
        <v>3</v>
      </c>
      <c r="G1441" s="3">
        <f t="shared" si="111"/>
        <v>2</v>
      </c>
      <c r="H1441" s="3">
        <f t="shared" si="112"/>
        <v>2</v>
      </c>
      <c r="I1441" s="1" t="str">
        <f t="shared" si="113"/>
        <v>322</v>
      </c>
      <c r="J1441" s="1" t="str">
        <f t="shared" si="114"/>
        <v>Potential</v>
      </c>
    </row>
    <row r="1442" spans="1:10" ht="14.25" x14ac:dyDescent="0.2">
      <c r="A1442">
        <v>13834</v>
      </c>
      <c r="B1442">
        <v>16</v>
      </c>
      <c r="C1442">
        <v>324.19</v>
      </c>
      <c r="D1442" s="1">
        <v>40310.435416666667</v>
      </c>
      <c r="E1442" s="3">
        <f>DATEDIF(online_retail_II[[#This Row],[LastPurchase]], DATE(2011,12,9), "d")</f>
        <v>576</v>
      </c>
      <c r="F1442" s="3">
        <f t="shared" si="110"/>
        <v>2</v>
      </c>
      <c r="G1442" s="3">
        <f t="shared" si="111"/>
        <v>1</v>
      </c>
      <c r="H1442" s="3">
        <f t="shared" si="112"/>
        <v>1</v>
      </c>
      <c r="I1442" s="1" t="str">
        <f t="shared" si="113"/>
        <v>211</v>
      </c>
      <c r="J1442" s="1" t="str">
        <f t="shared" si="114"/>
        <v>At Risk</v>
      </c>
    </row>
    <row r="1443" spans="1:10" ht="14.25" x14ac:dyDescent="0.2">
      <c r="A1443">
        <v>14884</v>
      </c>
      <c r="B1443">
        <v>8</v>
      </c>
      <c r="C1443">
        <v>120.6</v>
      </c>
      <c r="D1443" s="1">
        <v>40217.538888888892</v>
      </c>
      <c r="E1443" s="3">
        <f>DATEDIF(online_retail_II[[#This Row],[LastPurchase]], DATE(2011,12,9), "d")</f>
        <v>669</v>
      </c>
      <c r="F1443" s="3">
        <f t="shared" si="110"/>
        <v>2</v>
      </c>
      <c r="G1443" s="3">
        <f t="shared" si="111"/>
        <v>1</v>
      </c>
      <c r="H1443" s="3">
        <f t="shared" si="112"/>
        <v>1</v>
      </c>
      <c r="I1443" s="1" t="str">
        <f t="shared" si="113"/>
        <v>211</v>
      </c>
      <c r="J1443" s="1" t="str">
        <f t="shared" si="114"/>
        <v>At Risk</v>
      </c>
    </row>
    <row r="1444" spans="1:10" ht="14.25" x14ac:dyDescent="0.2">
      <c r="A1444">
        <v>18070</v>
      </c>
      <c r="B1444">
        <v>9</v>
      </c>
      <c r="C1444">
        <v>314.10000000000002</v>
      </c>
      <c r="D1444" s="1">
        <v>40217.561111111114</v>
      </c>
      <c r="E1444" s="3">
        <f>DATEDIF(online_retail_II[[#This Row],[LastPurchase]], DATE(2011,12,9), "d")</f>
        <v>669</v>
      </c>
      <c r="F1444" s="3">
        <f t="shared" si="110"/>
        <v>2</v>
      </c>
      <c r="G1444" s="3">
        <f t="shared" si="111"/>
        <v>1</v>
      </c>
      <c r="H1444" s="3">
        <f t="shared" si="112"/>
        <v>1</v>
      </c>
      <c r="I1444" s="1" t="str">
        <f t="shared" si="113"/>
        <v>211</v>
      </c>
      <c r="J1444" s="1" t="str">
        <f t="shared" si="114"/>
        <v>At Risk</v>
      </c>
    </row>
    <row r="1445" spans="1:10" ht="14.25" x14ac:dyDescent="0.2">
      <c r="A1445">
        <v>16078</v>
      </c>
      <c r="B1445">
        <v>39</v>
      </c>
      <c r="C1445">
        <v>362.99</v>
      </c>
      <c r="D1445" s="1">
        <v>40603.407638888886</v>
      </c>
      <c r="E1445" s="3">
        <f>DATEDIF(online_retail_II[[#This Row],[LastPurchase]], DATE(2011,12,9), "d")</f>
        <v>283</v>
      </c>
      <c r="F1445" s="3">
        <f t="shared" si="110"/>
        <v>3</v>
      </c>
      <c r="G1445" s="3">
        <f t="shared" si="111"/>
        <v>1</v>
      </c>
      <c r="H1445" s="3">
        <f t="shared" si="112"/>
        <v>1</v>
      </c>
      <c r="I1445" s="1" t="str">
        <f t="shared" si="113"/>
        <v>311</v>
      </c>
      <c r="J1445" s="1" t="str">
        <f t="shared" si="114"/>
        <v>Potential</v>
      </c>
    </row>
    <row r="1446" spans="1:10" ht="14.25" x14ac:dyDescent="0.2">
      <c r="A1446">
        <v>15339</v>
      </c>
      <c r="B1446">
        <v>224</v>
      </c>
      <c r="C1446">
        <v>1827.8400000000013</v>
      </c>
      <c r="D1446" s="1">
        <v>40820.535416666666</v>
      </c>
      <c r="E1446" s="3">
        <f>DATEDIF(online_retail_II[[#This Row],[LastPurchase]], DATE(2011,12,9), "d")</f>
        <v>66</v>
      </c>
      <c r="F1446" s="3">
        <f t="shared" si="110"/>
        <v>3</v>
      </c>
      <c r="G1446" s="3">
        <f t="shared" si="111"/>
        <v>3</v>
      </c>
      <c r="H1446" s="3">
        <f t="shared" si="112"/>
        <v>2</v>
      </c>
      <c r="I1446" s="1" t="str">
        <f t="shared" si="113"/>
        <v>332</v>
      </c>
      <c r="J1446" s="1" t="str">
        <f t="shared" si="114"/>
        <v>Potential</v>
      </c>
    </row>
    <row r="1447" spans="1:10" ht="14.25" x14ac:dyDescent="0.2">
      <c r="A1447">
        <v>16781</v>
      </c>
      <c r="B1447">
        <v>56</v>
      </c>
      <c r="C1447">
        <v>934.24999999999989</v>
      </c>
      <c r="D1447" s="1">
        <v>40514.601388888892</v>
      </c>
      <c r="E1447" s="3">
        <f>DATEDIF(online_retail_II[[#This Row],[LastPurchase]], DATE(2011,12,9), "d")</f>
        <v>372</v>
      </c>
      <c r="F1447" s="3">
        <f t="shared" si="110"/>
        <v>2</v>
      </c>
      <c r="G1447" s="3">
        <f t="shared" si="111"/>
        <v>2</v>
      </c>
      <c r="H1447" s="3">
        <f t="shared" si="112"/>
        <v>1</v>
      </c>
      <c r="I1447" s="1" t="str">
        <f t="shared" si="113"/>
        <v>221</v>
      </c>
      <c r="J1447" s="1" t="str">
        <f t="shared" si="114"/>
        <v>At Risk</v>
      </c>
    </row>
    <row r="1448" spans="1:10" ht="14.25" x14ac:dyDescent="0.2">
      <c r="A1448">
        <v>17514</v>
      </c>
      <c r="B1448">
        <v>87</v>
      </c>
      <c r="C1448">
        <v>542.83000000000004</v>
      </c>
      <c r="D1448" s="1">
        <v>40758.65625</v>
      </c>
      <c r="E1448" s="3">
        <f>DATEDIF(online_retail_II[[#This Row],[LastPurchase]], DATE(2011,12,9), "d")</f>
        <v>128</v>
      </c>
      <c r="F1448" s="3">
        <f t="shared" si="110"/>
        <v>3</v>
      </c>
      <c r="G1448" s="3">
        <f t="shared" si="111"/>
        <v>2</v>
      </c>
      <c r="H1448" s="3">
        <f t="shared" si="112"/>
        <v>1</v>
      </c>
      <c r="I1448" s="1" t="str">
        <f t="shared" si="113"/>
        <v>321</v>
      </c>
      <c r="J1448" s="1" t="str">
        <f t="shared" si="114"/>
        <v>Potential</v>
      </c>
    </row>
    <row r="1449" spans="1:10" ht="14.25" x14ac:dyDescent="0.2">
      <c r="A1449">
        <v>17294</v>
      </c>
      <c r="B1449">
        <v>17</v>
      </c>
      <c r="C1449">
        <v>467.79000000000008</v>
      </c>
      <c r="D1449" s="1">
        <v>40217.675000000003</v>
      </c>
      <c r="E1449" s="3">
        <f>DATEDIF(online_retail_II[[#This Row],[LastPurchase]], DATE(2011,12,9), "d")</f>
        <v>669</v>
      </c>
      <c r="F1449" s="3">
        <f t="shared" si="110"/>
        <v>2</v>
      </c>
      <c r="G1449" s="3">
        <f t="shared" si="111"/>
        <v>1</v>
      </c>
      <c r="H1449" s="3">
        <f t="shared" si="112"/>
        <v>1</v>
      </c>
      <c r="I1449" s="1" t="str">
        <f t="shared" si="113"/>
        <v>211</v>
      </c>
      <c r="J1449" s="1" t="str">
        <f t="shared" si="114"/>
        <v>At Risk</v>
      </c>
    </row>
    <row r="1450" spans="1:10" ht="14.25" x14ac:dyDescent="0.2">
      <c r="A1450">
        <v>17647</v>
      </c>
      <c r="B1450">
        <v>12</v>
      </c>
      <c r="C1450">
        <v>331.65999999999997</v>
      </c>
      <c r="D1450" s="1">
        <v>40821.651388888888</v>
      </c>
      <c r="E1450" s="3">
        <f>DATEDIF(online_retail_II[[#This Row],[LastPurchase]], DATE(2011,12,9), "d")</f>
        <v>65</v>
      </c>
      <c r="F1450" s="3">
        <f t="shared" si="110"/>
        <v>3</v>
      </c>
      <c r="G1450" s="3">
        <f t="shared" si="111"/>
        <v>1</v>
      </c>
      <c r="H1450" s="3">
        <f t="shared" si="112"/>
        <v>1</v>
      </c>
      <c r="I1450" s="1" t="str">
        <f t="shared" si="113"/>
        <v>311</v>
      </c>
      <c r="J1450" s="1" t="str">
        <f t="shared" si="114"/>
        <v>Potential</v>
      </c>
    </row>
    <row r="1451" spans="1:10" ht="14.25" x14ac:dyDescent="0.2">
      <c r="A1451">
        <v>12524</v>
      </c>
      <c r="B1451">
        <v>240</v>
      </c>
      <c r="C1451">
        <v>11126.109999999991</v>
      </c>
      <c r="D1451" s="1">
        <v>40877.646527777775</v>
      </c>
      <c r="E1451" s="3">
        <f>DATEDIF(online_retail_II[[#This Row],[LastPurchase]], DATE(2011,12,9), "d")</f>
        <v>9</v>
      </c>
      <c r="F1451" s="3">
        <f t="shared" si="110"/>
        <v>5</v>
      </c>
      <c r="G1451" s="3">
        <f t="shared" si="111"/>
        <v>3</v>
      </c>
      <c r="H1451" s="3">
        <f t="shared" si="112"/>
        <v>4</v>
      </c>
      <c r="I1451" s="1" t="str">
        <f t="shared" si="113"/>
        <v>534</v>
      </c>
      <c r="J1451" s="1" t="str">
        <f t="shared" si="114"/>
        <v>Champion</v>
      </c>
    </row>
    <row r="1452" spans="1:10" ht="14.25" x14ac:dyDescent="0.2">
      <c r="A1452">
        <v>12665</v>
      </c>
      <c r="B1452">
        <v>17</v>
      </c>
      <c r="C1452">
        <v>313.60000000000002</v>
      </c>
      <c r="D1452" s="1">
        <v>40562.356944444444</v>
      </c>
      <c r="E1452" s="3">
        <f>DATEDIF(online_retail_II[[#This Row],[LastPurchase]], DATE(2011,12,9), "d")</f>
        <v>324</v>
      </c>
      <c r="F1452" s="3">
        <f t="shared" si="110"/>
        <v>3</v>
      </c>
      <c r="G1452" s="3">
        <f t="shared" si="111"/>
        <v>1</v>
      </c>
      <c r="H1452" s="3">
        <f t="shared" si="112"/>
        <v>1</v>
      </c>
      <c r="I1452" s="1" t="str">
        <f t="shared" si="113"/>
        <v>311</v>
      </c>
      <c r="J1452" s="1" t="str">
        <f t="shared" si="114"/>
        <v>Potential</v>
      </c>
    </row>
    <row r="1453" spans="1:10" ht="14.25" x14ac:dyDescent="0.2">
      <c r="A1453">
        <v>17319</v>
      </c>
      <c r="B1453">
        <v>3</v>
      </c>
      <c r="C1453">
        <v>29.1</v>
      </c>
      <c r="D1453" s="1">
        <v>40217.657638888886</v>
      </c>
      <c r="E1453" s="3">
        <f>DATEDIF(online_retail_II[[#This Row],[LastPurchase]], DATE(2011,12,9), "d")</f>
        <v>669</v>
      </c>
      <c r="F1453" s="3">
        <f t="shared" si="110"/>
        <v>2</v>
      </c>
      <c r="G1453" s="3">
        <f t="shared" si="111"/>
        <v>1</v>
      </c>
      <c r="H1453" s="3">
        <f t="shared" si="112"/>
        <v>1</v>
      </c>
      <c r="I1453" s="1" t="str">
        <f t="shared" si="113"/>
        <v>211</v>
      </c>
      <c r="J1453" s="1" t="str">
        <f t="shared" si="114"/>
        <v>At Risk</v>
      </c>
    </row>
    <row r="1454" spans="1:10" ht="14.25" x14ac:dyDescent="0.2">
      <c r="A1454">
        <v>17774</v>
      </c>
      <c r="B1454">
        <v>410</v>
      </c>
      <c r="C1454">
        <v>3328.049999999997</v>
      </c>
      <c r="D1454" s="1">
        <v>40790.53402777778</v>
      </c>
      <c r="E1454" s="3">
        <f>DATEDIF(online_retail_II[[#This Row],[LastPurchase]], DATE(2011,12,9), "d")</f>
        <v>96</v>
      </c>
      <c r="F1454" s="3">
        <f t="shared" si="110"/>
        <v>3</v>
      </c>
      <c r="G1454" s="3">
        <f t="shared" si="111"/>
        <v>4</v>
      </c>
      <c r="H1454" s="3">
        <f t="shared" si="112"/>
        <v>3</v>
      </c>
      <c r="I1454" s="1" t="str">
        <f t="shared" si="113"/>
        <v>343</v>
      </c>
      <c r="J1454" s="1" t="str">
        <f t="shared" si="114"/>
        <v>Potential</v>
      </c>
    </row>
    <row r="1455" spans="1:10" ht="14.25" x14ac:dyDescent="0.2">
      <c r="A1455">
        <v>15892</v>
      </c>
      <c r="B1455">
        <v>38</v>
      </c>
      <c r="C1455">
        <v>128.20000000000002</v>
      </c>
      <c r="D1455" s="1">
        <v>40217.682638888888</v>
      </c>
      <c r="E1455" s="3">
        <f>DATEDIF(online_retail_II[[#This Row],[LastPurchase]], DATE(2011,12,9), "d")</f>
        <v>669</v>
      </c>
      <c r="F1455" s="3">
        <f t="shared" si="110"/>
        <v>2</v>
      </c>
      <c r="G1455" s="3">
        <f t="shared" si="111"/>
        <v>1</v>
      </c>
      <c r="H1455" s="3">
        <f t="shared" si="112"/>
        <v>1</v>
      </c>
      <c r="I1455" s="1" t="str">
        <f t="shared" si="113"/>
        <v>211</v>
      </c>
      <c r="J1455" s="1" t="str">
        <f t="shared" si="114"/>
        <v>At Risk</v>
      </c>
    </row>
    <row r="1456" spans="1:10" ht="14.25" x14ac:dyDescent="0.2">
      <c r="A1456">
        <v>13119</v>
      </c>
      <c r="B1456">
        <v>11</v>
      </c>
      <c r="C1456">
        <v>134.9</v>
      </c>
      <c r="D1456" s="1">
        <v>40218.359722222223</v>
      </c>
      <c r="E1456" s="3">
        <f>DATEDIF(online_retail_II[[#This Row],[LastPurchase]], DATE(2011,12,9), "d")</f>
        <v>668</v>
      </c>
      <c r="F1456" s="3">
        <f t="shared" si="110"/>
        <v>2</v>
      </c>
      <c r="G1456" s="3">
        <f t="shared" si="111"/>
        <v>1</v>
      </c>
      <c r="H1456" s="3">
        <f t="shared" si="112"/>
        <v>1</v>
      </c>
      <c r="I1456" s="1" t="str">
        <f t="shared" si="113"/>
        <v>211</v>
      </c>
      <c r="J1456" s="1" t="str">
        <f t="shared" si="114"/>
        <v>At Risk</v>
      </c>
    </row>
    <row r="1457" spans="1:10" ht="14.25" x14ac:dyDescent="0.2">
      <c r="A1457">
        <v>12370</v>
      </c>
      <c r="B1457">
        <v>202</v>
      </c>
      <c r="C1457">
        <v>4320.3099999999977</v>
      </c>
      <c r="D1457" s="1">
        <v>40835.618750000001</v>
      </c>
      <c r="E1457" s="3">
        <f>DATEDIF(online_retail_II[[#This Row],[LastPurchase]], DATE(2011,12,9), "d")</f>
        <v>51</v>
      </c>
      <c r="F1457" s="3">
        <f t="shared" si="110"/>
        <v>4</v>
      </c>
      <c r="G1457" s="3">
        <f t="shared" si="111"/>
        <v>3</v>
      </c>
      <c r="H1457" s="3">
        <f t="shared" si="112"/>
        <v>3</v>
      </c>
      <c r="I1457" s="1" t="str">
        <f t="shared" si="113"/>
        <v>433</v>
      </c>
      <c r="J1457" s="1" t="str">
        <f t="shared" si="114"/>
        <v>Loyal</v>
      </c>
    </row>
    <row r="1458" spans="1:10" ht="14.25" x14ac:dyDescent="0.2">
      <c r="A1458">
        <v>13131</v>
      </c>
      <c r="B1458">
        <v>149</v>
      </c>
      <c r="C1458">
        <v>3313.7699999999995</v>
      </c>
      <c r="D1458" s="1">
        <v>40863.556250000001</v>
      </c>
      <c r="E1458" s="3">
        <f>DATEDIF(online_retail_II[[#This Row],[LastPurchase]], DATE(2011,12,9), "d")</f>
        <v>23</v>
      </c>
      <c r="F1458" s="3">
        <f t="shared" si="110"/>
        <v>4</v>
      </c>
      <c r="G1458" s="3">
        <f t="shared" si="111"/>
        <v>2</v>
      </c>
      <c r="H1458" s="3">
        <f t="shared" si="112"/>
        <v>3</v>
      </c>
      <c r="I1458" s="1" t="str">
        <f t="shared" si="113"/>
        <v>423</v>
      </c>
      <c r="J1458" s="1" t="str">
        <f t="shared" si="114"/>
        <v>Loyal</v>
      </c>
    </row>
    <row r="1459" spans="1:10" ht="14.25" x14ac:dyDescent="0.2">
      <c r="A1459">
        <v>14609</v>
      </c>
      <c r="B1459">
        <v>13</v>
      </c>
      <c r="C1459">
        <v>1486.2</v>
      </c>
      <c r="D1459" s="1">
        <v>40814.537499999999</v>
      </c>
      <c r="E1459" s="3">
        <f>DATEDIF(online_retail_II[[#This Row],[LastPurchase]], DATE(2011,12,9), "d")</f>
        <v>72</v>
      </c>
      <c r="F1459" s="3">
        <f t="shared" si="110"/>
        <v>3</v>
      </c>
      <c r="G1459" s="3">
        <f t="shared" si="111"/>
        <v>1</v>
      </c>
      <c r="H1459" s="3">
        <f t="shared" si="112"/>
        <v>2</v>
      </c>
      <c r="I1459" s="1" t="str">
        <f t="shared" si="113"/>
        <v>312</v>
      </c>
      <c r="J1459" s="1" t="str">
        <f t="shared" si="114"/>
        <v>Potential</v>
      </c>
    </row>
    <row r="1460" spans="1:10" ht="14.25" x14ac:dyDescent="0.2">
      <c r="A1460">
        <v>17577</v>
      </c>
      <c r="B1460">
        <v>21</v>
      </c>
      <c r="C1460">
        <v>348.74999999999994</v>
      </c>
      <c r="D1460" s="1">
        <v>40241.542361111111</v>
      </c>
      <c r="E1460" s="3">
        <f>DATEDIF(online_retail_II[[#This Row],[LastPurchase]], DATE(2011,12,9), "d")</f>
        <v>645</v>
      </c>
      <c r="F1460" s="3">
        <f t="shared" si="110"/>
        <v>2</v>
      </c>
      <c r="G1460" s="3">
        <f t="shared" si="111"/>
        <v>1</v>
      </c>
      <c r="H1460" s="3">
        <f t="shared" si="112"/>
        <v>1</v>
      </c>
      <c r="I1460" s="1" t="str">
        <f t="shared" si="113"/>
        <v>211</v>
      </c>
      <c r="J1460" s="1" t="str">
        <f t="shared" si="114"/>
        <v>At Risk</v>
      </c>
    </row>
    <row r="1461" spans="1:10" ht="14.25" x14ac:dyDescent="0.2">
      <c r="A1461">
        <v>15082</v>
      </c>
      <c r="B1461">
        <v>6</v>
      </c>
      <c r="C1461">
        <v>93.35</v>
      </c>
      <c r="D1461" s="1">
        <v>40218.432638888888</v>
      </c>
      <c r="E1461" s="3">
        <f>DATEDIF(online_retail_II[[#This Row],[LastPurchase]], DATE(2011,12,9), "d")</f>
        <v>668</v>
      </c>
      <c r="F1461" s="3">
        <f t="shared" si="110"/>
        <v>2</v>
      </c>
      <c r="G1461" s="3">
        <f t="shared" si="111"/>
        <v>1</v>
      </c>
      <c r="H1461" s="3">
        <f t="shared" si="112"/>
        <v>1</v>
      </c>
      <c r="I1461" s="1" t="str">
        <f t="shared" si="113"/>
        <v>211</v>
      </c>
      <c r="J1461" s="1" t="str">
        <f t="shared" si="114"/>
        <v>At Risk</v>
      </c>
    </row>
    <row r="1462" spans="1:10" ht="14.25" x14ac:dyDescent="0.2">
      <c r="A1462">
        <v>12645</v>
      </c>
      <c r="B1462">
        <v>160</v>
      </c>
      <c r="C1462">
        <v>3539.300000000002</v>
      </c>
      <c r="D1462" s="1">
        <v>40853.526388888888</v>
      </c>
      <c r="E1462" s="3">
        <f>DATEDIF(online_retail_II[[#This Row],[LastPurchase]], DATE(2011,12,9), "d")</f>
        <v>33</v>
      </c>
      <c r="F1462" s="3">
        <f t="shared" si="110"/>
        <v>4</v>
      </c>
      <c r="G1462" s="3">
        <f t="shared" si="111"/>
        <v>3</v>
      </c>
      <c r="H1462" s="3">
        <f t="shared" si="112"/>
        <v>3</v>
      </c>
      <c r="I1462" s="1" t="str">
        <f t="shared" si="113"/>
        <v>433</v>
      </c>
      <c r="J1462" s="1" t="str">
        <f t="shared" si="114"/>
        <v>Loyal</v>
      </c>
    </row>
    <row r="1463" spans="1:10" ht="14.25" x14ac:dyDescent="0.2">
      <c r="A1463">
        <v>17083</v>
      </c>
      <c r="B1463">
        <v>115</v>
      </c>
      <c r="C1463">
        <v>4049.7900000000004</v>
      </c>
      <c r="D1463" s="1">
        <v>40777.654861111114</v>
      </c>
      <c r="E1463" s="3">
        <f>DATEDIF(online_retail_II[[#This Row],[LastPurchase]], DATE(2011,12,9), "d")</f>
        <v>109</v>
      </c>
      <c r="F1463" s="3">
        <f t="shared" si="110"/>
        <v>3</v>
      </c>
      <c r="G1463" s="3">
        <f t="shared" si="111"/>
        <v>2</v>
      </c>
      <c r="H1463" s="3">
        <f t="shared" si="112"/>
        <v>3</v>
      </c>
      <c r="I1463" s="1" t="str">
        <f t="shared" si="113"/>
        <v>323</v>
      </c>
      <c r="J1463" s="1" t="str">
        <f t="shared" si="114"/>
        <v>Potential</v>
      </c>
    </row>
    <row r="1464" spans="1:10" ht="14.25" x14ac:dyDescent="0.2">
      <c r="A1464">
        <v>12621</v>
      </c>
      <c r="B1464">
        <v>770</v>
      </c>
      <c r="C1464">
        <v>24775.810000000009</v>
      </c>
      <c r="D1464" s="1">
        <v>40885.475694444445</v>
      </c>
      <c r="E1464" s="3">
        <f>DATEDIF(online_retail_II[[#This Row],[LastPurchase]], DATE(2011,12,9), "d")</f>
        <v>1</v>
      </c>
      <c r="F1464" s="3">
        <f t="shared" si="110"/>
        <v>5</v>
      </c>
      <c r="G1464" s="3">
        <f t="shared" si="111"/>
        <v>4</v>
      </c>
      <c r="H1464" s="3">
        <f t="shared" si="112"/>
        <v>4</v>
      </c>
      <c r="I1464" s="1" t="str">
        <f t="shared" si="113"/>
        <v>544</v>
      </c>
      <c r="J1464" s="1" t="str">
        <f t="shared" si="114"/>
        <v>Champion</v>
      </c>
    </row>
    <row r="1465" spans="1:10" ht="14.25" x14ac:dyDescent="0.2">
      <c r="A1465">
        <v>13293</v>
      </c>
      <c r="B1465">
        <v>72</v>
      </c>
      <c r="C1465">
        <v>1192.9399999999998</v>
      </c>
      <c r="D1465" s="1">
        <v>40494.561111111114</v>
      </c>
      <c r="E1465" s="3">
        <f>DATEDIF(online_retail_II[[#This Row],[LastPurchase]], DATE(2011,12,9), "d")</f>
        <v>392</v>
      </c>
      <c r="F1465" s="3">
        <f t="shared" si="110"/>
        <v>2</v>
      </c>
      <c r="G1465" s="3">
        <f t="shared" si="111"/>
        <v>2</v>
      </c>
      <c r="H1465" s="3">
        <f t="shared" si="112"/>
        <v>2</v>
      </c>
      <c r="I1465" s="1" t="str">
        <f t="shared" si="113"/>
        <v>222</v>
      </c>
      <c r="J1465" s="1" t="str">
        <f t="shared" si="114"/>
        <v>At Risk</v>
      </c>
    </row>
    <row r="1466" spans="1:10" ht="14.25" x14ac:dyDescent="0.2">
      <c r="A1466">
        <v>16344</v>
      </c>
      <c r="B1466">
        <v>46</v>
      </c>
      <c r="C1466">
        <v>842.42</v>
      </c>
      <c r="D1466" s="1">
        <v>40728.659722222219</v>
      </c>
      <c r="E1466" s="3">
        <f>DATEDIF(online_retail_II[[#This Row],[LastPurchase]], DATE(2011,12,9), "d")</f>
        <v>158</v>
      </c>
      <c r="F1466" s="3">
        <f t="shared" si="110"/>
        <v>3</v>
      </c>
      <c r="G1466" s="3">
        <f t="shared" si="111"/>
        <v>1</v>
      </c>
      <c r="H1466" s="3">
        <f t="shared" si="112"/>
        <v>1</v>
      </c>
      <c r="I1466" s="1" t="str">
        <f t="shared" si="113"/>
        <v>311</v>
      </c>
      <c r="J1466" s="1" t="str">
        <f t="shared" si="114"/>
        <v>Potential</v>
      </c>
    </row>
    <row r="1467" spans="1:10" ht="14.25" x14ac:dyDescent="0.2">
      <c r="A1467">
        <v>17731</v>
      </c>
      <c r="B1467">
        <v>99</v>
      </c>
      <c r="C1467">
        <v>1708.9899999999998</v>
      </c>
      <c r="D1467" s="1">
        <v>40807.626388888886</v>
      </c>
      <c r="E1467" s="3">
        <f>DATEDIF(online_retail_II[[#This Row],[LastPurchase]], DATE(2011,12,9), "d")</f>
        <v>79</v>
      </c>
      <c r="F1467" s="3">
        <f t="shared" si="110"/>
        <v>3</v>
      </c>
      <c r="G1467" s="3">
        <f t="shared" si="111"/>
        <v>2</v>
      </c>
      <c r="H1467" s="3">
        <f t="shared" si="112"/>
        <v>2</v>
      </c>
      <c r="I1467" s="1" t="str">
        <f t="shared" si="113"/>
        <v>322</v>
      </c>
      <c r="J1467" s="1" t="str">
        <f t="shared" si="114"/>
        <v>Potential</v>
      </c>
    </row>
    <row r="1468" spans="1:10" ht="14.25" x14ac:dyDescent="0.2">
      <c r="A1468">
        <v>13976</v>
      </c>
      <c r="B1468">
        <v>56</v>
      </c>
      <c r="C1468">
        <v>1192.3599999999999</v>
      </c>
      <c r="D1468" s="1">
        <v>40680.384027777778</v>
      </c>
      <c r="E1468" s="3">
        <f>DATEDIF(online_retail_II[[#This Row],[LastPurchase]], DATE(2011,12,9), "d")</f>
        <v>206</v>
      </c>
      <c r="F1468" s="3">
        <f t="shared" si="110"/>
        <v>3</v>
      </c>
      <c r="G1468" s="3">
        <f t="shared" si="111"/>
        <v>2</v>
      </c>
      <c r="H1468" s="3">
        <f t="shared" si="112"/>
        <v>2</v>
      </c>
      <c r="I1468" s="1" t="str">
        <f t="shared" si="113"/>
        <v>322</v>
      </c>
      <c r="J1468" s="1" t="str">
        <f t="shared" si="114"/>
        <v>Potential</v>
      </c>
    </row>
    <row r="1469" spans="1:10" ht="14.25" x14ac:dyDescent="0.2">
      <c r="A1469">
        <v>13242</v>
      </c>
      <c r="B1469">
        <v>35</v>
      </c>
      <c r="C1469">
        <v>699.39999999999964</v>
      </c>
      <c r="D1469" s="1">
        <v>40774.536805555559</v>
      </c>
      <c r="E1469" s="3">
        <f>DATEDIF(online_retail_II[[#This Row],[LastPurchase]], DATE(2011,12,9), "d")</f>
        <v>112</v>
      </c>
      <c r="F1469" s="3">
        <f t="shared" si="110"/>
        <v>3</v>
      </c>
      <c r="G1469" s="3">
        <f t="shared" si="111"/>
        <v>1</v>
      </c>
      <c r="H1469" s="3">
        <f t="shared" si="112"/>
        <v>1</v>
      </c>
      <c r="I1469" s="1" t="str">
        <f t="shared" si="113"/>
        <v>311</v>
      </c>
      <c r="J1469" s="1" t="str">
        <f t="shared" si="114"/>
        <v>Potential</v>
      </c>
    </row>
    <row r="1470" spans="1:10" ht="14.25" x14ac:dyDescent="0.2">
      <c r="A1470">
        <v>16419</v>
      </c>
      <c r="B1470">
        <v>92</v>
      </c>
      <c r="C1470">
        <v>1487.42</v>
      </c>
      <c r="D1470" s="1">
        <v>40774.522916666669</v>
      </c>
      <c r="E1470" s="3">
        <f>DATEDIF(online_retail_II[[#This Row],[LastPurchase]], DATE(2011,12,9), "d")</f>
        <v>112</v>
      </c>
      <c r="F1470" s="3">
        <f t="shared" si="110"/>
        <v>3</v>
      </c>
      <c r="G1470" s="3">
        <f t="shared" si="111"/>
        <v>2</v>
      </c>
      <c r="H1470" s="3">
        <f t="shared" si="112"/>
        <v>2</v>
      </c>
      <c r="I1470" s="1" t="str">
        <f t="shared" si="113"/>
        <v>322</v>
      </c>
      <c r="J1470" s="1" t="str">
        <f t="shared" si="114"/>
        <v>Potential</v>
      </c>
    </row>
    <row r="1471" spans="1:10" ht="14.25" x14ac:dyDescent="0.2">
      <c r="A1471">
        <v>13985</v>
      </c>
      <c r="B1471">
        <v>482</v>
      </c>
      <c r="C1471">
        <v>10020.859999999991</v>
      </c>
      <c r="D1471" s="1">
        <v>40882.712500000001</v>
      </c>
      <c r="E1471" s="3">
        <f>DATEDIF(online_retail_II[[#This Row],[LastPurchase]], DATE(2011,12,9), "d")</f>
        <v>4</v>
      </c>
      <c r="F1471" s="3">
        <f t="shared" si="110"/>
        <v>5</v>
      </c>
      <c r="G1471" s="3">
        <f t="shared" si="111"/>
        <v>4</v>
      </c>
      <c r="H1471" s="3">
        <f t="shared" si="112"/>
        <v>4</v>
      </c>
      <c r="I1471" s="1" t="str">
        <f t="shared" si="113"/>
        <v>544</v>
      </c>
      <c r="J1471" s="1" t="str">
        <f t="shared" si="114"/>
        <v>Champion</v>
      </c>
    </row>
    <row r="1472" spans="1:10" ht="14.25" x14ac:dyDescent="0.2">
      <c r="A1472">
        <v>16873</v>
      </c>
      <c r="B1472">
        <v>512</v>
      </c>
      <c r="C1472">
        <v>14617.39</v>
      </c>
      <c r="D1472" s="1">
        <v>40882.503472222219</v>
      </c>
      <c r="E1472" s="3">
        <f>DATEDIF(online_retail_II[[#This Row],[LastPurchase]], DATE(2011,12,9), "d")</f>
        <v>4</v>
      </c>
      <c r="F1472" s="3">
        <f t="shared" si="110"/>
        <v>5</v>
      </c>
      <c r="G1472" s="3">
        <f t="shared" si="111"/>
        <v>4</v>
      </c>
      <c r="H1472" s="3">
        <f t="shared" si="112"/>
        <v>4</v>
      </c>
      <c r="I1472" s="1" t="str">
        <f t="shared" si="113"/>
        <v>544</v>
      </c>
      <c r="J1472" s="1" t="str">
        <f t="shared" si="114"/>
        <v>Champion</v>
      </c>
    </row>
    <row r="1473" spans="1:10" ht="14.25" x14ac:dyDescent="0.2">
      <c r="A1473">
        <v>12663</v>
      </c>
      <c r="B1473">
        <v>10</v>
      </c>
      <c r="C1473">
        <v>239.4</v>
      </c>
      <c r="D1473" s="1">
        <v>40262.402777777781</v>
      </c>
      <c r="E1473" s="3">
        <f>DATEDIF(online_retail_II[[#This Row],[LastPurchase]], DATE(2011,12,9), "d")</f>
        <v>624</v>
      </c>
      <c r="F1473" s="3">
        <f t="shared" si="110"/>
        <v>2</v>
      </c>
      <c r="G1473" s="3">
        <f t="shared" si="111"/>
        <v>1</v>
      </c>
      <c r="H1473" s="3">
        <f t="shared" si="112"/>
        <v>1</v>
      </c>
      <c r="I1473" s="1" t="str">
        <f t="shared" si="113"/>
        <v>211</v>
      </c>
      <c r="J1473" s="1" t="str">
        <f t="shared" si="114"/>
        <v>At Risk</v>
      </c>
    </row>
    <row r="1474" spans="1:10" ht="14.25" x14ac:dyDescent="0.2">
      <c r="A1474">
        <v>16530</v>
      </c>
      <c r="B1474">
        <v>3</v>
      </c>
      <c r="C1474">
        <v>48.349999999999994</v>
      </c>
      <c r="D1474" s="1">
        <v>40218.645833333336</v>
      </c>
      <c r="E1474" s="3">
        <f>DATEDIF(online_retail_II[[#This Row],[LastPurchase]], DATE(2011,12,9), "d")</f>
        <v>668</v>
      </c>
      <c r="F1474" s="3">
        <f t="shared" ref="F1474:F1537" si="115">IF(E1474&lt;=QUARTILE($E$2:$E$1000,1),5,
 IF(E1474&lt;=QUARTILE($E$2:$E$1000,2),4,
 IF(E1474&lt;=QUARTILE($E$2:$E$1000,3),3,
 IF(E1474&lt;=QUARTILE($E$2:$E$1000,4),2,1))))</f>
        <v>2</v>
      </c>
      <c r="G1474" s="3">
        <f t="shared" ref="G1474:G1537" si="116">IF(B1474&gt;=QUARTILE($B$2:$B$1000,4),5,
 IF(B1474&gt;=QUARTILE($B$2:$B$1000,3),4,
 IF(B1474&gt;=QUARTILE($B$2:$B$1000,2),3,
 IF(B1474&gt;=QUARTILE($B$2:$B$1000,1),2,1))))</f>
        <v>1</v>
      </c>
      <c r="H1474" s="3">
        <f t="shared" ref="H1474:H1537" si="117">IF(C1474&gt;=QUARTILE($C$2:$C$1000,4),5,
 IF(C1474&gt;=QUARTILE($C$2:$C$1000,3),4,
 IF(C1474&gt;=QUARTILE($C$2:$C$1000,2),3,
 IF(C1474&gt;=QUARTILE($C$2:$C$1000,1),2,1))))</f>
        <v>1</v>
      </c>
      <c r="I1474" s="1" t="str">
        <f t="shared" ref="I1474:I1537" si="118">TEXT(F1474,"0") &amp; TEXT(G1474,"0") &amp; TEXT(H1474,"0")</f>
        <v>211</v>
      </c>
      <c r="J1474" s="1" t="str">
        <f t="shared" ref="J1474:J1537" si="119">IF(F1474=5,"Champion",
 IF(F1474&gt;=4,"Loyal",
 IF(F1474=3,"Potential",
 IF(F1474=2,"At Risk",
 "Lost"))))</f>
        <v>At Risk</v>
      </c>
    </row>
    <row r="1475" spans="1:10" ht="14.25" x14ac:dyDescent="0.2">
      <c r="A1475">
        <v>13092</v>
      </c>
      <c r="B1475">
        <v>105</v>
      </c>
      <c r="C1475">
        <v>2140.2800000000002</v>
      </c>
      <c r="D1475" s="1">
        <v>40816.470833333333</v>
      </c>
      <c r="E1475" s="3">
        <f>DATEDIF(online_retail_II[[#This Row],[LastPurchase]], DATE(2011,12,9), "d")</f>
        <v>70</v>
      </c>
      <c r="F1475" s="3">
        <f t="shared" si="115"/>
        <v>3</v>
      </c>
      <c r="G1475" s="3">
        <f t="shared" si="116"/>
        <v>2</v>
      </c>
      <c r="H1475" s="3">
        <f t="shared" si="117"/>
        <v>2</v>
      </c>
      <c r="I1475" s="1" t="str">
        <f t="shared" si="118"/>
        <v>322</v>
      </c>
      <c r="J1475" s="1" t="str">
        <f t="shared" si="119"/>
        <v>Potential</v>
      </c>
    </row>
    <row r="1476" spans="1:10" ht="14.25" x14ac:dyDescent="0.2">
      <c r="A1476">
        <v>12932</v>
      </c>
      <c r="B1476">
        <v>95</v>
      </c>
      <c r="C1476">
        <v>1698.5600000000004</v>
      </c>
      <c r="D1476" s="1">
        <v>40347.598611111112</v>
      </c>
      <c r="E1476" s="3">
        <f>DATEDIF(online_retail_II[[#This Row],[LastPurchase]], DATE(2011,12,9), "d")</f>
        <v>539</v>
      </c>
      <c r="F1476" s="3">
        <f t="shared" si="115"/>
        <v>2</v>
      </c>
      <c r="G1476" s="3">
        <f t="shared" si="116"/>
        <v>2</v>
      </c>
      <c r="H1476" s="3">
        <f t="shared" si="117"/>
        <v>2</v>
      </c>
      <c r="I1476" s="1" t="str">
        <f t="shared" si="118"/>
        <v>222</v>
      </c>
      <c r="J1476" s="1" t="str">
        <f t="shared" si="119"/>
        <v>At Risk</v>
      </c>
    </row>
    <row r="1477" spans="1:10" ht="14.25" x14ac:dyDescent="0.2">
      <c r="A1477">
        <v>18058</v>
      </c>
      <c r="B1477">
        <v>16</v>
      </c>
      <c r="C1477">
        <v>774.06000000000017</v>
      </c>
      <c r="D1477" s="1">
        <v>40877.359722222223</v>
      </c>
      <c r="E1477" s="3">
        <f>DATEDIF(online_retail_II[[#This Row],[LastPurchase]], DATE(2011,12,9), "d")</f>
        <v>9</v>
      </c>
      <c r="F1477" s="3">
        <f t="shared" si="115"/>
        <v>5</v>
      </c>
      <c r="G1477" s="3">
        <f t="shared" si="116"/>
        <v>1</v>
      </c>
      <c r="H1477" s="3">
        <f t="shared" si="117"/>
        <v>1</v>
      </c>
      <c r="I1477" s="1" t="str">
        <f t="shared" si="118"/>
        <v>511</v>
      </c>
      <c r="J1477" s="1" t="str">
        <f t="shared" si="119"/>
        <v>Champion</v>
      </c>
    </row>
    <row r="1478" spans="1:10" ht="14.25" x14ac:dyDescent="0.2">
      <c r="A1478">
        <v>15176</v>
      </c>
      <c r="B1478">
        <v>52</v>
      </c>
      <c r="C1478">
        <v>988.0400000000003</v>
      </c>
      <c r="D1478" s="1">
        <v>40219.441666666666</v>
      </c>
      <c r="E1478" s="3">
        <f>DATEDIF(online_retail_II[[#This Row],[LastPurchase]], DATE(2011,12,9), "d")</f>
        <v>667</v>
      </c>
      <c r="F1478" s="3">
        <f t="shared" si="115"/>
        <v>2</v>
      </c>
      <c r="G1478" s="3">
        <f t="shared" si="116"/>
        <v>1</v>
      </c>
      <c r="H1478" s="3">
        <f t="shared" si="117"/>
        <v>2</v>
      </c>
      <c r="I1478" s="1" t="str">
        <f t="shared" si="118"/>
        <v>212</v>
      </c>
      <c r="J1478" s="1" t="str">
        <f t="shared" si="119"/>
        <v>At Risk</v>
      </c>
    </row>
    <row r="1479" spans="1:10" ht="14.25" x14ac:dyDescent="0.2">
      <c r="A1479">
        <v>13164</v>
      </c>
      <c r="B1479">
        <v>10</v>
      </c>
      <c r="C1479">
        <v>372.20000000000005</v>
      </c>
      <c r="D1479" s="1">
        <v>40317.577777777777</v>
      </c>
      <c r="E1479" s="3">
        <f>DATEDIF(online_retail_II[[#This Row],[LastPurchase]], DATE(2011,12,9), "d")</f>
        <v>569</v>
      </c>
      <c r="F1479" s="3">
        <f t="shared" si="115"/>
        <v>2</v>
      </c>
      <c r="G1479" s="3">
        <f t="shared" si="116"/>
        <v>1</v>
      </c>
      <c r="H1479" s="3">
        <f t="shared" si="117"/>
        <v>1</v>
      </c>
      <c r="I1479" s="1" t="str">
        <f t="shared" si="118"/>
        <v>211</v>
      </c>
      <c r="J1479" s="1" t="str">
        <f t="shared" si="119"/>
        <v>At Risk</v>
      </c>
    </row>
    <row r="1480" spans="1:10" ht="14.25" x14ac:dyDescent="0.2">
      <c r="A1480">
        <v>12776</v>
      </c>
      <c r="B1480">
        <v>4</v>
      </c>
      <c r="C1480">
        <v>55.5</v>
      </c>
      <c r="D1480" s="1">
        <v>40219.507638888892</v>
      </c>
      <c r="E1480" s="3">
        <f>DATEDIF(online_retail_II[[#This Row],[LastPurchase]], DATE(2011,12,9), "d")</f>
        <v>667</v>
      </c>
      <c r="F1480" s="3">
        <f t="shared" si="115"/>
        <v>2</v>
      </c>
      <c r="G1480" s="3">
        <f t="shared" si="116"/>
        <v>1</v>
      </c>
      <c r="H1480" s="3">
        <f t="shared" si="117"/>
        <v>1</v>
      </c>
      <c r="I1480" s="1" t="str">
        <f t="shared" si="118"/>
        <v>211</v>
      </c>
      <c r="J1480" s="1" t="str">
        <f t="shared" si="119"/>
        <v>At Risk</v>
      </c>
    </row>
    <row r="1481" spans="1:10" ht="14.25" x14ac:dyDescent="0.2">
      <c r="A1481">
        <v>17201</v>
      </c>
      <c r="B1481">
        <v>186</v>
      </c>
      <c r="C1481">
        <v>1242.0400000000011</v>
      </c>
      <c r="D1481" s="1">
        <v>40833.496527777781</v>
      </c>
      <c r="E1481" s="3">
        <f>DATEDIF(online_retail_II[[#This Row],[LastPurchase]], DATE(2011,12,9), "d")</f>
        <v>53</v>
      </c>
      <c r="F1481" s="3">
        <f t="shared" si="115"/>
        <v>3</v>
      </c>
      <c r="G1481" s="3">
        <f t="shared" si="116"/>
        <v>3</v>
      </c>
      <c r="H1481" s="3">
        <f t="shared" si="117"/>
        <v>2</v>
      </c>
      <c r="I1481" s="1" t="str">
        <f t="shared" si="118"/>
        <v>332</v>
      </c>
      <c r="J1481" s="1" t="str">
        <f t="shared" si="119"/>
        <v>Potential</v>
      </c>
    </row>
    <row r="1482" spans="1:10" ht="14.25" x14ac:dyDescent="0.2">
      <c r="A1482">
        <v>17575</v>
      </c>
      <c r="B1482">
        <v>5</v>
      </c>
      <c r="C1482">
        <v>171.7</v>
      </c>
      <c r="D1482" s="1">
        <v>40219.574999999997</v>
      </c>
      <c r="E1482" s="3">
        <f>DATEDIF(online_retail_II[[#This Row],[LastPurchase]], DATE(2011,12,9), "d")</f>
        <v>667</v>
      </c>
      <c r="F1482" s="3">
        <f t="shared" si="115"/>
        <v>2</v>
      </c>
      <c r="G1482" s="3">
        <f t="shared" si="116"/>
        <v>1</v>
      </c>
      <c r="H1482" s="3">
        <f t="shared" si="117"/>
        <v>1</v>
      </c>
      <c r="I1482" s="1" t="str">
        <f t="shared" si="118"/>
        <v>211</v>
      </c>
      <c r="J1482" s="1" t="str">
        <f t="shared" si="119"/>
        <v>At Risk</v>
      </c>
    </row>
    <row r="1483" spans="1:10" ht="14.25" x14ac:dyDescent="0.2">
      <c r="A1483">
        <v>12474</v>
      </c>
      <c r="B1483">
        <v>710</v>
      </c>
      <c r="C1483">
        <v>12424.449999999995</v>
      </c>
      <c r="D1483" s="1">
        <v>40869.61041666667</v>
      </c>
      <c r="E1483" s="3">
        <f>DATEDIF(online_retail_II[[#This Row],[LastPurchase]], DATE(2011,12,9), "d")</f>
        <v>17</v>
      </c>
      <c r="F1483" s="3">
        <f t="shared" si="115"/>
        <v>4</v>
      </c>
      <c r="G1483" s="3">
        <f t="shared" si="116"/>
        <v>4</v>
      </c>
      <c r="H1483" s="3">
        <f t="shared" si="117"/>
        <v>4</v>
      </c>
      <c r="I1483" s="1" t="str">
        <f t="shared" si="118"/>
        <v>444</v>
      </c>
      <c r="J1483" s="1" t="str">
        <f t="shared" si="119"/>
        <v>Loyal</v>
      </c>
    </row>
    <row r="1484" spans="1:10" ht="14.25" x14ac:dyDescent="0.2">
      <c r="A1484">
        <v>16577</v>
      </c>
      <c r="B1484">
        <v>23</v>
      </c>
      <c r="C1484">
        <v>380</v>
      </c>
      <c r="D1484" s="1">
        <v>40220.40625</v>
      </c>
      <c r="E1484" s="3">
        <f>DATEDIF(online_retail_II[[#This Row],[LastPurchase]], DATE(2011,12,9), "d")</f>
        <v>666</v>
      </c>
      <c r="F1484" s="3">
        <f t="shared" si="115"/>
        <v>2</v>
      </c>
      <c r="G1484" s="3">
        <f t="shared" si="116"/>
        <v>1</v>
      </c>
      <c r="H1484" s="3">
        <f t="shared" si="117"/>
        <v>1</v>
      </c>
      <c r="I1484" s="1" t="str">
        <f t="shared" si="118"/>
        <v>211</v>
      </c>
      <c r="J1484" s="1" t="str">
        <f t="shared" si="119"/>
        <v>At Risk</v>
      </c>
    </row>
    <row r="1485" spans="1:10" ht="14.25" x14ac:dyDescent="0.2">
      <c r="A1485">
        <v>12670</v>
      </c>
      <c r="B1485">
        <v>115</v>
      </c>
      <c r="C1485">
        <v>3760.29</v>
      </c>
      <c r="D1485" s="1">
        <v>40876.640972222223</v>
      </c>
      <c r="E1485" s="3">
        <f>DATEDIF(online_retail_II[[#This Row],[LastPurchase]], DATE(2011,12,9), "d")</f>
        <v>10</v>
      </c>
      <c r="F1485" s="3">
        <f t="shared" si="115"/>
        <v>5</v>
      </c>
      <c r="G1485" s="3">
        <f t="shared" si="116"/>
        <v>2</v>
      </c>
      <c r="H1485" s="3">
        <f t="shared" si="117"/>
        <v>3</v>
      </c>
      <c r="I1485" s="1" t="str">
        <f t="shared" si="118"/>
        <v>523</v>
      </c>
      <c r="J1485" s="1" t="str">
        <f t="shared" si="119"/>
        <v>Champion</v>
      </c>
    </row>
    <row r="1486" spans="1:10" ht="14.25" x14ac:dyDescent="0.2">
      <c r="A1486">
        <v>15765</v>
      </c>
      <c r="B1486">
        <v>25</v>
      </c>
      <c r="C1486">
        <v>370.62999999999988</v>
      </c>
      <c r="D1486" s="1">
        <v>40220.434027777781</v>
      </c>
      <c r="E1486" s="3">
        <f>DATEDIF(online_retail_II[[#This Row],[LastPurchase]], DATE(2011,12,9), "d")</f>
        <v>666</v>
      </c>
      <c r="F1486" s="3">
        <f t="shared" si="115"/>
        <v>2</v>
      </c>
      <c r="G1486" s="3">
        <f t="shared" si="116"/>
        <v>1</v>
      </c>
      <c r="H1486" s="3">
        <f t="shared" si="117"/>
        <v>1</v>
      </c>
      <c r="I1486" s="1" t="str">
        <f t="shared" si="118"/>
        <v>211</v>
      </c>
      <c r="J1486" s="1" t="str">
        <f t="shared" si="119"/>
        <v>At Risk</v>
      </c>
    </row>
    <row r="1487" spans="1:10" ht="14.25" x14ac:dyDescent="0.2">
      <c r="A1487">
        <v>12567</v>
      </c>
      <c r="B1487">
        <v>639</v>
      </c>
      <c r="C1487">
        <v>13709.859999999991</v>
      </c>
      <c r="D1487" s="1">
        <v>40864.459722222222</v>
      </c>
      <c r="E1487" s="3">
        <f>DATEDIF(online_retail_II[[#This Row],[LastPurchase]], DATE(2011,12,9), "d")</f>
        <v>22</v>
      </c>
      <c r="F1487" s="3">
        <f t="shared" si="115"/>
        <v>4</v>
      </c>
      <c r="G1487" s="3">
        <f t="shared" si="116"/>
        <v>4</v>
      </c>
      <c r="H1487" s="3">
        <f t="shared" si="117"/>
        <v>4</v>
      </c>
      <c r="I1487" s="1" t="str">
        <f t="shared" si="118"/>
        <v>444</v>
      </c>
      <c r="J1487" s="1" t="str">
        <f t="shared" si="119"/>
        <v>Loyal</v>
      </c>
    </row>
    <row r="1488" spans="1:10" ht="14.25" x14ac:dyDescent="0.2">
      <c r="A1488">
        <v>14115</v>
      </c>
      <c r="B1488">
        <v>22</v>
      </c>
      <c r="C1488">
        <v>622.66999999999996</v>
      </c>
      <c r="D1488" s="1">
        <v>40385.525000000001</v>
      </c>
      <c r="E1488" s="3">
        <f>DATEDIF(online_retail_II[[#This Row],[LastPurchase]], DATE(2011,12,9), "d")</f>
        <v>501</v>
      </c>
      <c r="F1488" s="3">
        <f t="shared" si="115"/>
        <v>2</v>
      </c>
      <c r="G1488" s="3">
        <f t="shared" si="116"/>
        <v>1</v>
      </c>
      <c r="H1488" s="3">
        <f t="shared" si="117"/>
        <v>1</v>
      </c>
      <c r="I1488" s="1" t="str">
        <f t="shared" si="118"/>
        <v>211</v>
      </c>
      <c r="J1488" s="1" t="str">
        <f t="shared" si="119"/>
        <v>At Risk</v>
      </c>
    </row>
    <row r="1489" spans="1:10" ht="14.25" x14ac:dyDescent="0.2">
      <c r="A1489">
        <v>14072</v>
      </c>
      <c r="B1489">
        <v>19</v>
      </c>
      <c r="C1489">
        <v>390.85000000000008</v>
      </c>
      <c r="D1489" s="1">
        <v>40220.521527777775</v>
      </c>
      <c r="E1489" s="3">
        <f>DATEDIF(online_retail_II[[#This Row],[LastPurchase]], DATE(2011,12,9), "d")</f>
        <v>666</v>
      </c>
      <c r="F1489" s="3">
        <f t="shared" si="115"/>
        <v>2</v>
      </c>
      <c r="G1489" s="3">
        <f t="shared" si="116"/>
        <v>1</v>
      </c>
      <c r="H1489" s="3">
        <f t="shared" si="117"/>
        <v>1</v>
      </c>
      <c r="I1489" s="1" t="str">
        <f t="shared" si="118"/>
        <v>211</v>
      </c>
      <c r="J1489" s="1" t="str">
        <f t="shared" si="119"/>
        <v>At Risk</v>
      </c>
    </row>
    <row r="1490" spans="1:10" ht="14.25" x14ac:dyDescent="0.2">
      <c r="A1490">
        <v>16992</v>
      </c>
      <c r="B1490">
        <v>285</v>
      </c>
      <c r="C1490">
        <v>5476.5</v>
      </c>
      <c r="D1490" s="1">
        <v>40876.493055555555</v>
      </c>
      <c r="E1490" s="3">
        <f>DATEDIF(online_retail_II[[#This Row],[LastPurchase]], DATE(2011,12,9), "d")</f>
        <v>10</v>
      </c>
      <c r="F1490" s="3">
        <f t="shared" si="115"/>
        <v>5</v>
      </c>
      <c r="G1490" s="3">
        <f t="shared" si="116"/>
        <v>3</v>
      </c>
      <c r="H1490" s="3">
        <f t="shared" si="117"/>
        <v>3</v>
      </c>
      <c r="I1490" s="1" t="str">
        <f t="shared" si="118"/>
        <v>533</v>
      </c>
      <c r="J1490" s="1" t="str">
        <f t="shared" si="119"/>
        <v>Champion</v>
      </c>
    </row>
    <row r="1491" spans="1:10" ht="14.25" x14ac:dyDescent="0.2">
      <c r="A1491">
        <v>14301</v>
      </c>
      <c r="B1491">
        <v>53</v>
      </c>
      <c r="C1491">
        <v>1992.1800000000005</v>
      </c>
      <c r="D1491" s="1">
        <v>40769.647916666669</v>
      </c>
      <c r="E1491" s="3">
        <f>DATEDIF(online_retail_II[[#This Row],[LastPurchase]], DATE(2011,12,9), "d")</f>
        <v>117</v>
      </c>
      <c r="F1491" s="3">
        <f t="shared" si="115"/>
        <v>3</v>
      </c>
      <c r="G1491" s="3">
        <f t="shared" si="116"/>
        <v>1</v>
      </c>
      <c r="H1491" s="3">
        <f t="shared" si="117"/>
        <v>2</v>
      </c>
      <c r="I1491" s="1" t="str">
        <f t="shared" si="118"/>
        <v>312</v>
      </c>
      <c r="J1491" s="1" t="str">
        <f t="shared" si="119"/>
        <v>Potential</v>
      </c>
    </row>
    <row r="1492" spans="1:10" ht="14.25" x14ac:dyDescent="0.2">
      <c r="A1492">
        <v>17685</v>
      </c>
      <c r="B1492">
        <v>213</v>
      </c>
      <c r="C1492">
        <v>5943.1699999999955</v>
      </c>
      <c r="D1492" s="1">
        <v>40870.48333333333</v>
      </c>
      <c r="E1492" s="3">
        <f>DATEDIF(online_retail_II[[#This Row],[LastPurchase]], DATE(2011,12,9), "d")</f>
        <v>16</v>
      </c>
      <c r="F1492" s="3">
        <f t="shared" si="115"/>
        <v>4</v>
      </c>
      <c r="G1492" s="3">
        <f t="shared" si="116"/>
        <v>3</v>
      </c>
      <c r="H1492" s="3">
        <f t="shared" si="117"/>
        <v>3</v>
      </c>
      <c r="I1492" s="1" t="str">
        <f t="shared" si="118"/>
        <v>433</v>
      </c>
      <c r="J1492" s="1" t="str">
        <f t="shared" si="119"/>
        <v>Loyal</v>
      </c>
    </row>
    <row r="1493" spans="1:10" ht="14.25" x14ac:dyDescent="0.2">
      <c r="A1493">
        <v>12677</v>
      </c>
      <c r="B1493">
        <v>21</v>
      </c>
      <c r="C1493">
        <v>395.1</v>
      </c>
      <c r="D1493" s="1">
        <v>40331.604166666664</v>
      </c>
      <c r="E1493" s="3">
        <f>DATEDIF(online_retail_II[[#This Row],[LastPurchase]], DATE(2011,12,9), "d")</f>
        <v>555</v>
      </c>
      <c r="F1493" s="3">
        <f t="shared" si="115"/>
        <v>2</v>
      </c>
      <c r="G1493" s="3">
        <f t="shared" si="116"/>
        <v>1</v>
      </c>
      <c r="H1493" s="3">
        <f t="shared" si="117"/>
        <v>1</v>
      </c>
      <c r="I1493" s="1" t="str">
        <f t="shared" si="118"/>
        <v>211</v>
      </c>
      <c r="J1493" s="1" t="str">
        <f t="shared" si="119"/>
        <v>At Risk</v>
      </c>
    </row>
    <row r="1494" spans="1:10" ht="14.25" x14ac:dyDescent="0.2">
      <c r="A1494">
        <v>13696</v>
      </c>
      <c r="B1494">
        <v>24</v>
      </c>
      <c r="C1494">
        <v>2020.3999999999996</v>
      </c>
      <c r="D1494" s="1">
        <v>40465.405555555553</v>
      </c>
      <c r="E1494" s="3">
        <f>DATEDIF(online_retail_II[[#This Row],[LastPurchase]], DATE(2011,12,9), "d")</f>
        <v>421</v>
      </c>
      <c r="F1494" s="3">
        <f t="shared" si="115"/>
        <v>2</v>
      </c>
      <c r="G1494" s="3">
        <f t="shared" si="116"/>
        <v>1</v>
      </c>
      <c r="H1494" s="3">
        <f t="shared" si="117"/>
        <v>2</v>
      </c>
      <c r="I1494" s="1" t="str">
        <f t="shared" si="118"/>
        <v>212</v>
      </c>
      <c r="J1494" s="1" t="str">
        <f t="shared" si="119"/>
        <v>At Risk</v>
      </c>
    </row>
    <row r="1495" spans="1:10" ht="14.25" x14ac:dyDescent="0.2">
      <c r="A1495">
        <v>14190</v>
      </c>
      <c r="B1495">
        <v>1</v>
      </c>
      <c r="C1495">
        <v>79.900000000000006</v>
      </c>
      <c r="D1495" s="1">
        <v>40220.602083333331</v>
      </c>
      <c r="E1495" s="3">
        <f>DATEDIF(online_retail_II[[#This Row],[LastPurchase]], DATE(2011,12,9), "d")</f>
        <v>666</v>
      </c>
      <c r="F1495" s="3">
        <f t="shared" si="115"/>
        <v>2</v>
      </c>
      <c r="G1495" s="3">
        <f t="shared" si="116"/>
        <v>1</v>
      </c>
      <c r="H1495" s="3">
        <f t="shared" si="117"/>
        <v>1</v>
      </c>
      <c r="I1495" s="1" t="str">
        <f t="shared" si="118"/>
        <v>211</v>
      </c>
      <c r="J1495" s="1" t="str">
        <f t="shared" si="119"/>
        <v>At Risk</v>
      </c>
    </row>
    <row r="1496" spans="1:10" ht="14.25" x14ac:dyDescent="0.2">
      <c r="A1496">
        <v>15244</v>
      </c>
      <c r="B1496">
        <v>48</v>
      </c>
      <c r="C1496">
        <v>912.08</v>
      </c>
      <c r="D1496" s="1">
        <v>40821.554861111108</v>
      </c>
      <c r="E1496" s="3">
        <f>DATEDIF(online_retail_II[[#This Row],[LastPurchase]], DATE(2011,12,9), "d")</f>
        <v>65</v>
      </c>
      <c r="F1496" s="3">
        <f t="shared" si="115"/>
        <v>3</v>
      </c>
      <c r="G1496" s="3">
        <f t="shared" si="116"/>
        <v>1</v>
      </c>
      <c r="H1496" s="3">
        <f t="shared" si="117"/>
        <v>1</v>
      </c>
      <c r="I1496" s="1" t="str">
        <f t="shared" si="118"/>
        <v>311</v>
      </c>
      <c r="J1496" s="1" t="str">
        <f t="shared" si="119"/>
        <v>Potential</v>
      </c>
    </row>
    <row r="1497" spans="1:10" ht="14.25" x14ac:dyDescent="0.2">
      <c r="A1497">
        <v>13288</v>
      </c>
      <c r="B1497">
        <v>10</v>
      </c>
      <c r="C1497">
        <v>927.61</v>
      </c>
      <c r="D1497" s="1">
        <v>40443.688888888886</v>
      </c>
      <c r="E1497" s="3">
        <f>DATEDIF(online_retail_II[[#This Row],[LastPurchase]], DATE(2011,12,9), "d")</f>
        <v>443</v>
      </c>
      <c r="F1497" s="3">
        <f t="shared" si="115"/>
        <v>2</v>
      </c>
      <c r="G1497" s="3">
        <f t="shared" si="116"/>
        <v>1</v>
      </c>
      <c r="H1497" s="3">
        <f t="shared" si="117"/>
        <v>1</v>
      </c>
      <c r="I1497" s="1" t="str">
        <f t="shared" si="118"/>
        <v>211</v>
      </c>
      <c r="J1497" s="1" t="str">
        <f t="shared" si="119"/>
        <v>At Risk</v>
      </c>
    </row>
    <row r="1498" spans="1:10" ht="14.25" x14ac:dyDescent="0.2">
      <c r="A1498">
        <v>13551</v>
      </c>
      <c r="B1498">
        <v>5</v>
      </c>
      <c r="C1498">
        <v>244.19999999999996</v>
      </c>
      <c r="D1498" s="1">
        <v>40567.615277777775</v>
      </c>
      <c r="E1498" s="3">
        <f>DATEDIF(online_retail_II[[#This Row],[LastPurchase]], DATE(2011,12,9), "d")</f>
        <v>319</v>
      </c>
      <c r="F1498" s="3">
        <f t="shared" si="115"/>
        <v>3</v>
      </c>
      <c r="G1498" s="3">
        <f t="shared" si="116"/>
        <v>1</v>
      </c>
      <c r="H1498" s="3">
        <f t="shared" si="117"/>
        <v>1</v>
      </c>
      <c r="I1498" s="1" t="str">
        <f t="shared" si="118"/>
        <v>311</v>
      </c>
      <c r="J1498" s="1" t="str">
        <f t="shared" si="119"/>
        <v>Potential</v>
      </c>
    </row>
    <row r="1499" spans="1:10" ht="14.25" x14ac:dyDescent="0.2">
      <c r="A1499">
        <v>16839</v>
      </c>
      <c r="B1499">
        <v>355</v>
      </c>
      <c r="C1499">
        <v>22310.48999999998</v>
      </c>
      <c r="D1499" s="1">
        <v>40878.377083333333</v>
      </c>
      <c r="E1499" s="3">
        <f>DATEDIF(online_retail_II[[#This Row],[LastPurchase]], DATE(2011,12,9), "d")</f>
        <v>8</v>
      </c>
      <c r="F1499" s="3">
        <f t="shared" si="115"/>
        <v>5</v>
      </c>
      <c r="G1499" s="3">
        <f t="shared" si="116"/>
        <v>4</v>
      </c>
      <c r="H1499" s="3">
        <f t="shared" si="117"/>
        <v>4</v>
      </c>
      <c r="I1499" s="1" t="str">
        <f t="shared" si="118"/>
        <v>544</v>
      </c>
      <c r="J1499" s="1" t="str">
        <f t="shared" si="119"/>
        <v>Champion</v>
      </c>
    </row>
    <row r="1500" spans="1:10" ht="14.25" x14ac:dyDescent="0.2">
      <c r="A1500">
        <v>15807</v>
      </c>
      <c r="B1500">
        <v>88</v>
      </c>
      <c r="C1500">
        <v>1817.52</v>
      </c>
      <c r="D1500" s="1">
        <v>40836.590277777781</v>
      </c>
      <c r="E1500" s="3">
        <f>DATEDIF(online_retail_II[[#This Row],[LastPurchase]], DATE(2011,12,9), "d")</f>
        <v>50</v>
      </c>
      <c r="F1500" s="3">
        <f t="shared" si="115"/>
        <v>4</v>
      </c>
      <c r="G1500" s="3">
        <f t="shared" si="116"/>
        <v>2</v>
      </c>
      <c r="H1500" s="3">
        <f t="shared" si="117"/>
        <v>2</v>
      </c>
      <c r="I1500" s="1" t="str">
        <f t="shared" si="118"/>
        <v>422</v>
      </c>
      <c r="J1500" s="1" t="str">
        <f t="shared" si="119"/>
        <v>Loyal</v>
      </c>
    </row>
    <row r="1501" spans="1:10" ht="14.25" x14ac:dyDescent="0.2">
      <c r="A1501">
        <v>16978</v>
      </c>
      <c r="B1501">
        <v>67</v>
      </c>
      <c r="C1501">
        <v>768.87999999999977</v>
      </c>
      <c r="D1501" s="1">
        <v>40809.534722222219</v>
      </c>
      <c r="E1501" s="3">
        <f>DATEDIF(online_retail_II[[#This Row],[LastPurchase]], DATE(2011,12,9), "d")</f>
        <v>77</v>
      </c>
      <c r="F1501" s="3">
        <f t="shared" si="115"/>
        <v>3</v>
      </c>
      <c r="G1501" s="3">
        <f t="shared" si="116"/>
        <v>2</v>
      </c>
      <c r="H1501" s="3">
        <f t="shared" si="117"/>
        <v>1</v>
      </c>
      <c r="I1501" s="1" t="str">
        <f t="shared" si="118"/>
        <v>321</v>
      </c>
      <c r="J1501" s="1" t="str">
        <f t="shared" si="119"/>
        <v>Potential</v>
      </c>
    </row>
    <row r="1502" spans="1:10" ht="14.25" x14ac:dyDescent="0.2">
      <c r="A1502">
        <v>13629</v>
      </c>
      <c r="B1502">
        <v>87</v>
      </c>
      <c r="C1502">
        <v>13370.859999999999</v>
      </c>
      <c r="D1502" s="1">
        <v>40863.556250000001</v>
      </c>
      <c r="E1502" s="3">
        <f>DATEDIF(online_retail_II[[#This Row],[LastPurchase]], DATE(2011,12,9), "d")</f>
        <v>23</v>
      </c>
      <c r="F1502" s="3">
        <f t="shared" si="115"/>
        <v>4</v>
      </c>
      <c r="G1502" s="3">
        <f t="shared" si="116"/>
        <v>2</v>
      </c>
      <c r="H1502" s="3">
        <f t="shared" si="117"/>
        <v>4</v>
      </c>
      <c r="I1502" s="1" t="str">
        <f t="shared" si="118"/>
        <v>424</v>
      </c>
      <c r="J1502" s="1" t="str">
        <f t="shared" si="119"/>
        <v>Loyal</v>
      </c>
    </row>
    <row r="1503" spans="1:10" ht="14.25" x14ac:dyDescent="0.2">
      <c r="A1503">
        <v>13291</v>
      </c>
      <c r="B1503">
        <v>328</v>
      </c>
      <c r="C1503">
        <v>3320.8399999999965</v>
      </c>
      <c r="D1503" s="1">
        <v>40731.441666666666</v>
      </c>
      <c r="E1503" s="3">
        <f>DATEDIF(online_retail_II[[#This Row],[LastPurchase]], DATE(2011,12,9), "d")</f>
        <v>155</v>
      </c>
      <c r="F1503" s="3">
        <f t="shared" si="115"/>
        <v>3</v>
      </c>
      <c r="G1503" s="3">
        <f t="shared" si="116"/>
        <v>3</v>
      </c>
      <c r="H1503" s="3">
        <f t="shared" si="117"/>
        <v>3</v>
      </c>
      <c r="I1503" s="1" t="str">
        <f t="shared" si="118"/>
        <v>333</v>
      </c>
      <c r="J1503" s="1" t="str">
        <f t="shared" si="119"/>
        <v>Potential</v>
      </c>
    </row>
    <row r="1504" spans="1:10" ht="14.25" x14ac:dyDescent="0.2">
      <c r="A1504">
        <v>16553</v>
      </c>
      <c r="B1504">
        <v>293</v>
      </c>
      <c r="C1504">
        <v>16644.009999999995</v>
      </c>
      <c r="D1504" s="1">
        <v>40723.654166666667</v>
      </c>
      <c r="E1504" s="3">
        <f>DATEDIF(online_retail_II[[#This Row],[LastPurchase]], DATE(2011,12,9), "d")</f>
        <v>163</v>
      </c>
      <c r="F1504" s="3">
        <f t="shared" si="115"/>
        <v>3</v>
      </c>
      <c r="G1504" s="3">
        <f t="shared" si="116"/>
        <v>3</v>
      </c>
      <c r="H1504" s="3">
        <f t="shared" si="117"/>
        <v>4</v>
      </c>
      <c r="I1504" s="1" t="str">
        <f t="shared" si="118"/>
        <v>334</v>
      </c>
      <c r="J1504" s="1" t="str">
        <f t="shared" si="119"/>
        <v>Potential</v>
      </c>
    </row>
    <row r="1505" spans="1:10" ht="14.25" x14ac:dyDescent="0.2">
      <c r="A1505">
        <v>13815</v>
      </c>
      <c r="B1505">
        <v>356</v>
      </c>
      <c r="C1505">
        <v>7475.7400000000025</v>
      </c>
      <c r="D1505" s="1">
        <v>40864.59652777778</v>
      </c>
      <c r="E1505" s="3">
        <f>DATEDIF(online_retail_II[[#This Row],[LastPurchase]], DATE(2011,12,9), "d")</f>
        <v>22</v>
      </c>
      <c r="F1505" s="3">
        <f t="shared" si="115"/>
        <v>4</v>
      </c>
      <c r="G1505" s="3">
        <f t="shared" si="116"/>
        <v>4</v>
      </c>
      <c r="H1505" s="3">
        <f t="shared" si="117"/>
        <v>4</v>
      </c>
      <c r="I1505" s="1" t="str">
        <f t="shared" si="118"/>
        <v>444</v>
      </c>
      <c r="J1505" s="1" t="str">
        <f t="shared" si="119"/>
        <v>Loyal</v>
      </c>
    </row>
    <row r="1506" spans="1:10" ht="14.25" x14ac:dyDescent="0.2">
      <c r="A1506">
        <v>16895</v>
      </c>
      <c r="B1506">
        <v>171</v>
      </c>
      <c r="C1506">
        <v>1121.4200000000003</v>
      </c>
      <c r="D1506" s="1">
        <v>40822.510416666664</v>
      </c>
      <c r="E1506" s="3">
        <f>DATEDIF(online_retail_II[[#This Row],[LastPurchase]], DATE(2011,12,9), "d")</f>
        <v>64</v>
      </c>
      <c r="F1506" s="3">
        <f t="shared" si="115"/>
        <v>3</v>
      </c>
      <c r="G1506" s="3">
        <f t="shared" si="116"/>
        <v>3</v>
      </c>
      <c r="H1506" s="3">
        <f t="shared" si="117"/>
        <v>2</v>
      </c>
      <c r="I1506" s="1" t="str">
        <f t="shared" si="118"/>
        <v>332</v>
      </c>
      <c r="J1506" s="1" t="str">
        <f t="shared" si="119"/>
        <v>Potential</v>
      </c>
    </row>
    <row r="1507" spans="1:10" ht="14.25" x14ac:dyDescent="0.2">
      <c r="A1507">
        <v>15293</v>
      </c>
      <c r="B1507">
        <v>19</v>
      </c>
      <c r="C1507">
        <v>247.50000000000003</v>
      </c>
      <c r="D1507" s="1">
        <v>40221.495833333334</v>
      </c>
      <c r="E1507" s="3">
        <f>DATEDIF(online_retail_II[[#This Row],[LastPurchase]], DATE(2011,12,9), "d")</f>
        <v>665</v>
      </c>
      <c r="F1507" s="3">
        <f t="shared" si="115"/>
        <v>2</v>
      </c>
      <c r="G1507" s="3">
        <f t="shared" si="116"/>
        <v>1</v>
      </c>
      <c r="H1507" s="3">
        <f t="shared" si="117"/>
        <v>1</v>
      </c>
      <c r="I1507" s="1" t="str">
        <f t="shared" si="118"/>
        <v>211</v>
      </c>
      <c r="J1507" s="1" t="str">
        <f t="shared" si="119"/>
        <v>At Risk</v>
      </c>
    </row>
    <row r="1508" spans="1:10" ht="14.25" x14ac:dyDescent="0.2">
      <c r="A1508">
        <v>15504</v>
      </c>
      <c r="B1508">
        <v>69</v>
      </c>
      <c r="C1508">
        <v>423.84999999999997</v>
      </c>
      <c r="D1508" s="1">
        <v>40805.572916666664</v>
      </c>
      <c r="E1508" s="3">
        <f>DATEDIF(online_retail_II[[#This Row],[LastPurchase]], DATE(2011,12,9), "d")</f>
        <v>81</v>
      </c>
      <c r="F1508" s="3">
        <f t="shared" si="115"/>
        <v>3</v>
      </c>
      <c r="G1508" s="3">
        <f t="shared" si="116"/>
        <v>2</v>
      </c>
      <c r="H1508" s="3">
        <f t="shared" si="117"/>
        <v>1</v>
      </c>
      <c r="I1508" s="1" t="str">
        <f t="shared" si="118"/>
        <v>321</v>
      </c>
      <c r="J1508" s="1" t="str">
        <f t="shared" si="119"/>
        <v>Potential</v>
      </c>
    </row>
    <row r="1509" spans="1:10" ht="14.25" x14ac:dyDescent="0.2">
      <c r="A1509">
        <v>12695</v>
      </c>
      <c r="B1509">
        <v>59</v>
      </c>
      <c r="C1509">
        <v>1407.12</v>
      </c>
      <c r="D1509" s="1">
        <v>40879.556944444441</v>
      </c>
      <c r="E1509" s="3">
        <f>DATEDIF(online_retail_II[[#This Row],[LastPurchase]], DATE(2011,12,9), "d")</f>
        <v>7</v>
      </c>
      <c r="F1509" s="3">
        <f t="shared" si="115"/>
        <v>5</v>
      </c>
      <c r="G1509" s="3">
        <f t="shared" si="116"/>
        <v>2</v>
      </c>
      <c r="H1509" s="3">
        <f t="shared" si="117"/>
        <v>2</v>
      </c>
      <c r="I1509" s="1" t="str">
        <f t="shared" si="118"/>
        <v>522</v>
      </c>
      <c r="J1509" s="1" t="str">
        <f t="shared" si="119"/>
        <v>Champion</v>
      </c>
    </row>
    <row r="1510" spans="1:10" ht="14.25" x14ac:dyDescent="0.2">
      <c r="A1510">
        <v>13223</v>
      </c>
      <c r="B1510">
        <v>13</v>
      </c>
      <c r="C1510">
        <v>969.12000000000023</v>
      </c>
      <c r="D1510" s="1">
        <v>40686.543749999997</v>
      </c>
      <c r="E1510" s="3">
        <f>DATEDIF(online_retail_II[[#This Row],[LastPurchase]], DATE(2011,12,9), "d")</f>
        <v>200</v>
      </c>
      <c r="F1510" s="3">
        <f t="shared" si="115"/>
        <v>3</v>
      </c>
      <c r="G1510" s="3">
        <f t="shared" si="116"/>
        <v>1</v>
      </c>
      <c r="H1510" s="3">
        <f t="shared" si="117"/>
        <v>1</v>
      </c>
      <c r="I1510" s="1" t="str">
        <f t="shared" si="118"/>
        <v>311</v>
      </c>
      <c r="J1510" s="1" t="str">
        <f t="shared" si="119"/>
        <v>Potential</v>
      </c>
    </row>
    <row r="1511" spans="1:10" ht="14.25" x14ac:dyDescent="0.2">
      <c r="A1511">
        <v>17226</v>
      </c>
      <c r="B1511">
        <v>61</v>
      </c>
      <c r="C1511">
        <v>900.12</v>
      </c>
      <c r="D1511" s="1">
        <v>40578.494444444441</v>
      </c>
      <c r="E1511" s="3">
        <f>DATEDIF(online_retail_II[[#This Row],[LastPurchase]], DATE(2011,12,9), "d")</f>
        <v>308</v>
      </c>
      <c r="F1511" s="3">
        <f t="shared" si="115"/>
        <v>3</v>
      </c>
      <c r="G1511" s="3">
        <f t="shared" si="116"/>
        <v>2</v>
      </c>
      <c r="H1511" s="3">
        <f t="shared" si="117"/>
        <v>1</v>
      </c>
      <c r="I1511" s="1" t="str">
        <f t="shared" si="118"/>
        <v>321</v>
      </c>
      <c r="J1511" s="1" t="str">
        <f t="shared" si="119"/>
        <v>Potential</v>
      </c>
    </row>
    <row r="1512" spans="1:10" ht="14.25" x14ac:dyDescent="0.2">
      <c r="A1512">
        <v>17547</v>
      </c>
      <c r="B1512">
        <v>31</v>
      </c>
      <c r="C1512">
        <v>727.84999999999991</v>
      </c>
      <c r="D1512" s="1">
        <v>40511.40347222222</v>
      </c>
      <c r="E1512" s="3">
        <f>DATEDIF(online_retail_II[[#This Row],[LastPurchase]], DATE(2011,12,9), "d")</f>
        <v>375</v>
      </c>
      <c r="F1512" s="3">
        <f t="shared" si="115"/>
        <v>2</v>
      </c>
      <c r="G1512" s="3">
        <f t="shared" si="116"/>
        <v>1</v>
      </c>
      <c r="H1512" s="3">
        <f t="shared" si="117"/>
        <v>1</v>
      </c>
      <c r="I1512" s="1" t="str">
        <f t="shared" si="118"/>
        <v>211</v>
      </c>
      <c r="J1512" s="1" t="str">
        <f t="shared" si="119"/>
        <v>At Risk</v>
      </c>
    </row>
    <row r="1513" spans="1:10" ht="14.25" x14ac:dyDescent="0.2">
      <c r="A1513">
        <v>15278</v>
      </c>
      <c r="B1513">
        <v>29</v>
      </c>
      <c r="C1513">
        <v>496.16</v>
      </c>
      <c r="D1513" s="1">
        <v>40325.418749999997</v>
      </c>
      <c r="E1513" s="3">
        <f>DATEDIF(online_retail_II[[#This Row],[LastPurchase]], DATE(2011,12,9), "d")</f>
        <v>561</v>
      </c>
      <c r="F1513" s="3">
        <f t="shared" si="115"/>
        <v>2</v>
      </c>
      <c r="G1513" s="3">
        <f t="shared" si="116"/>
        <v>1</v>
      </c>
      <c r="H1513" s="3">
        <f t="shared" si="117"/>
        <v>1</v>
      </c>
      <c r="I1513" s="1" t="str">
        <f t="shared" si="118"/>
        <v>211</v>
      </c>
      <c r="J1513" s="1" t="str">
        <f t="shared" si="119"/>
        <v>At Risk</v>
      </c>
    </row>
    <row r="1514" spans="1:10" ht="14.25" x14ac:dyDescent="0.2">
      <c r="A1514">
        <v>14103</v>
      </c>
      <c r="B1514">
        <v>1</v>
      </c>
      <c r="C1514">
        <v>0</v>
      </c>
      <c r="D1514" s="1">
        <v>40221.623611111114</v>
      </c>
      <c r="E1514" s="3">
        <f>DATEDIF(online_retail_II[[#This Row],[LastPurchase]], DATE(2011,12,9), "d")</f>
        <v>665</v>
      </c>
      <c r="F1514" s="3">
        <f t="shared" si="115"/>
        <v>2</v>
      </c>
      <c r="G1514" s="3">
        <f t="shared" si="116"/>
        <v>1</v>
      </c>
      <c r="H1514" s="3">
        <f t="shared" si="117"/>
        <v>1</v>
      </c>
      <c r="I1514" s="1" t="str">
        <f t="shared" si="118"/>
        <v>211</v>
      </c>
      <c r="J1514" s="1" t="str">
        <f t="shared" si="119"/>
        <v>At Risk</v>
      </c>
    </row>
    <row r="1515" spans="1:10" ht="14.25" x14ac:dyDescent="0.2">
      <c r="A1515">
        <v>15288</v>
      </c>
      <c r="B1515">
        <v>181</v>
      </c>
      <c r="C1515">
        <v>3883.130000000001</v>
      </c>
      <c r="D1515" s="1">
        <v>40843.706944444442</v>
      </c>
      <c r="E1515" s="3">
        <f>DATEDIF(online_retail_II[[#This Row],[LastPurchase]], DATE(2011,12,9), "d")</f>
        <v>43</v>
      </c>
      <c r="F1515" s="3">
        <f t="shared" si="115"/>
        <v>4</v>
      </c>
      <c r="G1515" s="3">
        <f t="shared" si="116"/>
        <v>3</v>
      </c>
      <c r="H1515" s="3">
        <f t="shared" si="117"/>
        <v>3</v>
      </c>
      <c r="I1515" s="1" t="str">
        <f t="shared" si="118"/>
        <v>433</v>
      </c>
      <c r="J1515" s="1" t="str">
        <f t="shared" si="119"/>
        <v>Loyal</v>
      </c>
    </row>
    <row r="1516" spans="1:10" ht="14.25" x14ac:dyDescent="0.2">
      <c r="A1516">
        <v>12976</v>
      </c>
      <c r="B1516">
        <v>154</v>
      </c>
      <c r="C1516">
        <v>3156.3799999999983</v>
      </c>
      <c r="D1516" s="1">
        <v>40675.413194444445</v>
      </c>
      <c r="E1516" s="3">
        <f>DATEDIF(online_retail_II[[#This Row],[LastPurchase]], DATE(2011,12,9), "d")</f>
        <v>211</v>
      </c>
      <c r="F1516" s="3">
        <f t="shared" si="115"/>
        <v>3</v>
      </c>
      <c r="G1516" s="3">
        <f t="shared" si="116"/>
        <v>2</v>
      </c>
      <c r="H1516" s="3">
        <f t="shared" si="117"/>
        <v>3</v>
      </c>
      <c r="I1516" s="1" t="str">
        <f t="shared" si="118"/>
        <v>323</v>
      </c>
      <c r="J1516" s="1" t="str">
        <f t="shared" si="119"/>
        <v>Potential</v>
      </c>
    </row>
    <row r="1517" spans="1:10" ht="14.25" x14ac:dyDescent="0.2">
      <c r="A1517">
        <v>14827</v>
      </c>
      <c r="B1517">
        <v>1</v>
      </c>
      <c r="C1517">
        <v>0</v>
      </c>
      <c r="D1517" s="1">
        <v>40221.657638888886</v>
      </c>
      <c r="E1517" s="3">
        <f>DATEDIF(online_retail_II[[#This Row],[LastPurchase]], DATE(2011,12,9), "d")</f>
        <v>665</v>
      </c>
      <c r="F1517" s="3">
        <f t="shared" si="115"/>
        <v>2</v>
      </c>
      <c r="G1517" s="3">
        <f t="shared" si="116"/>
        <v>1</v>
      </c>
      <c r="H1517" s="3">
        <f t="shared" si="117"/>
        <v>1</v>
      </c>
      <c r="I1517" s="1" t="str">
        <f t="shared" si="118"/>
        <v>211</v>
      </c>
      <c r="J1517" s="1" t="str">
        <f t="shared" si="119"/>
        <v>At Risk</v>
      </c>
    </row>
    <row r="1518" spans="1:10" ht="14.25" x14ac:dyDescent="0.2">
      <c r="A1518">
        <v>17258</v>
      </c>
      <c r="B1518">
        <v>55</v>
      </c>
      <c r="C1518">
        <v>417.29999999999995</v>
      </c>
      <c r="D1518" s="1">
        <v>40490.525694444441</v>
      </c>
      <c r="E1518" s="3">
        <f>DATEDIF(online_retail_II[[#This Row],[LastPurchase]], DATE(2011,12,9), "d")</f>
        <v>396</v>
      </c>
      <c r="F1518" s="3">
        <f t="shared" si="115"/>
        <v>2</v>
      </c>
      <c r="G1518" s="3">
        <f t="shared" si="116"/>
        <v>1</v>
      </c>
      <c r="H1518" s="3">
        <f t="shared" si="117"/>
        <v>1</v>
      </c>
      <c r="I1518" s="1" t="str">
        <f t="shared" si="118"/>
        <v>211</v>
      </c>
      <c r="J1518" s="1" t="str">
        <f t="shared" si="119"/>
        <v>At Risk</v>
      </c>
    </row>
    <row r="1519" spans="1:10" ht="14.25" x14ac:dyDescent="0.2">
      <c r="A1519">
        <v>17955</v>
      </c>
      <c r="B1519">
        <v>22</v>
      </c>
      <c r="C1519">
        <v>949.90000000000009</v>
      </c>
      <c r="D1519" s="1">
        <v>40688.5</v>
      </c>
      <c r="E1519" s="3">
        <f>DATEDIF(online_retail_II[[#This Row],[LastPurchase]], DATE(2011,12,9), "d")</f>
        <v>198</v>
      </c>
      <c r="F1519" s="3">
        <f t="shared" si="115"/>
        <v>3</v>
      </c>
      <c r="G1519" s="3">
        <f t="shared" si="116"/>
        <v>1</v>
      </c>
      <c r="H1519" s="3">
        <f t="shared" si="117"/>
        <v>1</v>
      </c>
      <c r="I1519" s="1" t="str">
        <f t="shared" si="118"/>
        <v>311</v>
      </c>
      <c r="J1519" s="1" t="str">
        <f t="shared" si="119"/>
        <v>Potential</v>
      </c>
    </row>
    <row r="1520" spans="1:10" ht="14.25" x14ac:dyDescent="0.2">
      <c r="A1520">
        <v>17029</v>
      </c>
      <c r="B1520">
        <v>29</v>
      </c>
      <c r="C1520">
        <v>2137.3000000000002</v>
      </c>
      <c r="D1520" s="1">
        <v>40776.462500000001</v>
      </c>
      <c r="E1520" s="3">
        <f>DATEDIF(online_retail_II[[#This Row],[LastPurchase]], DATE(2011,12,9), "d")</f>
        <v>110</v>
      </c>
      <c r="F1520" s="3">
        <f t="shared" si="115"/>
        <v>3</v>
      </c>
      <c r="G1520" s="3">
        <f t="shared" si="116"/>
        <v>1</v>
      </c>
      <c r="H1520" s="3">
        <f t="shared" si="117"/>
        <v>2</v>
      </c>
      <c r="I1520" s="1" t="str">
        <f t="shared" si="118"/>
        <v>312</v>
      </c>
      <c r="J1520" s="1" t="str">
        <f t="shared" si="119"/>
        <v>Potential</v>
      </c>
    </row>
    <row r="1521" spans="1:10" ht="14.25" x14ac:dyDescent="0.2">
      <c r="A1521">
        <v>15372</v>
      </c>
      <c r="B1521">
        <v>57</v>
      </c>
      <c r="C1521">
        <v>6017.0599999999986</v>
      </c>
      <c r="D1521" s="1">
        <v>40749.693749999999</v>
      </c>
      <c r="E1521" s="3">
        <f>DATEDIF(online_retail_II[[#This Row],[LastPurchase]], DATE(2011,12,9), "d")</f>
        <v>137</v>
      </c>
      <c r="F1521" s="3">
        <f t="shared" si="115"/>
        <v>3</v>
      </c>
      <c r="G1521" s="3">
        <f t="shared" si="116"/>
        <v>2</v>
      </c>
      <c r="H1521" s="3">
        <f t="shared" si="117"/>
        <v>3</v>
      </c>
      <c r="I1521" s="1" t="str">
        <f t="shared" si="118"/>
        <v>323</v>
      </c>
      <c r="J1521" s="1" t="str">
        <f t="shared" si="119"/>
        <v>Potential</v>
      </c>
    </row>
    <row r="1522" spans="1:10" ht="14.25" x14ac:dyDescent="0.2">
      <c r="A1522">
        <v>13446</v>
      </c>
      <c r="B1522">
        <v>192</v>
      </c>
      <c r="C1522">
        <v>3881.889999999999</v>
      </c>
      <c r="D1522" s="1">
        <v>40456.785416666666</v>
      </c>
      <c r="E1522" s="3">
        <f>DATEDIF(online_retail_II[[#This Row],[LastPurchase]], DATE(2011,12,9), "d")</f>
        <v>430</v>
      </c>
      <c r="F1522" s="3">
        <f t="shared" si="115"/>
        <v>2</v>
      </c>
      <c r="G1522" s="3">
        <f t="shared" si="116"/>
        <v>3</v>
      </c>
      <c r="H1522" s="3">
        <f t="shared" si="117"/>
        <v>3</v>
      </c>
      <c r="I1522" s="1" t="str">
        <f t="shared" si="118"/>
        <v>233</v>
      </c>
      <c r="J1522" s="1" t="str">
        <f t="shared" si="119"/>
        <v>At Risk</v>
      </c>
    </row>
    <row r="1523" spans="1:10" ht="14.25" x14ac:dyDescent="0.2">
      <c r="A1523">
        <v>16608</v>
      </c>
      <c r="B1523">
        <v>122</v>
      </c>
      <c r="C1523">
        <v>1288.7200000000003</v>
      </c>
      <c r="D1523" s="1">
        <v>40433.488888888889</v>
      </c>
      <c r="E1523" s="3">
        <f>DATEDIF(online_retail_II[[#This Row],[LastPurchase]], DATE(2011,12,9), "d")</f>
        <v>453</v>
      </c>
      <c r="F1523" s="3">
        <f t="shared" si="115"/>
        <v>2</v>
      </c>
      <c r="G1523" s="3">
        <f t="shared" si="116"/>
        <v>2</v>
      </c>
      <c r="H1523" s="3">
        <f t="shared" si="117"/>
        <v>2</v>
      </c>
      <c r="I1523" s="1" t="str">
        <f t="shared" si="118"/>
        <v>222</v>
      </c>
      <c r="J1523" s="1" t="str">
        <f t="shared" si="119"/>
        <v>At Risk</v>
      </c>
    </row>
    <row r="1524" spans="1:10" ht="14.25" x14ac:dyDescent="0.2">
      <c r="A1524">
        <v>15561</v>
      </c>
      <c r="B1524">
        <v>92</v>
      </c>
      <c r="C1524">
        <v>1934.3899999999996</v>
      </c>
      <c r="D1524" s="1">
        <v>40875.463194444441</v>
      </c>
      <c r="E1524" s="3">
        <f>DATEDIF(online_retail_II[[#This Row],[LastPurchase]], DATE(2011,12,9), "d")</f>
        <v>11</v>
      </c>
      <c r="F1524" s="3">
        <f t="shared" si="115"/>
        <v>5</v>
      </c>
      <c r="G1524" s="3">
        <f t="shared" si="116"/>
        <v>2</v>
      </c>
      <c r="H1524" s="3">
        <f t="shared" si="117"/>
        <v>2</v>
      </c>
      <c r="I1524" s="1" t="str">
        <f t="shared" si="118"/>
        <v>522</v>
      </c>
      <c r="J1524" s="1" t="str">
        <f t="shared" si="119"/>
        <v>Champion</v>
      </c>
    </row>
    <row r="1525" spans="1:10" ht="14.25" x14ac:dyDescent="0.2">
      <c r="A1525">
        <v>17108</v>
      </c>
      <c r="B1525">
        <v>9</v>
      </c>
      <c r="C1525">
        <v>174.95</v>
      </c>
      <c r="D1525" s="1">
        <v>40223.515277777777</v>
      </c>
      <c r="E1525" s="3">
        <f>DATEDIF(online_retail_II[[#This Row],[LastPurchase]], DATE(2011,12,9), "d")</f>
        <v>663</v>
      </c>
      <c r="F1525" s="3">
        <f t="shared" si="115"/>
        <v>2</v>
      </c>
      <c r="G1525" s="3">
        <f t="shared" si="116"/>
        <v>1</v>
      </c>
      <c r="H1525" s="3">
        <f t="shared" si="117"/>
        <v>1</v>
      </c>
      <c r="I1525" s="1" t="str">
        <f t="shared" si="118"/>
        <v>211</v>
      </c>
      <c r="J1525" s="1" t="str">
        <f t="shared" si="119"/>
        <v>At Risk</v>
      </c>
    </row>
    <row r="1526" spans="1:10" ht="14.25" x14ac:dyDescent="0.2">
      <c r="A1526">
        <v>15425</v>
      </c>
      <c r="B1526">
        <v>144</v>
      </c>
      <c r="C1526">
        <v>1944.5699999999995</v>
      </c>
      <c r="D1526" s="1">
        <v>40486.759027777778</v>
      </c>
      <c r="E1526" s="3">
        <f>DATEDIF(online_retail_II[[#This Row],[LastPurchase]], DATE(2011,12,9), "d")</f>
        <v>400</v>
      </c>
      <c r="F1526" s="3">
        <f t="shared" si="115"/>
        <v>2</v>
      </c>
      <c r="G1526" s="3">
        <f t="shared" si="116"/>
        <v>2</v>
      </c>
      <c r="H1526" s="3">
        <f t="shared" si="117"/>
        <v>2</v>
      </c>
      <c r="I1526" s="1" t="str">
        <f t="shared" si="118"/>
        <v>222</v>
      </c>
      <c r="J1526" s="1" t="str">
        <f t="shared" si="119"/>
        <v>At Risk</v>
      </c>
    </row>
    <row r="1527" spans="1:10" ht="14.25" x14ac:dyDescent="0.2">
      <c r="A1527">
        <v>15538</v>
      </c>
      <c r="B1527">
        <v>14</v>
      </c>
      <c r="C1527">
        <v>3358.4</v>
      </c>
      <c r="D1527" s="1">
        <v>40349.450694444444</v>
      </c>
      <c r="E1527" s="3">
        <f>DATEDIF(online_retail_II[[#This Row],[LastPurchase]], DATE(2011,12,9), "d")</f>
        <v>537</v>
      </c>
      <c r="F1527" s="3">
        <f t="shared" si="115"/>
        <v>2</v>
      </c>
      <c r="G1527" s="3">
        <f t="shared" si="116"/>
        <v>1</v>
      </c>
      <c r="H1527" s="3">
        <f t="shared" si="117"/>
        <v>3</v>
      </c>
      <c r="I1527" s="1" t="str">
        <f t="shared" si="118"/>
        <v>213</v>
      </c>
      <c r="J1527" s="1" t="str">
        <f t="shared" si="119"/>
        <v>At Risk</v>
      </c>
    </row>
    <row r="1528" spans="1:10" ht="14.25" x14ac:dyDescent="0.2">
      <c r="A1528">
        <v>16136</v>
      </c>
      <c r="B1528">
        <v>46</v>
      </c>
      <c r="C1528">
        <v>946.8000000000003</v>
      </c>
      <c r="D1528" s="1">
        <v>40827.381944444445</v>
      </c>
      <c r="E1528" s="3">
        <f>DATEDIF(online_retail_II[[#This Row],[LastPurchase]], DATE(2011,12,9), "d")</f>
        <v>59</v>
      </c>
      <c r="F1528" s="3">
        <f t="shared" si="115"/>
        <v>3</v>
      </c>
      <c r="G1528" s="3">
        <f t="shared" si="116"/>
        <v>1</v>
      </c>
      <c r="H1528" s="3">
        <f t="shared" si="117"/>
        <v>1</v>
      </c>
      <c r="I1528" s="1" t="str">
        <f t="shared" si="118"/>
        <v>311</v>
      </c>
      <c r="J1528" s="1" t="str">
        <f t="shared" si="119"/>
        <v>Potential</v>
      </c>
    </row>
    <row r="1529" spans="1:10" ht="14.25" x14ac:dyDescent="0.2">
      <c r="A1529">
        <v>13587</v>
      </c>
      <c r="B1529">
        <v>30</v>
      </c>
      <c r="C1529">
        <v>1673.4999999999998</v>
      </c>
      <c r="D1529" s="1">
        <v>40823.521527777775</v>
      </c>
      <c r="E1529" s="3">
        <f>DATEDIF(online_retail_II[[#This Row],[LastPurchase]], DATE(2011,12,9), "d")</f>
        <v>63</v>
      </c>
      <c r="F1529" s="3">
        <f t="shared" si="115"/>
        <v>3</v>
      </c>
      <c r="G1529" s="3">
        <f t="shared" si="116"/>
        <v>1</v>
      </c>
      <c r="H1529" s="3">
        <f t="shared" si="117"/>
        <v>2</v>
      </c>
      <c r="I1529" s="1" t="str">
        <f t="shared" si="118"/>
        <v>312</v>
      </c>
      <c r="J1529" s="1" t="str">
        <f t="shared" si="119"/>
        <v>Potential</v>
      </c>
    </row>
    <row r="1530" spans="1:10" ht="14.25" x14ac:dyDescent="0.2">
      <c r="A1530">
        <v>14970</v>
      </c>
      <c r="B1530">
        <v>113</v>
      </c>
      <c r="C1530">
        <v>4919.3500000000004</v>
      </c>
      <c r="D1530" s="1">
        <v>40818.572222222225</v>
      </c>
      <c r="E1530" s="3">
        <f>DATEDIF(online_retail_II[[#This Row],[LastPurchase]], DATE(2011,12,9), "d")</f>
        <v>68</v>
      </c>
      <c r="F1530" s="3">
        <f t="shared" si="115"/>
        <v>3</v>
      </c>
      <c r="G1530" s="3">
        <f t="shared" si="116"/>
        <v>2</v>
      </c>
      <c r="H1530" s="3">
        <f t="shared" si="117"/>
        <v>3</v>
      </c>
      <c r="I1530" s="1" t="str">
        <f t="shared" si="118"/>
        <v>323</v>
      </c>
      <c r="J1530" s="1" t="str">
        <f t="shared" si="119"/>
        <v>Potential</v>
      </c>
    </row>
    <row r="1531" spans="1:10" ht="14.25" x14ac:dyDescent="0.2">
      <c r="A1531">
        <v>15272</v>
      </c>
      <c r="B1531">
        <v>307</v>
      </c>
      <c r="C1531">
        <v>2085.4800000000018</v>
      </c>
      <c r="D1531" s="1">
        <v>40829.540972222225</v>
      </c>
      <c r="E1531" s="3">
        <f>DATEDIF(online_retail_II[[#This Row],[LastPurchase]], DATE(2011,12,9), "d")</f>
        <v>57</v>
      </c>
      <c r="F1531" s="3">
        <f t="shared" si="115"/>
        <v>3</v>
      </c>
      <c r="G1531" s="3">
        <f t="shared" si="116"/>
        <v>3</v>
      </c>
      <c r="H1531" s="3">
        <f t="shared" si="117"/>
        <v>2</v>
      </c>
      <c r="I1531" s="1" t="str">
        <f t="shared" si="118"/>
        <v>332</v>
      </c>
      <c r="J1531" s="1" t="str">
        <f t="shared" si="119"/>
        <v>Potential</v>
      </c>
    </row>
    <row r="1532" spans="1:10" ht="14.25" x14ac:dyDescent="0.2">
      <c r="A1532">
        <v>17285</v>
      </c>
      <c r="B1532">
        <v>49</v>
      </c>
      <c r="C1532">
        <v>428.3399999999998</v>
      </c>
      <c r="D1532" s="1">
        <v>40258.568055555559</v>
      </c>
      <c r="E1532" s="3">
        <f>DATEDIF(online_retail_II[[#This Row],[LastPurchase]], DATE(2011,12,9), "d")</f>
        <v>628</v>
      </c>
      <c r="F1532" s="3">
        <f t="shared" si="115"/>
        <v>2</v>
      </c>
      <c r="G1532" s="3">
        <f t="shared" si="116"/>
        <v>1</v>
      </c>
      <c r="H1532" s="3">
        <f t="shared" si="117"/>
        <v>1</v>
      </c>
      <c r="I1532" s="1" t="str">
        <f t="shared" si="118"/>
        <v>211</v>
      </c>
      <c r="J1532" s="1" t="str">
        <f t="shared" si="119"/>
        <v>At Risk</v>
      </c>
    </row>
    <row r="1533" spans="1:10" ht="14.25" x14ac:dyDescent="0.2">
      <c r="A1533">
        <v>13421</v>
      </c>
      <c r="B1533">
        <v>272</v>
      </c>
      <c r="C1533">
        <v>4103.1200000000008</v>
      </c>
      <c r="D1533" s="1">
        <v>40846.597916666666</v>
      </c>
      <c r="E1533" s="3">
        <f>DATEDIF(online_retail_II[[#This Row],[LastPurchase]], DATE(2011,12,9), "d")</f>
        <v>40</v>
      </c>
      <c r="F1533" s="3">
        <f t="shared" si="115"/>
        <v>4</v>
      </c>
      <c r="G1533" s="3">
        <f t="shared" si="116"/>
        <v>3</v>
      </c>
      <c r="H1533" s="3">
        <f t="shared" si="117"/>
        <v>3</v>
      </c>
      <c r="I1533" s="1" t="str">
        <f t="shared" si="118"/>
        <v>433</v>
      </c>
      <c r="J1533" s="1" t="str">
        <f t="shared" si="119"/>
        <v>Loyal</v>
      </c>
    </row>
    <row r="1534" spans="1:10" ht="14.25" x14ac:dyDescent="0.2">
      <c r="A1534">
        <v>17340</v>
      </c>
      <c r="B1534">
        <v>777</v>
      </c>
      <c r="C1534">
        <v>22404.820000000003</v>
      </c>
      <c r="D1534" s="1">
        <v>40857.447916666664</v>
      </c>
      <c r="E1534" s="3">
        <f>DATEDIF(online_retail_II[[#This Row],[LastPurchase]], DATE(2011,12,9), "d")</f>
        <v>29</v>
      </c>
      <c r="F1534" s="3">
        <f t="shared" si="115"/>
        <v>4</v>
      </c>
      <c r="G1534" s="3">
        <f t="shared" si="116"/>
        <v>4</v>
      </c>
      <c r="H1534" s="3">
        <f t="shared" si="117"/>
        <v>4</v>
      </c>
      <c r="I1534" s="1" t="str">
        <f t="shared" si="118"/>
        <v>444</v>
      </c>
      <c r="J1534" s="1" t="str">
        <f t="shared" si="119"/>
        <v>Loyal</v>
      </c>
    </row>
    <row r="1535" spans="1:10" ht="14.25" x14ac:dyDescent="0.2">
      <c r="A1535">
        <v>16838</v>
      </c>
      <c r="B1535">
        <v>59</v>
      </c>
      <c r="C1535">
        <v>1159.6100000000001</v>
      </c>
      <c r="D1535" s="1">
        <v>40689.550694444442</v>
      </c>
      <c r="E1535" s="3">
        <f>DATEDIF(online_retail_II[[#This Row],[LastPurchase]], DATE(2011,12,9), "d")</f>
        <v>197</v>
      </c>
      <c r="F1535" s="3">
        <f t="shared" si="115"/>
        <v>3</v>
      </c>
      <c r="G1535" s="3">
        <f t="shared" si="116"/>
        <v>2</v>
      </c>
      <c r="H1535" s="3">
        <f t="shared" si="117"/>
        <v>2</v>
      </c>
      <c r="I1535" s="1" t="str">
        <f t="shared" si="118"/>
        <v>322</v>
      </c>
      <c r="J1535" s="1" t="str">
        <f t="shared" si="119"/>
        <v>Potential</v>
      </c>
    </row>
    <row r="1536" spans="1:10" ht="14.25" x14ac:dyDescent="0.2">
      <c r="A1536">
        <v>15964</v>
      </c>
      <c r="B1536">
        <v>21</v>
      </c>
      <c r="C1536">
        <v>272.95999999999998</v>
      </c>
      <c r="D1536" s="1">
        <v>40223.645833333336</v>
      </c>
      <c r="E1536" s="3">
        <f>DATEDIF(online_retail_II[[#This Row],[LastPurchase]], DATE(2011,12,9), "d")</f>
        <v>663</v>
      </c>
      <c r="F1536" s="3">
        <f t="shared" si="115"/>
        <v>2</v>
      </c>
      <c r="G1536" s="3">
        <f t="shared" si="116"/>
        <v>1</v>
      </c>
      <c r="H1536" s="3">
        <f t="shared" si="117"/>
        <v>1</v>
      </c>
      <c r="I1536" s="1" t="str">
        <f t="shared" si="118"/>
        <v>211</v>
      </c>
      <c r="J1536" s="1" t="str">
        <f t="shared" si="119"/>
        <v>At Risk</v>
      </c>
    </row>
    <row r="1537" spans="1:10" ht="14.25" x14ac:dyDescent="0.2">
      <c r="A1537">
        <v>14909</v>
      </c>
      <c r="B1537">
        <v>80</v>
      </c>
      <c r="C1537">
        <v>1404.6800000000007</v>
      </c>
      <c r="D1537" s="1">
        <v>40449.705555555556</v>
      </c>
      <c r="E1537" s="3">
        <f>DATEDIF(online_retail_II[[#This Row],[LastPurchase]], DATE(2011,12,9), "d")</f>
        <v>437</v>
      </c>
      <c r="F1537" s="3">
        <f t="shared" si="115"/>
        <v>2</v>
      </c>
      <c r="G1537" s="3">
        <f t="shared" si="116"/>
        <v>2</v>
      </c>
      <c r="H1537" s="3">
        <f t="shared" si="117"/>
        <v>2</v>
      </c>
      <c r="I1537" s="1" t="str">
        <f t="shared" si="118"/>
        <v>222</v>
      </c>
      <c r="J1537" s="1" t="str">
        <f t="shared" si="119"/>
        <v>At Risk</v>
      </c>
    </row>
    <row r="1538" spans="1:10" ht="14.25" x14ac:dyDescent="0.2">
      <c r="A1538">
        <v>18179</v>
      </c>
      <c r="B1538">
        <v>109</v>
      </c>
      <c r="C1538">
        <v>2547.5500000000006</v>
      </c>
      <c r="D1538" s="1">
        <v>40877.682638888888</v>
      </c>
      <c r="E1538" s="3">
        <f>DATEDIF(online_retail_II[[#This Row],[LastPurchase]], DATE(2011,12,9), "d")</f>
        <v>9</v>
      </c>
      <c r="F1538" s="3">
        <f t="shared" ref="F1538:F1601" si="120">IF(E1538&lt;=QUARTILE($E$2:$E$1000,1),5,
 IF(E1538&lt;=QUARTILE($E$2:$E$1000,2),4,
 IF(E1538&lt;=QUARTILE($E$2:$E$1000,3),3,
 IF(E1538&lt;=QUARTILE($E$2:$E$1000,4),2,1))))</f>
        <v>5</v>
      </c>
      <c r="G1538" s="3">
        <f t="shared" ref="G1538:G1601" si="121">IF(B1538&gt;=QUARTILE($B$2:$B$1000,4),5,
 IF(B1538&gt;=QUARTILE($B$2:$B$1000,3),4,
 IF(B1538&gt;=QUARTILE($B$2:$B$1000,2),3,
 IF(B1538&gt;=QUARTILE($B$2:$B$1000,1),2,1))))</f>
        <v>2</v>
      </c>
      <c r="H1538" s="3">
        <f t="shared" ref="H1538:H1601" si="122">IF(C1538&gt;=QUARTILE($C$2:$C$1000,4),5,
 IF(C1538&gt;=QUARTILE($C$2:$C$1000,3),4,
 IF(C1538&gt;=QUARTILE($C$2:$C$1000,2),3,
 IF(C1538&gt;=QUARTILE($C$2:$C$1000,1),2,1))))</f>
        <v>2</v>
      </c>
      <c r="I1538" s="1" t="str">
        <f t="shared" ref="I1538:I1601" si="123">TEXT(F1538,"0") &amp; TEXT(G1538,"0") &amp; TEXT(H1538,"0")</f>
        <v>522</v>
      </c>
      <c r="J1538" s="1" t="str">
        <f t="shared" ref="J1538:J1601" si="124">IF(F1538=5,"Champion",
 IF(F1538&gt;=4,"Loyal",
 IF(F1538=3,"Potential",
 IF(F1538=2,"At Risk",
 "Lost"))))</f>
        <v>Champion</v>
      </c>
    </row>
    <row r="1539" spans="1:10" ht="14.25" x14ac:dyDescent="0.2">
      <c r="A1539">
        <v>14943</v>
      </c>
      <c r="B1539">
        <v>5</v>
      </c>
      <c r="C1539">
        <v>107.62</v>
      </c>
      <c r="D1539" s="1">
        <v>40223.669444444444</v>
      </c>
      <c r="E1539" s="3">
        <f>DATEDIF(online_retail_II[[#This Row],[LastPurchase]], DATE(2011,12,9), "d")</f>
        <v>663</v>
      </c>
      <c r="F1539" s="3">
        <f t="shared" si="120"/>
        <v>2</v>
      </c>
      <c r="G1539" s="3">
        <f t="shared" si="121"/>
        <v>1</v>
      </c>
      <c r="H1539" s="3">
        <f t="shared" si="122"/>
        <v>1</v>
      </c>
      <c r="I1539" s="1" t="str">
        <f t="shared" si="123"/>
        <v>211</v>
      </c>
      <c r="J1539" s="1" t="str">
        <f t="shared" si="124"/>
        <v>At Risk</v>
      </c>
    </row>
    <row r="1540" spans="1:10" ht="14.25" x14ac:dyDescent="0.2">
      <c r="A1540">
        <v>12426</v>
      </c>
      <c r="B1540">
        <v>77</v>
      </c>
      <c r="C1540">
        <v>1345.2100000000005</v>
      </c>
      <c r="D1540" s="1">
        <v>40692.518055555556</v>
      </c>
      <c r="E1540" s="3">
        <f>DATEDIF(online_retail_II[[#This Row],[LastPurchase]], DATE(2011,12,9), "d")</f>
        <v>194</v>
      </c>
      <c r="F1540" s="3">
        <f t="shared" si="120"/>
        <v>3</v>
      </c>
      <c r="G1540" s="3">
        <f t="shared" si="121"/>
        <v>2</v>
      </c>
      <c r="H1540" s="3">
        <f t="shared" si="122"/>
        <v>2</v>
      </c>
      <c r="I1540" s="1" t="str">
        <f t="shared" si="123"/>
        <v>322</v>
      </c>
      <c r="J1540" s="1" t="str">
        <f t="shared" si="124"/>
        <v>Potential</v>
      </c>
    </row>
    <row r="1541" spans="1:10" ht="14.25" x14ac:dyDescent="0.2">
      <c r="A1541">
        <v>12391</v>
      </c>
      <c r="B1541">
        <v>281</v>
      </c>
      <c r="C1541">
        <v>2773.4199999999942</v>
      </c>
      <c r="D1541" s="1">
        <v>40865.504861111112</v>
      </c>
      <c r="E1541" s="3">
        <f>DATEDIF(online_retail_II[[#This Row],[LastPurchase]], DATE(2011,12,9), "d")</f>
        <v>21</v>
      </c>
      <c r="F1541" s="3">
        <f t="shared" si="120"/>
        <v>4</v>
      </c>
      <c r="G1541" s="3">
        <f t="shared" si="121"/>
        <v>3</v>
      </c>
      <c r="H1541" s="3">
        <f t="shared" si="122"/>
        <v>2</v>
      </c>
      <c r="I1541" s="1" t="str">
        <f t="shared" si="123"/>
        <v>432</v>
      </c>
      <c r="J1541" s="1" t="str">
        <f t="shared" si="124"/>
        <v>Loyal</v>
      </c>
    </row>
    <row r="1542" spans="1:10" ht="14.25" x14ac:dyDescent="0.2">
      <c r="A1542">
        <v>14282</v>
      </c>
      <c r="B1542">
        <v>254</v>
      </c>
      <c r="C1542">
        <v>7849.6600000000117</v>
      </c>
      <c r="D1542" s="1">
        <v>40883.711111111108</v>
      </c>
      <c r="E1542" s="3">
        <f>DATEDIF(online_retail_II[[#This Row],[LastPurchase]], DATE(2011,12,9), "d")</f>
        <v>3</v>
      </c>
      <c r="F1542" s="3">
        <f t="shared" si="120"/>
        <v>5</v>
      </c>
      <c r="G1542" s="3">
        <f t="shared" si="121"/>
        <v>3</v>
      </c>
      <c r="H1542" s="3">
        <f t="shared" si="122"/>
        <v>4</v>
      </c>
      <c r="I1542" s="1" t="str">
        <f t="shared" si="123"/>
        <v>534</v>
      </c>
      <c r="J1542" s="1" t="str">
        <f t="shared" si="124"/>
        <v>Champion</v>
      </c>
    </row>
    <row r="1543" spans="1:10" ht="14.25" x14ac:dyDescent="0.2">
      <c r="A1543">
        <v>12380</v>
      </c>
      <c r="B1543">
        <v>277</v>
      </c>
      <c r="C1543">
        <v>9676.3000000000011</v>
      </c>
      <c r="D1543" s="1">
        <v>40865.477083333331</v>
      </c>
      <c r="E1543" s="3">
        <f>DATEDIF(online_retail_II[[#This Row],[LastPurchase]], DATE(2011,12,9), "d")</f>
        <v>21</v>
      </c>
      <c r="F1543" s="3">
        <f t="shared" si="120"/>
        <v>4</v>
      </c>
      <c r="G1543" s="3">
        <f t="shared" si="121"/>
        <v>3</v>
      </c>
      <c r="H1543" s="3">
        <f t="shared" si="122"/>
        <v>4</v>
      </c>
      <c r="I1543" s="1" t="str">
        <f t="shared" si="123"/>
        <v>434</v>
      </c>
      <c r="J1543" s="1" t="str">
        <f t="shared" si="124"/>
        <v>Loyal</v>
      </c>
    </row>
    <row r="1544" spans="1:10" ht="14.25" x14ac:dyDescent="0.2">
      <c r="A1544">
        <v>16330</v>
      </c>
      <c r="B1544">
        <v>118</v>
      </c>
      <c r="C1544">
        <v>634.32999999999981</v>
      </c>
      <c r="D1544" s="1">
        <v>40869.51666666667</v>
      </c>
      <c r="E1544" s="3">
        <f>DATEDIF(online_retail_II[[#This Row],[LastPurchase]], DATE(2011,12,9), "d")</f>
        <v>17</v>
      </c>
      <c r="F1544" s="3">
        <f t="shared" si="120"/>
        <v>4</v>
      </c>
      <c r="G1544" s="3">
        <f t="shared" si="121"/>
        <v>2</v>
      </c>
      <c r="H1544" s="3">
        <f t="shared" si="122"/>
        <v>1</v>
      </c>
      <c r="I1544" s="1" t="str">
        <f t="shared" si="123"/>
        <v>421</v>
      </c>
      <c r="J1544" s="1" t="str">
        <f t="shared" si="124"/>
        <v>Loyal</v>
      </c>
    </row>
    <row r="1545" spans="1:10" ht="14.25" x14ac:dyDescent="0.2">
      <c r="A1545">
        <v>17136</v>
      </c>
      <c r="B1545">
        <v>14</v>
      </c>
      <c r="C1545">
        <v>231.67999999999998</v>
      </c>
      <c r="D1545" s="1">
        <v>40224.550694444442</v>
      </c>
      <c r="E1545" s="3">
        <f>DATEDIF(online_retail_II[[#This Row],[LastPurchase]], DATE(2011,12,9), "d")</f>
        <v>662</v>
      </c>
      <c r="F1545" s="3">
        <f t="shared" si="120"/>
        <v>2</v>
      </c>
      <c r="G1545" s="3">
        <f t="shared" si="121"/>
        <v>1</v>
      </c>
      <c r="H1545" s="3">
        <f t="shared" si="122"/>
        <v>1</v>
      </c>
      <c r="I1545" s="1" t="str">
        <f t="shared" si="123"/>
        <v>211</v>
      </c>
      <c r="J1545" s="1" t="str">
        <f t="shared" si="124"/>
        <v>At Risk</v>
      </c>
    </row>
    <row r="1546" spans="1:10" ht="14.25" x14ac:dyDescent="0.2">
      <c r="A1546">
        <v>15371</v>
      </c>
      <c r="B1546">
        <v>1</v>
      </c>
      <c r="C1546">
        <v>59.400000000000006</v>
      </c>
      <c r="D1546" s="1">
        <v>40224.551388888889</v>
      </c>
      <c r="E1546" s="3">
        <f>DATEDIF(online_retail_II[[#This Row],[LastPurchase]], DATE(2011,12,9), "d")</f>
        <v>662</v>
      </c>
      <c r="F1546" s="3">
        <f t="shared" si="120"/>
        <v>2</v>
      </c>
      <c r="G1546" s="3">
        <f t="shared" si="121"/>
        <v>1</v>
      </c>
      <c r="H1546" s="3">
        <f t="shared" si="122"/>
        <v>1</v>
      </c>
      <c r="I1546" s="1" t="str">
        <f t="shared" si="123"/>
        <v>211</v>
      </c>
      <c r="J1546" s="1" t="str">
        <f t="shared" si="124"/>
        <v>At Risk</v>
      </c>
    </row>
    <row r="1547" spans="1:10" ht="14.25" x14ac:dyDescent="0.2">
      <c r="A1547">
        <v>16544</v>
      </c>
      <c r="B1547">
        <v>11</v>
      </c>
      <c r="C1547">
        <v>376.70000000000005</v>
      </c>
      <c r="D1547" s="1">
        <v>40367.46597222222</v>
      </c>
      <c r="E1547" s="3">
        <f>DATEDIF(online_retail_II[[#This Row],[LastPurchase]], DATE(2011,12,9), "d")</f>
        <v>519</v>
      </c>
      <c r="F1547" s="3">
        <f t="shared" si="120"/>
        <v>2</v>
      </c>
      <c r="G1547" s="3">
        <f t="shared" si="121"/>
        <v>1</v>
      </c>
      <c r="H1547" s="3">
        <f t="shared" si="122"/>
        <v>1</v>
      </c>
      <c r="I1547" s="1" t="str">
        <f t="shared" si="123"/>
        <v>211</v>
      </c>
      <c r="J1547" s="1" t="str">
        <f t="shared" si="124"/>
        <v>At Risk</v>
      </c>
    </row>
    <row r="1548" spans="1:10" ht="14.25" x14ac:dyDescent="0.2">
      <c r="A1548">
        <v>16860</v>
      </c>
      <c r="B1548">
        <v>43</v>
      </c>
      <c r="C1548">
        <v>1610.6200000000003</v>
      </c>
      <c r="D1548" s="1">
        <v>40434.420138888891</v>
      </c>
      <c r="E1548" s="3">
        <f>DATEDIF(online_retail_II[[#This Row],[LastPurchase]], DATE(2011,12,9), "d")</f>
        <v>452</v>
      </c>
      <c r="F1548" s="3">
        <f t="shared" si="120"/>
        <v>2</v>
      </c>
      <c r="G1548" s="3">
        <f t="shared" si="121"/>
        <v>1</v>
      </c>
      <c r="H1548" s="3">
        <f t="shared" si="122"/>
        <v>2</v>
      </c>
      <c r="I1548" s="1" t="str">
        <f t="shared" si="123"/>
        <v>212</v>
      </c>
      <c r="J1548" s="1" t="str">
        <f t="shared" si="124"/>
        <v>At Risk</v>
      </c>
    </row>
    <row r="1549" spans="1:10" ht="14.25" x14ac:dyDescent="0.2">
      <c r="A1549">
        <v>17241</v>
      </c>
      <c r="B1549">
        <v>171</v>
      </c>
      <c r="C1549">
        <v>2744.1400000000008</v>
      </c>
      <c r="D1549" s="1">
        <v>40501.542361111111</v>
      </c>
      <c r="E1549" s="3">
        <f>DATEDIF(online_retail_II[[#This Row],[LastPurchase]], DATE(2011,12,9), "d")</f>
        <v>385</v>
      </c>
      <c r="F1549" s="3">
        <f t="shared" si="120"/>
        <v>2</v>
      </c>
      <c r="G1549" s="3">
        <f t="shared" si="121"/>
        <v>3</v>
      </c>
      <c r="H1549" s="3">
        <f t="shared" si="122"/>
        <v>2</v>
      </c>
      <c r="I1549" s="1" t="str">
        <f t="shared" si="123"/>
        <v>232</v>
      </c>
      <c r="J1549" s="1" t="str">
        <f t="shared" si="124"/>
        <v>At Risk</v>
      </c>
    </row>
    <row r="1550" spans="1:10" ht="14.25" x14ac:dyDescent="0.2">
      <c r="A1550">
        <v>17442</v>
      </c>
      <c r="B1550">
        <v>283</v>
      </c>
      <c r="C1550">
        <v>4620.3000000000029</v>
      </c>
      <c r="D1550" s="1">
        <v>40850.386805555558</v>
      </c>
      <c r="E1550" s="3">
        <f>DATEDIF(online_retail_II[[#This Row],[LastPurchase]], DATE(2011,12,9), "d")</f>
        <v>36</v>
      </c>
      <c r="F1550" s="3">
        <f t="shared" si="120"/>
        <v>4</v>
      </c>
      <c r="G1550" s="3">
        <f t="shared" si="121"/>
        <v>3</v>
      </c>
      <c r="H1550" s="3">
        <f t="shared" si="122"/>
        <v>3</v>
      </c>
      <c r="I1550" s="1" t="str">
        <f t="shared" si="123"/>
        <v>433</v>
      </c>
      <c r="J1550" s="1" t="str">
        <f t="shared" si="124"/>
        <v>Loyal</v>
      </c>
    </row>
    <row r="1551" spans="1:10" ht="14.25" x14ac:dyDescent="0.2">
      <c r="A1551">
        <v>17644</v>
      </c>
      <c r="B1551">
        <v>327</v>
      </c>
      <c r="C1551">
        <v>6028.5999999999985</v>
      </c>
      <c r="D1551" s="1">
        <v>40885.571527777778</v>
      </c>
      <c r="E1551" s="3">
        <f>DATEDIF(online_retail_II[[#This Row],[LastPurchase]], DATE(2011,12,9), "d")</f>
        <v>1</v>
      </c>
      <c r="F1551" s="3">
        <f t="shared" si="120"/>
        <v>5</v>
      </c>
      <c r="G1551" s="3">
        <f t="shared" si="121"/>
        <v>3</v>
      </c>
      <c r="H1551" s="3">
        <f t="shared" si="122"/>
        <v>3</v>
      </c>
      <c r="I1551" s="1" t="str">
        <f t="shared" si="123"/>
        <v>533</v>
      </c>
      <c r="J1551" s="1" t="str">
        <f t="shared" si="124"/>
        <v>Champion</v>
      </c>
    </row>
    <row r="1552" spans="1:10" ht="14.25" x14ac:dyDescent="0.2">
      <c r="A1552">
        <v>15323</v>
      </c>
      <c r="B1552">
        <v>29</v>
      </c>
      <c r="C1552">
        <v>434.59999999999991</v>
      </c>
      <c r="D1552" s="1">
        <v>40324.417361111111</v>
      </c>
      <c r="E1552" s="3">
        <f>DATEDIF(online_retail_II[[#This Row],[LastPurchase]], DATE(2011,12,9), "d")</f>
        <v>562</v>
      </c>
      <c r="F1552" s="3">
        <f t="shared" si="120"/>
        <v>2</v>
      </c>
      <c r="G1552" s="3">
        <f t="shared" si="121"/>
        <v>1</v>
      </c>
      <c r="H1552" s="3">
        <f t="shared" si="122"/>
        <v>1</v>
      </c>
      <c r="I1552" s="1" t="str">
        <f t="shared" si="123"/>
        <v>211</v>
      </c>
      <c r="J1552" s="1" t="str">
        <f t="shared" si="124"/>
        <v>At Risk</v>
      </c>
    </row>
    <row r="1553" spans="1:10" ht="14.25" x14ac:dyDescent="0.2">
      <c r="A1553">
        <v>13802</v>
      </c>
      <c r="B1553">
        <v>448</v>
      </c>
      <c r="C1553">
        <v>26259.110000000011</v>
      </c>
      <c r="D1553" s="1">
        <v>40748.45416666667</v>
      </c>
      <c r="E1553" s="3">
        <f>DATEDIF(online_retail_II[[#This Row],[LastPurchase]], DATE(2011,12,9), "d")</f>
        <v>138</v>
      </c>
      <c r="F1553" s="3">
        <f t="shared" si="120"/>
        <v>3</v>
      </c>
      <c r="G1553" s="3">
        <f t="shared" si="121"/>
        <v>4</v>
      </c>
      <c r="H1553" s="3">
        <f t="shared" si="122"/>
        <v>4</v>
      </c>
      <c r="I1553" s="1" t="str">
        <f t="shared" si="123"/>
        <v>344</v>
      </c>
      <c r="J1553" s="1" t="str">
        <f t="shared" si="124"/>
        <v>Potential</v>
      </c>
    </row>
    <row r="1554" spans="1:10" ht="14.25" x14ac:dyDescent="0.2">
      <c r="A1554">
        <v>14369</v>
      </c>
      <c r="B1554">
        <v>26</v>
      </c>
      <c r="C1554">
        <v>469.12999999999982</v>
      </c>
      <c r="D1554" s="1">
        <v>40244.657638888886</v>
      </c>
      <c r="E1554" s="3">
        <f>DATEDIF(online_retail_II[[#This Row],[LastPurchase]], DATE(2011,12,9), "d")</f>
        <v>642</v>
      </c>
      <c r="F1554" s="3">
        <f t="shared" si="120"/>
        <v>2</v>
      </c>
      <c r="G1554" s="3">
        <f t="shared" si="121"/>
        <v>1</v>
      </c>
      <c r="H1554" s="3">
        <f t="shared" si="122"/>
        <v>1</v>
      </c>
      <c r="I1554" s="1" t="str">
        <f t="shared" si="123"/>
        <v>211</v>
      </c>
      <c r="J1554" s="1" t="str">
        <f t="shared" si="124"/>
        <v>At Risk</v>
      </c>
    </row>
    <row r="1555" spans="1:10" ht="14.25" x14ac:dyDescent="0.2">
      <c r="A1555">
        <v>16359</v>
      </c>
      <c r="B1555">
        <v>125</v>
      </c>
      <c r="C1555">
        <v>2697.7500000000014</v>
      </c>
      <c r="D1555" s="1">
        <v>40879.711111111108</v>
      </c>
      <c r="E1555" s="3">
        <f>DATEDIF(online_retail_II[[#This Row],[LastPurchase]], DATE(2011,12,9), "d")</f>
        <v>7</v>
      </c>
      <c r="F1555" s="3">
        <f t="shared" si="120"/>
        <v>5</v>
      </c>
      <c r="G1555" s="3">
        <f t="shared" si="121"/>
        <v>2</v>
      </c>
      <c r="H1555" s="3">
        <f t="shared" si="122"/>
        <v>2</v>
      </c>
      <c r="I1555" s="1" t="str">
        <f t="shared" si="123"/>
        <v>522</v>
      </c>
      <c r="J1555" s="1" t="str">
        <f t="shared" si="124"/>
        <v>Champion</v>
      </c>
    </row>
    <row r="1556" spans="1:10" ht="14.25" x14ac:dyDescent="0.2">
      <c r="A1556">
        <v>14989</v>
      </c>
      <c r="B1556">
        <v>18</v>
      </c>
      <c r="C1556">
        <v>342.40000000000003</v>
      </c>
      <c r="D1556" s="1">
        <v>40225.444444444445</v>
      </c>
      <c r="E1556" s="3">
        <f>DATEDIF(online_retail_II[[#This Row],[LastPurchase]], DATE(2011,12,9), "d")</f>
        <v>661</v>
      </c>
      <c r="F1556" s="3">
        <f t="shared" si="120"/>
        <v>2</v>
      </c>
      <c r="G1556" s="3">
        <f t="shared" si="121"/>
        <v>1</v>
      </c>
      <c r="H1556" s="3">
        <f t="shared" si="122"/>
        <v>1</v>
      </c>
      <c r="I1556" s="1" t="str">
        <f t="shared" si="123"/>
        <v>211</v>
      </c>
      <c r="J1556" s="1" t="str">
        <f t="shared" si="124"/>
        <v>At Risk</v>
      </c>
    </row>
    <row r="1557" spans="1:10" ht="14.25" x14ac:dyDescent="0.2">
      <c r="A1557">
        <v>16584</v>
      </c>
      <c r="B1557">
        <v>83</v>
      </c>
      <c r="C1557">
        <v>3163.6699999999983</v>
      </c>
      <c r="D1557" s="1">
        <v>40806.572916666664</v>
      </c>
      <c r="E1557" s="3">
        <f>DATEDIF(online_retail_II[[#This Row],[LastPurchase]], DATE(2011,12,9), "d")</f>
        <v>80</v>
      </c>
      <c r="F1557" s="3">
        <f t="shared" si="120"/>
        <v>3</v>
      </c>
      <c r="G1557" s="3">
        <f t="shared" si="121"/>
        <v>2</v>
      </c>
      <c r="H1557" s="3">
        <f t="shared" si="122"/>
        <v>3</v>
      </c>
      <c r="I1557" s="1" t="str">
        <f t="shared" si="123"/>
        <v>323</v>
      </c>
      <c r="J1557" s="1" t="str">
        <f t="shared" si="124"/>
        <v>Potential</v>
      </c>
    </row>
    <row r="1558" spans="1:10" ht="14.25" x14ac:dyDescent="0.2">
      <c r="A1558">
        <v>13407</v>
      </c>
      <c r="B1558">
        <v>85</v>
      </c>
      <c r="C1558">
        <v>2244.7000000000003</v>
      </c>
      <c r="D1558" s="1">
        <v>40308.52847222222</v>
      </c>
      <c r="E1558" s="3">
        <f>DATEDIF(online_retail_II[[#This Row],[LastPurchase]], DATE(2011,12,9), "d")</f>
        <v>578</v>
      </c>
      <c r="F1558" s="3">
        <f t="shared" si="120"/>
        <v>2</v>
      </c>
      <c r="G1558" s="3">
        <f t="shared" si="121"/>
        <v>2</v>
      </c>
      <c r="H1558" s="3">
        <f t="shared" si="122"/>
        <v>2</v>
      </c>
      <c r="I1558" s="1" t="str">
        <f t="shared" si="123"/>
        <v>222</v>
      </c>
      <c r="J1558" s="1" t="str">
        <f t="shared" si="124"/>
        <v>At Risk</v>
      </c>
    </row>
    <row r="1559" spans="1:10" ht="14.25" x14ac:dyDescent="0.2">
      <c r="A1559">
        <v>17171</v>
      </c>
      <c r="B1559">
        <v>25</v>
      </c>
      <c r="C1559">
        <v>384.59</v>
      </c>
      <c r="D1559" s="1">
        <v>40597.692361111112</v>
      </c>
      <c r="E1559" s="3">
        <f>DATEDIF(online_retail_II[[#This Row],[LastPurchase]], DATE(2011,12,9), "d")</f>
        <v>289</v>
      </c>
      <c r="F1559" s="3">
        <f t="shared" si="120"/>
        <v>3</v>
      </c>
      <c r="G1559" s="3">
        <f t="shared" si="121"/>
        <v>1</v>
      </c>
      <c r="H1559" s="3">
        <f t="shared" si="122"/>
        <v>1</v>
      </c>
      <c r="I1559" s="1" t="str">
        <f t="shared" si="123"/>
        <v>311</v>
      </c>
      <c r="J1559" s="1" t="str">
        <f t="shared" si="124"/>
        <v>Potential</v>
      </c>
    </row>
    <row r="1560" spans="1:10" ht="14.25" x14ac:dyDescent="0.2">
      <c r="A1560">
        <v>14639</v>
      </c>
      <c r="B1560">
        <v>292</v>
      </c>
      <c r="C1560">
        <v>4978.9599999999964</v>
      </c>
      <c r="D1560" s="1">
        <v>40834.629166666666</v>
      </c>
      <c r="E1560" s="3">
        <f>DATEDIF(online_retail_II[[#This Row],[LastPurchase]], DATE(2011,12,9), "d")</f>
        <v>52</v>
      </c>
      <c r="F1560" s="3">
        <f t="shared" si="120"/>
        <v>3</v>
      </c>
      <c r="G1560" s="3">
        <f t="shared" si="121"/>
        <v>3</v>
      </c>
      <c r="H1560" s="3">
        <f t="shared" si="122"/>
        <v>3</v>
      </c>
      <c r="I1560" s="1" t="str">
        <f t="shared" si="123"/>
        <v>333</v>
      </c>
      <c r="J1560" s="1" t="str">
        <f t="shared" si="124"/>
        <v>Potential</v>
      </c>
    </row>
    <row r="1561" spans="1:10" ht="14.25" x14ac:dyDescent="0.2">
      <c r="A1561">
        <v>17778</v>
      </c>
      <c r="B1561">
        <v>10</v>
      </c>
      <c r="C1561">
        <v>197.7</v>
      </c>
      <c r="D1561" s="1">
        <v>40225.530555555553</v>
      </c>
      <c r="E1561" s="3">
        <f>DATEDIF(online_retail_II[[#This Row],[LastPurchase]], DATE(2011,12,9), "d")</f>
        <v>661</v>
      </c>
      <c r="F1561" s="3">
        <f t="shared" si="120"/>
        <v>2</v>
      </c>
      <c r="G1561" s="3">
        <f t="shared" si="121"/>
        <v>1</v>
      </c>
      <c r="H1561" s="3">
        <f t="shared" si="122"/>
        <v>1</v>
      </c>
      <c r="I1561" s="1" t="str">
        <f t="shared" si="123"/>
        <v>211</v>
      </c>
      <c r="J1561" s="1" t="str">
        <f t="shared" si="124"/>
        <v>At Risk</v>
      </c>
    </row>
    <row r="1562" spans="1:10" ht="14.25" x14ac:dyDescent="0.2">
      <c r="A1562">
        <v>17789</v>
      </c>
      <c r="B1562">
        <v>29</v>
      </c>
      <c r="C1562">
        <v>397.14999999999986</v>
      </c>
      <c r="D1562" s="1">
        <v>40605.551388888889</v>
      </c>
      <c r="E1562" s="3">
        <f>DATEDIF(online_retail_II[[#This Row],[LastPurchase]], DATE(2011,12,9), "d")</f>
        <v>281</v>
      </c>
      <c r="F1562" s="3">
        <f t="shared" si="120"/>
        <v>3</v>
      </c>
      <c r="G1562" s="3">
        <f t="shared" si="121"/>
        <v>1</v>
      </c>
      <c r="H1562" s="3">
        <f t="shared" si="122"/>
        <v>1</v>
      </c>
      <c r="I1562" s="1" t="str">
        <f t="shared" si="123"/>
        <v>311</v>
      </c>
      <c r="J1562" s="1" t="str">
        <f t="shared" si="124"/>
        <v>Potential</v>
      </c>
    </row>
    <row r="1563" spans="1:10" ht="14.25" x14ac:dyDescent="0.2">
      <c r="A1563">
        <v>15325</v>
      </c>
      <c r="B1563">
        <v>225</v>
      </c>
      <c r="C1563">
        <v>1602.01</v>
      </c>
      <c r="D1563" s="1">
        <v>40783.496527777781</v>
      </c>
      <c r="E1563" s="3">
        <f>DATEDIF(online_retail_II[[#This Row],[LastPurchase]], DATE(2011,12,9), "d")</f>
        <v>103</v>
      </c>
      <c r="F1563" s="3">
        <f t="shared" si="120"/>
        <v>3</v>
      </c>
      <c r="G1563" s="3">
        <f t="shared" si="121"/>
        <v>3</v>
      </c>
      <c r="H1563" s="3">
        <f t="shared" si="122"/>
        <v>2</v>
      </c>
      <c r="I1563" s="1" t="str">
        <f t="shared" si="123"/>
        <v>332</v>
      </c>
      <c r="J1563" s="1" t="str">
        <f t="shared" si="124"/>
        <v>Potential</v>
      </c>
    </row>
    <row r="1564" spans="1:10" ht="14.25" x14ac:dyDescent="0.2">
      <c r="A1564">
        <v>12960</v>
      </c>
      <c r="B1564">
        <v>70</v>
      </c>
      <c r="C1564">
        <v>1322.0700000000002</v>
      </c>
      <c r="D1564" s="1">
        <v>40473.396527777775</v>
      </c>
      <c r="E1564" s="3">
        <f>DATEDIF(online_retail_II[[#This Row],[LastPurchase]], DATE(2011,12,9), "d")</f>
        <v>413</v>
      </c>
      <c r="F1564" s="3">
        <f t="shared" si="120"/>
        <v>2</v>
      </c>
      <c r="G1564" s="3">
        <f t="shared" si="121"/>
        <v>2</v>
      </c>
      <c r="H1564" s="3">
        <f t="shared" si="122"/>
        <v>2</v>
      </c>
      <c r="I1564" s="1" t="str">
        <f t="shared" si="123"/>
        <v>222</v>
      </c>
      <c r="J1564" s="1" t="str">
        <f t="shared" si="124"/>
        <v>At Risk</v>
      </c>
    </row>
    <row r="1565" spans="1:10" ht="14.25" x14ac:dyDescent="0.2">
      <c r="A1565">
        <v>13503</v>
      </c>
      <c r="B1565">
        <v>198</v>
      </c>
      <c r="C1565">
        <v>1905.3899999999994</v>
      </c>
      <c r="D1565" s="1">
        <v>40815.557638888888</v>
      </c>
      <c r="E1565" s="3">
        <f>DATEDIF(online_retail_II[[#This Row],[LastPurchase]], DATE(2011,12,9), "d")</f>
        <v>71</v>
      </c>
      <c r="F1565" s="3">
        <f t="shared" si="120"/>
        <v>3</v>
      </c>
      <c r="G1565" s="3">
        <f t="shared" si="121"/>
        <v>3</v>
      </c>
      <c r="H1565" s="3">
        <f t="shared" si="122"/>
        <v>2</v>
      </c>
      <c r="I1565" s="1" t="str">
        <f t="shared" si="123"/>
        <v>332</v>
      </c>
      <c r="J1565" s="1" t="str">
        <f t="shared" si="124"/>
        <v>Potential</v>
      </c>
    </row>
    <row r="1566" spans="1:10" ht="14.25" x14ac:dyDescent="0.2">
      <c r="A1566">
        <v>12972</v>
      </c>
      <c r="B1566">
        <v>77</v>
      </c>
      <c r="C1566">
        <v>1161.1999999999998</v>
      </c>
      <c r="D1566" s="1">
        <v>40473.361805555556</v>
      </c>
      <c r="E1566" s="3">
        <f>DATEDIF(online_retail_II[[#This Row],[LastPurchase]], DATE(2011,12,9), "d")</f>
        <v>413</v>
      </c>
      <c r="F1566" s="3">
        <f t="shared" si="120"/>
        <v>2</v>
      </c>
      <c r="G1566" s="3">
        <f t="shared" si="121"/>
        <v>2</v>
      </c>
      <c r="H1566" s="3">
        <f t="shared" si="122"/>
        <v>2</v>
      </c>
      <c r="I1566" s="1" t="str">
        <f t="shared" si="123"/>
        <v>222</v>
      </c>
      <c r="J1566" s="1" t="str">
        <f t="shared" si="124"/>
        <v>At Risk</v>
      </c>
    </row>
    <row r="1567" spans="1:10" ht="14.25" x14ac:dyDescent="0.2">
      <c r="A1567">
        <v>17931</v>
      </c>
      <c r="B1567">
        <v>357</v>
      </c>
      <c r="C1567">
        <v>3437.2899999999981</v>
      </c>
      <c r="D1567" s="1">
        <v>40752.772916666669</v>
      </c>
      <c r="E1567" s="3">
        <f>DATEDIF(online_retail_II[[#This Row],[LastPurchase]], DATE(2011,12,9), "d")</f>
        <v>134</v>
      </c>
      <c r="F1567" s="3">
        <f t="shared" si="120"/>
        <v>3</v>
      </c>
      <c r="G1567" s="3">
        <f t="shared" si="121"/>
        <v>4</v>
      </c>
      <c r="H1567" s="3">
        <f t="shared" si="122"/>
        <v>3</v>
      </c>
      <c r="I1567" s="1" t="str">
        <f t="shared" si="123"/>
        <v>343</v>
      </c>
      <c r="J1567" s="1" t="str">
        <f t="shared" si="124"/>
        <v>Potential</v>
      </c>
    </row>
    <row r="1568" spans="1:10" ht="14.25" x14ac:dyDescent="0.2">
      <c r="A1568">
        <v>13842</v>
      </c>
      <c r="B1568">
        <v>355</v>
      </c>
      <c r="C1568">
        <v>5629.9099999999971</v>
      </c>
      <c r="D1568" s="1">
        <v>40828.45208333333</v>
      </c>
      <c r="E1568" s="3">
        <f>DATEDIF(online_retail_II[[#This Row],[LastPurchase]], DATE(2011,12,9), "d")</f>
        <v>58</v>
      </c>
      <c r="F1568" s="3">
        <f t="shared" si="120"/>
        <v>3</v>
      </c>
      <c r="G1568" s="3">
        <f t="shared" si="121"/>
        <v>4</v>
      </c>
      <c r="H1568" s="3">
        <f t="shared" si="122"/>
        <v>3</v>
      </c>
      <c r="I1568" s="1" t="str">
        <f t="shared" si="123"/>
        <v>343</v>
      </c>
      <c r="J1568" s="1" t="str">
        <f t="shared" si="124"/>
        <v>Potential</v>
      </c>
    </row>
    <row r="1569" spans="1:10" ht="14.25" x14ac:dyDescent="0.2">
      <c r="A1569">
        <v>16911</v>
      </c>
      <c r="B1569">
        <v>35</v>
      </c>
      <c r="C1569">
        <v>255.24999999999994</v>
      </c>
      <c r="D1569" s="1">
        <v>40251.512499999997</v>
      </c>
      <c r="E1569" s="3">
        <f>DATEDIF(online_retail_II[[#This Row],[LastPurchase]], DATE(2011,12,9), "d")</f>
        <v>635</v>
      </c>
      <c r="F1569" s="3">
        <f t="shared" si="120"/>
        <v>2</v>
      </c>
      <c r="G1569" s="3">
        <f t="shared" si="121"/>
        <v>1</v>
      </c>
      <c r="H1569" s="3">
        <f t="shared" si="122"/>
        <v>1</v>
      </c>
      <c r="I1569" s="1" t="str">
        <f t="shared" si="123"/>
        <v>211</v>
      </c>
      <c r="J1569" s="1" t="str">
        <f t="shared" si="124"/>
        <v>At Risk</v>
      </c>
    </row>
    <row r="1570" spans="1:10" ht="14.25" x14ac:dyDescent="0.2">
      <c r="A1570">
        <v>16774</v>
      </c>
      <c r="B1570">
        <v>135</v>
      </c>
      <c r="C1570">
        <v>1594.4500000000003</v>
      </c>
      <c r="D1570" s="1">
        <v>40819.52847222222</v>
      </c>
      <c r="E1570" s="3">
        <f>DATEDIF(online_retail_II[[#This Row],[LastPurchase]], DATE(2011,12,9), "d")</f>
        <v>67</v>
      </c>
      <c r="F1570" s="3">
        <f t="shared" si="120"/>
        <v>3</v>
      </c>
      <c r="G1570" s="3">
        <f t="shared" si="121"/>
        <v>2</v>
      </c>
      <c r="H1570" s="3">
        <f t="shared" si="122"/>
        <v>2</v>
      </c>
      <c r="I1570" s="1" t="str">
        <f t="shared" si="123"/>
        <v>322</v>
      </c>
      <c r="J1570" s="1" t="str">
        <f t="shared" si="124"/>
        <v>Potential</v>
      </c>
    </row>
    <row r="1571" spans="1:10" ht="14.25" x14ac:dyDescent="0.2">
      <c r="A1571">
        <v>14944</v>
      </c>
      <c r="B1571">
        <v>303</v>
      </c>
      <c r="C1571">
        <v>9784.669999999991</v>
      </c>
      <c r="D1571" s="1">
        <v>40857.381944444445</v>
      </c>
      <c r="E1571" s="3">
        <f>DATEDIF(online_retail_II[[#This Row],[LastPurchase]], DATE(2011,12,9), "d")</f>
        <v>29</v>
      </c>
      <c r="F1571" s="3">
        <f t="shared" si="120"/>
        <v>4</v>
      </c>
      <c r="G1571" s="3">
        <f t="shared" si="121"/>
        <v>3</v>
      </c>
      <c r="H1571" s="3">
        <f t="shared" si="122"/>
        <v>4</v>
      </c>
      <c r="I1571" s="1" t="str">
        <f t="shared" si="123"/>
        <v>434</v>
      </c>
      <c r="J1571" s="1" t="str">
        <f t="shared" si="124"/>
        <v>Loyal</v>
      </c>
    </row>
    <row r="1572" spans="1:10" ht="14.25" x14ac:dyDescent="0.2">
      <c r="A1572">
        <v>13659</v>
      </c>
      <c r="B1572">
        <v>275</v>
      </c>
      <c r="C1572">
        <v>4894.8799999999947</v>
      </c>
      <c r="D1572" s="1">
        <v>40681.525694444441</v>
      </c>
      <c r="E1572" s="3">
        <f>DATEDIF(online_retail_II[[#This Row],[LastPurchase]], DATE(2011,12,9), "d")</f>
        <v>205</v>
      </c>
      <c r="F1572" s="3">
        <f t="shared" si="120"/>
        <v>3</v>
      </c>
      <c r="G1572" s="3">
        <f t="shared" si="121"/>
        <v>3</v>
      </c>
      <c r="H1572" s="3">
        <f t="shared" si="122"/>
        <v>3</v>
      </c>
      <c r="I1572" s="1" t="str">
        <f t="shared" si="123"/>
        <v>333</v>
      </c>
      <c r="J1572" s="1" t="str">
        <f t="shared" si="124"/>
        <v>Potential</v>
      </c>
    </row>
    <row r="1573" spans="1:10" ht="14.25" x14ac:dyDescent="0.2">
      <c r="A1573">
        <v>18285</v>
      </c>
      <c r="B1573">
        <v>12</v>
      </c>
      <c r="C1573">
        <v>427</v>
      </c>
      <c r="D1573" s="1">
        <v>40226.433333333334</v>
      </c>
      <c r="E1573" s="3">
        <f>DATEDIF(online_retail_II[[#This Row],[LastPurchase]], DATE(2011,12,9), "d")</f>
        <v>660</v>
      </c>
      <c r="F1573" s="3">
        <f t="shared" si="120"/>
        <v>2</v>
      </c>
      <c r="G1573" s="3">
        <f t="shared" si="121"/>
        <v>1</v>
      </c>
      <c r="H1573" s="3">
        <f t="shared" si="122"/>
        <v>1</v>
      </c>
      <c r="I1573" s="1" t="str">
        <f t="shared" si="123"/>
        <v>211</v>
      </c>
      <c r="J1573" s="1" t="str">
        <f t="shared" si="124"/>
        <v>At Risk</v>
      </c>
    </row>
    <row r="1574" spans="1:10" ht="14.25" x14ac:dyDescent="0.2">
      <c r="A1574">
        <v>14244</v>
      </c>
      <c r="B1574">
        <v>16</v>
      </c>
      <c r="C1574">
        <v>366.42000000000007</v>
      </c>
      <c r="D1574" s="1">
        <v>40226.486111111109</v>
      </c>
      <c r="E1574" s="3">
        <f>DATEDIF(online_retail_II[[#This Row],[LastPurchase]], DATE(2011,12,9), "d")</f>
        <v>660</v>
      </c>
      <c r="F1574" s="3">
        <f t="shared" si="120"/>
        <v>2</v>
      </c>
      <c r="G1574" s="3">
        <f t="shared" si="121"/>
        <v>1</v>
      </c>
      <c r="H1574" s="3">
        <f t="shared" si="122"/>
        <v>1</v>
      </c>
      <c r="I1574" s="1" t="str">
        <f t="shared" si="123"/>
        <v>211</v>
      </c>
      <c r="J1574" s="1" t="str">
        <f t="shared" si="124"/>
        <v>At Risk</v>
      </c>
    </row>
    <row r="1575" spans="1:10" ht="14.25" x14ac:dyDescent="0.2">
      <c r="A1575">
        <v>17560</v>
      </c>
      <c r="B1575">
        <v>56</v>
      </c>
      <c r="C1575">
        <v>1895.8000000000002</v>
      </c>
      <c r="D1575" s="1">
        <v>40792.387499999997</v>
      </c>
      <c r="E1575" s="3">
        <f>DATEDIF(online_retail_II[[#This Row],[LastPurchase]], DATE(2011,12,9), "d")</f>
        <v>94</v>
      </c>
      <c r="F1575" s="3">
        <f t="shared" si="120"/>
        <v>3</v>
      </c>
      <c r="G1575" s="3">
        <f t="shared" si="121"/>
        <v>2</v>
      </c>
      <c r="H1575" s="3">
        <f t="shared" si="122"/>
        <v>2</v>
      </c>
      <c r="I1575" s="1" t="str">
        <f t="shared" si="123"/>
        <v>322</v>
      </c>
      <c r="J1575" s="1" t="str">
        <f t="shared" si="124"/>
        <v>Potential</v>
      </c>
    </row>
    <row r="1576" spans="1:10" ht="14.25" x14ac:dyDescent="0.2">
      <c r="A1576">
        <v>13613</v>
      </c>
      <c r="B1576">
        <v>59</v>
      </c>
      <c r="C1576">
        <v>1039.8500000000004</v>
      </c>
      <c r="D1576" s="1">
        <v>40434.500694444447</v>
      </c>
      <c r="E1576" s="3">
        <f>DATEDIF(online_retail_II[[#This Row],[LastPurchase]], DATE(2011,12,9), "d")</f>
        <v>452</v>
      </c>
      <c r="F1576" s="3">
        <f t="shared" si="120"/>
        <v>2</v>
      </c>
      <c r="G1576" s="3">
        <f t="shared" si="121"/>
        <v>2</v>
      </c>
      <c r="H1576" s="3">
        <f t="shared" si="122"/>
        <v>2</v>
      </c>
      <c r="I1576" s="1" t="str">
        <f t="shared" si="123"/>
        <v>222</v>
      </c>
      <c r="J1576" s="1" t="str">
        <f t="shared" si="124"/>
        <v>At Risk</v>
      </c>
    </row>
    <row r="1577" spans="1:10" ht="14.25" x14ac:dyDescent="0.2">
      <c r="A1577">
        <v>14276</v>
      </c>
      <c r="B1577">
        <v>121</v>
      </c>
      <c r="C1577">
        <v>2102.6800000000007</v>
      </c>
      <c r="D1577" s="1">
        <v>40788.40625</v>
      </c>
      <c r="E1577" s="3">
        <f>DATEDIF(online_retail_II[[#This Row],[LastPurchase]], DATE(2011,12,9), "d")</f>
        <v>98</v>
      </c>
      <c r="F1577" s="3">
        <f t="shared" si="120"/>
        <v>3</v>
      </c>
      <c r="G1577" s="3">
        <f t="shared" si="121"/>
        <v>2</v>
      </c>
      <c r="H1577" s="3">
        <f t="shared" si="122"/>
        <v>2</v>
      </c>
      <c r="I1577" s="1" t="str">
        <f t="shared" si="123"/>
        <v>322</v>
      </c>
      <c r="J1577" s="1" t="str">
        <f t="shared" si="124"/>
        <v>Potential</v>
      </c>
    </row>
    <row r="1578" spans="1:10" ht="14.25" x14ac:dyDescent="0.2">
      <c r="A1578">
        <v>17426</v>
      </c>
      <c r="B1578">
        <v>427</v>
      </c>
      <c r="C1578">
        <v>8077.7699999999932</v>
      </c>
      <c r="D1578" s="1">
        <v>40878.754861111112</v>
      </c>
      <c r="E1578" s="3">
        <f>DATEDIF(online_retail_II[[#This Row],[LastPurchase]], DATE(2011,12,9), "d")</f>
        <v>8</v>
      </c>
      <c r="F1578" s="3">
        <f t="shared" si="120"/>
        <v>5</v>
      </c>
      <c r="G1578" s="3">
        <f t="shared" si="121"/>
        <v>4</v>
      </c>
      <c r="H1578" s="3">
        <f t="shared" si="122"/>
        <v>4</v>
      </c>
      <c r="I1578" s="1" t="str">
        <f t="shared" si="123"/>
        <v>544</v>
      </c>
      <c r="J1578" s="1" t="str">
        <f t="shared" si="124"/>
        <v>Champion</v>
      </c>
    </row>
    <row r="1579" spans="1:10" ht="14.25" x14ac:dyDescent="0.2">
      <c r="A1579">
        <v>14584</v>
      </c>
      <c r="B1579">
        <v>221</v>
      </c>
      <c r="C1579">
        <v>1747.9100000000012</v>
      </c>
      <c r="D1579" s="1">
        <v>40717.772916666669</v>
      </c>
      <c r="E1579" s="3">
        <f>DATEDIF(online_retail_II[[#This Row],[LastPurchase]], DATE(2011,12,9), "d")</f>
        <v>169</v>
      </c>
      <c r="F1579" s="3">
        <f t="shared" si="120"/>
        <v>3</v>
      </c>
      <c r="G1579" s="3">
        <f t="shared" si="121"/>
        <v>3</v>
      </c>
      <c r="H1579" s="3">
        <f t="shared" si="122"/>
        <v>2</v>
      </c>
      <c r="I1579" s="1" t="str">
        <f t="shared" si="123"/>
        <v>332</v>
      </c>
      <c r="J1579" s="1" t="str">
        <f t="shared" si="124"/>
        <v>Potential</v>
      </c>
    </row>
    <row r="1580" spans="1:10" ht="14.25" x14ac:dyDescent="0.2">
      <c r="A1580">
        <v>16447</v>
      </c>
      <c r="B1580">
        <v>73</v>
      </c>
      <c r="C1580">
        <v>775.14000000000078</v>
      </c>
      <c r="D1580" s="1">
        <v>40751.53125</v>
      </c>
      <c r="E1580" s="3">
        <f>DATEDIF(online_retail_II[[#This Row],[LastPurchase]], DATE(2011,12,9), "d")</f>
        <v>135</v>
      </c>
      <c r="F1580" s="3">
        <f t="shared" si="120"/>
        <v>3</v>
      </c>
      <c r="G1580" s="3">
        <f t="shared" si="121"/>
        <v>2</v>
      </c>
      <c r="H1580" s="3">
        <f t="shared" si="122"/>
        <v>1</v>
      </c>
      <c r="I1580" s="1" t="str">
        <f t="shared" si="123"/>
        <v>321</v>
      </c>
      <c r="J1580" s="1" t="str">
        <f t="shared" si="124"/>
        <v>Potential</v>
      </c>
    </row>
    <row r="1581" spans="1:10" ht="14.25" x14ac:dyDescent="0.2">
      <c r="A1581">
        <v>16938</v>
      </c>
      <c r="B1581">
        <v>836</v>
      </c>
      <c r="C1581">
        <v>7043.1799999999939</v>
      </c>
      <c r="D1581" s="1">
        <v>40878.430555555555</v>
      </c>
      <c r="E1581" s="3">
        <f>DATEDIF(online_retail_II[[#This Row],[LastPurchase]], DATE(2011,12,9), "d")</f>
        <v>8</v>
      </c>
      <c r="F1581" s="3">
        <f t="shared" si="120"/>
        <v>5</v>
      </c>
      <c r="G1581" s="3">
        <f t="shared" si="121"/>
        <v>4</v>
      </c>
      <c r="H1581" s="3">
        <f t="shared" si="122"/>
        <v>4</v>
      </c>
      <c r="I1581" s="1" t="str">
        <f t="shared" si="123"/>
        <v>544</v>
      </c>
      <c r="J1581" s="1" t="str">
        <f t="shared" si="124"/>
        <v>Champion</v>
      </c>
    </row>
    <row r="1582" spans="1:10" ht="14.25" x14ac:dyDescent="0.2">
      <c r="A1582">
        <v>18218</v>
      </c>
      <c r="B1582">
        <v>39</v>
      </c>
      <c r="C1582">
        <v>1141.9999999999998</v>
      </c>
      <c r="D1582" s="1">
        <v>40675.536805555559</v>
      </c>
      <c r="E1582" s="3">
        <f>DATEDIF(online_retail_II[[#This Row],[LastPurchase]], DATE(2011,12,9), "d")</f>
        <v>211</v>
      </c>
      <c r="F1582" s="3">
        <f t="shared" si="120"/>
        <v>3</v>
      </c>
      <c r="G1582" s="3">
        <f t="shared" si="121"/>
        <v>1</v>
      </c>
      <c r="H1582" s="3">
        <f t="shared" si="122"/>
        <v>2</v>
      </c>
      <c r="I1582" s="1" t="str">
        <f t="shared" si="123"/>
        <v>312</v>
      </c>
      <c r="J1582" s="1" t="str">
        <f t="shared" si="124"/>
        <v>Potential</v>
      </c>
    </row>
    <row r="1583" spans="1:10" ht="14.25" x14ac:dyDescent="0.2">
      <c r="A1583">
        <v>14322</v>
      </c>
      <c r="B1583">
        <v>13</v>
      </c>
      <c r="C1583">
        <v>474.1</v>
      </c>
      <c r="D1583" s="1">
        <v>40457.636805555558</v>
      </c>
      <c r="E1583" s="3">
        <f>DATEDIF(online_retail_II[[#This Row],[LastPurchase]], DATE(2011,12,9), "d")</f>
        <v>429</v>
      </c>
      <c r="F1583" s="3">
        <f t="shared" si="120"/>
        <v>2</v>
      </c>
      <c r="G1583" s="3">
        <f t="shared" si="121"/>
        <v>1</v>
      </c>
      <c r="H1583" s="3">
        <f t="shared" si="122"/>
        <v>1</v>
      </c>
      <c r="I1583" s="1" t="str">
        <f t="shared" si="123"/>
        <v>211</v>
      </c>
      <c r="J1583" s="1" t="str">
        <f t="shared" si="124"/>
        <v>At Risk</v>
      </c>
    </row>
    <row r="1584" spans="1:10" ht="14.25" x14ac:dyDescent="0.2">
      <c r="A1584">
        <v>14495</v>
      </c>
      <c r="B1584">
        <v>7</v>
      </c>
      <c r="C1584">
        <v>174.8</v>
      </c>
      <c r="D1584" s="1">
        <v>40836.519444444442</v>
      </c>
      <c r="E1584" s="3">
        <f>DATEDIF(online_retail_II[[#This Row],[LastPurchase]], DATE(2011,12,9), "d")</f>
        <v>50</v>
      </c>
      <c r="F1584" s="3">
        <f t="shared" si="120"/>
        <v>4</v>
      </c>
      <c r="G1584" s="3">
        <f t="shared" si="121"/>
        <v>1</v>
      </c>
      <c r="H1584" s="3">
        <f t="shared" si="122"/>
        <v>1</v>
      </c>
      <c r="I1584" s="1" t="str">
        <f t="shared" si="123"/>
        <v>411</v>
      </c>
      <c r="J1584" s="1" t="str">
        <f t="shared" si="124"/>
        <v>Loyal</v>
      </c>
    </row>
    <row r="1585" spans="1:10" ht="14.25" x14ac:dyDescent="0.2">
      <c r="A1585">
        <v>14890</v>
      </c>
      <c r="B1585">
        <v>57</v>
      </c>
      <c r="C1585">
        <v>817.25</v>
      </c>
      <c r="D1585" s="1">
        <v>40633.497916666667</v>
      </c>
      <c r="E1585" s="3">
        <f>DATEDIF(online_retail_II[[#This Row],[LastPurchase]], DATE(2011,12,9), "d")</f>
        <v>253</v>
      </c>
      <c r="F1585" s="3">
        <f t="shared" si="120"/>
        <v>3</v>
      </c>
      <c r="G1585" s="3">
        <f t="shared" si="121"/>
        <v>2</v>
      </c>
      <c r="H1585" s="3">
        <f t="shared" si="122"/>
        <v>1</v>
      </c>
      <c r="I1585" s="1" t="str">
        <f t="shared" si="123"/>
        <v>321</v>
      </c>
      <c r="J1585" s="1" t="str">
        <f t="shared" si="124"/>
        <v>Potential</v>
      </c>
    </row>
    <row r="1586" spans="1:10" ht="14.25" x14ac:dyDescent="0.2">
      <c r="A1586">
        <v>13773</v>
      </c>
      <c r="B1586">
        <v>19</v>
      </c>
      <c r="C1586">
        <v>301.54000000000002</v>
      </c>
      <c r="D1586" s="1">
        <v>40490.492361111108</v>
      </c>
      <c r="E1586" s="3">
        <f>DATEDIF(online_retail_II[[#This Row],[LastPurchase]], DATE(2011,12,9), "d")</f>
        <v>396</v>
      </c>
      <c r="F1586" s="3">
        <f t="shared" si="120"/>
        <v>2</v>
      </c>
      <c r="G1586" s="3">
        <f t="shared" si="121"/>
        <v>1</v>
      </c>
      <c r="H1586" s="3">
        <f t="shared" si="122"/>
        <v>1</v>
      </c>
      <c r="I1586" s="1" t="str">
        <f t="shared" si="123"/>
        <v>211</v>
      </c>
      <c r="J1586" s="1" t="str">
        <f t="shared" si="124"/>
        <v>At Risk</v>
      </c>
    </row>
    <row r="1587" spans="1:10" ht="14.25" x14ac:dyDescent="0.2">
      <c r="A1587">
        <v>13020</v>
      </c>
      <c r="B1587">
        <v>39</v>
      </c>
      <c r="C1587">
        <v>618.96000000000015</v>
      </c>
      <c r="D1587" s="1">
        <v>40324.466666666667</v>
      </c>
      <c r="E1587" s="3">
        <f>DATEDIF(online_retail_II[[#This Row],[LastPurchase]], DATE(2011,12,9), "d")</f>
        <v>562</v>
      </c>
      <c r="F1587" s="3">
        <f t="shared" si="120"/>
        <v>2</v>
      </c>
      <c r="G1587" s="3">
        <f t="shared" si="121"/>
        <v>1</v>
      </c>
      <c r="H1587" s="3">
        <f t="shared" si="122"/>
        <v>1</v>
      </c>
      <c r="I1587" s="1" t="str">
        <f t="shared" si="123"/>
        <v>211</v>
      </c>
      <c r="J1587" s="1" t="str">
        <f t="shared" si="124"/>
        <v>At Risk</v>
      </c>
    </row>
    <row r="1588" spans="1:10" ht="14.25" x14ac:dyDescent="0.2">
      <c r="A1588">
        <v>12993</v>
      </c>
      <c r="B1588">
        <v>76</v>
      </c>
      <c r="C1588">
        <v>1259.6299999999999</v>
      </c>
      <c r="D1588" s="1">
        <v>40863.65902777778</v>
      </c>
      <c r="E1588" s="3">
        <f>DATEDIF(online_retail_II[[#This Row],[LastPurchase]], DATE(2011,12,9), "d")</f>
        <v>23</v>
      </c>
      <c r="F1588" s="3">
        <f t="shared" si="120"/>
        <v>4</v>
      </c>
      <c r="G1588" s="3">
        <f t="shared" si="121"/>
        <v>2</v>
      </c>
      <c r="H1588" s="3">
        <f t="shared" si="122"/>
        <v>2</v>
      </c>
      <c r="I1588" s="1" t="str">
        <f t="shared" si="123"/>
        <v>422</v>
      </c>
      <c r="J1588" s="1" t="str">
        <f t="shared" si="124"/>
        <v>Loyal</v>
      </c>
    </row>
    <row r="1589" spans="1:10" ht="14.25" x14ac:dyDescent="0.2">
      <c r="A1589">
        <v>13431</v>
      </c>
      <c r="B1589">
        <v>129</v>
      </c>
      <c r="C1589">
        <v>3316.240000000003</v>
      </c>
      <c r="D1589" s="1">
        <v>40819.575694444444</v>
      </c>
      <c r="E1589" s="3">
        <f>DATEDIF(online_retail_II[[#This Row],[LastPurchase]], DATE(2011,12,9), "d")</f>
        <v>67</v>
      </c>
      <c r="F1589" s="3">
        <f t="shared" si="120"/>
        <v>3</v>
      </c>
      <c r="G1589" s="3">
        <f t="shared" si="121"/>
        <v>2</v>
      </c>
      <c r="H1589" s="3">
        <f t="shared" si="122"/>
        <v>3</v>
      </c>
      <c r="I1589" s="1" t="str">
        <f t="shared" si="123"/>
        <v>323</v>
      </c>
      <c r="J1589" s="1" t="str">
        <f t="shared" si="124"/>
        <v>Potential</v>
      </c>
    </row>
    <row r="1590" spans="1:10" ht="14.25" x14ac:dyDescent="0.2">
      <c r="A1590">
        <v>12898</v>
      </c>
      <c r="B1590">
        <v>32</v>
      </c>
      <c r="C1590">
        <v>310.96000000000004</v>
      </c>
      <c r="D1590" s="1">
        <v>40423.338888888888</v>
      </c>
      <c r="E1590" s="3">
        <f>DATEDIF(online_retail_II[[#This Row],[LastPurchase]], DATE(2011,12,9), "d")</f>
        <v>463</v>
      </c>
      <c r="F1590" s="3">
        <f t="shared" si="120"/>
        <v>2</v>
      </c>
      <c r="G1590" s="3">
        <f t="shared" si="121"/>
        <v>1</v>
      </c>
      <c r="H1590" s="3">
        <f t="shared" si="122"/>
        <v>1</v>
      </c>
      <c r="I1590" s="1" t="str">
        <f t="shared" si="123"/>
        <v>211</v>
      </c>
      <c r="J1590" s="1" t="str">
        <f t="shared" si="124"/>
        <v>At Risk</v>
      </c>
    </row>
    <row r="1591" spans="1:10" ht="14.25" x14ac:dyDescent="0.2">
      <c r="A1591">
        <v>16170</v>
      </c>
      <c r="B1591">
        <v>440</v>
      </c>
      <c r="C1591">
        <v>6869.0000000000036</v>
      </c>
      <c r="D1591" s="1">
        <v>40836.347916666666</v>
      </c>
      <c r="E1591" s="3">
        <f>DATEDIF(online_retail_II[[#This Row],[LastPurchase]], DATE(2011,12,9), "d")</f>
        <v>50</v>
      </c>
      <c r="F1591" s="3">
        <f t="shared" si="120"/>
        <v>4</v>
      </c>
      <c r="G1591" s="3">
        <f t="shared" si="121"/>
        <v>4</v>
      </c>
      <c r="H1591" s="3">
        <f t="shared" si="122"/>
        <v>4</v>
      </c>
      <c r="I1591" s="1" t="str">
        <f t="shared" si="123"/>
        <v>444</v>
      </c>
      <c r="J1591" s="1" t="str">
        <f t="shared" si="124"/>
        <v>Loyal</v>
      </c>
    </row>
    <row r="1592" spans="1:10" ht="14.25" x14ac:dyDescent="0.2">
      <c r="A1592">
        <v>13579</v>
      </c>
      <c r="B1592">
        <v>90</v>
      </c>
      <c r="C1592">
        <v>1539.0399999999991</v>
      </c>
      <c r="D1592" s="1">
        <v>40872.361805555556</v>
      </c>
      <c r="E1592" s="3">
        <f>DATEDIF(online_retail_II[[#This Row],[LastPurchase]], DATE(2011,12,9), "d")</f>
        <v>14</v>
      </c>
      <c r="F1592" s="3">
        <f t="shared" si="120"/>
        <v>5</v>
      </c>
      <c r="G1592" s="3">
        <f t="shared" si="121"/>
        <v>2</v>
      </c>
      <c r="H1592" s="3">
        <f t="shared" si="122"/>
        <v>2</v>
      </c>
      <c r="I1592" s="1" t="str">
        <f t="shared" si="123"/>
        <v>522</v>
      </c>
      <c r="J1592" s="1" t="str">
        <f t="shared" si="124"/>
        <v>Champion</v>
      </c>
    </row>
    <row r="1593" spans="1:10" ht="14.25" x14ac:dyDescent="0.2">
      <c r="A1593">
        <v>14152</v>
      </c>
      <c r="B1593">
        <v>133</v>
      </c>
      <c r="C1593">
        <v>1997.3399999999995</v>
      </c>
      <c r="D1593" s="1">
        <v>40811.537499999999</v>
      </c>
      <c r="E1593" s="3">
        <f>DATEDIF(online_retail_II[[#This Row],[LastPurchase]], DATE(2011,12,9), "d")</f>
        <v>75</v>
      </c>
      <c r="F1593" s="3">
        <f t="shared" si="120"/>
        <v>3</v>
      </c>
      <c r="G1593" s="3">
        <f t="shared" si="121"/>
        <v>2</v>
      </c>
      <c r="H1593" s="3">
        <f t="shared" si="122"/>
        <v>2</v>
      </c>
      <c r="I1593" s="1" t="str">
        <f t="shared" si="123"/>
        <v>322</v>
      </c>
      <c r="J1593" s="1" t="str">
        <f t="shared" si="124"/>
        <v>Potential</v>
      </c>
    </row>
    <row r="1594" spans="1:10" ht="14.25" x14ac:dyDescent="0.2">
      <c r="A1594">
        <v>18178</v>
      </c>
      <c r="B1594">
        <v>350</v>
      </c>
      <c r="C1594">
        <v>6103.739999999998</v>
      </c>
      <c r="D1594" s="1">
        <v>40758.395833333336</v>
      </c>
      <c r="E1594" s="3">
        <f>DATEDIF(online_retail_II[[#This Row],[LastPurchase]], DATE(2011,12,9), "d")</f>
        <v>128</v>
      </c>
      <c r="F1594" s="3">
        <f t="shared" si="120"/>
        <v>3</v>
      </c>
      <c r="G1594" s="3">
        <f t="shared" si="121"/>
        <v>4</v>
      </c>
      <c r="H1594" s="3">
        <f t="shared" si="122"/>
        <v>3</v>
      </c>
      <c r="I1594" s="1" t="str">
        <f t="shared" si="123"/>
        <v>343</v>
      </c>
      <c r="J1594" s="1" t="str">
        <f t="shared" si="124"/>
        <v>Potential</v>
      </c>
    </row>
    <row r="1595" spans="1:10" ht="14.25" x14ac:dyDescent="0.2">
      <c r="A1595">
        <v>17763</v>
      </c>
      <c r="B1595">
        <v>14</v>
      </c>
      <c r="C1595">
        <v>86.15</v>
      </c>
      <c r="D1595" s="1">
        <v>40623.600694444445</v>
      </c>
      <c r="E1595" s="3">
        <f>DATEDIF(online_retail_II[[#This Row],[LastPurchase]], DATE(2011,12,9), "d")</f>
        <v>263</v>
      </c>
      <c r="F1595" s="3">
        <f t="shared" si="120"/>
        <v>3</v>
      </c>
      <c r="G1595" s="3">
        <f t="shared" si="121"/>
        <v>1</v>
      </c>
      <c r="H1595" s="3">
        <f t="shared" si="122"/>
        <v>1</v>
      </c>
      <c r="I1595" s="1" t="str">
        <f t="shared" si="123"/>
        <v>311</v>
      </c>
      <c r="J1595" s="1" t="str">
        <f t="shared" si="124"/>
        <v>Potential</v>
      </c>
    </row>
    <row r="1596" spans="1:10" ht="14.25" x14ac:dyDescent="0.2">
      <c r="A1596">
        <v>12891</v>
      </c>
      <c r="B1596">
        <v>11</v>
      </c>
      <c r="C1596">
        <v>840.5</v>
      </c>
      <c r="D1596" s="1">
        <v>40701.521527777775</v>
      </c>
      <c r="E1596" s="3">
        <f>DATEDIF(online_retail_II[[#This Row],[LastPurchase]], DATE(2011,12,9), "d")</f>
        <v>185</v>
      </c>
      <c r="F1596" s="3">
        <f t="shared" si="120"/>
        <v>3</v>
      </c>
      <c r="G1596" s="3">
        <f t="shared" si="121"/>
        <v>1</v>
      </c>
      <c r="H1596" s="3">
        <f t="shared" si="122"/>
        <v>1</v>
      </c>
      <c r="I1596" s="1" t="str">
        <f t="shared" si="123"/>
        <v>311</v>
      </c>
      <c r="J1596" s="1" t="str">
        <f t="shared" si="124"/>
        <v>Potential</v>
      </c>
    </row>
    <row r="1597" spans="1:10" ht="14.25" x14ac:dyDescent="0.2">
      <c r="A1597">
        <v>15693</v>
      </c>
      <c r="B1597">
        <v>1</v>
      </c>
      <c r="C1597">
        <v>37.5</v>
      </c>
      <c r="D1597" s="1">
        <v>40227.609027777777</v>
      </c>
      <c r="E1597" s="3">
        <f>DATEDIF(online_retail_II[[#This Row],[LastPurchase]], DATE(2011,12,9), "d")</f>
        <v>659</v>
      </c>
      <c r="F1597" s="3">
        <f t="shared" si="120"/>
        <v>2</v>
      </c>
      <c r="G1597" s="3">
        <f t="shared" si="121"/>
        <v>1</v>
      </c>
      <c r="H1597" s="3">
        <f t="shared" si="122"/>
        <v>1</v>
      </c>
      <c r="I1597" s="1" t="str">
        <f t="shared" si="123"/>
        <v>211</v>
      </c>
      <c r="J1597" s="1" t="str">
        <f t="shared" si="124"/>
        <v>At Risk</v>
      </c>
    </row>
    <row r="1598" spans="1:10" ht="14.25" x14ac:dyDescent="0.2">
      <c r="A1598">
        <v>17721</v>
      </c>
      <c r="B1598">
        <v>11</v>
      </c>
      <c r="C1598">
        <v>307.21000000000004</v>
      </c>
      <c r="D1598" s="1">
        <v>40227.637499999997</v>
      </c>
      <c r="E1598" s="3">
        <f>DATEDIF(online_retail_II[[#This Row],[LastPurchase]], DATE(2011,12,9), "d")</f>
        <v>659</v>
      </c>
      <c r="F1598" s="3">
        <f t="shared" si="120"/>
        <v>2</v>
      </c>
      <c r="G1598" s="3">
        <f t="shared" si="121"/>
        <v>1</v>
      </c>
      <c r="H1598" s="3">
        <f t="shared" si="122"/>
        <v>1</v>
      </c>
      <c r="I1598" s="1" t="str">
        <f t="shared" si="123"/>
        <v>211</v>
      </c>
      <c r="J1598" s="1" t="str">
        <f t="shared" si="124"/>
        <v>At Risk</v>
      </c>
    </row>
    <row r="1599" spans="1:10" ht="14.25" x14ac:dyDescent="0.2">
      <c r="A1599">
        <v>18153</v>
      </c>
      <c r="B1599">
        <v>17</v>
      </c>
      <c r="C1599">
        <v>246.22</v>
      </c>
      <c r="D1599" s="1">
        <v>40227.659722222219</v>
      </c>
      <c r="E1599" s="3">
        <f>DATEDIF(online_retail_II[[#This Row],[LastPurchase]], DATE(2011,12,9), "d")</f>
        <v>659</v>
      </c>
      <c r="F1599" s="3">
        <f t="shared" si="120"/>
        <v>2</v>
      </c>
      <c r="G1599" s="3">
        <f t="shared" si="121"/>
        <v>1</v>
      </c>
      <c r="H1599" s="3">
        <f t="shared" si="122"/>
        <v>1</v>
      </c>
      <c r="I1599" s="1" t="str">
        <f t="shared" si="123"/>
        <v>211</v>
      </c>
      <c r="J1599" s="1" t="str">
        <f t="shared" si="124"/>
        <v>At Risk</v>
      </c>
    </row>
    <row r="1600" spans="1:10" ht="14.25" x14ac:dyDescent="0.2">
      <c r="A1600">
        <v>14783</v>
      </c>
      <c r="B1600">
        <v>17</v>
      </c>
      <c r="C1600">
        <v>307.3</v>
      </c>
      <c r="D1600" s="1">
        <v>40227.677777777775</v>
      </c>
      <c r="E1600" s="3">
        <f>DATEDIF(online_retail_II[[#This Row],[LastPurchase]], DATE(2011,12,9), "d")</f>
        <v>659</v>
      </c>
      <c r="F1600" s="3">
        <f t="shared" si="120"/>
        <v>2</v>
      </c>
      <c r="G1600" s="3">
        <f t="shared" si="121"/>
        <v>1</v>
      </c>
      <c r="H1600" s="3">
        <f t="shared" si="122"/>
        <v>1</v>
      </c>
      <c r="I1600" s="1" t="str">
        <f t="shared" si="123"/>
        <v>211</v>
      </c>
      <c r="J1600" s="1" t="str">
        <f t="shared" si="124"/>
        <v>At Risk</v>
      </c>
    </row>
    <row r="1601" spans="1:10" ht="14.25" x14ac:dyDescent="0.2">
      <c r="A1601">
        <v>18257</v>
      </c>
      <c r="B1601">
        <v>276</v>
      </c>
      <c r="C1601">
        <v>4600.1500000000015</v>
      </c>
      <c r="D1601" s="1">
        <v>40847.616666666669</v>
      </c>
      <c r="E1601" s="3">
        <f>DATEDIF(online_retail_II[[#This Row],[LastPurchase]], DATE(2011,12,9), "d")</f>
        <v>39</v>
      </c>
      <c r="F1601" s="3">
        <f t="shared" si="120"/>
        <v>4</v>
      </c>
      <c r="G1601" s="3">
        <f t="shared" si="121"/>
        <v>3</v>
      </c>
      <c r="H1601" s="3">
        <f t="shared" si="122"/>
        <v>3</v>
      </c>
      <c r="I1601" s="1" t="str">
        <f t="shared" si="123"/>
        <v>433</v>
      </c>
      <c r="J1601" s="1" t="str">
        <f t="shared" si="124"/>
        <v>Loyal</v>
      </c>
    </row>
    <row r="1602" spans="1:10" ht="14.25" x14ac:dyDescent="0.2">
      <c r="A1602">
        <v>15306</v>
      </c>
      <c r="B1602">
        <v>162</v>
      </c>
      <c r="C1602">
        <v>3484.73</v>
      </c>
      <c r="D1602" s="1">
        <v>40822.538888888892</v>
      </c>
      <c r="E1602" s="3">
        <f>DATEDIF(online_retail_II[[#This Row],[LastPurchase]], DATE(2011,12,9), "d")</f>
        <v>64</v>
      </c>
      <c r="F1602" s="3">
        <f t="shared" ref="F1602:F1665" si="125">IF(E1602&lt;=QUARTILE($E$2:$E$1000,1),5,
 IF(E1602&lt;=QUARTILE($E$2:$E$1000,2),4,
 IF(E1602&lt;=QUARTILE($E$2:$E$1000,3),3,
 IF(E1602&lt;=QUARTILE($E$2:$E$1000,4),2,1))))</f>
        <v>3</v>
      </c>
      <c r="G1602" s="3">
        <f t="shared" ref="G1602:G1665" si="126">IF(B1602&gt;=QUARTILE($B$2:$B$1000,4),5,
 IF(B1602&gt;=QUARTILE($B$2:$B$1000,3),4,
 IF(B1602&gt;=QUARTILE($B$2:$B$1000,2),3,
 IF(B1602&gt;=QUARTILE($B$2:$B$1000,1),2,1))))</f>
        <v>3</v>
      </c>
      <c r="H1602" s="3">
        <f t="shared" ref="H1602:H1665" si="127">IF(C1602&gt;=QUARTILE($C$2:$C$1000,4),5,
 IF(C1602&gt;=QUARTILE($C$2:$C$1000,3),4,
 IF(C1602&gt;=QUARTILE($C$2:$C$1000,2),3,
 IF(C1602&gt;=QUARTILE($C$2:$C$1000,1),2,1))))</f>
        <v>3</v>
      </c>
      <c r="I1602" s="1" t="str">
        <f t="shared" ref="I1602:I1665" si="128">TEXT(F1602,"0") &amp; TEXT(G1602,"0") &amp; TEXT(H1602,"0")</f>
        <v>333</v>
      </c>
      <c r="J1602" s="1" t="str">
        <f t="shared" ref="J1602:J1665" si="129">IF(F1602=5,"Champion",
 IF(F1602&gt;=4,"Loyal",
 IF(F1602=3,"Potential",
 IF(F1602=2,"At Risk",
 "Lost"))))</f>
        <v>Potential</v>
      </c>
    </row>
    <row r="1603" spans="1:10" ht="14.25" x14ac:dyDescent="0.2">
      <c r="A1603">
        <v>16487</v>
      </c>
      <c r="B1603">
        <v>35</v>
      </c>
      <c r="C1603">
        <v>209.39999999999995</v>
      </c>
      <c r="D1603" s="1">
        <v>40309.568055555559</v>
      </c>
      <c r="E1603" s="3">
        <f>DATEDIF(online_retail_II[[#This Row],[LastPurchase]], DATE(2011,12,9), "d")</f>
        <v>577</v>
      </c>
      <c r="F1603" s="3">
        <f t="shared" si="125"/>
        <v>2</v>
      </c>
      <c r="G1603" s="3">
        <f t="shared" si="126"/>
        <v>1</v>
      </c>
      <c r="H1603" s="3">
        <f t="shared" si="127"/>
        <v>1</v>
      </c>
      <c r="I1603" s="1" t="str">
        <f t="shared" si="128"/>
        <v>211</v>
      </c>
      <c r="J1603" s="1" t="str">
        <f t="shared" si="129"/>
        <v>At Risk</v>
      </c>
    </row>
    <row r="1604" spans="1:10" ht="14.25" x14ac:dyDescent="0.2">
      <c r="A1604">
        <v>14686</v>
      </c>
      <c r="B1604">
        <v>235</v>
      </c>
      <c r="C1604">
        <v>885.83000000000095</v>
      </c>
      <c r="D1604" s="1">
        <v>40472.771527777775</v>
      </c>
      <c r="E1604" s="3">
        <f>DATEDIF(online_retail_II[[#This Row],[LastPurchase]], DATE(2011,12,9), "d")</f>
        <v>414</v>
      </c>
      <c r="F1604" s="3">
        <f t="shared" si="125"/>
        <v>2</v>
      </c>
      <c r="G1604" s="3">
        <f t="shared" si="126"/>
        <v>3</v>
      </c>
      <c r="H1604" s="3">
        <f t="shared" si="127"/>
        <v>1</v>
      </c>
      <c r="I1604" s="1" t="str">
        <f t="shared" si="128"/>
        <v>231</v>
      </c>
      <c r="J1604" s="1" t="str">
        <f t="shared" si="129"/>
        <v>At Risk</v>
      </c>
    </row>
    <row r="1605" spans="1:10" ht="14.25" x14ac:dyDescent="0.2">
      <c r="A1605">
        <v>13333</v>
      </c>
      <c r="B1605">
        <v>55</v>
      </c>
      <c r="C1605">
        <v>1015.7399999999999</v>
      </c>
      <c r="D1605" s="1">
        <v>40475.558333333334</v>
      </c>
      <c r="E1605" s="3">
        <f>DATEDIF(online_retail_II[[#This Row],[LastPurchase]], DATE(2011,12,9), "d")</f>
        <v>411</v>
      </c>
      <c r="F1605" s="3">
        <f t="shared" si="125"/>
        <v>2</v>
      </c>
      <c r="G1605" s="3">
        <f t="shared" si="126"/>
        <v>1</v>
      </c>
      <c r="H1605" s="3">
        <f t="shared" si="127"/>
        <v>2</v>
      </c>
      <c r="I1605" s="1" t="str">
        <f t="shared" si="128"/>
        <v>212</v>
      </c>
      <c r="J1605" s="1" t="str">
        <f t="shared" si="129"/>
        <v>At Risk</v>
      </c>
    </row>
    <row r="1606" spans="1:10" ht="14.25" x14ac:dyDescent="0.2">
      <c r="A1606">
        <v>13957</v>
      </c>
      <c r="B1606">
        <v>27</v>
      </c>
      <c r="C1606">
        <v>458.24999999999989</v>
      </c>
      <c r="D1606" s="1">
        <v>40469.418055555558</v>
      </c>
      <c r="E1606" s="3">
        <f>DATEDIF(online_retail_II[[#This Row],[LastPurchase]], DATE(2011,12,9), "d")</f>
        <v>417</v>
      </c>
      <c r="F1606" s="3">
        <f t="shared" si="125"/>
        <v>2</v>
      </c>
      <c r="G1606" s="3">
        <f t="shared" si="126"/>
        <v>1</v>
      </c>
      <c r="H1606" s="3">
        <f t="shared" si="127"/>
        <v>1</v>
      </c>
      <c r="I1606" s="1" t="str">
        <f t="shared" si="128"/>
        <v>211</v>
      </c>
      <c r="J1606" s="1" t="str">
        <f t="shared" si="129"/>
        <v>At Risk</v>
      </c>
    </row>
    <row r="1607" spans="1:10" ht="14.25" x14ac:dyDescent="0.2">
      <c r="A1607">
        <v>16574</v>
      </c>
      <c r="B1607">
        <v>86</v>
      </c>
      <c r="C1607">
        <v>1301.7800000000009</v>
      </c>
      <c r="D1607" s="1">
        <v>40815.568749999999</v>
      </c>
      <c r="E1607" s="3">
        <f>DATEDIF(online_retail_II[[#This Row],[LastPurchase]], DATE(2011,12,9), "d")</f>
        <v>71</v>
      </c>
      <c r="F1607" s="3">
        <f t="shared" si="125"/>
        <v>3</v>
      </c>
      <c r="G1607" s="3">
        <f t="shared" si="126"/>
        <v>2</v>
      </c>
      <c r="H1607" s="3">
        <f t="shared" si="127"/>
        <v>2</v>
      </c>
      <c r="I1607" s="1" t="str">
        <f t="shared" si="128"/>
        <v>322</v>
      </c>
      <c r="J1607" s="1" t="str">
        <f t="shared" si="129"/>
        <v>Potential</v>
      </c>
    </row>
    <row r="1608" spans="1:10" ht="14.25" x14ac:dyDescent="0.2">
      <c r="A1608">
        <v>13604</v>
      </c>
      <c r="B1608">
        <v>21</v>
      </c>
      <c r="C1608">
        <v>717.61999999999989</v>
      </c>
      <c r="D1608" s="1">
        <v>40228.501388888886</v>
      </c>
      <c r="E1608" s="3">
        <f>DATEDIF(online_retail_II[[#This Row],[LastPurchase]], DATE(2011,12,9), "d")</f>
        <v>658</v>
      </c>
      <c r="F1608" s="3">
        <f t="shared" si="125"/>
        <v>2</v>
      </c>
      <c r="G1608" s="3">
        <f t="shared" si="126"/>
        <v>1</v>
      </c>
      <c r="H1608" s="3">
        <f t="shared" si="127"/>
        <v>1</v>
      </c>
      <c r="I1608" s="1" t="str">
        <f t="shared" si="128"/>
        <v>211</v>
      </c>
      <c r="J1608" s="1" t="str">
        <f t="shared" si="129"/>
        <v>At Risk</v>
      </c>
    </row>
    <row r="1609" spans="1:10" ht="14.25" x14ac:dyDescent="0.2">
      <c r="A1609">
        <v>17145</v>
      </c>
      <c r="B1609">
        <v>180</v>
      </c>
      <c r="C1609">
        <v>3120.909999999998</v>
      </c>
      <c r="D1609" s="1">
        <v>40374.376388888886</v>
      </c>
      <c r="E1609" s="3">
        <f>DATEDIF(online_retail_II[[#This Row],[LastPurchase]], DATE(2011,12,9), "d")</f>
        <v>512</v>
      </c>
      <c r="F1609" s="3">
        <f t="shared" si="125"/>
        <v>2</v>
      </c>
      <c r="G1609" s="3">
        <f t="shared" si="126"/>
        <v>3</v>
      </c>
      <c r="H1609" s="3">
        <f t="shared" si="127"/>
        <v>3</v>
      </c>
      <c r="I1609" s="1" t="str">
        <f t="shared" si="128"/>
        <v>233</v>
      </c>
      <c r="J1609" s="1" t="str">
        <f t="shared" si="129"/>
        <v>At Risk</v>
      </c>
    </row>
    <row r="1610" spans="1:10" ht="14.25" x14ac:dyDescent="0.2">
      <c r="A1610">
        <v>13662</v>
      </c>
      <c r="B1610">
        <v>137</v>
      </c>
      <c r="C1610">
        <v>2250.1099999999997</v>
      </c>
      <c r="D1610" s="1">
        <v>40801.50277777778</v>
      </c>
      <c r="E1610" s="3">
        <f>DATEDIF(online_retail_II[[#This Row],[LastPurchase]], DATE(2011,12,9), "d")</f>
        <v>85</v>
      </c>
      <c r="F1610" s="3">
        <f t="shared" si="125"/>
        <v>3</v>
      </c>
      <c r="G1610" s="3">
        <f t="shared" si="126"/>
        <v>2</v>
      </c>
      <c r="H1610" s="3">
        <f t="shared" si="127"/>
        <v>2</v>
      </c>
      <c r="I1610" s="1" t="str">
        <f t="shared" si="128"/>
        <v>322</v>
      </c>
      <c r="J1610" s="1" t="str">
        <f t="shared" si="129"/>
        <v>Potential</v>
      </c>
    </row>
    <row r="1611" spans="1:10" ht="14.25" x14ac:dyDescent="0.2">
      <c r="A1611">
        <v>13552</v>
      </c>
      <c r="B1611">
        <v>208</v>
      </c>
      <c r="C1611">
        <v>6978.9199999999983</v>
      </c>
      <c r="D1611" s="1">
        <v>40820.638194444444</v>
      </c>
      <c r="E1611" s="3">
        <f>DATEDIF(online_retail_II[[#This Row],[LastPurchase]], DATE(2011,12,9), "d")</f>
        <v>66</v>
      </c>
      <c r="F1611" s="3">
        <f t="shared" si="125"/>
        <v>3</v>
      </c>
      <c r="G1611" s="3">
        <f t="shared" si="126"/>
        <v>3</v>
      </c>
      <c r="H1611" s="3">
        <f t="shared" si="127"/>
        <v>4</v>
      </c>
      <c r="I1611" s="1" t="str">
        <f t="shared" si="128"/>
        <v>334</v>
      </c>
      <c r="J1611" s="1" t="str">
        <f t="shared" si="129"/>
        <v>Potential</v>
      </c>
    </row>
    <row r="1612" spans="1:10" ht="14.25" x14ac:dyDescent="0.2">
      <c r="A1612">
        <v>13191</v>
      </c>
      <c r="B1612">
        <v>59</v>
      </c>
      <c r="C1612">
        <v>164.69000000000003</v>
      </c>
      <c r="D1612" s="1">
        <v>40228.709722222222</v>
      </c>
      <c r="E1612" s="3">
        <f>DATEDIF(online_retail_II[[#This Row],[LastPurchase]], DATE(2011,12,9), "d")</f>
        <v>658</v>
      </c>
      <c r="F1612" s="3">
        <f t="shared" si="125"/>
        <v>2</v>
      </c>
      <c r="G1612" s="3">
        <f t="shared" si="126"/>
        <v>2</v>
      </c>
      <c r="H1612" s="3">
        <f t="shared" si="127"/>
        <v>1</v>
      </c>
      <c r="I1612" s="1" t="str">
        <f t="shared" si="128"/>
        <v>221</v>
      </c>
      <c r="J1612" s="1" t="str">
        <f t="shared" si="129"/>
        <v>At Risk</v>
      </c>
    </row>
    <row r="1613" spans="1:10" ht="14.25" x14ac:dyDescent="0.2">
      <c r="A1613">
        <v>18283</v>
      </c>
      <c r="B1613">
        <v>986</v>
      </c>
      <c r="C1613">
        <v>2736.65</v>
      </c>
      <c r="D1613" s="1">
        <v>40883.501388888886</v>
      </c>
      <c r="E1613" s="3">
        <f>DATEDIF(online_retail_II[[#This Row],[LastPurchase]], DATE(2011,12,9), "d")</f>
        <v>3</v>
      </c>
      <c r="F1613" s="3">
        <f t="shared" si="125"/>
        <v>5</v>
      </c>
      <c r="G1613" s="3">
        <f t="shared" si="126"/>
        <v>4</v>
      </c>
      <c r="H1613" s="3">
        <f t="shared" si="127"/>
        <v>2</v>
      </c>
      <c r="I1613" s="1" t="str">
        <f t="shared" si="128"/>
        <v>542</v>
      </c>
      <c r="J1613" s="1" t="str">
        <f t="shared" si="129"/>
        <v>Champion</v>
      </c>
    </row>
    <row r="1614" spans="1:10" ht="14.25" x14ac:dyDescent="0.2">
      <c r="A1614">
        <v>12416</v>
      </c>
      <c r="B1614">
        <v>11</v>
      </c>
      <c r="C1614">
        <v>202.56</v>
      </c>
      <c r="D1614" s="1">
        <v>40230.429861111108</v>
      </c>
      <c r="E1614" s="3">
        <f>DATEDIF(online_retail_II[[#This Row],[LastPurchase]], DATE(2011,12,9), "d")</f>
        <v>656</v>
      </c>
      <c r="F1614" s="3">
        <f t="shared" si="125"/>
        <v>2</v>
      </c>
      <c r="G1614" s="3">
        <f t="shared" si="126"/>
        <v>1</v>
      </c>
      <c r="H1614" s="3">
        <f t="shared" si="127"/>
        <v>1</v>
      </c>
      <c r="I1614" s="1" t="str">
        <f t="shared" si="128"/>
        <v>211</v>
      </c>
      <c r="J1614" s="1" t="str">
        <f t="shared" si="129"/>
        <v>At Risk</v>
      </c>
    </row>
    <row r="1615" spans="1:10" ht="14.25" x14ac:dyDescent="0.2">
      <c r="A1615">
        <v>13761</v>
      </c>
      <c r="B1615">
        <v>122</v>
      </c>
      <c r="C1615">
        <v>1952.1699999999996</v>
      </c>
      <c r="D1615" s="1">
        <v>40836.584027777775</v>
      </c>
      <c r="E1615" s="3">
        <f>DATEDIF(online_retail_II[[#This Row],[LastPurchase]], DATE(2011,12,9), "d")</f>
        <v>50</v>
      </c>
      <c r="F1615" s="3">
        <f t="shared" si="125"/>
        <v>4</v>
      </c>
      <c r="G1615" s="3">
        <f t="shared" si="126"/>
        <v>2</v>
      </c>
      <c r="H1615" s="3">
        <f t="shared" si="127"/>
        <v>2</v>
      </c>
      <c r="I1615" s="1" t="str">
        <f t="shared" si="128"/>
        <v>422</v>
      </c>
      <c r="J1615" s="1" t="str">
        <f t="shared" si="129"/>
        <v>Loyal</v>
      </c>
    </row>
    <row r="1616" spans="1:10" ht="14.25" x14ac:dyDescent="0.2">
      <c r="A1616">
        <v>14878</v>
      </c>
      <c r="B1616">
        <v>377</v>
      </c>
      <c r="C1616">
        <v>4105.24</v>
      </c>
      <c r="D1616" s="1">
        <v>40874.46875</v>
      </c>
      <c r="E1616" s="3">
        <f>DATEDIF(online_retail_II[[#This Row],[LastPurchase]], DATE(2011,12,9), "d")</f>
        <v>12</v>
      </c>
      <c r="F1616" s="3">
        <f t="shared" si="125"/>
        <v>5</v>
      </c>
      <c r="G1616" s="3">
        <f t="shared" si="126"/>
        <v>4</v>
      </c>
      <c r="H1616" s="3">
        <f t="shared" si="127"/>
        <v>3</v>
      </c>
      <c r="I1616" s="1" t="str">
        <f t="shared" si="128"/>
        <v>543</v>
      </c>
      <c r="J1616" s="1" t="str">
        <f t="shared" si="129"/>
        <v>Champion</v>
      </c>
    </row>
    <row r="1617" spans="1:10" ht="14.25" x14ac:dyDescent="0.2">
      <c r="A1617">
        <v>15988</v>
      </c>
      <c r="B1617">
        <v>129</v>
      </c>
      <c r="C1617">
        <v>770.09</v>
      </c>
      <c r="D1617" s="1">
        <v>40867.557638888888</v>
      </c>
      <c r="E1617" s="3">
        <f>DATEDIF(online_retail_II[[#This Row],[LastPurchase]], DATE(2011,12,9), "d")</f>
        <v>19</v>
      </c>
      <c r="F1617" s="3">
        <f t="shared" si="125"/>
        <v>4</v>
      </c>
      <c r="G1617" s="3">
        <f t="shared" si="126"/>
        <v>2</v>
      </c>
      <c r="H1617" s="3">
        <f t="shared" si="127"/>
        <v>1</v>
      </c>
      <c r="I1617" s="1" t="str">
        <f t="shared" si="128"/>
        <v>421</v>
      </c>
      <c r="J1617" s="1" t="str">
        <f t="shared" si="129"/>
        <v>Loyal</v>
      </c>
    </row>
    <row r="1618" spans="1:10" ht="14.25" x14ac:dyDescent="0.2">
      <c r="A1618">
        <v>15182</v>
      </c>
      <c r="B1618">
        <v>125</v>
      </c>
      <c r="C1618">
        <v>2998.9520000000007</v>
      </c>
      <c r="D1618" s="1">
        <v>40732.567361111112</v>
      </c>
      <c r="E1618" s="3">
        <f>DATEDIF(online_retail_II[[#This Row],[LastPurchase]], DATE(2011,12,9), "d")</f>
        <v>154</v>
      </c>
      <c r="F1618" s="3">
        <f t="shared" si="125"/>
        <v>3</v>
      </c>
      <c r="G1618" s="3">
        <f t="shared" si="126"/>
        <v>2</v>
      </c>
      <c r="H1618" s="3">
        <f t="shared" si="127"/>
        <v>3</v>
      </c>
      <c r="I1618" s="1" t="str">
        <f t="shared" si="128"/>
        <v>323</v>
      </c>
      <c r="J1618" s="1" t="str">
        <f t="shared" si="129"/>
        <v>Potential</v>
      </c>
    </row>
    <row r="1619" spans="1:10" ht="14.25" x14ac:dyDescent="0.2">
      <c r="A1619">
        <v>16693</v>
      </c>
      <c r="B1619">
        <v>174</v>
      </c>
      <c r="C1619">
        <v>1199.4600000000007</v>
      </c>
      <c r="D1619" s="1">
        <v>40818.465277777781</v>
      </c>
      <c r="E1619" s="3">
        <f>DATEDIF(online_retail_II[[#This Row],[LastPurchase]], DATE(2011,12,9), "d")</f>
        <v>68</v>
      </c>
      <c r="F1619" s="3">
        <f t="shared" si="125"/>
        <v>3</v>
      </c>
      <c r="G1619" s="3">
        <f t="shared" si="126"/>
        <v>3</v>
      </c>
      <c r="H1619" s="3">
        <f t="shared" si="127"/>
        <v>2</v>
      </c>
      <c r="I1619" s="1" t="str">
        <f t="shared" si="128"/>
        <v>332</v>
      </c>
      <c r="J1619" s="1" t="str">
        <f t="shared" si="129"/>
        <v>Potential</v>
      </c>
    </row>
    <row r="1620" spans="1:10" ht="14.25" x14ac:dyDescent="0.2">
      <c r="A1620">
        <v>15774</v>
      </c>
      <c r="B1620">
        <v>113</v>
      </c>
      <c r="C1620">
        <v>1329.9400000000003</v>
      </c>
      <c r="D1620" s="1">
        <v>40818.50277777778</v>
      </c>
      <c r="E1620" s="3">
        <f>DATEDIF(online_retail_II[[#This Row],[LastPurchase]], DATE(2011,12,9), "d")</f>
        <v>68</v>
      </c>
      <c r="F1620" s="3">
        <f t="shared" si="125"/>
        <v>3</v>
      </c>
      <c r="G1620" s="3">
        <f t="shared" si="126"/>
        <v>2</v>
      </c>
      <c r="H1620" s="3">
        <f t="shared" si="127"/>
        <v>2</v>
      </c>
      <c r="I1620" s="1" t="str">
        <f t="shared" si="128"/>
        <v>322</v>
      </c>
      <c r="J1620" s="1" t="str">
        <f t="shared" si="129"/>
        <v>Potential</v>
      </c>
    </row>
    <row r="1621" spans="1:10" ht="14.25" x14ac:dyDescent="0.2">
      <c r="A1621">
        <v>16948</v>
      </c>
      <c r="B1621">
        <v>43</v>
      </c>
      <c r="C1621">
        <v>868.7700000000001</v>
      </c>
      <c r="D1621" s="1">
        <v>40748.531944444447</v>
      </c>
      <c r="E1621" s="3">
        <f>DATEDIF(online_retail_II[[#This Row],[LastPurchase]], DATE(2011,12,9), "d")</f>
        <v>138</v>
      </c>
      <c r="F1621" s="3">
        <f t="shared" si="125"/>
        <v>3</v>
      </c>
      <c r="G1621" s="3">
        <f t="shared" si="126"/>
        <v>1</v>
      </c>
      <c r="H1621" s="3">
        <f t="shared" si="127"/>
        <v>1</v>
      </c>
      <c r="I1621" s="1" t="str">
        <f t="shared" si="128"/>
        <v>311</v>
      </c>
      <c r="J1621" s="1" t="str">
        <f t="shared" si="129"/>
        <v>Potential</v>
      </c>
    </row>
    <row r="1622" spans="1:10" ht="14.25" x14ac:dyDescent="0.2">
      <c r="A1622">
        <v>13980</v>
      </c>
      <c r="B1622">
        <v>65</v>
      </c>
      <c r="C1622">
        <v>799.91999999999985</v>
      </c>
      <c r="D1622" s="1">
        <v>40826.56527777778</v>
      </c>
      <c r="E1622" s="3">
        <f>DATEDIF(online_retail_II[[#This Row],[LastPurchase]], DATE(2011,12,9), "d")</f>
        <v>60</v>
      </c>
      <c r="F1622" s="3">
        <f t="shared" si="125"/>
        <v>3</v>
      </c>
      <c r="G1622" s="3">
        <f t="shared" si="126"/>
        <v>2</v>
      </c>
      <c r="H1622" s="3">
        <f t="shared" si="127"/>
        <v>1</v>
      </c>
      <c r="I1622" s="1" t="str">
        <f t="shared" si="128"/>
        <v>321</v>
      </c>
      <c r="J1622" s="1" t="str">
        <f t="shared" si="129"/>
        <v>Potential</v>
      </c>
    </row>
    <row r="1623" spans="1:10" ht="14.25" x14ac:dyDescent="0.2">
      <c r="A1623">
        <v>17332</v>
      </c>
      <c r="B1623">
        <v>95</v>
      </c>
      <c r="C1623">
        <v>838.26999999999975</v>
      </c>
      <c r="D1623" s="1">
        <v>40358.673611111109</v>
      </c>
      <c r="E1623" s="3">
        <f>DATEDIF(online_retail_II[[#This Row],[LastPurchase]], DATE(2011,12,9), "d")</f>
        <v>528</v>
      </c>
      <c r="F1623" s="3">
        <f t="shared" si="125"/>
        <v>2</v>
      </c>
      <c r="G1623" s="3">
        <f t="shared" si="126"/>
        <v>2</v>
      </c>
      <c r="H1623" s="3">
        <f t="shared" si="127"/>
        <v>1</v>
      </c>
      <c r="I1623" s="1" t="str">
        <f t="shared" si="128"/>
        <v>221</v>
      </c>
      <c r="J1623" s="1" t="str">
        <f t="shared" si="129"/>
        <v>At Risk</v>
      </c>
    </row>
    <row r="1624" spans="1:10" ht="14.25" x14ac:dyDescent="0.2">
      <c r="A1624">
        <v>15928</v>
      </c>
      <c r="B1624">
        <v>11</v>
      </c>
      <c r="C1624">
        <v>293.53000000000003</v>
      </c>
      <c r="D1624" s="1">
        <v>40230.636111111111</v>
      </c>
      <c r="E1624" s="3">
        <f>DATEDIF(online_retail_II[[#This Row],[LastPurchase]], DATE(2011,12,9), "d")</f>
        <v>656</v>
      </c>
      <c r="F1624" s="3">
        <f t="shared" si="125"/>
        <v>2</v>
      </c>
      <c r="G1624" s="3">
        <f t="shared" si="126"/>
        <v>1</v>
      </c>
      <c r="H1624" s="3">
        <f t="shared" si="127"/>
        <v>1</v>
      </c>
      <c r="I1624" s="1" t="str">
        <f t="shared" si="128"/>
        <v>211</v>
      </c>
      <c r="J1624" s="1" t="str">
        <f t="shared" si="129"/>
        <v>At Risk</v>
      </c>
    </row>
    <row r="1625" spans="1:10" ht="14.25" x14ac:dyDescent="0.2">
      <c r="A1625">
        <v>12945</v>
      </c>
      <c r="B1625">
        <v>51</v>
      </c>
      <c r="C1625">
        <v>900.11</v>
      </c>
      <c r="D1625" s="1">
        <v>40598.59375</v>
      </c>
      <c r="E1625" s="3">
        <f>DATEDIF(online_retail_II[[#This Row],[LastPurchase]], DATE(2011,12,9), "d")</f>
        <v>288</v>
      </c>
      <c r="F1625" s="3">
        <f t="shared" si="125"/>
        <v>3</v>
      </c>
      <c r="G1625" s="3">
        <f t="shared" si="126"/>
        <v>1</v>
      </c>
      <c r="H1625" s="3">
        <f t="shared" si="127"/>
        <v>1</v>
      </c>
      <c r="I1625" s="1" t="str">
        <f t="shared" si="128"/>
        <v>311</v>
      </c>
      <c r="J1625" s="1" t="str">
        <f t="shared" si="129"/>
        <v>Potential</v>
      </c>
    </row>
    <row r="1626" spans="1:10" ht="14.25" x14ac:dyDescent="0.2">
      <c r="A1626">
        <v>16450</v>
      </c>
      <c r="B1626">
        <v>43</v>
      </c>
      <c r="C1626">
        <v>1505.7300000000002</v>
      </c>
      <c r="D1626" s="1">
        <v>40737.490972222222</v>
      </c>
      <c r="E1626" s="3">
        <f>DATEDIF(online_retail_II[[#This Row],[LastPurchase]], DATE(2011,12,9), "d")</f>
        <v>149</v>
      </c>
      <c r="F1626" s="3">
        <f t="shared" si="125"/>
        <v>3</v>
      </c>
      <c r="G1626" s="3">
        <f t="shared" si="126"/>
        <v>1</v>
      </c>
      <c r="H1626" s="3">
        <f t="shared" si="127"/>
        <v>2</v>
      </c>
      <c r="I1626" s="1" t="str">
        <f t="shared" si="128"/>
        <v>312</v>
      </c>
      <c r="J1626" s="1" t="str">
        <f t="shared" si="129"/>
        <v>Potential</v>
      </c>
    </row>
    <row r="1627" spans="1:10" ht="14.25" x14ac:dyDescent="0.2">
      <c r="A1627">
        <v>14602</v>
      </c>
      <c r="B1627">
        <v>31</v>
      </c>
      <c r="C1627">
        <v>205.35999999999999</v>
      </c>
      <c r="D1627" s="1">
        <v>40230.657638888886</v>
      </c>
      <c r="E1627" s="3">
        <f>DATEDIF(online_retail_II[[#This Row],[LastPurchase]], DATE(2011,12,9), "d")</f>
        <v>656</v>
      </c>
      <c r="F1627" s="3">
        <f t="shared" si="125"/>
        <v>2</v>
      </c>
      <c r="G1627" s="3">
        <f t="shared" si="126"/>
        <v>1</v>
      </c>
      <c r="H1627" s="3">
        <f t="shared" si="127"/>
        <v>1</v>
      </c>
      <c r="I1627" s="1" t="str">
        <f t="shared" si="128"/>
        <v>211</v>
      </c>
      <c r="J1627" s="1" t="str">
        <f t="shared" si="129"/>
        <v>At Risk</v>
      </c>
    </row>
    <row r="1628" spans="1:10" ht="14.25" x14ac:dyDescent="0.2">
      <c r="A1628">
        <v>16273</v>
      </c>
      <c r="B1628">
        <v>16</v>
      </c>
      <c r="C1628">
        <v>336.04</v>
      </c>
      <c r="D1628" s="1">
        <v>40238.558333333334</v>
      </c>
      <c r="E1628" s="3">
        <f>DATEDIF(online_retail_II[[#This Row],[LastPurchase]], DATE(2011,12,9), "d")</f>
        <v>648</v>
      </c>
      <c r="F1628" s="3">
        <f t="shared" si="125"/>
        <v>2</v>
      </c>
      <c r="G1628" s="3">
        <f t="shared" si="126"/>
        <v>1</v>
      </c>
      <c r="H1628" s="3">
        <f t="shared" si="127"/>
        <v>1</v>
      </c>
      <c r="I1628" s="1" t="str">
        <f t="shared" si="128"/>
        <v>211</v>
      </c>
      <c r="J1628" s="1" t="str">
        <f t="shared" si="129"/>
        <v>At Risk</v>
      </c>
    </row>
    <row r="1629" spans="1:10" ht="14.25" x14ac:dyDescent="0.2">
      <c r="A1629">
        <v>13540</v>
      </c>
      <c r="B1629">
        <v>32</v>
      </c>
      <c r="C1629">
        <v>632.3900000000001</v>
      </c>
      <c r="D1629" s="1">
        <v>40419.597222222219</v>
      </c>
      <c r="E1629" s="3">
        <f>DATEDIF(online_retail_II[[#This Row],[LastPurchase]], DATE(2011,12,9), "d")</f>
        <v>467</v>
      </c>
      <c r="F1629" s="3">
        <f t="shared" si="125"/>
        <v>2</v>
      </c>
      <c r="G1629" s="3">
        <f t="shared" si="126"/>
        <v>1</v>
      </c>
      <c r="H1629" s="3">
        <f t="shared" si="127"/>
        <v>1</v>
      </c>
      <c r="I1629" s="1" t="str">
        <f t="shared" si="128"/>
        <v>211</v>
      </c>
      <c r="J1629" s="1" t="str">
        <f t="shared" si="129"/>
        <v>At Risk</v>
      </c>
    </row>
    <row r="1630" spans="1:10" ht="14.25" x14ac:dyDescent="0.2">
      <c r="A1630">
        <v>12360</v>
      </c>
      <c r="B1630">
        <v>217</v>
      </c>
      <c r="C1630">
        <v>4252.8900000000003</v>
      </c>
      <c r="D1630" s="1">
        <v>40834.640277777777</v>
      </c>
      <c r="E1630" s="3">
        <f>DATEDIF(online_retail_II[[#This Row],[LastPurchase]], DATE(2011,12,9), "d")</f>
        <v>52</v>
      </c>
      <c r="F1630" s="3">
        <f t="shared" si="125"/>
        <v>3</v>
      </c>
      <c r="G1630" s="3">
        <f t="shared" si="126"/>
        <v>3</v>
      </c>
      <c r="H1630" s="3">
        <f t="shared" si="127"/>
        <v>3</v>
      </c>
      <c r="I1630" s="1" t="str">
        <f t="shared" si="128"/>
        <v>333</v>
      </c>
      <c r="J1630" s="1" t="str">
        <f t="shared" si="129"/>
        <v>Potential</v>
      </c>
    </row>
    <row r="1631" spans="1:10" ht="14.25" x14ac:dyDescent="0.2">
      <c r="A1631">
        <v>13434</v>
      </c>
      <c r="B1631">
        <v>35</v>
      </c>
      <c r="C1631">
        <v>1666.8600000000004</v>
      </c>
      <c r="D1631" s="1">
        <v>40812.604166666664</v>
      </c>
      <c r="E1631" s="3">
        <f>DATEDIF(online_retail_II[[#This Row],[LastPurchase]], DATE(2011,12,9), "d")</f>
        <v>74</v>
      </c>
      <c r="F1631" s="3">
        <f t="shared" si="125"/>
        <v>3</v>
      </c>
      <c r="G1631" s="3">
        <f t="shared" si="126"/>
        <v>1</v>
      </c>
      <c r="H1631" s="3">
        <f t="shared" si="127"/>
        <v>2</v>
      </c>
      <c r="I1631" s="1" t="str">
        <f t="shared" si="128"/>
        <v>312</v>
      </c>
      <c r="J1631" s="1" t="str">
        <f t="shared" si="129"/>
        <v>Potential</v>
      </c>
    </row>
    <row r="1632" spans="1:10" ht="14.25" x14ac:dyDescent="0.2">
      <c r="A1632">
        <v>12389</v>
      </c>
      <c r="B1632">
        <v>49</v>
      </c>
      <c r="C1632">
        <v>1433.33</v>
      </c>
      <c r="D1632" s="1">
        <v>40484.494444444441</v>
      </c>
      <c r="E1632" s="3">
        <f>DATEDIF(online_retail_II[[#This Row],[LastPurchase]], DATE(2011,12,9), "d")</f>
        <v>402</v>
      </c>
      <c r="F1632" s="3">
        <f t="shared" si="125"/>
        <v>2</v>
      </c>
      <c r="G1632" s="3">
        <f t="shared" si="126"/>
        <v>1</v>
      </c>
      <c r="H1632" s="3">
        <f t="shared" si="127"/>
        <v>2</v>
      </c>
      <c r="I1632" s="1" t="str">
        <f t="shared" si="128"/>
        <v>212</v>
      </c>
      <c r="J1632" s="1" t="str">
        <f t="shared" si="129"/>
        <v>At Risk</v>
      </c>
    </row>
    <row r="1633" spans="1:10" ht="14.25" x14ac:dyDescent="0.2">
      <c r="A1633">
        <v>16619</v>
      </c>
      <c r="B1633">
        <v>116</v>
      </c>
      <c r="C1633">
        <v>1938.33</v>
      </c>
      <c r="D1633" s="1">
        <v>40623.345833333333</v>
      </c>
      <c r="E1633" s="3">
        <f>DATEDIF(online_retail_II[[#This Row],[LastPurchase]], DATE(2011,12,9), "d")</f>
        <v>263</v>
      </c>
      <c r="F1633" s="3">
        <f t="shared" si="125"/>
        <v>3</v>
      </c>
      <c r="G1633" s="3">
        <f t="shared" si="126"/>
        <v>2</v>
      </c>
      <c r="H1633" s="3">
        <f t="shared" si="127"/>
        <v>2</v>
      </c>
      <c r="I1633" s="1" t="str">
        <f t="shared" si="128"/>
        <v>322</v>
      </c>
      <c r="J1633" s="1" t="str">
        <f t="shared" si="129"/>
        <v>Potential</v>
      </c>
    </row>
    <row r="1634" spans="1:10" ht="14.25" x14ac:dyDescent="0.2">
      <c r="A1634">
        <v>14997</v>
      </c>
      <c r="B1634">
        <v>38</v>
      </c>
      <c r="C1634">
        <v>776.60000000000014</v>
      </c>
      <c r="D1634" s="1">
        <v>40840.561111111114</v>
      </c>
      <c r="E1634" s="3">
        <f>DATEDIF(online_retail_II[[#This Row],[LastPurchase]], DATE(2011,12,9), "d")</f>
        <v>46</v>
      </c>
      <c r="F1634" s="3">
        <f t="shared" si="125"/>
        <v>4</v>
      </c>
      <c r="G1634" s="3">
        <f t="shared" si="126"/>
        <v>1</v>
      </c>
      <c r="H1634" s="3">
        <f t="shared" si="127"/>
        <v>1</v>
      </c>
      <c r="I1634" s="1" t="str">
        <f t="shared" si="128"/>
        <v>411</v>
      </c>
      <c r="J1634" s="1" t="str">
        <f t="shared" si="129"/>
        <v>Loyal</v>
      </c>
    </row>
    <row r="1635" spans="1:10" ht="14.25" x14ac:dyDescent="0.2">
      <c r="A1635">
        <v>17439</v>
      </c>
      <c r="B1635">
        <v>8</v>
      </c>
      <c r="C1635">
        <v>325.74</v>
      </c>
      <c r="D1635" s="1">
        <v>40231.533333333333</v>
      </c>
      <c r="E1635" s="3">
        <f>DATEDIF(online_retail_II[[#This Row],[LastPurchase]], DATE(2011,12,9), "d")</f>
        <v>655</v>
      </c>
      <c r="F1635" s="3">
        <f t="shared" si="125"/>
        <v>2</v>
      </c>
      <c r="G1635" s="3">
        <f t="shared" si="126"/>
        <v>1</v>
      </c>
      <c r="H1635" s="3">
        <f t="shared" si="127"/>
        <v>1</v>
      </c>
      <c r="I1635" s="1" t="str">
        <f t="shared" si="128"/>
        <v>211</v>
      </c>
      <c r="J1635" s="1" t="str">
        <f t="shared" si="129"/>
        <v>At Risk</v>
      </c>
    </row>
    <row r="1636" spans="1:10" ht="14.25" x14ac:dyDescent="0.2">
      <c r="A1636">
        <v>13217</v>
      </c>
      <c r="B1636">
        <v>5</v>
      </c>
      <c r="C1636">
        <v>666.48</v>
      </c>
      <c r="D1636" s="1">
        <v>40764.647222222222</v>
      </c>
      <c r="E1636" s="3">
        <f>DATEDIF(online_retail_II[[#This Row],[LastPurchase]], DATE(2011,12,9), "d")</f>
        <v>122</v>
      </c>
      <c r="F1636" s="3">
        <f t="shared" si="125"/>
        <v>3</v>
      </c>
      <c r="G1636" s="3">
        <f t="shared" si="126"/>
        <v>1</v>
      </c>
      <c r="H1636" s="3">
        <f t="shared" si="127"/>
        <v>1</v>
      </c>
      <c r="I1636" s="1" t="str">
        <f t="shared" si="128"/>
        <v>311</v>
      </c>
      <c r="J1636" s="1" t="str">
        <f t="shared" si="129"/>
        <v>Potential</v>
      </c>
    </row>
    <row r="1637" spans="1:10" ht="14.25" x14ac:dyDescent="0.2">
      <c r="A1637">
        <v>17195</v>
      </c>
      <c r="B1637">
        <v>31</v>
      </c>
      <c r="C1637">
        <v>562.97999999999979</v>
      </c>
      <c r="D1637" s="1">
        <v>40231.545138888891</v>
      </c>
      <c r="E1637" s="3">
        <f>DATEDIF(online_retail_II[[#This Row],[LastPurchase]], DATE(2011,12,9), "d")</f>
        <v>655</v>
      </c>
      <c r="F1637" s="3">
        <f t="shared" si="125"/>
        <v>2</v>
      </c>
      <c r="G1637" s="3">
        <f t="shared" si="126"/>
        <v>1</v>
      </c>
      <c r="H1637" s="3">
        <f t="shared" si="127"/>
        <v>1</v>
      </c>
      <c r="I1637" s="1" t="str">
        <f t="shared" si="128"/>
        <v>211</v>
      </c>
      <c r="J1637" s="1" t="str">
        <f t="shared" si="129"/>
        <v>At Risk</v>
      </c>
    </row>
    <row r="1638" spans="1:10" ht="14.25" x14ac:dyDescent="0.2">
      <c r="A1638">
        <v>17081</v>
      </c>
      <c r="B1638">
        <v>214</v>
      </c>
      <c r="C1638">
        <v>964.3900000000001</v>
      </c>
      <c r="D1638" s="1">
        <v>40861.538888888892</v>
      </c>
      <c r="E1638" s="3">
        <f>DATEDIF(online_retail_II[[#This Row],[LastPurchase]], DATE(2011,12,9), "d")</f>
        <v>25</v>
      </c>
      <c r="F1638" s="3">
        <f t="shared" si="125"/>
        <v>4</v>
      </c>
      <c r="G1638" s="3">
        <f t="shared" si="126"/>
        <v>3</v>
      </c>
      <c r="H1638" s="3">
        <f t="shared" si="127"/>
        <v>1</v>
      </c>
      <c r="I1638" s="1" t="str">
        <f t="shared" si="128"/>
        <v>431</v>
      </c>
      <c r="J1638" s="1" t="str">
        <f t="shared" si="129"/>
        <v>Loyal</v>
      </c>
    </row>
    <row r="1639" spans="1:10" ht="14.25" x14ac:dyDescent="0.2">
      <c r="A1639">
        <v>15754</v>
      </c>
      <c r="B1639">
        <v>131</v>
      </c>
      <c r="C1639">
        <v>3037.6099999999992</v>
      </c>
      <c r="D1639" s="1">
        <v>40835.611111111109</v>
      </c>
      <c r="E1639" s="3">
        <f>DATEDIF(online_retail_II[[#This Row],[LastPurchase]], DATE(2011,12,9), "d")</f>
        <v>51</v>
      </c>
      <c r="F1639" s="3">
        <f t="shared" si="125"/>
        <v>4</v>
      </c>
      <c r="G1639" s="3">
        <f t="shared" si="126"/>
        <v>2</v>
      </c>
      <c r="H1639" s="3">
        <f t="shared" si="127"/>
        <v>3</v>
      </c>
      <c r="I1639" s="1" t="str">
        <f t="shared" si="128"/>
        <v>423</v>
      </c>
      <c r="J1639" s="1" t="str">
        <f t="shared" si="129"/>
        <v>Loyal</v>
      </c>
    </row>
    <row r="1640" spans="1:10" ht="14.25" x14ac:dyDescent="0.2">
      <c r="A1640">
        <v>17259</v>
      </c>
      <c r="B1640">
        <v>330</v>
      </c>
      <c r="C1640">
        <v>1889.3400000000001</v>
      </c>
      <c r="D1640" s="1">
        <v>40738.625694444447</v>
      </c>
      <c r="E1640" s="3">
        <f>DATEDIF(online_retail_II[[#This Row],[LastPurchase]], DATE(2011,12,9), "d")</f>
        <v>148</v>
      </c>
      <c r="F1640" s="3">
        <f t="shared" si="125"/>
        <v>3</v>
      </c>
      <c r="G1640" s="3">
        <f t="shared" si="126"/>
        <v>3</v>
      </c>
      <c r="H1640" s="3">
        <f t="shared" si="127"/>
        <v>2</v>
      </c>
      <c r="I1640" s="1" t="str">
        <f t="shared" si="128"/>
        <v>332</v>
      </c>
      <c r="J1640" s="1" t="str">
        <f t="shared" si="129"/>
        <v>Potential</v>
      </c>
    </row>
    <row r="1641" spans="1:10" ht="14.25" x14ac:dyDescent="0.2">
      <c r="A1641">
        <v>15673</v>
      </c>
      <c r="B1641">
        <v>287</v>
      </c>
      <c r="C1641">
        <v>6414.7899999999909</v>
      </c>
      <c r="D1641" s="1">
        <v>40798.675000000003</v>
      </c>
      <c r="E1641" s="3">
        <f>DATEDIF(online_retail_II[[#This Row],[LastPurchase]], DATE(2011,12,9), "d")</f>
        <v>88</v>
      </c>
      <c r="F1641" s="3">
        <f t="shared" si="125"/>
        <v>3</v>
      </c>
      <c r="G1641" s="3">
        <f t="shared" si="126"/>
        <v>3</v>
      </c>
      <c r="H1641" s="3">
        <f t="shared" si="127"/>
        <v>3</v>
      </c>
      <c r="I1641" s="1" t="str">
        <f t="shared" si="128"/>
        <v>333</v>
      </c>
      <c r="J1641" s="1" t="str">
        <f t="shared" si="129"/>
        <v>Potential</v>
      </c>
    </row>
    <row r="1642" spans="1:10" ht="14.25" x14ac:dyDescent="0.2">
      <c r="A1642">
        <v>16071</v>
      </c>
      <c r="B1642">
        <v>73</v>
      </c>
      <c r="C1642">
        <v>1076.7999999999997</v>
      </c>
      <c r="D1642" s="1">
        <v>40842.468055555553</v>
      </c>
      <c r="E1642" s="3">
        <f>DATEDIF(online_retail_II[[#This Row],[LastPurchase]], DATE(2011,12,9), "d")</f>
        <v>44</v>
      </c>
      <c r="F1642" s="3">
        <f t="shared" si="125"/>
        <v>4</v>
      </c>
      <c r="G1642" s="3">
        <f t="shared" si="126"/>
        <v>2</v>
      </c>
      <c r="H1642" s="3">
        <f t="shared" si="127"/>
        <v>2</v>
      </c>
      <c r="I1642" s="1" t="str">
        <f t="shared" si="128"/>
        <v>422</v>
      </c>
      <c r="J1642" s="1" t="str">
        <f t="shared" si="129"/>
        <v>Loyal</v>
      </c>
    </row>
    <row r="1643" spans="1:10" ht="14.25" x14ac:dyDescent="0.2">
      <c r="A1643">
        <v>13340</v>
      </c>
      <c r="B1643">
        <v>215</v>
      </c>
      <c r="C1643">
        <v>22100.559999999998</v>
      </c>
      <c r="D1643" s="1">
        <v>40841.552083333336</v>
      </c>
      <c r="E1643" s="3">
        <f>DATEDIF(online_retail_II[[#This Row],[LastPurchase]], DATE(2011,12,9), "d")</f>
        <v>45</v>
      </c>
      <c r="F1643" s="3">
        <f t="shared" si="125"/>
        <v>4</v>
      </c>
      <c r="G1643" s="3">
        <f t="shared" si="126"/>
        <v>3</v>
      </c>
      <c r="H1643" s="3">
        <f t="shared" si="127"/>
        <v>4</v>
      </c>
      <c r="I1643" s="1" t="str">
        <f t="shared" si="128"/>
        <v>434</v>
      </c>
      <c r="J1643" s="1" t="str">
        <f t="shared" si="129"/>
        <v>Loyal</v>
      </c>
    </row>
    <row r="1644" spans="1:10" ht="14.25" x14ac:dyDescent="0.2">
      <c r="A1644">
        <v>17829</v>
      </c>
      <c r="B1644">
        <v>171</v>
      </c>
      <c r="C1644">
        <v>4756.7400000000016</v>
      </c>
      <c r="D1644" s="1">
        <v>40588.531944444447</v>
      </c>
      <c r="E1644" s="3">
        <f>DATEDIF(online_retail_II[[#This Row],[LastPurchase]], DATE(2011,12,9), "d")</f>
        <v>298</v>
      </c>
      <c r="F1644" s="3">
        <f t="shared" si="125"/>
        <v>3</v>
      </c>
      <c r="G1644" s="3">
        <f t="shared" si="126"/>
        <v>3</v>
      </c>
      <c r="H1644" s="3">
        <f t="shared" si="127"/>
        <v>3</v>
      </c>
      <c r="I1644" s="1" t="str">
        <f t="shared" si="128"/>
        <v>333</v>
      </c>
      <c r="J1644" s="1" t="str">
        <f t="shared" si="129"/>
        <v>Potential</v>
      </c>
    </row>
    <row r="1645" spans="1:10" ht="14.25" x14ac:dyDescent="0.2">
      <c r="A1645">
        <v>13513</v>
      </c>
      <c r="B1645">
        <v>40</v>
      </c>
      <c r="C1645">
        <v>824.59000000000015</v>
      </c>
      <c r="D1645" s="1">
        <v>40760.493055555555</v>
      </c>
      <c r="E1645" s="3">
        <f>DATEDIF(online_retail_II[[#This Row],[LastPurchase]], DATE(2011,12,9), "d")</f>
        <v>126</v>
      </c>
      <c r="F1645" s="3">
        <f t="shared" si="125"/>
        <v>3</v>
      </c>
      <c r="G1645" s="3">
        <f t="shared" si="126"/>
        <v>1</v>
      </c>
      <c r="H1645" s="3">
        <f t="shared" si="127"/>
        <v>1</v>
      </c>
      <c r="I1645" s="1" t="str">
        <f t="shared" si="128"/>
        <v>311</v>
      </c>
      <c r="J1645" s="1" t="str">
        <f t="shared" si="129"/>
        <v>Potential</v>
      </c>
    </row>
    <row r="1646" spans="1:10" ht="14.25" x14ac:dyDescent="0.2">
      <c r="A1646">
        <v>12727</v>
      </c>
      <c r="B1646">
        <v>203</v>
      </c>
      <c r="C1646">
        <v>5679.53</v>
      </c>
      <c r="D1646" s="1">
        <v>40876.490277777775</v>
      </c>
      <c r="E1646" s="3">
        <f>DATEDIF(online_retail_II[[#This Row],[LastPurchase]], DATE(2011,12,9), "d")</f>
        <v>10</v>
      </c>
      <c r="F1646" s="3">
        <f t="shared" si="125"/>
        <v>5</v>
      </c>
      <c r="G1646" s="3">
        <f t="shared" si="126"/>
        <v>3</v>
      </c>
      <c r="H1646" s="3">
        <f t="shared" si="127"/>
        <v>3</v>
      </c>
      <c r="I1646" s="1" t="str">
        <f t="shared" si="128"/>
        <v>533</v>
      </c>
      <c r="J1646" s="1" t="str">
        <f t="shared" si="129"/>
        <v>Champion</v>
      </c>
    </row>
    <row r="1647" spans="1:10" ht="14.25" x14ac:dyDescent="0.2">
      <c r="A1647">
        <v>17667</v>
      </c>
      <c r="B1647">
        <v>232</v>
      </c>
      <c r="C1647">
        <v>3950.7000000000016</v>
      </c>
      <c r="D1647" s="1">
        <v>40820.605555555558</v>
      </c>
      <c r="E1647" s="3">
        <f>DATEDIF(online_retail_II[[#This Row],[LastPurchase]], DATE(2011,12,9), "d")</f>
        <v>66</v>
      </c>
      <c r="F1647" s="3">
        <f t="shared" si="125"/>
        <v>3</v>
      </c>
      <c r="G1647" s="3">
        <f t="shared" si="126"/>
        <v>3</v>
      </c>
      <c r="H1647" s="3">
        <f t="shared" si="127"/>
        <v>3</v>
      </c>
      <c r="I1647" s="1" t="str">
        <f t="shared" si="128"/>
        <v>333</v>
      </c>
      <c r="J1647" s="1" t="str">
        <f t="shared" si="129"/>
        <v>Potential</v>
      </c>
    </row>
    <row r="1648" spans="1:10" ht="14.25" x14ac:dyDescent="0.2">
      <c r="A1648">
        <v>13330</v>
      </c>
      <c r="B1648">
        <v>118</v>
      </c>
      <c r="C1648">
        <v>2806.1800000000021</v>
      </c>
      <c r="D1648" s="1">
        <v>40794.518750000003</v>
      </c>
      <c r="E1648" s="3">
        <f>DATEDIF(online_retail_II[[#This Row],[LastPurchase]], DATE(2011,12,9), "d")</f>
        <v>92</v>
      </c>
      <c r="F1648" s="3">
        <f t="shared" si="125"/>
        <v>3</v>
      </c>
      <c r="G1648" s="3">
        <f t="shared" si="126"/>
        <v>2</v>
      </c>
      <c r="H1648" s="3">
        <f t="shared" si="127"/>
        <v>2</v>
      </c>
      <c r="I1648" s="1" t="str">
        <f t="shared" si="128"/>
        <v>322</v>
      </c>
      <c r="J1648" s="1" t="str">
        <f t="shared" si="129"/>
        <v>Potential</v>
      </c>
    </row>
    <row r="1649" spans="1:10" ht="14.25" x14ac:dyDescent="0.2">
      <c r="A1649">
        <v>15493</v>
      </c>
      <c r="B1649">
        <v>650</v>
      </c>
      <c r="C1649">
        <v>4314.979999999985</v>
      </c>
      <c r="D1649" s="1">
        <v>40854.50277777778</v>
      </c>
      <c r="E1649" s="3">
        <f>DATEDIF(online_retail_II[[#This Row],[LastPurchase]], DATE(2011,12,9), "d")</f>
        <v>32</v>
      </c>
      <c r="F1649" s="3">
        <f t="shared" si="125"/>
        <v>4</v>
      </c>
      <c r="G1649" s="3">
        <f t="shared" si="126"/>
        <v>4</v>
      </c>
      <c r="H1649" s="3">
        <f t="shared" si="127"/>
        <v>3</v>
      </c>
      <c r="I1649" s="1" t="str">
        <f t="shared" si="128"/>
        <v>443</v>
      </c>
      <c r="J1649" s="1" t="str">
        <f t="shared" si="129"/>
        <v>Loyal</v>
      </c>
    </row>
    <row r="1650" spans="1:10" ht="14.25" x14ac:dyDescent="0.2">
      <c r="A1650">
        <v>16416</v>
      </c>
      <c r="B1650">
        <v>187</v>
      </c>
      <c r="C1650">
        <v>2972.8799999999997</v>
      </c>
      <c r="D1650" s="1">
        <v>40860.534722222219</v>
      </c>
      <c r="E1650" s="3">
        <f>DATEDIF(online_retail_II[[#This Row],[LastPurchase]], DATE(2011,12,9), "d")</f>
        <v>26</v>
      </c>
      <c r="F1650" s="3">
        <f t="shared" si="125"/>
        <v>4</v>
      </c>
      <c r="G1650" s="3">
        <f t="shared" si="126"/>
        <v>3</v>
      </c>
      <c r="H1650" s="3">
        <f t="shared" si="127"/>
        <v>3</v>
      </c>
      <c r="I1650" s="1" t="str">
        <f t="shared" si="128"/>
        <v>433</v>
      </c>
      <c r="J1650" s="1" t="str">
        <f t="shared" si="129"/>
        <v>Loyal</v>
      </c>
    </row>
    <row r="1651" spans="1:10" ht="14.25" x14ac:dyDescent="0.2">
      <c r="A1651">
        <v>13052</v>
      </c>
      <c r="B1651">
        <v>253</v>
      </c>
      <c r="C1651">
        <v>3168.5300000000011</v>
      </c>
      <c r="D1651" s="1">
        <v>40674.591666666667</v>
      </c>
      <c r="E1651" s="3">
        <f>DATEDIF(online_retail_II[[#This Row],[LastPurchase]], DATE(2011,12,9), "d")</f>
        <v>212</v>
      </c>
      <c r="F1651" s="3">
        <f t="shared" si="125"/>
        <v>3</v>
      </c>
      <c r="G1651" s="3">
        <f t="shared" si="126"/>
        <v>3</v>
      </c>
      <c r="H1651" s="3">
        <f t="shared" si="127"/>
        <v>3</v>
      </c>
      <c r="I1651" s="1" t="str">
        <f t="shared" si="128"/>
        <v>333</v>
      </c>
      <c r="J1651" s="1" t="str">
        <f t="shared" si="129"/>
        <v>Potential</v>
      </c>
    </row>
    <row r="1652" spans="1:10" ht="14.25" x14ac:dyDescent="0.2">
      <c r="A1652">
        <v>14726</v>
      </c>
      <c r="B1652">
        <v>19</v>
      </c>
      <c r="C1652">
        <v>124.75</v>
      </c>
      <c r="D1652" s="1">
        <v>40232.524305555555</v>
      </c>
      <c r="E1652" s="3">
        <f>DATEDIF(online_retail_II[[#This Row],[LastPurchase]], DATE(2011,12,9), "d")</f>
        <v>654</v>
      </c>
      <c r="F1652" s="3">
        <f t="shared" si="125"/>
        <v>2</v>
      </c>
      <c r="G1652" s="3">
        <f t="shared" si="126"/>
        <v>1</v>
      </c>
      <c r="H1652" s="3">
        <f t="shared" si="127"/>
        <v>1</v>
      </c>
      <c r="I1652" s="1" t="str">
        <f t="shared" si="128"/>
        <v>211</v>
      </c>
      <c r="J1652" s="1" t="str">
        <f t="shared" si="129"/>
        <v>At Risk</v>
      </c>
    </row>
    <row r="1653" spans="1:10" ht="14.25" x14ac:dyDescent="0.2">
      <c r="A1653">
        <v>15295</v>
      </c>
      <c r="B1653">
        <v>53</v>
      </c>
      <c r="C1653">
        <v>217.2399999999999</v>
      </c>
      <c r="D1653" s="1">
        <v>40232.543749999997</v>
      </c>
      <c r="E1653" s="3">
        <f>DATEDIF(online_retail_II[[#This Row],[LastPurchase]], DATE(2011,12,9), "d")</f>
        <v>654</v>
      </c>
      <c r="F1653" s="3">
        <f t="shared" si="125"/>
        <v>2</v>
      </c>
      <c r="G1653" s="3">
        <f t="shared" si="126"/>
        <v>1</v>
      </c>
      <c r="H1653" s="3">
        <f t="shared" si="127"/>
        <v>1</v>
      </c>
      <c r="I1653" s="1" t="str">
        <f t="shared" si="128"/>
        <v>211</v>
      </c>
      <c r="J1653" s="1" t="str">
        <f t="shared" si="129"/>
        <v>At Risk</v>
      </c>
    </row>
    <row r="1654" spans="1:10" ht="14.25" x14ac:dyDescent="0.2">
      <c r="A1654">
        <v>13772</v>
      </c>
      <c r="B1654">
        <v>575</v>
      </c>
      <c r="C1654">
        <v>3114.2200000000016</v>
      </c>
      <c r="D1654" s="1">
        <v>40853.488194444442</v>
      </c>
      <c r="E1654" s="3">
        <f>DATEDIF(online_retail_II[[#This Row],[LastPurchase]], DATE(2011,12,9), "d")</f>
        <v>33</v>
      </c>
      <c r="F1654" s="3">
        <f t="shared" si="125"/>
        <v>4</v>
      </c>
      <c r="G1654" s="3">
        <f t="shared" si="126"/>
        <v>4</v>
      </c>
      <c r="H1654" s="3">
        <f t="shared" si="127"/>
        <v>3</v>
      </c>
      <c r="I1654" s="1" t="str">
        <f t="shared" si="128"/>
        <v>443</v>
      </c>
      <c r="J1654" s="1" t="str">
        <f t="shared" si="129"/>
        <v>Loyal</v>
      </c>
    </row>
    <row r="1655" spans="1:10" ht="14.25" x14ac:dyDescent="0.2">
      <c r="A1655">
        <v>15241</v>
      </c>
      <c r="B1655">
        <v>184</v>
      </c>
      <c r="C1655">
        <v>3050.1600000000008</v>
      </c>
      <c r="D1655" s="1">
        <v>40820.378472222219</v>
      </c>
      <c r="E1655" s="3">
        <f>DATEDIF(online_retail_II[[#This Row],[LastPurchase]], DATE(2011,12,9), "d")</f>
        <v>66</v>
      </c>
      <c r="F1655" s="3">
        <f t="shared" si="125"/>
        <v>3</v>
      </c>
      <c r="G1655" s="3">
        <f t="shared" si="126"/>
        <v>3</v>
      </c>
      <c r="H1655" s="3">
        <f t="shared" si="127"/>
        <v>3</v>
      </c>
      <c r="I1655" s="1" t="str">
        <f t="shared" si="128"/>
        <v>333</v>
      </c>
      <c r="J1655" s="1" t="str">
        <f t="shared" si="129"/>
        <v>Potential</v>
      </c>
    </row>
    <row r="1656" spans="1:10" ht="14.25" x14ac:dyDescent="0.2">
      <c r="A1656">
        <v>14112</v>
      </c>
      <c r="B1656">
        <v>326</v>
      </c>
      <c r="C1656">
        <v>5834.5900000000056</v>
      </c>
      <c r="D1656" s="1">
        <v>40864.520833333336</v>
      </c>
      <c r="E1656" s="3">
        <f>DATEDIF(online_retail_II[[#This Row],[LastPurchase]], DATE(2011,12,9), "d")</f>
        <v>22</v>
      </c>
      <c r="F1656" s="3">
        <f t="shared" si="125"/>
        <v>4</v>
      </c>
      <c r="G1656" s="3">
        <f t="shared" si="126"/>
        <v>3</v>
      </c>
      <c r="H1656" s="3">
        <f t="shared" si="127"/>
        <v>3</v>
      </c>
      <c r="I1656" s="1" t="str">
        <f t="shared" si="128"/>
        <v>433</v>
      </c>
      <c r="J1656" s="1" t="str">
        <f t="shared" si="129"/>
        <v>Loyal</v>
      </c>
    </row>
    <row r="1657" spans="1:10" ht="14.25" x14ac:dyDescent="0.2">
      <c r="A1657">
        <v>13490</v>
      </c>
      <c r="B1657">
        <v>8</v>
      </c>
      <c r="C1657">
        <v>154.25</v>
      </c>
      <c r="D1657" s="1">
        <v>40232.616666666669</v>
      </c>
      <c r="E1657" s="3">
        <f>DATEDIF(online_retail_II[[#This Row],[LastPurchase]], DATE(2011,12,9), "d")</f>
        <v>654</v>
      </c>
      <c r="F1657" s="3">
        <f t="shared" si="125"/>
        <v>2</v>
      </c>
      <c r="G1657" s="3">
        <f t="shared" si="126"/>
        <v>1</v>
      </c>
      <c r="H1657" s="3">
        <f t="shared" si="127"/>
        <v>1</v>
      </c>
      <c r="I1657" s="1" t="str">
        <f t="shared" si="128"/>
        <v>211</v>
      </c>
      <c r="J1657" s="1" t="str">
        <f t="shared" si="129"/>
        <v>At Risk</v>
      </c>
    </row>
    <row r="1658" spans="1:10" ht="14.25" x14ac:dyDescent="0.2">
      <c r="A1658">
        <v>15955</v>
      </c>
      <c r="B1658">
        <v>362</v>
      </c>
      <c r="C1658">
        <v>8658.36</v>
      </c>
      <c r="D1658" s="1">
        <v>40862.59375</v>
      </c>
      <c r="E1658" s="3">
        <f>DATEDIF(online_retail_II[[#This Row],[LastPurchase]], DATE(2011,12,9), "d")</f>
        <v>24</v>
      </c>
      <c r="F1658" s="3">
        <f t="shared" si="125"/>
        <v>4</v>
      </c>
      <c r="G1658" s="3">
        <f t="shared" si="126"/>
        <v>4</v>
      </c>
      <c r="H1658" s="3">
        <f t="shared" si="127"/>
        <v>4</v>
      </c>
      <c r="I1658" s="1" t="str">
        <f t="shared" si="128"/>
        <v>444</v>
      </c>
      <c r="J1658" s="1" t="str">
        <f t="shared" si="129"/>
        <v>Loyal</v>
      </c>
    </row>
    <row r="1659" spans="1:10" ht="14.25" x14ac:dyDescent="0.2">
      <c r="A1659">
        <v>14681</v>
      </c>
      <c r="B1659">
        <v>20</v>
      </c>
      <c r="C1659">
        <v>875.15000000000009</v>
      </c>
      <c r="D1659" s="1">
        <v>40815.661111111112</v>
      </c>
      <c r="E1659" s="3">
        <f>DATEDIF(online_retail_II[[#This Row],[LastPurchase]], DATE(2011,12,9), "d")</f>
        <v>71</v>
      </c>
      <c r="F1659" s="3">
        <f t="shared" si="125"/>
        <v>3</v>
      </c>
      <c r="G1659" s="3">
        <f t="shared" si="126"/>
        <v>1</v>
      </c>
      <c r="H1659" s="3">
        <f t="shared" si="127"/>
        <v>1</v>
      </c>
      <c r="I1659" s="1" t="str">
        <f t="shared" si="128"/>
        <v>311</v>
      </c>
      <c r="J1659" s="1" t="str">
        <f t="shared" si="129"/>
        <v>Potential</v>
      </c>
    </row>
    <row r="1660" spans="1:10" ht="14.25" x14ac:dyDescent="0.2">
      <c r="A1660">
        <v>15290</v>
      </c>
      <c r="B1660">
        <v>292</v>
      </c>
      <c r="C1660">
        <v>10496.28</v>
      </c>
      <c r="D1660" s="1">
        <v>40882.48541666667</v>
      </c>
      <c r="E1660" s="3">
        <f>DATEDIF(online_retail_II[[#This Row],[LastPurchase]], DATE(2011,12,9), "d")</f>
        <v>4</v>
      </c>
      <c r="F1660" s="3">
        <f t="shared" si="125"/>
        <v>5</v>
      </c>
      <c r="G1660" s="3">
        <f t="shared" si="126"/>
        <v>3</v>
      </c>
      <c r="H1660" s="3">
        <f t="shared" si="127"/>
        <v>4</v>
      </c>
      <c r="I1660" s="1" t="str">
        <f t="shared" si="128"/>
        <v>534</v>
      </c>
      <c r="J1660" s="1" t="str">
        <f t="shared" si="129"/>
        <v>Champion</v>
      </c>
    </row>
    <row r="1661" spans="1:10" ht="14.25" x14ac:dyDescent="0.2">
      <c r="A1661">
        <v>16388</v>
      </c>
      <c r="B1661">
        <v>13</v>
      </c>
      <c r="C1661">
        <v>186.05000000000004</v>
      </c>
      <c r="D1661" s="1">
        <v>40233.430555555555</v>
      </c>
      <c r="E1661" s="3">
        <f>DATEDIF(online_retail_II[[#This Row],[LastPurchase]], DATE(2011,12,9), "d")</f>
        <v>653</v>
      </c>
      <c r="F1661" s="3">
        <f t="shared" si="125"/>
        <v>2</v>
      </c>
      <c r="G1661" s="3">
        <f t="shared" si="126"/>
        <v>1</v>
      </c>
      <c r="H1661" s="3">
        <f t="shared" si="127"/>
        <v>1</v>
      </c>
      <c r="I1661" s="1" t="str">
        <f t="shared" si="128"/>
        <v>211</v>
      </c>
      <c r="J1661" s="1" t="str">
        <f t="shared" si="129"/>
        <v>At Risk</v>
      </c>
    </row>
    <row r="1662" spans="1:10" ht="14.25" x14ac:dyDescent="0.2">
      <c r="A1662">
        <v>12482</v>
      </c>
      <c r="B1662">
        <v>204</v>
      </c>
      <c r="C1662">
        <v>23691.399999999983</v>
      </c>
      <c r="D1662" s="1">
        <v>40310.70208333333</v>
      </c>
      <c r="E1662" s="3">
        <f>DATEDIF(online_retail_II[[#This Row],[LastPurchase]], DATE(2011,12,9), "d")</f>
        <v>576</v>
      </c>
      <c r="F1662" s="3">
        <f t="shared" si="125"/>
        <v>2</v>
      </c>
      <c r="G1662" s="3">
        <f t="shared" si="126"/>
        <v>3</v>
      </c>
      <c r="H1662" s="3">
        <f t="shared" si="127"/>
        <v>4</v>
      </c>
      <c r="I1662" s="1" t="str">
        <f t="shared" si="128"/>
        <v>234</v>
      </c>
      <c r="J1662" s="1" t="str">
        <f t="shared" si="129"/>
        <v>At Risk</v>
      </c>
    </row>
    <row r="1663" spans="1:10" ht="14.25" x14ac:dyDescent="0.2">
      <c r="A1663">
        <v>16406</v>
      </c>
      <c r="B1663">
        <v>160</v>
      </c>
      <c r="C1663">
        <v>552.68000000000006</v>
      </c>
      <c r="D1663" s="1">
        <v>40868.497916666667</v>
      </c>
      <c r="E1663" s="3">
        <f>DATEDIF(online_retail_II[[#This Row],[LastPurchase]], DATE(2011,12,9), "d")</f>
        <v>18</v>
      </c>
      <c r="F1663" s="3">
        <f t="shared" si="125"/>
        <v>4</v>
      </c>
      <c r="G1663" s="3">
        <f t="shared" si="126"/>
        <v>3</v>
      </c>
      <c r="H1663" s="3">
        <f t="shared" si="127"/>
        <v>1</v>
      </c>
      <c r="I1663" s="1" t="str">
        <f t="shared" si="128"/>
        <v>431</v>
      </c>
      <c r="J1663" s="1" t="str">
        <f t="shared" si="129"/>
        <v>Loyal</v>
      </c>
    </row>
    <row r="1664" spans="1:10" ht="14.25" x14ac:dyDescent="0.2">
      <c r="A1664">
        <v>12998</v>
      </c>
      <c r="B1664">
        <v>58</v>
      </c>
      <c r="C1664">
        <v>920.07999999999993</v>
      </c>
      <c r="D1664" s="1">
        <v>40394.336805555555</v>
      </c>
      <c r="E1664" s="3">
        <f>DATEDIF(online_retail_II[[#This Row],[LastPurchase]], DATE(2011,12,9), "d")</f>
        <v>492</v>
      </c>
      <c r="F1664" s="3">
        <f t="shared" si="125"/>
        <v>2</v>
      </c>
      <c r="G1664" s="3">
        <f t="shared" si="126"/>
        <v>2</v>
      </c>
      <c r="H1664" s="3">
        <f t="shared" si="127"/>
        <v>1</v>
      </c>
      <c r="I1664" s="1" t="str">
        <f t="shared" si="128"/>
        <v>221</v>
      </c>
      <c r="J1664" s="1" t="str">
        <f t="shared" si="129"/>
        <v>At Risk</v>
      </c>
    </row>
    <row r="1665" spans="1:10" ht="14.25" x14ac:dyDescent="0.2">
      <c r="A1665">
        <v>15439</v>
      </c>
      <c r="B1665">
        <v>57</v>
      </c>
      <c r="C1665">
        <v>1269.0499999999997</v>
      </c>
      <c r="D1665" s="1">
        <v>40482.443055555559</v>
      </c>
      <c r="E1665" s="3">
        <f>DATEDIF(online_retail_II[[#This Row],[LastPurchase]], DATE(2011,12,9), "d")</f>
        <v>404</v>
      </c>
      <c r="F1665" s="3">
        <f t="shared" si="125"/>
        <v>2</v>
      </c>
      <c r="G1665" s="3">
        <f t="shared" si="126"/>
        <v>2</v>
      </c>
      <c r="H1665" s="3">
        <f t="shared" si="127"/>
        <v>2</v>
      </c>
      <c r="I1665" s="1" t="str">
        <f t="shared" si="128"/>
        <v>222</v>
      </c>
      <c r="J1665" s="1" t="str">
        <f t="shared" si="129"/>
        <v>At Risk</v>
      </c>
    </row>
    <row r="1666" spans="1:10" ht="14.25" x14ac:dyDescent="0.2">
      <c r="A1666">
        <v>14284</v>
      </c>
      <c r="B1666">
        <v>67</v>
      </c>
      <c r="C1666">
        <v>1299.6499999999994</v>
      </c>
      <c r="D1666" s="1">
        <v>40856.34097222222</v>
      </c>
      <c r="E1666" s="3">
        <f>DATEDIF(online_retail_II[[#This Row],[LastPurchase]], DATE(2011,12,9), "d")</f>
        <v>30</v>
      </c>
      <c r="F1666" s="3">
        <f t="shared" ref="F1666:F1729" si="130">IF(E1666&lt;=QUARTILE($E$2:$E$1000,1),5,
 IF(E1666&lt;=QUARTILE($E$2:$E$1000,2),4,
 IF(E1666&lt;=QUARTILE($E$2:$E$1000,3),3,
 IF(E1666&lt;=QUARTILE($E$2:$E$1000,4),2,1))))</f>
        <v>4</v>
      </c>
      <c r="G1666" s="3">
        <f t="shared" ref="G1666:G1729" si="131">IF(B1666&gt;=QUARTILE($B$2:$B$1000,4),5,
 IF(B1666&gt;=QUARTILE($B$2:$B$1000,3),4,
 IF(B1666&gt;=QUARTILE($B$2:$B$1000,2),3,
 IF(B1666&gt;=QUARTILE($B$2:$B$1000,1),2,1))))</f>
        <v>2</v>
      </c>
      <c r="H1666" s="3">
        <f t="shared" ref="H1666:H1729" si="132">IF(C1666&gt;=QUARTILE($C$2:$C$1000,4),5,
 IF(C1666&gt;=QUARTILE($C$2:$C$1000,3),4,
 IF(C1666&gt;=QUARTILE($C$2:$C$1000,2),3,
 IF(C1666&gt;=QUARTILE($C$2:$C$1000,1),2,1))))</f>
        <v>2</v>
      </c>
      <c r="I1666" s="1" t="str">
        <f t="shared" ref="I1666:I1729" si="133">TEXT(F1666,"0") &amp; TEXT(G1666,"0") &amp; TEXT(H1666,"0")</f>
        <v>422</v>
      </c>
      <c r="J1666" s="1" t="str">
        <f t="shared" ref="J1666:J1729" si="134">IF(F1666=5,"Champion",
 IF(F1666&gt;=4,"Loyal",
 IF(F1666=3,"Potential",
 IF(F1666=2,"At Risk",
 "Lost"))))</f>
        <v>Loyal</v>
      </c>
    </row>
    <row r="1667" spans="1:10" ht="14.25" x14ac:dyDescent="0.2">
      <c r="A1667">
        <v>12909</v>
      </c>
      <c r="B1667">
        <v>158</v>
      </c>
      <c r="C1667">
        <v>3103.1900000000005</v>
      </c>
      <c r="D1667" s="1">
        <v>40847.529861111114</v>
      </c>
      <c r="E1667" s="3">
        <f>DATEDIF(online_retail_II[[#This Row],[LastPurchase]], DATE(2011,12,9), "d")</f>
        <v>39</v>
      </c>
      <c r="F1667" s="3">
        <f t="shared" si="130"/>
        <v>4</v>
      </c>
      <c r="G1667" s="3">
        <f t="shared" si="131"/>
        <v>3</v>
      </c>
      <c r="H1667" s="3">
        <f t="shared" si="132"/>
        <v>3</v>
      </c>
      <c r="I1667" s="1" t="str">
        <f t="shared" si="133"/>
        <v>433</v>
      </c>
      <c r="J1667" s="1" t="str">
        <f t="shared" si="134"/>
        <v>Loyal</v>
      </c>
    </row>
    <row r="1668" spans="1:10" ht="14.25" x14ac:dyDescent="0.2">
      <c r="A1668">
        <v>15659</v>
      </c>
      <c r="B1668">
        <v>21</v>
      </c>
      <c r="C1668">
        <v>532.49000000000012</v>
      </c>
      <c r="D1668" s="1">
        <v>40843.390972222223</v>
      </c>
      <c r="E1668" s="3">
        <f>DATEDIF(online_retail_II[[#This Row],[LastPurchase]], DATE(2011,12,9), "d")</f>
        <v>43</v>
      </c>
      <c r="F1668" s="3">
        <f t="shared" si="130"/>
        <v>4</v>
      </c>
      <c r="G1668" s="3">
        <f t="shared" si="131"/>
        <v>1</v>
      </c>
      <c r="H1668" s="3">
        <f t="shared" si="132"/>
        <v>1</v>
      </c>
      <c r="I1668" s="1" t="str">
        <f t="shared" si="133"/>
        <v>411</v>
      </c>
      <c r="J1668" s="1" t="str">
        <f t="shared" si="134"/>
        <v>Loyal</v>
      </c>
    </row>
    <row r="1669" spans="1:10" ht="14.25" x14ac:dyDescent="0.2">
      <c r="A1669">
        <v>13765</v>
      </c>
      <c r="B1669">
        <v>17</v>
      </c>
      <c r="C1669">
        <v>352.82099999999997</v>
      </c>
      <c r="D1669" s="1">
        <v>40233.573611111111</v>
      </c>
      <c r="E1669" s="3">
        <f>DATEDIF(online_retail_II[[#This Row],[LastPurchase]], DATE(2011,12,9), "d")</f>
        <v>653</v>
      </c>
      <c r="F1669" s="3">
        <f t="shared" si="130"/>
        <v>2</v>
      </c>
      <c r="G1669" s="3">
        <f t="shared" si="131"/>
        <v>1</v>
      </c>
      <c r="H1669" s="3">
        <f t="shared" si="132"/>
        <v>1</v>
      </c>
      <c r="I1669" s="1" t="str">
        <f t="shared" si="133"/>
        <v>211</v>
      </c>
      <c r="J1669" s="1" t="str">
        <f t="shared" si="134"/>
        <v>At Risk</v>
      </c>
    </row>
    <row r="1670" spans="1:10" ht="14.25" x14ac:dyDescent="0.2">
      <c r="A1670">
        <v>15058</v>
      </c>
      <c r="B1670">
        <v>357</v>
      </c>
      <c r="C1670">
        <v>3410.0300000000011</v>
      </c>
      <c r="D1670" s="1">
        <v>40861.622916666667</v>
      </c>
      <c r="E1670" s="3">
        <f>DATEDIF(online_retail_II[[#This Row],[LastPurchase]], DATE(2011,12,9), "d")</f>
        <v>25</v>
      </c>
      <c r="F1670" s="3">
        <f t="shared" si="130"/>
        <v>4</v>
      </c>
      <c r="G1670" s="3">
        <f t="shared" si="131"/>
        <v>4</v>
      </c>
      <c r="H1670" s="3">
        <f t="shared" si="132"/>
        <v>3</v>
      </c>
      <c r="I1670" s="1" t="str">
        <f t="shared" si="133"/>
        <v>443</v>
      </c>
      <c r="J1670" s="1" t="str">
        <f t="shared" si="134"/>
        <v>Loyal</v>
      </c>
    </row>
    <row r="1671" spans="1:10" ht="14.25" x14ac:dyDescent="0.2">
      <c r="A1671">
        <v>16208</v>
      </c>
      <c r="B1671">
        <v>253</v>
      </c>
      <c r="C1671">
        <v>3440.4500000000021</v>
      </c>
      <c r="D1671" s="1">
        <v>40842.48333333333</v>
      </c>
      <c r="E1671" s="3">
        <f>DATEDIF(online_retail_II[[#This Row],[LastPurchase]], DATE(2011,12,9), "d")</f>
        <v>44</v>
      </c>
      <c r="F1671" s="3">
        <f t="shared" si="130"/>
        <v>4</v>
      </c>
      <c r="G1671" s="3">
        <f t="shared" si="131"/>
        <v>3</v>
      </c>
      <c r="H1671" s="3">
        <f t="shared" si="132"/>
        <v>3</v>
      </c>
      <c r="I1671" s="1" t="str">
        <f t="shared" si="133"/>
        <v>433</v>
      </c>
      <c r="J1671" s="1" t="str">
        <f t="shared" si="134"/>
        <v>Loyal</v>
      </c>
    </row>
    <row r="1672" spans="1:10" ht="14.25" x14ac:dyDescent="0.2">
      <c r="A1672">
        <v>13944</v>
      </c>
      <c r="B1672">
        <v>35</v>
      </c>
      <c r="C1672">
        <v>200.43000000000004</v>
      </c>
      <c r="D1672" s="1">
        <v>40233.626388888886</v>
      </c>
      <c r="E1672" s="3">
        <f>DATEDIF(online_retail_II[[#This Row],[LastPurchase]], DATE(2011,12,9), "d")</f>
        <v>653</v>
      </c>
      <c r="F1672" s="3">
        <f t="shared" si="130"/>
        <v>2</v>
      </c>
      <c r="G1672" s="3">
        <f t="shared" si="131"/>
        <v>1</v>
      </c>
      <c r="H1672" s="3">
        <f t="shared" si="132"/>
        <v>1</v>
      </c>
      <c r="I1672" s="1" t="str">
        <f t="shared" si="133"/>
        <v>211</v>
      </c>
      <c r="J1672" s="1" t="str">
        <f t="shared" si="134"/>
        <v>At Risk</v>
      </c>
    </row>
    <row r="1673" spans="1:10" ht="14.25" x14ac:dyDescent="0.2">
      <c r="A1673">
        <v>14535</v>
      </c>
      <c r="B1673">
        <v>845</v>
      </c>
      <c r="C1673">
        <v>6030.7299999999814</v>
      </c>
      <c r="D1673" s="1">
        <v>40826.652083333334</v>
      </c>
      <c r="E1673" s="3">
        <f>DATEDIF(online_retail_II[[#This Row],[LastPurchase]], DATE(2011,12,9), "d")</f>
        <v>60</v>
      </c>
      <c r="F1673" s="3">
        <f t="shared" si="130"/>
        <v>3</v>
      </c>
      <c r="G1673" s="3">
        <f t="shared" si="131"/>
        <v>4</v>
      </c>
      <c r="H1673" s="3">
        <f t="shared" si="132"/>
        <v>3</v>
      </c>
      <c r="I1673" s="1" t="str">
        <f t="shared" si="133"/>
        <v>343</v>
      </c>
      <c r="J1673" s="1" t="str">
        <f t="shared" si="134"/>
        <v>Potential</v>
      </c>
    </row>
    <row r="1674" spans="1:10" ht="14.25" x14ac:dyDescent="0.2">
      <c r="A1674">
        <v>13469</v>
      </c>
      <c r="B1674">
        <v>6</v>
      </c>
      <c r="C1674">
        <v>82.4</v>
      </c>
      <c r="D1674" s="1">
        <v>40233.627083333333</v>
      </c>
      <c r="E1674" s="3">
        <f>DATEDIF(online_retail_II[[#This Row],[LastPurchase]], DATE(2011,12,9), "d")</f>
        <v>653</v>
      </c>
      <c r="F1674" s="3">
        <f t="shared" si="130"/>
        <v>2</v>
      </c>
      <c r="G1674" s="3">
        <f t="shared" si="131"/>
        <v>1</v>
      </c>
      <c r="H1674" s="3">
        <f t="shared" si="132"/>
        <v>1</v>
      </c>
      <c r="I1674" s="1" t="str">
        <f t="shared" si="133"/>
        <v>211</v>
      </c>
      <c r="J1674" s="1" t="str">
        <f t="shared" si="134"/>
        <v>At Risk</v>
      </c>
    </row>
    <row r="1675" spans="1:10" ht="14.25" x14ac:dyDescent="0.2">
      <c r="A1675">
        <v>13104</v>
      </c>
      <c r="B1675">
        <v>30</v>
      </c>
      <c r="C1675">
        <v>1709.1000000000001</v>
      </c>
      <c r="D1675" s="1">
        <v>40883.548611111109</v>
      </c>
      <c r="E1675" s="3">
        <f>DATEDIF(online_retail_II[[#This Row],[LastPurchase]], DATE(2011,12,9), "d")</f>
        <v>3</v>
      </c>
      <c r="F1675" s="3">
        <f t="shared" si="130"/>
        <v>5</v>
      </c>
      <c r="G1675" s="3">
        <f t="shared" si="131"/>
        <v>1</v>
      </c>
      <c r="H1675" s="3">
        <f t="shared" si="132"/>
        <v>2</v>
      </c>
      <c r="I1675" s="1" t="str">
        <f t="shared" si="133"/>
        <v>512</v>
      </c>
      <c r="J1675" s="1" t="str">
        <f t="shared" si="134"/>
        <v>Champion</v>
      </c>
    </row>
    <row r="1676" spans="1:10" ht="14.25" x14ac:dyDescent="0.2">
      <c r="A1676">
        <v>17358</v>
      </c>
      <c r="B1676">
        <v>147</v>
      </c>
      <c r="C1676">
        <v>866.05000000000041</v>
      </c>
      <c r="D1676" s="1">
        <v>40583.706250000003</v>
      </c>
      <c r="E1676" s="3">
        <f>DATEDIF(online_retail_II[[#This Row],[LastPurchase]], DATE(2011,12,9), "d")</f>
        <v>303</v>
      </c>
      <c r="F1676" s="3">
        <f t="shared" si="130"/>
        <v>3</v>
      </c>
      <c r="G1676" s="3">
        <f t="shared" si="131"/>
        <v>2</v>
      </c>
      <c r="H1676" s="3">
        <f t="shared" si="132"/>
        <v>1</v>
      </c>
      <c r="I1676" s="1" t="str">
        <f t="shared" si="133"/>
        <v>321</v>
      </c>
      <c r="J1676" s="1" t="str">
        <f t="shared" si="134"/>
        <v>Potential</v>
      </c>
    </row>
    <row r="1677" spans="1:10" ht="14.25" x14ac:dyDescent="0.2">
      <c r="A1677">
        <v>16118</v>
      </c>
      <c r="B1677">
        <v>41</v>
      </c>
      <c r="C1677">
        <v>4376.25</v>
      </c>
      <c r="D1677" s="1">
        <v>40234.402777777781</v>
      </c>
      <c r="E1677" s="3">
        <f>DATEDIF(online_retail_II[[#This Row],[LastPurchase]], DATE(2011,12,9), "d")</f>
        <v>652</v>
      </c>
      <c r="F1677" s="3">
        <f t="shared" si="130"/>
        <v>2</v>
      </c>
      <c r="G1677" s="3">
        <f t="shared" si="131"/>
        <v>1</v>
      </c>
      <c r="H1677" s="3">
        <f t="shared" si="132"/>
        <v>3</v>
      </c>
      <c r="I1677" s="1" t="str">
        <f t="shared" si="133"/>
        <v>213</v>
      </c>
      <c r="J1677" s="1" t="str">
        <f t="shared" si="134"/>
        <v>At Risk</v>
      </c>
    </row>
    <row r="1678" spans="1:10" ht="14.25" x14ac:dyDescent="0.2">
      <c r="A1678">
        <v>14006</v>
      </c>
      <c r="B1678">
        <v>77</v>
      </c>
      <c r="C1678">
        <v>2196.67</v>
      </c>
      <c r="D1678" s="1">
        <v>40771.402083333334</v>
      </c>
      <c r="E1678" s="3">
        <f>DATEDIF(online_retail_II[[#This Row],[LastPurchase]], DATE(2011,12,9), "d")</f>
        <v>115</v>
      </c>
      <c r="F1678" s="3">
        <f t="shared" si="130"/>
        <v>3</v>
      </c>
      <c r="G1678" s="3">
        <f t="shared" si="131"/>
        <v>2</v>
      </c>
      <c r="H1678" s="3">
        <f t="shared" si="132"/>
        <v>2</v>
      </c>
      <c r="I1678" s="1" t="str">
        <f t="shared" si="133"/>
        <v>322</v>
      </c>
      <c r="J1678" s="1" t="str">
        <f t="shared" si="134"/>
        <v>Potential</v>
      </c>
    </row>
    <row r="1679" spans="1:10" ht="14.25" x14ac:dyDescent="0.2">
      <c r="A1679">
        <v>16471</v>
      </c>
      <c r="B1679">
        <v>62</v>
      </c>
      <c r="C1679">
        <v>1189.9800000000007</v>
      </c>
      <c r="D1679" s="1">
        <v>40612.40347222222</v>
      </c>
      <c r="E1679" s="3">
        <f>DATEDIF(online_retail_II[[#This Row],[LastPurchase]], DATE(2011,12,9), "d")</f>
        <v>274</v>
      </c>
      <c r="F1679" s="3">
        <f t="shared" si="130"/>
        <v>3</v>
      </c>
      <c r="G1679" s="3">
        <f t="shared" si="131"/>
        <v>2</v>
      </c>
      <c r="H1679" s="3">
        <f t="shared" si="132"/>
        <v>2</v>
      </c>
      <c r="I1679" s="1" t="str">
        <f t="shared" si="133"/>
        <v>322</v>
      </c>
      <c r="J1679" s="1" t="str">
        <f t="shared" si="134"/>
        <v>Potential</v>
      </c>
    </row>
    <row r="1680" spans="1:10" ht="14.25" x14ac:dyDescent="0.2">
      <c r="A1680">
        <v>14740</v>
      </c>
      <c r="B1680">
        <v>231</v>
      </c>
      <c r="C1680">
        <v>4161.0600000000004</v>
      </c>
      <c r="D1680" s="1">
        <v>40689.761805555558</v>
      </c>
      <c r="E1680" s="3">
        <f>DATEDIF(online_retail_II[[#This Row],[LastPurchase]], DATE(2011,12,9), "d")</f>
        <v>197</v>
      </c>
      <c r="F1680" s="3">
        <f t="shared" si="130"/>
        <v>3</v>
      </c>
      <c r="G1680" s="3">
        <f t="shared" si="131"/>
        <v>3</v>
      </c>
      <c r="H1680" s="3">
        <f t="shared" si="132"/>
        <v>3</v>
      </c>
      <c r="I1680" s="1" t="str">
        <f t="shared" si="133"/>
        <v>333</v>
      </c>
      <c r="J1680" s="1" t="str">
        <f t="shared" si="134"/>
        <v>Potential</v>
      </c>
    </row>
    <row r="1681" spans="1:10" ht="14.25" x14ac:dyDescent="0.2">
      <c r="A1681">
        <v>18009</v>
      </c>
      <c r="B1681">
        <v>181</v>
      </c>
      <c r="C1681">
        <v>2155.8300000000004</v>
      </c>
      <c r="D1681" s="1">
        <v>40651.566666666666</v>
      </c>
      <c r="E1681" s="3">
        <f>DATEDIF(online_retail_II[[#This Row],[LastPurchase]], DATE(2011,12,9), "d")</f>
        <v>235</v>
      </c>
      <c r="F1681" s="3">
        <f t="shared" si="130"/>
        <v>3</v>
      </c>
      <c r="G1681" s="3">
        <f t="shared" si="131"/>
        <v>3</v>
      </c>
      <c r="H1681" s="3">
        <f t="shared" si="132"/>
        <v>2</v>
      </c>
      <c r="I1681" s="1" t="str">
        <f t="shared" si="133"/>
        <v>332</v>
      </c>
      <c r="J1681" s="1" t="str">
        <f t="shared" si="134"/>
        <v>Potential</v>
      </c>
    </row>
    <row r="1682" spans="1:10" ht="14.25" x14ac:dyDescent="0.2">
      <c r="A1682">
        <v>17863</v>
      </c>
      <c r="B1682">
        <v>276</v>
      </c>
      <c r="C1682">
        <v>5745.1999999999971</v>
      </c>
      <c r="D1682" s="1">
        <v>40827.572916666664</v>
      </c>
      <c r="E1682" s="3">
        <f>DATEDIF(online_retail_II[[#This Row],[LastPurchase]], DATE(2011,12,9), "d")</f>
        <v>59</v>
      </c>
      <c r="F1682" s="3">
        <f t="shared" si="130"/>
        <v>3</v>
      </c>
      <c r="G1682" s="3">
        <f t="shared" si="131"/>
        <v>3</v>
      </c>
      <c r="H1682" s="3">
        <f t="shared" si="132"/>
        <v>3</v>
      </c>
      <c r="I1682" s="1" t="str">
        <f t="shared" si="133"/>
        <v>333</v>
      </c>
      <c r="J1682" s="1" t="str">
        <f t="shared" si="134"/>
        <v>Potential</v>
      </c>
    </row>
    <row r="1683" spans="1:10" ht="14.25" x14ac:dyDescent="0.2">
      <c r="A1683">
        <v>13334</v>
      </c>
      <c r="B1683">
        <v>480</v>
      </c>
      <c r="C1683">
        <v>6263.7499999999964</v>
      </c>
      <c r="D1683" s="1">
        <v>40804.63958333333</v>
      </c>
      <c r="E1683" s="3">
        <f>DATEDIF(online_retail_II[[#This Row],[LastPurchase]], DATE(2011,12,9), "d")</f>
        <v>82</v>
      </c>
      <c r="F1683" s="3">
        <f t="shared" si="130"/>
        <v>3</v>
      </c>
      <c r="G1683" s="3">
        <f t="shared" si="131"/>
        <v>4</v>
      </c>
      <c r="H1683" s="3">
        <f t="shared" si="132"/>
        <v>3</v>
      </c>
      <c r="I1683" s="1" t="str">
        <f t="shared" si="133"/>
        <v>343</v>
      </c>
      <c r="J1683" s="1" t="str">
        <f t="shared" si="134"/>
        <v>Potential</v>
      </c>
    </row>
    <row r="1684" spans="1:10" ht="14.25" x14ac:dyDescent="0.2">
      <c r="A1684">
        <v>13771</v>
      </c>
      <c r="B1684">
        <v>216</v>
      </c>
      <c r="C1684">
        <v>5728.8199999999979</v>
      </c>
      <c r="D1684" s="1">
        <v>40822.595833333333</v>
      </c>
      <c r="E1684" s="3">
        <f>DATEDIF(online_retail_II[[#This Row],[LastPurchase]], DATE(2011,12,9), "d")</f>
        <v>64</v>
      </c>
      <c r="F1684" s="3">
        <f t="shared" si="130"/>
        <v>3</v>
      </c>
      <c r="G1684" s="3">
        <f t="shared" si="131"/>
        <v>3</v>
      </c>
      <c r="H1684" s="3">
        <f t="shared" si="132"/>
        <v>3</v>
      </c>
      <c r="I1684" s="1" t="str">
        <f t="shared" si="133"/>
        <v>333</v>
      </c>
      <c r="J1684" s="1" t="str">
        <f t="shared" si="134"/>
        <v>Potential</v>
      </c>
    </row>
    <row r="1685" spans="1:10" ht="14.25" x14ac:dyDescent="0.2">
      <c r="A1685">
        <v>13240</v>
      </c>
      <c r="B1685">
        <v>231</v>
      </c>
      <c r="C1685">
        <v>1738.5199999999991</v>
      </c>
      <c r="D1685" s="1">
        <v>40790.588888888888</v>
      </c>
      <c r="E1685" s="3">
        <f>DATEDIF(online_retail_II[[#This Row],[LastPurchase]], DATE(2011,12,9), "d")</f>
        <v>96</v>
      </c>
      <c r="F1685" s="3">
        <f t="shared" si="130"/>
        <v>3</v>
      </c>
      <c r="G1685" s="3">
        <f t="shared" si="131"/>
        <v>3</v>
      </c>
      <c r="H1685" s="3">
        <f t="shared" si="132"/>
        <v>2</v>
      </c>
      <c r="I1685" s="1" t="str">
        <f t="shared" si="133"/>
        <v>332</v>
      </c>
      <c r="J1685" s="1" t="str">
        <f t="shared" si="134"/>
        <v>Potential</v>
      </c>
    </row>
    <row r="1686" spans="1:10" ht="14.25" x14ac:dyDescent="0.2">
      <c r="A1686">
        <v>14402</v>
      </c>
      <c r="B1686">
        <v>8</v>
      </c>
      <c r="C1686">
        <v>285.60000000000002</v>
      </c>
      <c r="D1686" s="1">
        <v>40234.555555555555</v>
      </c>
      <c r="E1686" s="3">
        <f>DATEDIF(online_retail_II[[#This Row],[LastPurchase]], DATE(2011,12,9), "d")</f>
        <v>652</v>
      </c>
      <c r="F1686" s="3">
        <f t="shared" si="130"/>
        <v>2</v>
      </c>
      <c r="G1686" s="3">
        <f t="shared" si="131"/>
        <v>1</v>
      </c>
      <c r="H1686" s="3">
        <f t="shared" si="132"/>
        <v>1</v>
      </c>
      <c r="I1686" s="1" t="str">
        <f t="shared" si="133"/>
        <v>211</v>
      </c>
      <c r="J1686" s="1" t="str">
        <f t="shared" si="134"/>
        <v>At Risk</v>
      </c>
    </row>
    <row r="1687" spans="1:10" ht="14.25" x14ac:dyDescent="0.2">
      <c r="A1687">
        <v>17200</v>
      </c>
      <c r="B1687">
        <v>25</v>
      </c>
      <c r="C1687">
        <v>356.71</v>
      </c>
      <c r="D1687" s="1">
        <v>40499.544444444444</v>
      </c>
      <c r="E1687" s="3">
        <f>DATEDIF(online_retail_II[[#This Row],[LastPurchase]], DATE(2011,12,9), "d")</f>
        <v>387</v>
      </c>
      <c r="F1687" s="3">
        <f t="shared" si="130"/>
        <v>2</v>
      </c>
      <c r="G1687" s="3">
        <f t="shared" si="131"/>
        <v>1</v>
      </c>
      <c r="H1687" s="3">
        <f t="shared" si="132"/>
        <v>1</v>
      </c>
      <c r="I1687" s="1" t="str">
        <f t="shared" si="133"/>
        <v>211</v>
      </c>
      <c r="J1687" s="1" t="str">
        <f t="shared" si="134"/>
        <v>At Risk</v>
      </c>
    </row>
    <row r="1688" spans="1:10" ht="14.25" x14ac:dyDescent="0.2">
      <c r="A1688">
        <v>13935</v>
      </c>
      <c r="B1688">
        <v>80</v>
      </c>
      <c r="C1688">
        <v>6116.920000000001</v>
      </c>
      <c r="D1688" s="1">
        <v>40290.472916666666</v>
      </c>
      <c r="E1688" s="3">
        <f>DATEDIF(online_retail_II[[#This Row],[LastPurchase]], DATE(2011,12,9), "d")</f>
        <v>596</v>
      </c>
      <c r="F1688" s="3">
        <f t="shared" si="130"/>
        <v>2</v>
      </c>
      <c r="G1688" s="3">
        <f t="shared" si="131"/>
        <v>2</v>
      </c>
      <c r="H1688" s="3">
        <f t="shared" si="132"/>
        <v>3</v>
      </c>
      <c r="I1688" s="1" t="str">
        <f t="shared" si="133"/>
        <v>223</v>
      </c>
      <c r="J1688" s="1" t="str">
        <f t="shared" si="134"/>
        <v>At Risk</v>
      </c>
    </row>
    <row r="1689" spans="1:10" ht="14.25" x14ac:dyDescent="0.2">
      <c r="A1689">
        <v>16677</v>
      </c>
      <c r="B1689">
        <v>47</v>
      </c>
      <c r="C1689">
        <v>880.62000000000012</v>
      </c>
      <c r="D1689" s="1">
        <v>40475.620138888888</v>
      </c>
      <c r="E1689" s="3">
        <f>DATEDIF(online_retail_II[[#This Row],[LastPurchase]], DATE(2011,12,9), "d")</f>
        <v>411</v>
      </c>
      <c r="F1689" s="3">
        <f t="shared" si="130"/>
        <v>2</v>
      </c>
      <c r="G1689" s="3">
        <f t="shared" si="131"/>
        <v>1</v>
      </c>
      <c r="H1689" s="3">
        <f t="shared" si="132"/>
        <v>1</v>
      </c>
      <c r="I1689" s="1" t="str">
        <f t="shared" si="133"/>
        <v>211</v>
      </c>
      <c r="J1689" s="1" t="str">
        <f t="shared" si="134"/>
        <v>At Risk</v>
      </c>
    </row>
    <row r="1690" spans="1:10" ht="14.25" x14ac:dyDescent="0.2">
      <c r="A1690">
        <v>17534</v>
      </c>
      <c r="B1690">
        <v>92</v>
      </c>
      <c r="C1690">
        <v>1668.8299999999997</v>
      </c>
      <c r="D1690" s="1">
        <v>40833.532638888886</v>
      </c>
      <c r="E1690" s="3">
        <f>DATEDIF(online_retail_II[[#This Row],[LastPurchase]], DATE(2011,12,9), "d")</f>
        <v>53</v>
      </c>
      <c r="F1690" s="3">
        <f t="shared" si="130"/>
        <v>3</v>
      </c>
      <c r="G1690" s="3">
        <f t="shared" si="131"/>
        <v>2</v>
      </c>
      <c r="H1690" s="3">
        <f t="shared" si="132"/>
        <v>2</v>
      </c>
      <c r="I1690" s="1" t="str">
        <f t="shared" si="133"/>
        <v>322</v>
      </c>
      <c r="J1690" s="1" t="str">
        <f t="shared" si="134"/>
        <v>Potential</v>
      </c>
    </row>
    <row r="1691" spans="1:10" ht="14.25" x14ac:dyDescent="0.2">
      <c r="A1691">
        <v>13652</v>
      </c>
      <c r="B1691">
        <v>159</v>
      </c>
      <c r="C1691">
        <v>2570.8500000000022</v>
      </c>
      <c r="D1691" s="1">
        <v>40841.368750000001</v>
      </c>
      <c r="E1691" s="3">
        <f>DATEDIF(online_retail_II[[#This Row],[LastPurchase]], DATE(2011,12,9), "d")</f>
        <v>45</v>
      </c>
      <c r="F1691" s="3">
        <f t="shared" si="130"/>
        <v>4</v>
      </c>
      <c r="G1691" s="3">
        <f t="shared" si="131"/>
        <v>3</v>
      </c>
      <c r="H1691" s="3">
        <f t="shared" si="132"/>
        <v>2</v>
      </c>
      <c r="I1691" s="1" t="str">
        <f t="shared" si="133"/>
        <v>432</v>
      </c>
      <c r="J1691" s="1" t="str">
        <f t="shared" si="134"/>
        <v>Loyal</v>
      </c>
    </row>
    <row r="1692" spans="1:10" ht="14.25" x14ac:dyDescent="0.2">
      <c r="A1692">
        <v>14770</v>
      </c>
      <c r="B1692">
        <v>197</v>
      </c>
      <c r="C1692">
        <v>3637.6400000000003</v>
      </c>
      <c r="D1692" s="1">
        <v>40654.597916666666</v>
      </c>
      <c r="E1692" s="3">
        <f>DATEDIF(online_retail_II[[#This Row],[LastPurchase]], DATE(2011,12,9), "d")</f>
        <v>232</v>
      </c>
      <c r="F1692" s="3">
        <f t="shared" si="130"/>
        <v>3</v>
      </c>
      <c r="G1692" s="3">
        <f t="shared" si="131"/>
        <v>3</v>
      </c>
      <c r="H1692" s="3">
        <f t="shared" si="132"/>
        <v>3</v>
      </c>
      <c r="I1692" s="1" t="str">
        <f t="shared" si="133"/>
        <v>333</v>
      </c>
      <c r="J1692" s="1" t="str">
        <f t="shared" si="134"/>
        <v>Potential</v>
      </c>
    </row>
    <row r="1693" spans="1:10" ht="14.25" x14ac:dyDescent="0.2">
      <c r="A1693">
        <v>17207</v>
      </c>
      <c r="B1693">
        <v>67</v>
      </c>
      <c r="C1693">
        <v>303.22000000000008</v>
      </c>
      <c r="D1693" s="1">
        <v>40234.797222222223</v>
      </c>
      <c r="E1693" s="3">
        <f>DATEDIF(online_retail_II[[#This Row],[LastPurchase]], DATE(2011,12,9), "d")</f>
        <v>652</v>
      </c>
      <c r="F1693" s="3">
        <f t="shared" si="130"/>
        <v>2</v>
      </c>
      <c r="G1693" s="3">
        <f t="shared" si="131"/>
        <v>2</v>
      </c>
      <c r="H1693" s="3">
        <f t="shared" si="132"/>
        <v>1</v>
      </c>
      <c r="I1693" s="1" t="str">
        <f t="shared" si="133"/>
        <v>221</v>
      </c>
      <c r="J1693" s="1" t="str">
        <f t="shared" si="134"/>
        <v>At Risk</v>
      </c>
    </row>
    <row r="1694" spans="1:10" ht="14.25" x14ac:dyDescent="0.2">
      <c r="A1694">
        <v>17883</v>
      </c>
      <c r="B1694">
        <v>176</v>
      </c>
      <c r="C1694">
        <v>995.84999999999957</v>
      </c>
      <c r="D1694" s="1">
        <v>40883.742361111108</v>
      </c>
      <c r="E1694" s="3">
        <f>DATEDIF(online_retail_II[[#This Row],[LastPurchase]], DATE(2011,12,9), "d")</f>
        <v>3</v>
      </c>
      <c r="F1694" s="3">
        <f t="shared" si="130"/>
        <v>5</v>
      </c>
      <c r="G1694" s="3">
        <f t="shared" si="131"/>
        <v>3</v>
      </c>
      <c r="H1694" s="3">
        <f t="shared" si="132"/>
        <v>2</v>
      </c>
      <c r="I1694" s="1" t="str">
        <f t="shared" si="133"/>
        <v>532</v>
      </c>
      <c r="J1694" s="1" t="str">
        <f t="shared" si="134"/>
        <v>Champion</v>
      </c>
    </row>
    <row r="1695" spans="1:10" ht="14.25" x14ac:dyDescent="0.2">
      <c r="A1695">
        <v>17011</v>
      </c>
      <c r="B1695">
        <v>28</v>
      </c>
      <c r="C1695">
        <v>671.7</v>
      </c>
      <c r="D1695" s="1">
        <v>40856.5625</v>
      </c>
      <c r="E1695" s="3">
        <f>DATEDIF(online_retail_II[[#This Row],[LastPurchase]], DATE(2011,12,9), "d")</f>
        <v>30</v>
      </c>
      <c r="F1695" s="3">
        <f t="shared" si="130"/>
        <v>4</v>
      </c>
      <c r="G1695" s="3">
        <f t="shared" si="131"/>
        <v>1</v>
      </c>
      <c r="H1695" s="3">
        <f t="shared" si="132"/>
        <v>1</v>
      </c>
      <c r="I1695" s="1" t="str">
        <f t="shared" si="133"/>
        <v>411</v>
      </c>
      <c r="J1695" s="1" t="str">
        <f t="shared" si="134"/>
        <v>Loyal</v>
      </c>
    </row>
    <row r="1696" spans="1:10" ht="14.25" x14ac:dyDescent="0.2">
      <c r="A1696">
        <v>15366</v>
      </c>
      <c r="B1696">
        <v>138</v>
      </c>
      <c r="C1696">
        <v>2389.0799999999995</v>
      </c>
      <c r="D1696" s="1">
        <v>40811.625694444447</v>
      </c>
      <c r="E1696" s="3">
        <f>DATEDIF(online_retail_II[[#This Row],[LastPurchase]], DATE(2011,12,9), "d")</f>
        <v>75</v>
      </c>
      <c r="F1696" s="3">
        <f t="shared" si="130"/>
        <v>3</v>
      </c>
      <c r="G1696" s="3">
        <f t="shared" si="131"/>
        <v>2</v>
      </c>
      <c r="H1696" s="3">
        <f t="shared" si="132"/>
        <v>2</v>
      </c>
      <c r="I1696" s="1" t="str">
        <f t="shared" si="133"/>
        <v>322</v>
      </c>
      <c r="J1696" s="1" t="str">
        <f t="shared" si="134"/>
        <v>Potential</v>
      </c>
    </row>
    <row r="1697" spans="1:10" ht="14.25" x14ac:dyDescent="0.2">
      <c r="A1697">
        <v>16631</v>
      </c>
      <c r="B1697">
        <v>80</v>
      </c>
      <c r="C1697">
        <v>1892.5200000000004</v>
      </c>
      <c r="D1697" s="1">
        <v>40405.472222222219</v>
      </c>
      <c r="E1697" s="3">
        <f>DATEDIF(online_retail_II[[#This Row],[LastPurchase]], DATE(2011,12,9), "d")</f>
        <v>481</v>
      </c>
      <c r="F1697" s="3">
        <f t="shared" si="130"/>
        <v>2</v>
      </c>
      <c r="G1697" s="3">
        <f t="shared" si="131"/>
        <v>2</v>
      </c>
      <c r="H1697" s="3">
        <f t="shared" si="132"/>
        <v>2</v>
      </c>
      <c r="I1697" s="1" t="str">
        <f t="shared" si="133"/>
        <v>222</v>
      </c>
      <c r="J1697" s="1" t="str">
        <f t="shared" si="134"/>
        <v>At Risk</v>
      </c>
    </row>
    <row r="1698" spans="1:10" ht="14.25" x14ac:dyDescent="0.2">
      <c r="A1698">
        <v>15124</v>
      </c>
      <c r="B1698">
        <v>31</v>
      </c>
      <c r="C1698">
        <v>450.82000000000005</v>
      </c>
      <c r="D1698" s="1">
        <v>40864.42291666667</v>
      </c>
      <c r="E1698" s="3">
        <f>DATEDIF(online_retail_II[[#This Row],[LastPurchase]], DATE(2011,12,9), "d")</f>
        <v>22</v>
      </c>
      <c r="F1698" s="3">
        <f t="shared" si="130"/>
        <v>4</v>
      </c>
      <c r="G1698" s="3">
        <f t="shared" si="131"/>
        <v>1</v>
      </c>
      <c r="H1698" s="3">
        <f t="shared" si="132"/>
        <v>1</v>
      </c>
      <c r="I1698" s="1" t="str">
        <f t="shared" si="133"/>
        <v>411</v>
      </c>
      <c r="J1698" s="1" t="str">
        <f t="shared" si="134"/>
        <v>Loyal</v>
      </c>
    </row>
    <row r="1699" spans="1:10" ht="14.25" x14ac:dyDescent="0.2">
      <c r="A1699">
        <v>13598</v>
      </c>
      <c r="B1699">
        <v>99</v>
      </c>
      <c r="C1699">
        <v>789.59000000000015</v>
      </c>
      <c r="D1699" s="1">
        <v>40839.602777777778</v>
      </c>
      <c r="E1699" s="3">
        <f>DATEDIF(online_retail_II[[#This Row],[LastPurchase]], DATE(2011,12,9), "d")</f>
        <v>47</v>
      </c>
      <c r="F1699" s="3">
        <f t="shared" si="130"/>
        <v>4</v>
      </c>
      <c r="G1699" s="3">
        <f t="shared" si="131"/>
        <v>2</v>
      </c>
      <c r="H1699" s="3">
        <f t="shared" si="132"/>
        <v>1</v>
      </c>
      <c r="I1699" s="1" t="str">
        <f t="shared" si="133"/>
        <v>421</v>
      </c>
      <c r="J1699" s="1" t="str">
        <f t="shared" si="134"/>
        <v>Loyal</v>
      </c>
    </row>
    <row r="1700" spans="1:10" ht="14.25" x14ac:dyDescent="0.2">
      <c r="A1700">
        <v>14177</v>
      </c>
      <c r="B1700">
        <v>210</v>
      </c>
      <c r="C1700">
        <v>2229.3400000000024</v>
      </c>
      <c r="D1700" s="1">
        <v>40800.632638888892</v>
      </c>
      <c r="E1700" s="3">
        <f>DATEDIF(online_retail_II[[#This Row],[LastPurchase]], DATE(2011,12,9), "d")</f>
        <v>86</v>
      </c>
      <c r="F1700" s="3">
        <f t="shared" si="130"/>
        <v>3</v>
      </c>
      <c r="G1700" s="3">
        <f t="shared" si="131"/>
        <v>3</v>
      </c>
      <c r="H1700" s="3">
        <f t="shared" si="132"/>
        <v>2</v>
      </c>
      <c r="I1700" s="1" t="str">
        <f t="shared" si="133"/>
        <v>332</v>
      </c>
      <c r="J1700" s="1" t="str">
        <f t="shared" si="134"/>
        <v>Potential</v>
      </c>
    </row>
    <row r="1701" spans="1:10" ht="14.25" x14ac:dyDescent="0.2">
      <c r="A1701">
        <v>16913</v>
      </c>
      <c r="B1701">
        <v>18</v>
      </c>
      <c r="C1701">
        <v>423.90999999999991</v>
      </c>
      <c r="D1701" s="1">
        <v>40596.538888888892</v>
      </c>
      <c r="E1701" s="3">
        <f>DATEDIF(online_retail_II[[#This Row],[LastPurchase]], DATE(2011,12,9), "d")</f>
        <v>290</v>
      </c>
      <c r="F1701" s="3">
        <f t="shared" si="130"/>
        <v>3</v>
      </c>
      <c r="G1701" s="3">
        <f t="shared" si="131"/>
        <v>1</v>
      </c>
      <c r="H1701" s="3">
        <f t="shared" si="132"/>
        <v>1</v>
      </c>
      <c r="I1701" s="1" t="str">
        <f t="shared" si="133"/>
        <v>311</v>
      </c>
      <c r="J1701" s="1" t="str">
        <f t="shared" si="134"/>
        <v>Potential</v>
      </c>
    </row>
    <row r="1702" spans="1:10" ht="14.25" x14ac:dyDescent="0.2">
      <c r="A1702">
        <v>14459</v>
      </c>
      <c r="B1702">
        <v>113</v>
      </c>
      <c r="C1702">
        <v>5375.7409999999991</v>
      </c>
      <c r="D1702" s="1">
        <v>40731.565972222219</v>
      </c>
      <c r="E1702" s="3">
        <f>DATEDIF(online_retail_II[[#This Row],[LastPurchase]], DATE(2011,12,9), "d")</f>
        <v>155</v>
      </c>
      <c r="F1702" s="3">
        <f t="shared" si="130"/>
        <v>3</v>
      </c>
      <c r="G1702" s="3">
        <f t="shared" si="131"/>
        <v>2</v>
      </c>
      <c r="H1702" s="3">
        <f t="shared" si="132"/>
        <v>3</v>
      </c>
      <c r="I1702" s="1" t="str">
        <f t="shared" si="133"/>
        <v>323</v>
      </c>
      <c r="J1702" s="1" t="str">
        <f t="shared" si="134"/>
        <v>Potential</v>
      </c>
    </row>
    <row r="1703" spans="1:10" ht="14.25" x14ac:dyDescent="0.2">
      <c r="A1703">
        <v>15477</v>
      </c>
      <c r="B1703">
        <v>2</v>
      </c>
      <c r="C1703">
        <v>368.4</v>
      </c>
      <c r="D1703" s="1">
        <v>40237.442361111112</v>
      </c>
      <c r="E1703" s="3">
        <f>DATEDIF(online_retail_II[[#This Row],[LastPurchase]], DATE(2011,12,9), "d")</f>
        <v>649</v>
      </c>
      <c r="F1703" s="3">
        <f t="shared" si="130"/>
        <v>2</v>
      </c>
      <c r="G1703" s="3">
        <f t="shared" si="131"/>
        <v>1</v>
      </c>
      <c r="H1703" s="3">
        <f t="shared" si="132"/>
        <v>1</v>
      </c>
      <c r="I1703" s="1" t="str">
        <f t="shared" si="133"/>
        <v>211</v>
      </c>
      <c r="J1703" s="1" t="str">
        <f t="shared" si="134"/>
        <v>At Risk</v>
      </c>
    </row>
    <row r="1704" spans="1:10" ht="14.25" x14ac:dyDescent="0.2">
      <c r="A1704">
        <v>15569</v>
      </c>
      <c r="B1704">
        <v>142</v>
      </c>
      <c r="C1704">
        <v>3586.3500000000017</v>
      </c>
      <c r="D1704" s="1">
        <v>40783.427083333336</v>
      </c>
      <c r="E1704" s="3">
        <f>DATEDIF(online_retail_II[[#This Row],[LastPurchase]], DATE(2011,12,9), "d")</f>
        <v>103</v>
      </c>
      <c r="F1704" s="3">
        <f t="shared" si="130"/>
        <v>3</v>
      </c>
      <c r="G1704" s="3">
        <f t="shared" si="131"/>
        <v>2</v>
      </c>
      <c r="H1704" s="3">
        <f t="shared" si="132"/>
        <v>3</v>
      </c>
      <c r="I1704" s="1" t="str">
        <f t="shared" si="133"/>
        <v>323</v>
      </c>
      <c r="J1704" s="1" t="str">
        <f t="shared" si="134"/>
        <v>Potential</v>
      </c>
    </row>
    <row r="1705" spans="1:10" ht="14.25" x14ac:dyDescent="0.2">
      <c r="A1705">
        <v>15149</v>
      </c>
      <c r="B1705">
        <v>69</v>
      </c>
      <c r="C1705">
        <v>1554.6100000000004</v>
      </c>
      <c r="D1705" s="1">
        <v>40753.456944444442</v>
      </c>
      <c r="E1705" s="3">
        <f>DATEDIF(online_retail_II[[#This Row],[LastPurchase]], DATE(2011,12,9), "d")</f>
        <v>133</v>
      </c>
      <c r="F1705" s="3">
        <f t="shared" si="130"/>
        <v>3</v>
      </c>
      <c r="G1705" s="3">
        <f t="shared" si="131"/>
        <v>2</v>
      </c>
      <c r="H1705" s="3">
        <f t="shared" si="132"/>
        <v>2</v>
      </c>
      <c r="I1705" s="1" t="str">
        <f t="shared" si="133"/>
        <v>322</v>
      </c>
      <c r="J1705" s="1" t="str">
        <f t="shared" si="134"/>
        <v>Potential</v>
      </c>
    </row>
    <row r="1706" spans="1:10" ht="14.25" x14ac:dyDescent="0.2">
      <c r="A1706">
        <v>14807</v>
      </c>
      <c r="B1706">
        <v>40</v>
      </c>
      <c r="C1706">
        <v>519.29</v>
      </c>
      <c r="D1706" s="1">
        <v>40496.532638888886</v>
      </c>
      <c r="E1706" s="3">
        <f>DATEDIF(online_retail_II[[#This Row],[LastPurchase]], DATE(2011,12,9), "d")</f>
        <v>390</v>
      </c>
      <c r="F1706" s="3">
        <f t="shared" si="130"/>
        <v>2</v>
      </c>
      <c r="G1706" s="3">
        <f t="shared" si="131"/>
        <v>1</v>
      </c>
      <c r="H1706" s="3">
        <f t="shared" si="132"/>
        <v>1</v>
      </c>
      <c r="I1706" s="1" t="str">
        <f t="shared" si="133"/>
        <v>211</v>
      </c>
      <c r="J1706" s="1" t="str">
        <f t="shared" si="134"/>
        <v>At Risk</v>
      </c>
    </row>
    <row r="1707" spans="1:10" ht="14.25" x14ac:dyDescent="0.2">
      <c r="A1707">
        <v>18046</v>
      </c>
      <c r="B1707">
        <v>26</v>
      </c>
      <c r="C1707">
        <v>189.63000000000002</v>
      </c>
      <c r="D1707" s="1">
        <v>40237.48333333333</v>
      </c>
      <c r="E1707" s="3">
        <f>DATEDIF(online_retail_II[[#This Row],[LastPurchase]], DATE(2011,12,9), "d")</f>
        <v>649</v>
      </c>
      <c r="F1707" s="3">
        <f t="shared" si="130"/>
        <v>2</v>
      </c>
      <c r="G1707" s="3">
        <f t="shared" si="131"/>
        <v>1</v>
      </c>
      <c r="H1707" s="3">
        <f t="shared" si="132"/>
        <v>1</v>
      </c>
      <c r="I1707" s="1" t="str">
        <f t="shared" si="133"/>
        <v>211</v>
      </c>
      <c r="J1707" s="1" t="str">
        <f t="shared" si="134"/>
        <v>At Risk</v>
      </c>
    </row>
    <row r="1708" spans="1:10" ht="14.25" x14ac:dyDescent="0.2">
      <c r="A1708">
        <v>17760</v>
      </c>
      <c r="B1708">
        <v>76</v>
      </c>
      <c r="C1708">
        <v>918.92999999999984</v>
      </c>
      <c r="D1708" s="1">
        <v>40865.455555555556</v>
      </c>
      <c r="E1708" s="3">
        <f>DATEDIF(online_retail_II[[#This Row],[LastPurchase]], DATE(2011,12,9), "d")</f>
        <v>21</v>
      </c>
      <c r="F1708" s="3">
        <f t="shared" si="130"/>
        <v>4</v>
      </c>
      <c r="G1708" s="3">
        <f t="shared" si="131"/>
        <v>2</v>
      </c>
      <c r="H1708" s="3">
        <f t="shared" si="132"/>
        <v>1</v>
      </c>
      <c r="I1708" s="1" t="str">
        <f t="shared" si="133"/>
        <v>421</v>
      </c>
      <c r="J1708" s="1" t="str">
        <f t="shared" si="134"/>
        <v>Loyal</v>
      </c>
    </row>
    <row r="1709" spans="1:10" ht="14.25" x14ac:dyDescent="0.2">
      <c r="A1709">
        <v>15990</v>
      </c>
      <c r="B1709">
        <v>180</v>
      </c>
      <c r="C1709">
        <v>2010.05</v>
      </c>
      <c r="D1709" s="1">
        <v>40842.665277777778</v>
      </c>
      <c r="E1709" s="3">
        <f>DATEDIF(online_retail_II[[#This Row],[LastPurchase]], DATE(2011,12,9), "d")</f>
        <v>44</v>
      </c>
      <c r="F1709" s="3">
        <f t="shared" si="130"/>
        <v>4</v>
      </c>
      <c r="G1709" s="3">
        <f t="shared" si="131"/>
        <v>3</v>
      </c>
      <c r="H1709" s="3">
        <f t="shared" si="132"/>
        <v>2</v>
      </c>
      <c r="I1709" s="1" t="str">
        <f t="shared" si="133"/>
        <v>432</v>
      </c>
      <c r="J1709" s="1" t="str">
        <f t="shared" si="134"/>
        <v>Loyal</v>
      </c>
    </row>
    <row r="1710" spans="1:10" ht="14.25" x14ac:dyDescent="0.2">
      <c r="A1710">
        <v>15664</v>
      </c>
      <c r="B1710">
        <v>70</v>
      </c>
      <c r="C1710">
        <v>1254.0300000000002</v>
      </c>
      <c r="D1710" s="1">
        <v>40836.456250000003</v>
      </c>
      <c r="E1710" s="3">
        <f>DATEDIF(online_retail_II[[#This Row],[LastPurchase]], DATE(2011,12,9), "d")</f>
        <v>50</v>
      </c>
      <c r="F1710" s="3">
        <f t="shared" si="130"/>
        <v>4</v>
      </c>
      <c r="G1710" s="3">
        <f t="shared" si="131"/>
        <v>2</v>
      </c>
      <c r="H1710" s="3">
        <f t="shared" si="132"/>
        <v>2</v>
      </c>
      <c r="I1710" s="1" t="str">
        <f t="shared" si="133"/>
        <v>422</v>
      </c>
      <c r="J1710" s="1" t="str">
        <f t="shared" si="134"/>
        <v>Loyal</v>
      </c>
    </row>
    <row r="1711" spans="1:10" ht="14.25" x14ac:dyDescent="0.2">
      <c r="A1711">
        <v>16939</v>
      </c>
      <c r="B1711">
        <v>44</v>
      </c>
      <c r="C1711">
        <v>448.99999999999994</v>
      </c>
      <c r="D1711" s="1">
        <v>40398.51666666667</v>
      </c>
      <c r="E1711" s="3">
        <f>DATEDIF(online_retail_II[[#This Row],[LastPurchase]], DATE(2011,12,9), "d")</f>
        <v>488</v>
      </c>
      <c r="F1711" s="3">
        <f t="shared" si="130"/>
        <v>2</v>
      </c>
      <c r="G1711" s="3">
        <f t="shared" si="131"/>
        <v>1</v>
      </c>
      <c r="H1711" s="3">
        <f t="shared" si="132"/>
        <v>1</v>
      </c>
      <c r="I1711" s="1" t="str">
        <f t="shared" si="133"/>
        <v>211</v>
      </c>
      <c r="J1711" s="1" t="str">
        <f t="shared" si="134"/>
        <v>At Risk</v>
      </c>
    </row>
    <row r="1712" spans="1:10" ht="14.25" x14ac:dyDescent="0.2">
      <c r="A1712">
        <v>13561</v>
      </c>
      <c r="B1712">
        <v>233</v>
      </c>
      <c r="C1712">
        <v>1820.7200000000009</v>
      </c>
      <c r="D1712" s="1">
        <v>40671.527083333334</v>
      </c>
      <c r="E1712" s="3">
        <f>DATEDIF(online_retail_II[[#This Row],[LastPurchase]], DATE(2011,12,9), "d")</f>
        <v>215</v>
      </c>
      <c r="F1712" s="3">
        <f t="shared" si="130"/>
        <v>3</v>
      </c>
      <c r="G1712" s="3">
        <f t="shared" si="131"/>
        <v>3</v>
      </c>
      <c r="H1712" s="3">
        <f t="shared" si="132"/>
        <v>2</v>
      </c>
      <c r="I1712" s="1" t="str">
        <f t="shared" si="133"/>
        <v>332</v>
      </c>
      <c r="J1712" s="1" t="str">
        <f t="shared" si="134"/>
        <v>Potential</v>
      </c>
    </row>
    <row r="1713" spans="1:10" ht="14.25" x14ac:dyDescent="0.2">
      <c r="A1713">
        <v>16283</v>
      </c>
      <c r="B1713">
        <v>593</v>
      </c>
      <c r="C1713">
        <v>4403.8200000000043</v>
      </c>
      <c r="D1713" s="1">
        <v>40881.505555555559</v>
      </c>
      <c r="E1713" s="3">
        <f>DATEDIF(online_retail_II[[#This Row],[LastPurchase]], DATE(2011,12,9), "d")</f>
        <v>5</v>
      </c>
      <c r="F1713" s="3">
        <f t="shared" si="130"/>
        <v>5</v>
      </c>
      <c r="G1713" s="3">
        <f t="shared" si="131"/>
        <v>4</v>
      </c>
      <c r="H1713" s="3">
        <f t="shared" si="132"/>
        <v>3</v>
      </c>
      <c r="I1713" s="1" t="str">
        <f t="shared" si="133"/>
        <v>543</v>
      </c>
      <c r="J1713" s="1" t="str">
        <f t="shared" si="134"/>
        <v>Champion</v>
      </c>
    </row>
    <row r="1714" spans="1:10" ht="14.25" x14ac:dyDescent="0.2">
      <c r="A1714">
        <v>17373</v>
      </c>
      <c r="B1714">
        <v>91</v>
      </c>
      <c r="C1714">
        <v>1167.5</v>
      </c>
      <c r="D1714" s="1">
        <v>40846.644444444442</v>
      </c>
      <c r="E1714" s="3">
        <f>DATEDIF(online_retail_II[[#This Row],[LastPurchase]], DATE(2011,12,9), "d")</f>
        <v>40</v>
      </c>
      <c r="F1714" s="3">
        <f t="shared" si="130"/>
        <v>4</v>
      </c>
      <c r="G1714" s="3">
        <f t="shared" si="131"/>
        <v>2</v>
      </c>
      <c r="H1714" s="3">
        <f t="shared" si="132"/>
        <v>2</v>
      </c>
      <c r="I1714" s="1" t="str">
        <f t="shared" si="133"/>
        <v>422</v>
      </c>
      <c r="J1714" s="1" t="str">
        <f t="shared" si="134"/>
        <v>Loyal</v>
      </c>
    </row>
    <row r="1715" spans="1:10" ht="14.25" x14ac:dyDescent="0.2">
      <c r="A1715">
        <v>18069</v>
      </c>
      <c r="B1715">
        <v>998</v>
      </c>
      <c r="C1715">
        <v>4540.5599999999895</v>
      </c>
      <c r="D1715" s="1">
        <v>40860.668749999997</v>
      </c>
      <c r="E1715" s="3">
        <f>DATEDIF(online_retail_II[[#This Row],[LastPurchase]], DATE(2011,12,9), "d")</f>
        <v>26</v>
      </c>
      <c r="F1715" s="3">
        <f t="shared" si="130"/>
        <v>4</v>
      </c>
      <c r="G1715" s="3">
        <f t="shared" si="131"/>
        <v>4</v>
      </c>
      <c r="H1715" s="3">
        <f t="shared" si="132"/>
        <v>3</v>
      </c>
      <c r="I1715" s="1" t="str">
        <f t="shared" si="133"/>
        <v>443</v>
      </c>
      <c r="J1715" s="1" t="str">
        <f t="shared" si="134"/>
        <v>Loyal</v>
      </c>
    </row>
    <row r="1716" spans="1:10" ht="14.25" x14ac:dyDescent="0.2">
      <c r="A1716">
        <v>14798</v>
      </c>
      <c r="B1716">
        <v>49</v>
      </c>
      <c r="C1716">
        <v>724.31000000000029</v>
      </c>
      <c r="D1716" s="1">
        <v>40834.456944444442</v>
      </c>
      <c r="E1716" s="3">
        <f>DATEDIF(online_retail_II[[#This Row],[LastPurchase]], DATE(2011,12,9), "d")</f>
        <v>52</v>
      </c>
      <c r="F1716" s="3">
        <f t="shared" si="130"/>
        <v>3</v>
      </c>
      <c r="G1716" s="3">
        <f t="shared" si="131"/>
        <v>1</v>
      </c>
      <c r="H1716" s="3">
        <f t="shared" si="132"/>
        <v>1</v>
      </c>
      <c r="I1716" s="1" t="str">
        <f t="shared" si="133"/>
        <v>311</v>
      </c>
      <c r="J1716" s="1" t="str">
        <f t="shared" si="134"/>
        <v>Potential</v>
      </c>
    </row>
    <row r="1717" spans="1:10" ht="14.25" x14ac:dyDescent="0.2">
      <c r="A1717">
        <v>12598</v>
      </c>
      <c r="B1717">
        <v>206</v>
      </c>
      <c r="C1717">
        <v>4534.0899999999983</v>
      </c>
      <c r="D1717" s="1">
        <v>40877.512499999997</v>
      </c>
      <c r="E1717" s="3">
        <f>DATEDIF(online_retail_II[[#This Row],[LastPurchase]], DATE(2011,12,9), "d")</f>
        <v>9</v>
      </c>
      <c r="F1717" s="3">
        <f t="shared" si="130"/>
        <v>5</v>
      </c>
      <c r="G1717" s="3">
        <f t="shared" si="131"/>
        <v>3</v>
      </c>
      <c r="H1717" s="3">
        <f t="shared" si="132"/>
        <v>3</v>
      </c>
      <c r="I1717" s="1" t="str">
        <f t="shared" si="133"/>
        <v>533</v>
      </c>
      <c r="J1717" s="1" t="str">
        <f t="shared" si="134"/>
        <v>Champion</v>
      </c>
    </row>
    <row r="1718" spans="1:10" ht="14.25" x14ac:dyDescent="0.2">
      <c r="A1718">
        <v>13010</v>
      </c>
      <c r="B1718">
        <v>12</v>
      </c>
      <c r="C1718">
        <v>330.12</v>
      </c>
      <c r="D1718" s="1">
        <v>40512.631249999999</v>
      </c>
      <c r="E1718" s="3">
        <f>DATEDIF(online_retail_II[[#This Row],[LastPurchase]], DATE(2011,12,9), "d")</f>
        <v>374</v>
      </c>
      <c r="F1718" s="3">
        <f t="shared" si="130"/>
        <v>2</v>
      </c>
      <c r="G1718" s="3">
        <f t="shared" si="131"/>
        <v>1</v>
      </c>
      <c r="H1718" s="3">
        <f t="shared" si="132"/>
        <v>1</v>
      </c>
      <c r="I1718" s="1" t="str">
        <f t="shared" si="133"/>
        <v>211</v>
      </c>
      <c r="J1718" s="1" t="str">
        <f t="shared" si="134"/>
        <v>At Risk</v>
      </c>
    </row>
    <row r="1719" spans="1:10" ht="14.25" x14ac:dyDescent="0.2">
      <c r="A1719">
        <v>15219</v>
      </c>
      <c r="B1719">
        <v>26</v>
      </c>
      <c r="C1719">
        <v>685.45</v>
      </c>
      <c r="D1719" s="1">
        <v>40710.706250000003</v>
      </c>
      <c r="E1719" s="3">
        <f>DATEDIF(online_retail_II[[#This Row],[LastPurchase]], DATE(2011,12,9), "d")</f>
        <v>176</v>
      </c>
      <c r="F1719" s="3">
        <f t="shared" si="130"/>
        <v>3</v>
      </c>
      <c r="G1719" s="3">
        <f t="shared" si="131"/>
        <v>1</v>
      </c>
      <c r="H1719" s="3">
        <f t="shared" si="132"/>
        <v>1</v>
      </c>
      <c r="I1719" s="1" t="str">
        <f t="shared" si="133"/>
        <v>311</v>
      </c>
      <c r="J1719" s="1" t="str">
        <f t="shared" si="134"/>
        <v>Potential</v>
      </c>
    </row>
    <row r="1720" spans="1:10" ht="14.25" x14ac:dyDescent="0.2">
      <c r="A1720">
        <v>14131</v>
      </c>
      <c r="B1720">
        <v>52</v>
      </c>
      <c r="C1720">
        <v>187.86999999999995</v>
      </c>
      <c r="D1720" s="1">
        <v>40238.499305555553</v>
      </c>
      <c r="E1720" s="3">
        <f>DATEDIF(online_retail_II[[#This Row],[LastPurchase]], DATE(2011,12,9), "d")</f>
        <v>648</v>
      </c>
      <c r="F1720" s="3">
        <f t="shared" si="130"/>
        <v>2</v>
      </c>
      <c r="G1720" s="3">
        <f t="shared" si="131"/>
        <v>1</v>
      </c>
      <c r="H1720" s="3">
        <f t="shared" si="132"/>
        <v>1</v>
      </c>
      <c r="I1720" s="1" t="str">
        <f t="shared" si="133"/>
        <v>211</v>
      </c>
      <c r="J1720" s="1" t="str">
        <f t="shared" si="134"/>
        <v>At Risk</v>
      </c>
    </row>
    <row r="1721" spans="1:10" ht="14.25" x14ac:dyDescent="0.2">
      <c r="A1721">
        <v>16511</v>
      </c>
      <c r="B1721">
        <v>320</v>
      </c>
      <c r="C1721">
        <v>1819.0200000000013</v>
      </c>
      <c r="D1721" s="1">
        <v>40865.445138888892</v>
      </c>
      <c r="E1721" s="3">
        <f>DATEDIF(online_retail_II[[#This Row],[LastPurchase]], DATE(2011,12,9), "d")</f>
        <v>21</v>
      </c>
      <c r="F1721" s="3">
        <f t="shared" si="130"/>
        <v>4</v>
      </c>
      <c r="G1721" s="3">
        <f t="shared" si="131"/>
        <v>3</v>
      </c>
      <c r="H1721" s="3">
        <f t="shared" si="132"/>
        <v>2</v>
      </c>
      <c r="I1721" s="1" t="str">
        <f t="shared" si="133"/>
        <v>432</v>
      </c>
      <c r="J1721" s="1" t="str">
        <f t="shared" si="134"/>
        <v>Loyal</v>
      </c>
    </row>
    <row r="1722" spans="1:10" ht="14.25" x14ac:dyDescent="0.2">
      <c r="A1722">
        <v>16037</v>
      </c>
      <c r="B1722">
        <v>71</v>
      </c>
      <c r="C1722">
        <v>1509.3400000000008</v>
      </c>
      <c r="D1722" s="1">
        <v>40617.384027777778</v>
      </c>
      <c r="E1722" s="3">
        <f>DATEDIF(online_retail_II[[#This Row],[LastPurchase]], DATE(2011,12,9), "d")</f>
        <v>269</v>
      </c>
      <c r="F1722" s="3">
        <f t="shared" si="130"/>
        <v>3</v>
      </c>
      <c r="G1722" s="3">
        <f t="shared" si="131"/>
        <v>2</v>
      </c>
      <c r="H1722" s="3">
        <f t="shared" si="132"/>
        <v>2</v>
      </c>
      <c r="I1722" s="1" t="str">
        <f t="shared" si="133"/>
        <v>322</v>
      </c>
      <c r="J1722" s="1" t="str">
        <f t="shared" si="134"/>
        <v>Potential</v>
      </c>
    </row>
    <row r="1723" spans="1:10" ht="14.25" x14ac:dyDescent="0.2">
      <c r="A1723">
        <v>13018</v>
      </c>
      <c r="B1723">
        <v>603</v>
      </c>
      <c r="C1723">
        <v>9763.1599999999944</v>
      </c>
      <c r="D1723" s="1">
        <v>40870.561111111114</v>
      </c>
      <c r="E1723" s="3">
        <f>DATEDIF(online_retail_II[[#This Row],[LastPurchase]], DATE(2011,12,9), "d")</f>
        <v>16</v>
      </c>
      <c r="F1723" s="3">
        <f t="shared" si="130"/>
        <v>4</v>
      </c>
      <c r="G1723" s="3">
        <f t="shared" si="131"/>
        <v>4</v>
      </c>
      <c r="H1723" s="3">
        <f t="shared" si="132"/>
        <v>4</v>
      </c>
      <c r="I1723" s="1" t="str">
        <f t="shared" si="133"/>
        <v>444</v>
      </c>
      <c r="J1723" s="1" t="str">
        <f t="shared" si="134"/>
        <v>Loyal</v>
      </c>
    </row>
    <row r="1724" spans="1:10" ht="14.25" x14ac:dyDescent="0.2">
      <c r="A1724">
        <v>17305</v>
      </c>
      <c r="B1724">
        <v>9</v>
      </c>
      <c r="C1724">
        <v>2135.46</v>
      </c>
      <c r="D1724" s="1">
        <v>40238.532638888886</v>
      </c>
      <c r="E1724" s="3">
        <f>DATEDIF(online_retail_II[[#This Row],[LastPurchase]], DATE(2011,12,9), "d")</f>
        <v>648</v>
      </c>
      <c r="F1724" s="3">
        <f t="shared" si="130"/>
        <v>2</v>
      </c>
      <c r="G1724" s="3">
        <f t="shared" si="131"/>
        <v>1</v>
      </c>
      <c r="H1724" s="3">
        <f t="shared" si="132"/>
        <v>2</v>
      </c>
      <c r="I1724" s="1" t="str">
        <f t="shared" si="133"/>
        <v>212</v>
      </c>
      <c r="J1724" s="1" t="str">
        <f t="shared" si="134"/>
        <v>At Risk</v>
      </c>
    </row>
    <row r="1725" spans="1:10" ht="14.25" x14ac:dyDescent="0.2">
      <c r="A1725">
        <v>16521</v>
      </c>
      <c r="B1725">
        <v>239</v>
      </c>
      <c r="C1725">
        <v>1148.0100000000004</v>
      </c>
      <c r="D1725" s="1">
        <v>40471.54791666667</v>
      </c>
      <c r="E1725" s="3">
        <f>DATEDIF(online_retail_II[[#This Row],[LastPurchase]], DATE(2011,12,9), "d")</f>
        <v>415</v>
      </c>
      <c r="F1725" s="3">
        <f t="shared" si="130"/>
        <v>2</v>
      </c>
      <c r="G1725" s="3">
        <f t="shared" si="131"/>
        <v>3</v>
      </c>
      <c r="H1725" s="3">
        <f t="shared" si="132"/>
        <v>2</v>
      </c>
      <c r="I1725" s="1" t="str">
        <f t="shared" si="133"/>
        <v>232</v>
      </c>
      <c r="J1725" s="1" t="str">
        <f t="shared" si="134"/>
        <v>At Risk</v>
      </c>
    </row>
    <row r="1726" spans="1:10" ht="14.25" x14ac:dyDescent="0.2">
      <c r="A1726">
        <v>16519</v>
      </c>
      <c r="B1726">
        <v>42</v>
      </c>
      <c r="C1726">
        <v>556.2600000000001</v>
      </c>
      <c r="D1726" s="1">
        <v>40861.65347222222</v>
      </c>
      <c r="E1726" s="3">
        <f>DATEDIF(online_retail_II[[#This Row],[LastPurchase]], DATE(2011,12,9), "d")</f>
        <v>25</v>
      </c>
      <c r="F1726" s="3">
        <f t="shared" si="130"/>
        <v>4</v>
      </c>
      <c r="G1726" s="3">
        <f t="shared" si="131"/>
        <v>1</v>
      </c>
      <c r="H1726" s="3">
        <f t="shared" si="132"/>
        <v>1</v>
      </c>
      <c r="I1726" s="1" t="str">
        <f t="shared" si="133"/>
        <v>411</v>
      </c>
      <c r="J1726" s="1" t="str">
        <f t="shared" si="134"/>
        <v>Loyal</v>
      </c>
    </row>
    <row r="1727" spans="1:10" ht="14.25" x14ac:dyDescent="0.2">
      <c r="A1727">
        <v>17359</v>
      </c>
      <c r="B1727">
        <v>38</v>
      </c>
      <c r="C1727">
        <v>284.46000000000004</v>
      </c>
      <c r="D1727" s="1">
        <v>40875.609027777777</v>
      </c>
      <c r="E1727" s="3">
        <f>DATEDIF(online_retail_II[[#This Row],[LastPurchase]], DATE(2011,12,9), "d")</f>
        <v>11</v>
      </c>
      <c r="F1727" s="3">
        <f t="shared" si="130"/>
        <v>5</v>
      </c>
      <c r="G1727" s="3">
        <f t="shared" si="131"/>
        <v>1</v>
      </c>
      <c r="H1727" s="3">
        <f t="shared" si="132"/>
        <v>1</v>
      </c>
      <c r="I1727" s="1" t="str">
        <f t="shared" si="133"/>
        <v>511</v>
      </c>
      <c r="J1727" s="1" t="str">
        <f t="shared" si="134"/>
        <v>Champion</v>
      </c>
    </row>
    <row r="1728" spans="1:10" ht="14.25" x14ac:dyDescent="0.2">
      <c r="A1728">
        <v>16731</v>
      </c>
      <c r="B1728">
        <v>43</v>
      </c>
      <c r="C1728">
        <v>174.05</v>
      </c>
      <c r="D1728" s="1">
        <v>40238.628472222219</v>
      </c>
      <c r="E1728" s="3">
        <f>DATEDIF(online_retail_II[[#This Row],[LastPurchase]], DATE(2011,12,9), "d")</f>
        <v>648</v>
      </c>
      <c r="F1728" s="3">
        <f t="shared" si="130"/>
        <v>2</v>
      </c>
      <c r="G1728" s="3">
        <f t="shared" si="131"/>
        <v>1</v>
      </c>
      <c r="H1728" s="3">
        <f t="shared" si="132"/>
        <v>1</v>
      </c>
      <c r="I1728" s="1" t="str">
        <f t="shared" si="133"/>
        <v>211</v>
      </c>
      <c r="J1728" s="1" t="str">
        <f t="shared" si="134"/>
        <v>At Risk</v>
      </c>
    </row>
    <row r="1729" spans="1:10" ht="14.25" x14ac:dyDescent="0.2">
      <c r="A1729">
        <v>14257</v>
      </c>
      <c r="B1729">
        <v>240</v>
      </c>
      <c r="C1729">
        <v>5954.4500000000016</v>
      </c>
      <c r="D1729" s="1">
        <v>40822.70416666667</v>
      </c>
      <c r="E1729" s="3">
        <f>DATEDIF(online_retail_II[[#This Row],[LastPurchase]], DATE(2011,12,9), "d")</f>
        <v>64</v>
      </c>
      <c r="F1729" s="3">
        <f t="shared" si="130"/>
        <v>3</v>
      </c>
      <c r="G1729" s="3">
        <f t="shared" si="131"/>
        <v>3</v>
      </c>
      <c r="H1729" s="3">
        <f t="shared" si="132"/>
        <v>3</v>
      </c>
      <c r="I1729" s="1" t="str">
        <f t="shared" si="133"/>
        <v>333</v>
      </c>
      <c r="J1729" s="1" t="str">
        <f t="shared" si="134"/>
        <v>Potential</v>
      </c>
    </row>
    <row r="1730" spans="1:10" ht="14.25" x14ac:dyDescent="0.2">
      <c r="A1730">
        <v>15603</v>
      </c>
      <c r="B1730">
        <v>4</v>
      </c>
      <c r="C1730">
        <v>88.48</v>
      </c>
      <c r="D1730" s="1">
        <v>40808.419444444444</v>
      </c>
      <c r="E1730" s="3">
        <f>DATEDIF(online_retail_II[[#This Row],[LastPurchase]], DATE(2011,12,9), "d")</f>
        <v>78</v>
      </c>
      <c r="F1730" s="3">
        <f t="shared" ref="F1730:F1793" si="135">IF(E1730&lt;=QUARTILE($E$2:$E$1000,1),5,
 IF(E1730&lt;=QUARTILE($E$2:$E$1000,2),4,
 IF(E1730&lt;=QUARTILE($E$2:$E$1000,3),3,
 IF(E1730&lt;=QUARTILE($E$2:$E$1000,4),2,1))))</f>
        <v>3</v>
      </c>
      <c r="G1730" s="3">
        <f t="shared" ref="G1730:G1793" si="136">IF(B1730&gt;=QUARTILE($B$2:$B$1000,4),5,
 IF(B1730&gt;=QUARTILE($B$2:$B$1000,3),4,
 IF(B1730&gt;=QUARTILE($B$2:$B$1000,2),3,
 IF(B1730&gt;=QUARTILE($B$2:$B$1000,1),2,1))))</f>
        <v>1</v>
      </c>
      <c r="H1730" s="3">
        <f t="shared" ref="H1730:H1793" si="137">IF(C1730&gt;=QUARTILE($C$2:$C$1000,4),5,
 IF(C1730&gt;=QUARTILE($C$2:$C$1000,3),4,
 IF(C1730&gt;=QUARTILE($C$2:$C$1000,2),3,
 IF(C1730&gt;=QUARTILE($C$2:$C$1000,1),2,1))))</f>
        <v>1</v>
      </c>
      <c r="I1730" s="1" t="str">
        <f t="shared" ref="I1730:I1793" si="138">TEXT(F1730,"0") &amp; TEXT(G1730,"0") &amp; TEXT(H1730,"0")</f>
        <v>311</v>
      </c>
      <c r="J1730" s="1" t="str">
        <f t="shared" ref="J1730:J1793" si="139">IF(F1730=5,"Champion",
 IF(F1730&gt;=4,"Loyal",
 IF(F1730=3,"Potential",
 IF(F1730=2,"At Risk",
 "Lost"))))</f>
        <v>Potential</v>
      </c>
    </row>
    <row r="1731" spans="1:10" ht="14.25" x14ac:dyDescent="0.2">
      <c r="A1731">
        <v>17116</v>
      </c>
      <c r="B1731">
        <v>47</v>
      </c>
      <c r="C1731">
        <v>389.78000000000003</v>
      </c>
      <c r="D1731" s="1">
        <v>40238.686805555553</v>
      </c>
      <c r="E1731" s="3">
        <f>DATEDIF(online_retail_II[[#This Row],[LastPurchase]], DATE(2011,12,9), "d")</f>
        <v>648</v>
      </c>
      <c r="F1731" s="3">
        <f t="shared" si="135"/>
        <v>2</v>
      </c>
      <c r="G1731" s="3">
        <f t="shared" si="136"/>
        <v>1</v>
      </c>
      <c r="H1731" s="3">
        <f t="shared" si="137"/>
        <v>1</v>
      </c>
      <c r="I1731" s="1" t="str">
        <f t="shared" si="138"/>
        <v>211</v>
      </c>
      <c r="J1731" s="1" t="str">
        <f t="shared" si="139"/>
        <v>At Risk</v>
      </c>
    </row>
    <row r="1732" spans="1:10" ht="14.25" x14ac:dyDescent="0.2">
      <c r="A1732">
        <v>13911</v>
      </c>
      <c r="B1732">
        <v>238</v>
      </c>
      <c r="C1732">
        <v>4234.9900000000007</v>
      </c>
      <c r="D1732" s="1">
        <v>40829.654861111114</v>
      </c>
      <c r="E1732" s="3">
        <f>DATEDIF(online_retail_II[[#This Row],[LastPurchase]], DATE(2011,12,9), "d")</f>
        <v>57</v>
      </c>
      <c r="F1732" s="3">
        <f t="shared" si="135"/>
        <v>3</v>
      </c>
      <c r="G1732" s="3">
        <f t="shared" si="136"/>
        <v>3</v>
      </c>
      <c r="H1732" s="3">
        <f t="shared" si="137"/>
        <v>3</v>
      </c>
      <c r="I1732" s="1" t="str">
        <f t="shared" si="138"/>
        <v>333</v>
      </c>
      <c r="J1732" s="1" t="str">
        <f t="shared" si="139"/>
        <v>Potential</v>
      </c>
    </row>
    <row r="1733" spans="1:10" ht="14.25" x14ac:dyDescent="0.2">
      <c r="A1733">
        <v>17330</v>
      </c>
      <c r="B1733">
        <v>8</v>
      </c>
      <c r="C1733">
        <v>423.8</v>
      </c>
      <c r="D1733" s="1">
        <v>40864.37222222222</v>
      </c>
      <c r="E1733" s="3">
        <f>DATEDIF(online_retail_II[[#This Row],[LastPurchase]], DATE(2011,12,9), "d")</f>
        <v>22</v>
      </c>
      <c r="F1733" s="3">
        <f t="shared" si="135"/>
        <v>4</v>
      </c>
      <c r="G1733" s="3">
        <f t="shared" si="136"/>
        <v>1</v>
      </c>
      <c r="H1733" s="3">
        <f t="shared" si="137"/>
        <v>1</v>
      </c>
      <c r="I1733" s="1" t="str">
        <f t="shared" si="138"/>
        <v>411</v>
      </c>
      <c r="J1733" s="1" t="str">
        <f t="shared" si="139"/>
        <v>Loyal</v>
      </c>
    </row>
    <row r="1734" spans="1:10" ht="14.25" x14ac:dyDescent="0.2">
      <c r="A1734">
        <v>12731</v>
      </c>
      <c r="B1734">
        <v>393</v>
      </c>
      <c r="C1734">
        <v>25775.710000000039</v>
      </c>
      <c r="D1734" s="1">
        <v>40863.499305555553</v>
      </c>
      <c r="E1734" s="3">
        <f>DATEDIF(online_retail_II[[#This Row],[LastPurchase]], DATE(2011,12,9), "d")</f>
        <v>23</v>
      </c>
      <c r="F1734" s="3">
        <f t="shared" si="135"/>
        <v>4</v>
      </c>
      <c r="G1734" s="3">
        <f t="shared" si="136"/>
        <v>4</v>
      </c>
      <c r="H1734" s="3">
        <f t="shared" si="137"/>
        <v>4</v>
      </c>
      <c r="I1734" s="1" t="str">
        <f t="shared" si="138"/>
        <v>444</v>
      </c>
      <c r="J1734" s="1" t="str">
        <f t="shared" si="139"/>
        <v>Loyal</v>
      </c>
    </row>
    <row r="1735" spans="1:10" ht="14.25" x14ac:dyDescent="0.2">
      <c r="A1735">
        <v>16946</v>
      </c>
      <c r="B1735">
        <v>75</v>
      </c>
      <c r="C1735">
        <v>1222.0400000000004</v>
      </c>
      <c r="D1735" s="1">
        <v>40503.587500000001</v>
      </c>
      <c r="E1735" s="3">
        <f>DATEDIF(online_retail_II[[#This Row],[LastPurchase]], DATE(2011,12,9), "d")</f>
        <v>383</v>
      </c>
      <c r="F1735" s="3">
        <f t="shared" si="135"/>
        <v>2</v>
      </c>
      <c r="G1735" s="3">
        <f t="shared" si="136"/>
        <v>2</v>
      </c>
      <c r="H1735" s="3">
        <f t="shared" si="137"/>
        <v>2</v>
      </c>
      <c r="I1735" s="1" t="str">
        <f t="shared" si="138"/>
        <v>222</v>
      </c>
      <c r="J1735" s="1" t="str">
        <f t="shared" si="139"/>
        <v>At Risk</v>
      </c>
    </row>
    <row r="1736" spans="1:10" ht="14.25" x14ac:dyDescent="0.2">
      <c r="A1736">
        <v>17477</v>
      </c>
      <c r="B1736">
        <v>44</v>
      </c>
      <c r="C1736">
        <v>1144.3000000000002</v>
      </c>
      <c r="D1736" s="1">
        <v>40274.42083333333</v>
      </c>
      <c r="E1736" s="3">
        <f>DATEDIF(online_retail_II[[#This Row],[LastPurchase]], DATE(2011,12,9), "d")</f>
        <v>612</v>
      </c>
      <c r="F1736" s="3">
        <f t="shared" si="135"/>
        <v>2</v>
      </c>
      <c r="G1736" s="3">
        <f t="shared" si="136"/>
        <v>1</v>
      </c>
      <c r="H1736" s="3">
        <f t="shared" si="137"/>
        <v>2</v>
      </c>
      <c r="I1736" s="1" t="str">
        <f t="shared" si="138"/>
        <v>212</v>
      </c>
      <c r="J1736" s="1" t="str">
        <f t="shared" si="139"/>
        <v>At Risk</v>
      </c>
    </row>
    <row r="1737" spans="1:10" ht="14.25" x14ac:dyDescent="0.2">
      <c r="A1737">
        <v>13797</v>
      </c>
      <c r="B1737">
        <v>78</v>
      </c>
      <c r="C1737">
        <v>1179.4499999999998</v>
      </c>
      <c r="D1737" s="1">
        <v>40450.44027777778</v>
      </c>
      <c r="E1737" s="3">
        <f>DATEDIF(online_retail_II[[#This Row],[LastPurchase]], DATE(2011,12,9), "d")</f>
        <v>436</v>
      </c>
      <c r="F1737" s="3">
        <f t="shared" si="135"/>
        <v>2</v>
      </c>
      <c r="G1737" s="3">
        <f t="shared" si="136"/>
        <v>2</v>
      </c>
      <c r="H1737" s="3">
        <f t="shared" si="137"/>
        <v>2</v>
      </c>
      <c r="I1737" s="1" t="str">
        <f t="shared" si="138"/>
        <v>222</v>
      </c>
      <c r="J1737" s="1" t="str">
        <f t="shared" si="139"/>
        <v>At Risk</v>
      </c>
    </row>
    <row r="1738" spans="1:10" ht="14.25" x14ac:dyDescent="0.2">
      <c r="A1738">
        <v>13126</v>
      </c>
      <c r="B1738">
        <v>251</v>
      </c>
      <c r="C1738">
        <v>3998.2499999999986</v>
      </c>
      <c r="D1738" s="1">
        <v>40882.416666666664</v>
      </c>
      <c r="E1738" s="3">
        <f>DATEDIF(online_retail_II[[#This Row],[LastPurchase]], DATE(2011,12,9), "d")</f>
        <v>4</v>
      </c>
      <c r="F1738" s="3">
        <f t="shared" si="135"/>
        <v>5</v>
      </c>
      <c r="G1738" s="3">
        <f t="shared" si="136"/>
        <v>3</v>
      </c>
      <c r="H1738" s="3">
        <f t="shared" si="137"/>
        <v>3</v>
      </c>
      <c r="I1738" s="1" t="str">
        <f t="shared" si="138"/>
        <v>533</v>
      </c>
      <c r="J1738" s="1" t="str">
        <f t="shared" si="139"/>
        <v>Champion</v>
      </c>
    </row>
    <row r="1739" spans="1:10" ht="14.25" x14ac:dyDescent="0.2">
      <c r="A1739">
        <v>14818</v>
      </c>
      <c r="B1739">
        <v>107</v>
      </c>
      <c r="C1739">
        <v>1170.4099999999999</v>
      </c>
      <c r="D1739" s="1">
        <v>40813.459027777775</v>
      </c>
      <c r="E1739" s="3">
        <f>DATEDIF(online_retail_II[[#This Row],[LastPurchase]], DATE(2011,12,9), "d")</f>
        <v>73</v>
      </c>
      <c r="F1739" s="3">
        <f t="shared" si="135"/>
        <v>3</v>
      </c>
      <c r="G1739" s="3">
        <f t="shared" si="136"/>
        <v>2</v>
      </c>
      <c r="H1739" s="3">
        <f t="shared" si="137"/>
        <v>2</v>
      </c>
      <c r="I1739" s="1" t="str">
        <f t="shared" si="138"/>
        <v>322</v>
      </c>
      <c r="J1739" s="1" t="str">
        <f t="shared" si="139"/>
        <v>Potential</v>
      </c>
    </row>
    <row r="1740" spans="1:10" ht="14.25" x14ac:dyDescent="0.2">
      <c r="A1740">
        <v>15927</v>
      </c>
      <c r="B1740">
        <v>17</v>
      </c>
      <c r="C1740">
        <v>123.39000000000003</v>
      </c>
      <c r="D1740" s="1">
        <v>40239.559027777781</v>
      </c>
      <c r="E1740" s="3">
        <f>DATEDIF(online_retail_II[[#This Row],[LastPurchase]], DATE(2011,12,9), "d")</f>
        <v>647</v>
      </c>
      <c r="F1740" s="3">
        <f t="shared" si="135"/>
        <v>2</v>
      </c>
      <c r="G1740" s="3">
        <f t="shared" si="136"/>
        <v>1</v>
      </c>
      <c r="H1740" s="3">
        <f t="shared" si="137"/>
        <v>1</v>
      </c>
      <c r="I1740" s="1" t="str">
        <f t="shared" si="138"/>
        <v>211</v>
      </c>
      <c r="J1740" s="1" t="str">
        <f t="shared" si="139"/>
        <v>At Risk</v>
      </c>
    </row>
    <row r="1741" spans="1:10" ht="14.25" x14ac:dyDescent="0.2">
      <c r="A1741">
        <v>16960</v>
      </c>
      <c r="B1741">
        <v>470</v>
      </c>
      <c r="C1741">
        <v>2043.4300000000003</v>
      </c>
      <c r="D1741" s="1">
        <v>40848.482638888891</v>
      </c>
      <c r="E1741" s="3">
        <f>DATEDIF(online_retail_II[[#This Row],[LastPurchase]], DATE(2011,12,9), "d")</f>
        <v>38</v>
      </c>
      <c r="F1741" s="3">
        <f t="shared" si="135"/>
        <v>4</v>
      </c>
      <c r="G1741" s="3">
        <f t="shared" si="136"/>
        <v>4</v>
      </c>
      <c r="H1741" s="3">
        <f t="shared" si="137"/>
        <v>2</v>
      </c>
      <c r="I1741" s="1" t="str">
        <f t="shared" si="138"/>
        <v>442</v>
      </c>
      <c r="J1741" s="1" t="str">
        <f t="shared" si="139"/>
        <v>Loyal</v>
      </c>
    </row>
    <row r="1742" spans="1:10" ht="14.25" x14ac:dyDescent="0.2">
      <c r="A1742">
        <v>12525</v>
      </c>
      <c r="B1742">
        <v>60</v>
      </c>
      <c r="C1742">
        <v>973.72999999999979</v>
      </c>
      <c r="D1742" s="1">
        <v>40388.672222222223</v>
      </c>
      <c r="E1742" s="3">
        <f>DATEDIF(online_retail_II[[#This Row],[LastPurchase]], DATE(2011,12,9), "d")</f>
        <v>498</v>
      </c>
      <c r="F1742" s="3">
        <f t="shared" si="135"/>
        <v>2</v>
      </c>
      <c r="G1742" s="3">
        <f t="shared" si="136"/>
        <v>2</v>
      </c>
      <c r="H1742" s="3">
        <f t="shared" si="137"/>
        <v>1</v>
      </c>
      <c r="I1742" s="1" t="str">
        <f t="shared" si="138"/>
        <v>221</v>
      </c>
      <c r="J1742" s="1" t="str">
        <f t="shared" si="139"/>
        <v>At Risk</v>
      </c>
    </row>
    <row r="1743" spans="1:10" ht="14.25" x14ac:dyDescent="0.2">
      <c r="A1743">
        <v>16177</v>
      </c>
      <c r="B1743">
        <v>118</v>
      </c>
      <c r="C1743">
        <v>2247.31</v>
      </c>
      <c r="D1743" s="1">
        <v>40836.539583333331</v>
      </c>
      <c r="E1743" s="3">
        <f>DATEDIF(online_retail_II[[#This Row],[LastPurchase]], DATE(2011,12,9), "d")</f>
        <v>50</v>
      </c>
      <c r="F1743" s="3">
        <f t="shared" si="135"/>
        <v>4</v>
      </c>
      <c r="G1743" s="3">
        <f t="shared" si="136"/>
        <v>2</v>
      </c>
      <c r="H1743" s="3">
        <f t="shared" si="137"/>
        <v>2</v>
      </c>
      <c r="I1743" s="1" t="str">
        <f t="shared" si="138"/>
        <v>422</v>
      </c>
      <c r="J1743" s="1" t="str">
        <f t="shared" si="139"/>
        <v>Loyal</v>
      </c>
    </row>
    <row r="1744" spans="1:10" ht="14.25" x14ac:dyDescent="0.2">
      <c r="A1744">
        <v>12809</v>
      </c>
      <c r="B1744">
        <v>81</v>
      </c>
      <c r="C1744">
        <v>1755.9400000000003</v>
      </c>
      <c r="D1744" s="1">
        <v>40709.45208333333</v>
      </c>
      <c r="E1744" s="3">
        <f>DATEDIF(online_retail_II[[#This Row],[LastPurchase]], DATE(2011,12,9), "d")</f>
        <v>177</v>
      </c>
      <c r="F1744" s="3">
        <f t="shared" si="135"/>
        <v>3</v>
      </c>
      <c r="G1744" s="3">
        <f t="shared" si="136"/>
        <v>2</v>
      </c>
      <c r="H1744" s="3">
        <f t="shared" si="137"/>
        <v>2</v>
      </c>
      <c r="I1744" s="1" t="str">
        <f t="shared" si="138"/>
        <v>322</v>
      </c>
      <c r="J1744" s="1" t="str">
        <f t="shared" si="139"/>
        <v>Potential</v>
      </c>
    </row>
    <row r="1745" spans="1:10" ht="14.25" x14ac:dyDescent="0.2">
      <c r="A1745">
        <v>15606</v>
      </c>
      <c r="B1745">
        <v>145</v>
      </c>
      <c r="C1745">
        <v>5230.989999999998</v>
      </c>
      <c r="D1745" s="1">
        <v>40825.657638888886</v>
      </c>
      <c r="E1745" s="3">
        <f>DATEDIF(online_retail_II[[#This Row],[LastPurchase]], DATE(2011,12,9), "d")</f>
        <v>61</v>
      </c>
      <c r="F1745" s="3">
        <f t="shared" si="135"/>
        <v>3</v>
      </c>
      <c r="G1745" s="3">
        <f t="shared" si="136"/>
        <v>2</v>
      </c>
      <c r="H1745" s="3">
        <f t="shared" si="137"/>
        <v>3</v>
      </c>
      <c r="I1745" s="1" t="str">
        <f t="shared" si="138"/>
        <v>323</v>
      </c>
      <c r="J1745" s="1" t="str">
        <f t="shared" si="139"/>
        <v>Potential</v>
      </c>
    </row>
    <row r="1746" spans="1:10" ht="14.25" x14ac:dyDescent="0.2">
      <c r="A1746">
        <v>13593</v>
      </c>
      <c r="B1746">
        <v>410</v>
      </c>
      <c r="C1746">
        <v>5523.6899999999951</v>
      </c>
      <c r="D1746" s="1">
        <v>40778.565972222219</v>
      </c>
      <c r="E1746" s="3">
        <f>DATEDIF(online_retail_II[[#This Row],[LastPurchase]], DATE(2011,12,9), "d")</f>
        <v>108</v>
      </c>
      <c r="F1746" s="3">
        <f t="shared" si="135"/>
        <v>3</v>
      </c>
      <c r="G1746" s="3">
        <f t="shared" si="136"/>
        <v>4</v>
      </c>
      <c r="H1746" s="3">
        <f t="shared" si="137"/>
        <v>3</v>
      </c>
      <c r="I1746" s="1" t="str">
        <f t="shared" si="138"/>
        <v>343</v>
      </c>
      <c r="J1746" s="1" t="str">
        <f t="shared" si="139"/>
        <v>Potential</v>
      </c>
    </row>
    <row r="1747" spans="1:10" ht="14.25" x14ac:dyDescent="0.2">
      <c r="A1747">
        <v>16520</v>
      </c>
      <c r="B1747">
        <v>415</v>
      </c>
      <c r="C1747">
        <v>2482.6199999999985</v>
      </c>
      <c r="D1747" s="1">
        <v>40700.558333333334</v>
      </c>
      <c r="E1747" s="3">
        <f>DATEDIF(online_retail_II[[#This Row],[LastPurchase]], DATE(2011,12,9), "d")</f>
        <v>186</v>
      </c>
      <c r="F1747" s="3">
        <f t="shared" si="135"/>
        <v>3</v>
      </c>
      <c r="G1747" s="3">
        <f t="shared" si="136"/>
        <v>4</v>
      </c>
      <c r="H1747" s="3">
        <f t="shared" si="137"/>
        <v>2</v>
      </c>
      <c r="I1747" s="1" t="str">
        <f t="shared" si="138"/>
        <v>342</v>
      </c>
      <c r="J1747" s="1" t="str">
        <f t="shared" si="139"/>
        <v>Potential</v>
      </c>
    </row>
    <row r="1748" spans="1:10" ht="14.25" x14ac:dyDescent="0.2">
      <c r="A1748">
        <v>13793</v>
      </c>
      <c r="B1748">
        <v>7</v>
      </c>
      <c r="C1748">
        <v>96</v>
      </c>
      <c r="D1748" s="1">
        <v>40240.350694444445</v>
      </c>
      <c r="E1748" s="3">
        <f>DATEDIF(online_retail_II[[#This Row],[LastPurchase]], DATE(2011,12,9), "d")</f>
        <v>646</v>
      </c>
      <c r="F1748" s="3">
        <f t="shared" si="135"/>
        <v>2</v>
      </c>
      <c r="G1748" s="3">
        <f t="shared" si="136"/>
        <v>1</v>
      </c>
      <c r="H1748" s="3">
        <f t="shared" si="137"/>
        <v>1</v>
      </c>
      <c r="I1748" s="1" t="str">
        <f t="shared" si="138"/>
        <v>211</v>
      </c>
      <c r="J1748" s="1" t="str">
        <f t="shared" si="139"/>
        <v>At Risk</v>
      </c>
    </row>
    <row r="1749" spans="1:10" ht="14.25" x14ac:dyDescent="0.2">
      <c r="A1749">
        <v>13663</v>
      </c>
      <c r="B1749">
        <v>99</v>
      </c>
      <c r="C1749">
        <v>2047.5100000000007</v>
      </c>
      <c r="D1749" s="1">
        <v>40707.655555555553</v>
      </c>
      <c r="E1749" s="3">
        <f>DATEDIF(online_retail_II[[#This Row],[LastPurchase]], DATE(2011,12,9), "d")</f>
        <v>179</v>
      </c>
      <c r="F1749" s="3">
        <f t="shared" si="135"/>
        <v>3</v>
      </c>
      <c r="G1749" s="3">
        <f t="shared" si="136"/>
        <v>2</v>
      </c>
      <c r="H1749" s="3">
        <f t="shared" si="137"/>
        <v>2</v>
      </c>
      <c r="I1749" s="1" t="str">
        <f t="shared" si="138"/>
        <v>322</v>
      </c>
      <c r="J1749" s="1" t="str">
        <f t="shared" si="139"/>
        <v>Potential</v>
      </c>
    </row>
    <row r="1750" spans="1:10" ht="14.25" x14ac:dyDescent="0.2">
      <c r="A1750">
        <v>16947</v>
      </c>
      <c r="B1750">
        <v>53</v>
      </c>
      <c r="C1750">
        <v>955.20999999999992</v>
      </c>
      <c r="D1750" s="1">
        <v>40651.401388888888</v>
      </c>
      <c r="E1750" s="3">
        <f>DATEDIF(online_retail_II[[#This Row],[LastPurchase]], DATE(2011,12,9), "d")</f>
        <v>235</v>
      </c>
      <c r="F1750" s="3">
        <f t="shared" si="135"/>
        <v>3</v>
      </c>
      <c r="G1750" s="3">
        <f t="shared" si="136"/>
        <v>1</v>
      </c>
      <c r="H1750" s="3">
        <f t="shared" si="137"/>
        <v>1</v>
      </c>
      <c r="I1750" s="1" t="str">
        <f t="shared" si="138"/>
        <v>311</v>
      </c>
      <c r="J1750" s="1" t="str">
        <f t="shared" si="139"/>
        <v>Potential</v>
      </c>
    </row>
    <row r="1751" spans="1:10" ht="14.25" x14ac:dyDescent="0.2">
      <c r="A1751">
        <v>16099</v>
      </c>
      <c r="B1751">
        <v>69</v>
      </c>
      <c r="C1751">
        <v>1573.1999999999994</v>
      </c>
      <c r="D1751" s="1">
        <v>40836.550694444442</v>
      </c>
      <c r="E1751" s="3">
        <f>DATEDIF(online_retail_II[[#This Row],[LastPurchase]], DATE(2011,12,9), "d")</f>
        <v>50</v>
      </c>
      <c r="F1751" s="3">
        <f t="shared" si="135"/>
        <v>4</v>
      </c>
      <c r="G1751" s="3">
        <f t="shared" si="136"/>
        <v>2</v>
      </c>
      <c r="H1751" s="3">
        <f t="shared" si="137"/>
        <v>2</v>
      </c>
      <c r="I1751" s="1" t="str">
        <f t="shared" si="138"/>
        <v>422</v>
      </c>
      <c r="J1751" s="1" t="str">
        <f t="shared" si="139"/>
        <v>Loyal</v>
      </c>
    </row>
    <row r="1752" spans="1:10" ht="14.25" x14ac:dyDescent="0.2">
      <c r="A1752">
        <v>18148</v>
      </c>
      <c r="B1752">
        <v>11</v>
      </c>
      <c r="C1752">
        <v>114.1</v>
      </c>
      <c r="D1752" s="1">
        <v>40240.486111111109</v>
      </c>
      <c r="E1752" s="3">
        <f>DATEDIF(online_retail_II[[#This Row],[LastPurchase]], DATE(2011,12,9), "d")</f>
        <v>646</v>
      </c>
      <c r="F1752" s="3">
        <f t="shared" si="135"/>
        <v>2</v>
      </c>
      <c r="G1752" s="3">
        <f t="shared" si="136"/>
        <v>1</v>
      </c>
      <c r="H1752" s="3">
        <f t="shared" si="137"/>
        <v>1</v>
      </c>
      <c r="I1752" s="1" t="str">
        <f t="shared" si="138"/>
        <v>211</v>
      </c>
      <c r="J1752" s="1" t="str">
        <f t="shared" si="139"/>
        <v>At Risk</v>
      </c>
    </row>
    <row r="1753" spans="1:10" ht="14.25" x14ac:dyDescent="0.2">
      <c r="A1753">
        <v>17020</v>
      </c>
      <c r="B1753">
        <v>69</v>
      </c>
      <c r="C1753">
        <v>935.62000000000046</v>
      </c>
      <c r="D1753" s="1">
        <v>40344.54583333333</v>
      </c>
      <c r="E1753" s="3">
        <f>DATEDIF(online_retail_II[[#This Row],[LastPurchase]], DATE(2011,12,9), "d")</f>
        <v>542</v>
      </c>
      <c r="F1753" s="3">
        <f t="shared" si="135"/>
        <v>2</v>
      </c>
      <c r="G1753" s="3">
        <f t="shared" si="136"/>
        <v>2</v>
      </c>
      <c r="H1753" s="3">
        <f t="shared" si="137"/>
        <v>1</v>
      </c>
      <c r="I1753" s="1" t="str">
        <f t="shared" si="138"/>
        <v>221</v>
      </c>
      <c r="J1753" s="1" t="str">
        <f t="shared" si="139"/>
        <v>At Risk</v>
      </c>
    </row>
    <row r="1754" spans="1:10" ht="14.25" x14ac:dyDescent="0.2">
      <c r="A1754">
        <v>13873</v>
      </c>
      <c r="B1754">
        <v>60</v>
      </c>
      <c r="C1754">
        <v>1038.92</v>
      </c>
      <c r="D1754" s="1">
        <v>40767.422222222223</v>
      </c>
      <c r="E1754" s="3">
        <f>DATEDIF(online_retail_II[[#This Row],[LastPurchase]], DATE(2011,12,9), "d")</f>
        <v>119</v>
      </c>
      <c r="F1754" s="3">
        <f t="shared" si="135"/>
        <v>3</v>
      </c>
      <c r="G1754" s="3">
        <f t="shared" si="136"/>
        <v>2</v>
      </c>
      <c r="H1754" s="3">
        <f t="shared" si="137"/>
        <v>2</v>
      </c>
      <c r="I1754" s="1" t="str">
        <f t="shared" si="138"/>
        <v>322</v>
      </c>
      <c r="J1754" s="1" t="str">
        <f t="shared" si="139"/>
        <v>Potential</v>
      </c>
    </row>
    <row r="1755" spans="1:10" ht="14.25" x14ac:dyDescent="0.2">
      <c r="A1755">
        <v>13294</v>
      </c>
      <c r="B1755">
        <v>102</v>
      </c>
      <c r="C1755">
        <v>1689.5300000000002</v>
      </c>
      <c r="D1755" s="1">
        <v>40697.370833333334</v>
      </c>
      <c r="E1755" s="3">
        <f>DATEDIF(online_retail_II[[#This Row],[LastPurchase]], DATE(2011,12,9), "d")</f>
        <v>189</v>
      </c>
      <c r="F1755" s="3">
        <f t="shared" si="135"/>
        <v>3</v>
      </c>
      <c r="G1755" s="3">
        <f t="shared" si="136"/>
        <v>2</v>
      </c>
      <c r="H1755" s="3">
        <f t="shared" si="137"/>
        <v>2</v>
      </c>
      <c r="I1755" s="1" t="str">
        <f t="shared" si="138"/>
        <v>322</v>
      </c>
      <c r="J1755" s="1" t="str">
        <f t="shared" si="139"/>
        <v>Potential</v>
      </c>
    </row>
    <row r="1756" spans="1:10" ht="14.25" x14ac:dyDescent="0.2">
      <c r="A1756">
        <v>12594</v>
      </c>
      <c r="B1756">
        <v>199</v>
      </c>
      <c r="C1756">
        <v>5090.1100000000051</v>
      </c>
      <c r="D1756" s="1">
        <v>40849.513888888891</v>
      </c>
      <c r="E1756" s="3">
        <f>DATEDIF(online_retail_II[[#This Row],[LastPurchase]], DATE(2011,12,9), "d")</f>
        <v>37</v>
      </c>
      <c r="F1756" s="3">
        <f t="shared" si="135"/>
        <v>4</v>
      </c>
      <c r="G1756" s="3">
        <f t="shared" si="136"/>
        <v>3</v>
      </c>
      <c r="H1756" s="3">
        <f t="shared" si="137"/>
        <v>3</v>
      </c>
      <c r="I1756" s="1" t="str">
        <f t="shared" si="138"/>
        <v>433</v>
      </c>
      <c r="J1756" s="1" t="str">
        <f t="shared" si="139"/>
        <v>Loyal</v>
      </c>
    </row>
    <row r="1757" spans="1:10" ht="14.25" x14ac:dyDescent="0.2">
      <c r="A1757">
        <v>16461</v>
      </c>
      <c r="B1757">
        <v>269</v>
      </c>
      <c r="C1757">
        <v>1615.2200000000018</v>
      </c>
      <c r="D1757" s="1">
        <v>40709.504861111112</v>
      </c>
      <c r="E1757" s="3">
        <f>DATEDIF(online_retail_II[[#This Row],[LastPurchase]], DATE(2011,12,9), "d")</f>
        <v>177</v>
      </c>
      <c r="F1757" s="3">
        <f t="shared" si="135"/>
        <v>3</v>
      </c>
      <c r="G1757" s="3">
        <f t="shared" si="136"/>
        <v>3</v>
      </c>
      <c r="H1757" s="3">
        <f t="shared" si="137"/>
        <v>2</v>
      </c>
      <c r="I1757" s="1" t="str">
        <f t="shared" si="138"/>
        <v>332</v>
      </c>
      <c r="J1757" s="1" t="str">
        <f t="shared" si="139"/>
        <v>Potential</v>
      </c>
    </row>
    <row r="1758" spans="1:10" ht="14.25" x14ac:dyDescent="0.2">
      <c r="A1758">
        <v>16636</v>
      </c>
      <c r="B1758">
        <v>73</v>
      </c>
      <c r="C1758">
        <v>3802.0399999999986</v>
      </c>
      <c r="D1758" s="1">
        <v>40448.550694444442</v>
      </c>
      <c r="E1758" s="3">
        <f>DATEDIF(online_retail_II[[#This Row],[LastPurchase]], DATE(2011,12,9), "d")</f>
        <v>438</v>
      </c>
      <c r="F1758" s="3">
        <f t="shared" si="135"/>
        <v>2</v>
      </c>
      <c r="G1758" s="3">
        <f t="shared" si="136"/>
        <v>2</v>
      </c>
      <c r="H1758" s="3">
        <f t="shared" si="137"/>
        <v>3</v>
      </c>
      <c r="I1758" s="1" t="str">
        <f t="shared" si="138"/>
        <v>223</v>
      </c>
      <c r="J1758" s="1" t="str">
        <f t="shared" si="139"/>
        <v>At Risk</v>
      </c>
    </row>
    <row r="1759" spans="1:10" ht="14.25" x14ac:dyDescent="0.2">
      <c r="A1759">
        <v>13214</v>
      </c>
      <c r="B1759">
        <v>229</v>
      </c>
      <c r="C1759">
        <v>3264.2299999999941</v>
      </c>
      <c r="D1759" s="1">
        <v>40469.416666666664</v>
      </c>
      <c r="E1759" s="3">
        <f>DATEDIF(online_retail_II[[#This Row],[LastPurchase]], DATE(2011,12,9), "d")</f>
        <v>417</v>
      </c>
      <c r="F1759" s="3">
        <f t="shared" si="135"/>
        <v>2</v>
      </c>
      <c r="G1759" s="3">
        <f t="shared" si="136"/>
        <v>3</v>
      </c>
      <c r="H1759" s="3">
        <f t="shared" si="137"/>
        <v>3</v>
      </c>
      <c r="I1759" s="1" t="str">
        <f t="shared" si="138"/>
        <v>233</v>
      </c>
      <c r="J1759" s="1" t="str">
        <f t="shared" si="139"/>
        <v>At Risk</v>
      </c>
    </row>
    <row r="1760" spans="1:10" ht="14.25" x14ac:dyDescent="0.2">
      <c r="A1760">
        <v>13722</v>
      </c>
      <c r="B1760">
        <v>189</v>
      </c>
      <c r="C1760">
        <v>5635.4099999999962</v>
      </c>
      <c r="D1760" s="1">
        <v>40755.530555555553</v>
      </c>
      <c r="E1760" s="3">
        <f>DATEDIF(online_retail_II[[#This Row],[LastPurchase]], DATE(2011,12,9), "d")</f>
        <v>131</v>
      </c>
      <c r="F1760" s="3">
        <f t="shared" si="135"/>
        <v>3</v>
      </c>
      <c r="G1760" s="3">
        <f t="shared" si="136"/>
        <v>3</v>
      </c>
      <c r="H1760" s="3">
        <f t="shared" si="137"/>
        <v>3</v>
      </c>
      <c r="I1760" s="1" t="str">
        <f t="shared" si="138"/>
        <v>333</v>
      </c>
      <c r="J1760" s="1" t="str">
        <f t="shared" si="139"/>
        <v>Potential</v>
      </c>
    </row>
    <row r="1761" spans="1:10" ht="14.25" x14ac:dyDescent="0.2">
      <c r="A1761">
        <v>13595</v>
      </c>
      <c r="B1761">
        <v>152</v>
      </c>
      <c r="C1761">
        <v>818.22000000000082</v>
      </c>
      <c r="D1761" s="1">
        <v>40370.525000000001</v>
      </c>
      <c r="E1761" s="3">
        <f>DATEDIF(online_retail_II[[#This Row],[LastPurchase]], DATE(2011,12,9), "d")</f>
        <v>516</v>
      </c>
      <c r="F1761" s="3">
        <f t="shared" si="135"/>
        <v>2</v>
      </c>
      <c r="G1761" s="3">
        <f t="shared" si="136"/>
        <v>2</v>
      </c>
      <c r="H1761" s="3">
        <f t="shared" si="137"/>
        <v>1</v>
      </c>
      <c r="I1761" s="1" t="str">
        <f t="shared" si="138"/>
        <v>221</v>
      </c>
      <c r="J1761" s="1" t="str">
        <f t="shared" si="139"/>
        <v>At Risk</v>
      </c>
    </row>
    <row r="1762" spans="1:10" ht="14.25" x14ac:dyDescent="0.2">
      <c r="A1762">
        <v>14142</v>
      </c>
      <c r="B1762">
        <v>66</v>
      </c>
      <c r="C1762">
        <v>983.1500000000002</v>
      </c>
      <c r="D1762" s="1">
        <v>40513.689583333333</v>
      </c>
      <c r="E1762" s="3">
        <f>DATEDIF(online_retail_II[[#This Row],[LastPurchase]], DATE(2011,12,9), "d")</f>
        <v>373</v>
      </c>
      <c r="F1762" s="3">
        <f t="shared" si="135"/>
        <v>2</v>
      </c>
      <c r="G1762" s="3">
        <f t="shared" si="136"/>
        <v>2</v>
      </c>
      <c r="H1762" s="3">
        <f t="shared" si="137"/>
        <v>1</v>
      </c>
      <c r="I1762" s="1" t="str">
        <f t="shared" si="138"/>
        <v>221</v>
      </c>
      <c r="J1762" s="1" t="str">
        <f t="shared" si="139"/>
        <v>At Risk</v>
      </c>
    </row>
    <row r="1763" spans="1:10" ht="14.25" x14ac:dyDescent="0.2">
      <c r="A1763">
        <v>18152</v>
      </c>
      <c r="B1763">
        <v>10</v>
      </c>
      <c r="C1763">
        <v>426.69</v>
      </c>
      <c r="D1763" s="1">
        <v>40240.643055555556</v>
      </c>
      <c r="E1763" s="3">
        <f>DATEDIF(online_retail_II[[#This Row],[LastPurchase]], DATE(2011,12,9), "d")</f>
        <v>646</v>
      </c>
      <c r="F1763" s="3">
        <f t="shared" si="135"/>
        <v>2</v>
      </c>
      <c r="G1763" s="3">
        <f t="shared" si="136"/>
        <v>1</v>
      </c>
      <c r="H1763" s="3">
        <f t="shared" si="137"/>
        <v>1</v>
      </c>
      <c r="I1763" s="1" t="str">
        <f t="shared" si="138"/>
        <v>211</v>
      </c>
      <c r="J1763" s="1" t="str">
        <f t="shared" si="139"/>
        <v>At Risk</v>
      </c>
    </row>
    <row r="1764" spans="1:10" ht="14.25" x14ac:dyDescent="0.2">
      <c r="A1764">
        <v>16285</v>
      </c>
      <c r="B1764">
        <v>31</v>
      </c>
      <c r="C1764">
        <v>176.89999999999995</v>
      </c>
      <c r="D1764" s="1">
        <v>40240.668749999997</v>
      </c>
      <c r="E1764" s="3">
        <f>DATEDIF(online_retail_II[[#This Row],[LastPurchase]], DATE(2011,12,9), "d")</f>
        <v>646</v>
      </c>
      <c r="F1764" s="3">
        <f t="shared" si="135"/>
        <v>2</v>
      </c>
      <c r="G1764" s="3">
        <f t="shared" si="136"/>
        <v>1</v>
      </c>
      <c r="H1764" s="3">
        <f t="shared" si="137"/>
        <v>1</v>
      </c>
      <c r="I1764" s="1" t="str">
        <f t="shared" si="138"/>
        <v>211</v>
      </c>
      <c r="J1764" s="1" t="str">
        <f t="shared" si="139"/>
        <v>At Risk</v>
      </c>
    </row>
    <row r="1765" spans="1:10" ht="14.25" x14ac:dyDescent="0.2">
      <c r="A1765">
        <v>14157</v>
      </c>
      <c r="B1765">
        <v>89</v>
      </c>
      <c r="C1765">
        <v>1002.7799999999997</v>
      </c>
      <c r="D1765" s="1">
        <v>40867.480555555558</v>
      </c>
      <c r="E1765" s="3">
        <f>DATEDIF(online_retail_II[[#This Row],[LastPurchase]], DATE(2011,12,9), "d")</f>
        <v>19</v>
      </c>
      <c r="F1765" s="3">
        <f t="shared" si="135"/>
        <v>4</v>
      </c>
      <c r="G1765" s="3">
        <f t="shared" si="136"/>
        <v>2</v>
      </c>
      <c r="H1765" s="3">
        <f t="shared" si="137"/>
        <v>2</v>
      </c>
      <c r="I1765" s="1" t="str">
        <f t="shared" si="138"/>
        <v>422</v>
      </c>
      <c r="J1765" s="1" t="str">
        <f t="shared" si="139"/>
        <v>Loyal</v>
      </c>
    </row>
    <row r="1766" spans="1:10" ht="14.25" x14ac:dyDescent="0.2">
      <c r="A1766">
        <v>15875</v>
      </c>
      <c r="B1766">
        <v>25</v>
      </c>
      <c r="C1766">
        <v>111.71999999999998</v>
      </c>
      <c r="D1766" s="1">
        <v>40240.70208333333</v>
      </c>
      <c r="E1766" s="3">
        <f>DATEDIF(online_retail_II[[#This Row],[LastPurchase]], DATE(2011,12,9), "d")</f>
        <v>646</v>
      </c>
      <c r="F1766" s="3">
        <f t="shared" si="135"/>
        <v>2</v>
      </c>
      <c r="G1766" s="3">
        <f t="shared" si="136"/>
        <v>1</v>
      </c>
      <c r="H1766" s="3">
        <f t="shared" si="137"/>
        <v>1</v>
      </c>
      <c r="I1766" s="1" t="str">
        <f t="shared" si="138"/>
        <v>211</v>
      </c>
      <c r="J1766" s="1" t="str">
        <f t="shared" si="139"/>
        <v>At Risk</v>
      </c>
    </row>
    <row r="1767" spans="1:10" ht="14.25" x14ac:dyDescent="0.2">
      <c r="A1767">
        <v>13835</v>
      </c>
      <c r="B1767">
        <v>71</v>
      </c>
      <c r="C1767">
        <v>1095.2700000000002</v>
      </c>
      <c r="D1767" s="1">
        <v>40861.650694444441</v>
      </c>
      <c r="E1767" s="3">
        <f>DATEDIF(online_retail_II[[#This Row],[LastPurchase]], DATE(2011,12,9), "d")</f>
        <v>25</v>
      </c>
      <c r="F1767" s="3">
        <f t="shared" si="135"/>
        <v>4</v>
      </c>
      <c r="G1767" s="3">
        <f t="shared" si="136"/>
        <v>2</v>
      </c>
      <c r="H1767" s="3">
        <f t="shared" si="137"/>
        <v>2</v>
      </c>
      <c r="I1767" s="1" t="str">
        <f t="shared" si="138"/>
        <v>422</v>
      </c>
      <c r="J1767" s="1" t="str">
        <f t="shared" si="139"/>
        <v>Loyal</v>
      </c>
    </row>
    <row r="1768" spans="1:10" ht="14.25" x14ac:dyDescent="0.2">
      <c r="A1768">
        <v>13377</v>
      </c>
      <c r="B1768">
        <v>78</v>
      </c>
      <c r="C1768">
        <v>1552.8800000000003</v>
      </c>
      <c r="D1768" s="1">
        <v>40490.513888888891</v>
      </c>
      <c r="E1768" s="3">
        <f>DATEDIF(online_retail_II[[#This Row],[LastPurchase]], DATE(2011,12,9), "d")</f>
        <v>396</v>
      </c>
      <c r="F1768" s="3">
        <f t="shared" si="135"/>
        <v>2</v>
      </c>
      <c r="G1768" s="3">
        <f t="shared" si="136"/>
        <v>2</v>
      </c>
      <c r="H1768" s="3">
        <f t="shared" si="137"/>
        <v>2</v>
      </c>
      <c r="I1768" s="1" t="str">
        <f t="shared" si="138"/>
        <v>222</v>
      </c>
      <c r="J1768" s="1" t="str">
        <f t="shared" si="139"/>
        <v>At Risk</v>
      </c>
    </row>
    <row r="1769" spans="1:10" ht="14.25" x14ac:dyDescent="0.2">
      <c r="A1769">
        <v>17049</v>
      </c>
      <c r="B1769">
        <v>559</v>
      </c>
      <c r="C1769">
        <v>9947.4799999999814</v>
      </c>
      <c r="D1769" s="1">
        <v>40884.449999999997</v>
      </c>
      <c r="E1769" s="3">
        <f>DATEDIF(online_retail_II[[#This Row],[LastPurchase]], DATE(2011,12,9), "d")</f>
        <v>2</v>
      </c>
      <c r="F1769" s="3">
        <f t="shared" si="135"/>
        <v>5</v>
      </c>
      <c r="G1769" s="3">
        <f t="shared" si="136"/>
        <v>4</v>
      </c>
      <c r="H1769" s="3">
        <f t="shared" si="137"/>
        <v>4</v>
      </c>
      <c r="I1769" s="1" t="str">
        <f t="shared" si="138"/>
        <v>544</v>
      </c>
      <c r="J1769" s="1" t="str">
        <f t="shared" si="139"/>
        <v>Champion</v>
      </c>
    </row>
    <row r="1770" spans="1:10" ht="14.25" x14ac:dyDescent="0.2">
      <c r="A1770">
        <v>15622</v>
      </c>
      <c r="B1770">
        <v>426</v>
      </c>
      <c r="C1770">
        <v>7852.6099999999942</v>
      </c>
      <c r="D1770" s="1">
        <v>40843.697222222225</v>
      </c>
      <c r="E1770" s="3">
        <f>DATEDIF(online_retail_II[[#This Row],[LastPurchase]], DATE(2011,12,9), "d")</f>
        <v>43</v>
      </c>
      <c r="F1770" s="3">
        <f t="shared" si="135"/>
        <v>4</v>
      </c>
      <c r="G1770" s="3">
        <f t="shared" si="136"/>
        <v>4</v>
      </c>
      <c r="H1770" s="3">
        <f t="shared" si="137"/>
        <v>4</v>
      </c>
      <c r="I1770" s="1" t="str">
        <f t="shared" si="138"/>
        <v>444</v>
      </c>
      <c r="J1770" s="1" t="str">
        <f t="shared" si="139"/>
        <v>Loyal</v>
      </c>
    </row>
    <row r="1771" spans="1:10" ht="14.25" x14ac:dyDescent="0.2">
      <c r="A1771">
        <v>17930</v>
      </c>
      <c r="B1771">
        <v>87</v>
      </c>
      <c r="C1771">
        <v>4275.2199999999993</v>
      </c>
      <c r="D1771" s="1">
        <v>40851.432638888888</v>
      </c>
      <c r="E1771" s="3">
        <f>DATEDIF(online_retail_II[[#This Row],[LastPurchase]], DATE(2011,12,9), "d")</f>
        <v>35</v>
      </c>
      <c r="F1771" s="3">
        <f t="shared" si="135"/>
        <v>4</v>
      </c>
      <c r="G1771" s="3">
        <f t="shared" si="136"/>
        <v>2</v>
      </c>
      <c r="H1771" s="3">
        <f t="shared" si="137"/>
        <v>3</v>
      </c>
      <c r="I1771" s="1" t="str">
        <f t="shared" si="138"/>
        <v>423</v>
      </c>
      <c r="J1771" s="1" t="str">
        <f t="shared" si="139"/>
        <v>Loyal</v>
      </c>
    </row>
    <row r="1772" spans="1:10" ht="14.25" x14ac:dyDescent="0.2">
      <c r="A1772">
        <v>15084</v>
      </c>
      <c r="B1772">
        <v>31</v>
      </c>
      <c r="C1772">
        <v>965.2</v>
      </c>
      <c r="D1772" s="1">
        <v>40507.498611111114</v>
      </c>
      <c r="E1772" s="3">
        <f>DATEDIF(online_retail_II[[#This Row],[LastPurchase]], DATE(2011,12,9), "d")</f>
        <v>379</v>
      </c>
      <c r="F1772" s="3">
        <f t="shared" si="135"/>
        <v>2</v>
      </c>
      <c r="G1772" s="3">
        <f t="shared" si="136"/>
        <v>1</v>
      </c>
      <c r="H1772" s="3">
        <f t="shared" si="137"/>
        <v>1</v>
      </c>
      <c r="I1772" s="1" t="str">
        <f t="shared" si="138"/>
        <v>211</v>
      </c>
      <c r="J1772" s="1" t="str">
        <f t="shared" si="139"/>
        <v>At Risk</v>
      </c>
    </row>
    <row r="1773" spans="1:10" ht="14.25" x14ac:dyDescent="0.2">
      <c r="A1773">
        <v>14097</v>
      </c>
      <c r="B1773">
        <v>40</v>
      </c>
      <c r="C1773">
        <v>422.8599999999999</v>
      </c>
      <c r="D1773" s="1">
        <v>40405.597222222219</v>
      </c>
      <c r="E1773" s="3">
        <f>DATEDIF(online_retail_II[[#This Row],[LastPurchase]], DATE(2011,12,9), "d")</f>
        <v>481</v>
      </c>
      <c r="F1773" s="3">
        <f t="shared" si="135"/>
        <v>2</v>
      </c>
      <c r="G1773" s="3">
        <f t="shared" si="136"/>
        <v>1</v>
      </c>
      <c r="H1773" s="3">
        <f t="shared" si="137"/>
        <v>1</v>
      </c>
      <c r="I1773" s="1" t="str">
        <f t="shared" si="138"/>
        <v>211</v>
      </c>
      <c r="J1773" s="1" t="str">
        <f t="shared" si="139"/>
        <v>At Risk</v>
      </c>
    </row>
    <row r="1774" spans="1:10" ht="14.25" x14ac:dyDescent="0.2">
      <c r="A1774">
        <v>18151</v>
      </c>
      <c r="B1774">
        <v>106</v>
      </c>
      <c r="C1774">
        <v>1879.4399999999998</v>
      </c>
      <c r="D1774" s="1">
        <v>40752.482638888891</v>
      </c>
      <c r="E1774" s="3">
        <f>DATEDIF(online_retail_II[[#This Row],[LastPurchase]], DATE(2011,12,9), "d")</f>
        <v>134</v>
      </c>
      <c r="F1774" s="3">
        <f t="shared" si="135"/>
        <v>3</v>
      </c>
      <c r="G1774" s="3">
        <f t="shared" si="136"/>
        <v>2</v>
      </c>
      <c r="H1774" s="3">
        <f t="shared" si="137"/>
        <v>2</v>
      </c>
      <c r="I1774" s="1" t="str">
        <f t="shared" si="138"/>
        <v>322</v>
      </c>
      <c r="J1774" s="1" t="str">
        <f t="shared" si="139"/>
        <v>Potential</v>
      </c>
    </row>
    <row r="1775" spans="1:10" ht="14.25" x14ac:dyDescent="0.2">
      <c r="A1775">
        <v>13879</v>
      </c>
      <c r="B1775">
        <v>25</v>
      </c>
      <c r="C1775">
        <v>395.5</v>
      </c>
      <c r="D1775" s="1">
        <v>40241.450694444444</v>
      </c>
      <c r="E1775" s="3">
        <f>DATEDIF(online_retail_II[[#This Row],[LastPurchase]], DATE(2011,12,9), "d")</f>
        <v>645</v>
      </c>
      <c r="F1775" s="3">
        <f t="shared" si="135"/>
        <v>2</v>
      </c>
      <c r="G1775" s="3">
        <f t="shared" si="136"/>
        <v>1</v>
      </c>
      <c r="H1775" s="3">
        <f t="shared" si="137"/>
        <v>1</v>
      </c>
      <c r="I1775" s="1" t="str">
        <f t="shared" si="138"/>
        <v>211</v>
      </c>
      <c r="J1775" s="1" t="str">
        <f t="shared" si="139"/>
        <v>At Risk</v>
      </c>
    </row>
    <row r="1776" spans="1:10" ht="14.25" x14ac:dyDescent="0.2">
      <c r="A1776">
        <v>17663</v>
      </c>
      <c r="B1776">
        <v>238</v>
      </c>
      <c r="C1776">
        <v>5175.8299999999963</v>
      </c>
      <c r="D1776" s="1">
        <v>40861.37222222222</v>
      </c>
      <c r="E1776" s="3">
        <f>DATEDIF(online_retail_II[[#This Row],[LastPurchase]], DATE(2011,12,9), "d")</f>
        <v>25</v>
      </c>
      <c r="F1776" s="3">
        <f t="shared" si="135"/>
        <v>4</v>
      </c>
      <c r="G1776" s="3">
        <f t="shared" si="136"/>
        <v>3</v>
      </c>
      <c r="H1776" s="3">
        <f t="shared" si="137"/>
        <v>3</v>
      </c>
      <c r="I1776" s="1" t="str">
        <f t="shared" si="138"/>
        <v>433</v>
      </c>
      <c r="J1776" s="1" t="str">
        <f t="shared" si="139"/>
        <v>Loyal</v>
      </c>
    </row>
    <row r="1777" spans="1:10" ht="14.25" x14ac:dyDescent="0.2">
      <c r="A1777">
        <v>16859</v>
      </c>
      <c r="B1777">
        <v>110</v>
      </c>
      <c r="C1777">
        <v>1932.4100000000003</v>
      </c>
      <c r="D1777" s="1">
        <v>40742.513194444444</v>
      </c>
      <c r="E1777" s="3">
        <f>DATEDIF(online_retail_II[[#This Row],[LastPurchase]], DATE(2011,12,9), "d")</f>
        <v>144</v>
      </c>
      <c r="F1777" s="3">
        <f t="shared" si="135"/>
        <v>3</v>
      </c>
      <c r="G1777" s="3">
        <f t="shared" si="136"/>
        <v>2</v>
      </c>
      <c r="H1777" s="3">
        <f t="shared" si="137"/>
        <v>2</v>
      </c>
      <c r="I1777" s="1" t="str">
        <f t="shared" si="138"/>
        <v>322</v>
      </c>
      <c r="J1777" s="1" t="str">
        <f t="shared" si="139"/>
        <v>Potential</v>
      </c>
    </row>
    <row r="1778" spans="1:10" ht="14.25" x14ac:dyDescent="0.2">
      <c r="A1778">
        <v>18272</v>
      </c>
      <c r="B1778">
        <v>226</v>
      </c>
      <c r="C1778">
        <v>4385.9799999999977</v>
      </c>
      <c r="D1778" s="1">
        <v>40884.529861111114</v>
      </c>
      <c r="E1778" s="3">
        <f>DATEDIF(online_retail_II[[#This Row],[LastPurchase]], DATE(2011,12,9), "d")</f>
        <v>2</v>
      </c>
      <c r="F1778" s="3">
        <f t="shared" si="135"/>
        <v>5</v>
      </c>
      <c r="G1778" s="3">
        <f t="shared" si="136"/>
        <v>3</v>
      </c>
      <c r="H1778" s="3">
        <f t="shared" si="137"/>
        <v>3</v>
      </c>
      <c r="I1778" s="1" t="str">
        <f t="shared" si="138"/>
        <v>533</v>
      </c>
      <c r="J1778" s="1" t="str">
        <f t="shared" si="139"/>
        <v>Champion</v>
      </c>
    </row>
    <row r="1779" spans="1:10" ht="14.25" x14ac:dyDescent="0.2">
      <c r="A1779">
        <v>17847</v>
      </c>
      <c r="B1779">
        <v>9</v>
      </c>
      <c r="C1779">
        <v>129.69</v>
      </c>
      <c r="D1779" s="1">
        <v>40371.416666666664</v>
      </c>
      <c r="E1779" s="3">
        <f>DATEDIF(online_retail_II[[#This Row],[LastPurchase]], DATE(2011,12,9), "d")</f>
        <v>515</v>
      </c>
      <c r="F1779" s="3">
        <f t="shared" si="135"/>
        <v>2</v>
      </c>
      <c r="G1779" s="3">
        <f t="shared" si="136"/>
        <v>1</v>
      </c>
      <c r="H1779" s="3">
        <f t="shared" si="137"/>
        <v>1</v>
      </c>
      <c r="I1779" s="1" t="str">
        <f t="shared" si="138"/>
        <v>211</v>
      </c>
      <c r="J1779" s="1" t="str">
        <f t="shared" si="139"/>
        <v>At Risk</v>
      </c>
    </row>
    <row r="1780" spans="1:10" ht="14.25" x14ac:dyDescent="0.2">
      <c r="A1780">
        <v>14018</v>
      </c>
      <c r="B1780">
        <v>13</v>
      </c>
      <c r="C1780">
        <v>367.15</v>
      </c>
      <c r="D1780" s="1">
        <v>40241.599305555559</v>
      </c>
      <c r="E1780" s="3">
        <f>DATEDIF(online_retail_II[[#This Row],[LastPurchase]], DATE(2011,12,9), "d")</f>
        <v>645</v>
      </c>
      <c r="F1780" s="3">
        <f t="shared" si="135"/>
        <v>2</v>
      </c>
      <c r="G1780" s="3">
        <f t="shared" si="136"/>
        <v>1</v>
      </c>
      <c r="H1780" s="3">
        <f t="shared" si="137"/>
        <v>1</v>
      </c>
      <c r="I1780" s="1" t="str">
        <f t="shared" si="138"/>
        <v>211</v>
      </c>
      <c r="J1780" s="1" t="str">
        <f t="shared" si="139"/>
        <v>At Risk</v>
      </c>
    </row>
    <row r="1781" spans="1:10" ht="14.25" x14ac:dyDescent="0.2">
      <c r="A1781">
        <v>14426</v>
      </c>
      <c r="B1781">
        <v>604</v>
      </c>
      <c r="C1781">
        <v>11727.939999999999</v>
      </c>
      <c r="D1781" s="1">
        <v>40863.517361111109</v>
      </c>
      <c r="E1781" s="3">
        <f>DATEDIF(online_retail_II[[#This Row],[LastPurchase]], DATE(2011,12,9), "d")</f>
        <v>23</v>
      </c>
      <c r="F1781" s="3">
        <f t="shared" si="135"/>
        <v>4</v>
      </c>
      <c r="G1781" s="3">
        <f t="shared" si="136"/>
        <v>4</v>
      </c>
      <c r="H1781" s="3">
        <f t="shared" si="137"/>
        <v>4</v>
      </c>
      <c r="I1781" s="1" t="str">
        <f t="shared" si="138"/>
        <v>444</v>
      </c>
      <c r="J1781" s="1" t="str">
        <f t="shared" si="139"/>
        <v>Loyal</v>
      </c>
    </row>
    <row r="1782" spans="1:10" ht="14.25" x14ac:dyDescent="0.2">
      <c r="A1782">
        <v>13881</v>
      </c>
      <c r="B1782">
        <v>457</v>
      </c>
      <c r="C1782">
        <v>45179.1</v>
      </c>
      <c r="D1782" s="1">
        <v>40883.534722222219</v>
      </c>
      <c r="E1782" s="3">
        <f>DATEDIF(online_retail_II[[#This Row],[LastPurchase]], DATE(2011,12,9), "d")</f>
        <v>3</v>
      </c>
      <c r="F1782" s="3">
        <f t="shared" si="135"/>
        <v>5</v>
      </c>
      <c r="G1782" s="3">
        <f t="shared" si="136"/>
        <v>4</v>
      </c>
      <c r="H1782" s="3">
        <f t="shared" si="137"/>
        <v>4</v>
      </c>
      <c r="I1782" s="1" t="str">
        <f t="shared" si="138"/>
        <v>544</v>
      </c>
      <c r="J1782" s="1" t="str">
        <f t="shared" si="139"/>
        <v>Champion</v>
      </c>
    </row>
    <row r="1783" spans="1:10" ht="14.25" x14ac:dyDescent="0.2">
      <c r="A1783">
        <v>17159</v>
      </c>
      <c r="B1783">
        <v>130</v>
      </c>
      <c r="C1783">
        <v>2099.5900000000006</v>
      </c>
      <c r="D1783" s="1">
        <v>40865.452777777777</v>
      </c>
      <c r="E1783" s="3">
        <f>DATEDIF(online_retail_II[[#This Row],[LastPurchase]], DATE(2011,12,9), "d")</f>
        <v>21</v>
      </c>
      <c r="F1783" s="3">
        <f t="shared" si="135"/>
        <v>4</v>
      </c>
      <c r="G1783" s="3">
        <f t="shared" si="136"/>
        <v>2</v>
      </c>
      <c r="H1783" s="3">
        <f t="shared" si="137"/>
        <v>2</v>
      </c>
      <c r="I1783" s="1" t="str">
        <f t="shared" si="138"/>
        <v>422</v>
      </c>
      <c r="J1783" s="1" t="str">
        <f t="shared" si="139"/>
        <v>Loyal</v>
      </c>
    </row>
    <row r="1784" spans="1:10" ht="14.25" x14ac:dyDescent="0.2">
      <c r="A1784">
        <v>16096</v>
      </c>
      <c r="B1784">
        <v>66</v>
      </c>
      <c r="C1784">
        <v>1584.97</v>
      </c>
      <c r="D1784" s="1">
        <v>40622.568055555559</v>
      </c>
      <c r="E1784" s="3">
        <f>DATEDIF(online_retail_II[[#This Row],[LastPurchase]], DATE(2011,12,9), "d")</f>
        <v>264</v>
      </c>
      <c r="F1784" s="3">
        <f t="shared" si="135"/>
        <v>3</v>
      </c>
      <c r="G1784" s="3">
        <f t="shared" si="136"/>
        <v>2</v>
      </c>
      <c r="H1784" s="3">
        <f t="shared" si="137"/>
        <v>2</v>
      </c>
      <c r="I1784" s="1" t="str">
        <f t="shared" si="138"/>
        <v>322</v>
      </c>
      <c r="J1784" s="1" t="str">
        <f t="shared" si="139"/>
        <v>Potential</v>
      </c>
    </row>
    <row r="1785" spans="1:10" ht="14.25" x14ac:dyDescent="0.2">
      <c r="A1785">
        <v>14748</v>
      </c>
      <c r="B1785">
        <v>191</v>
      </c>
      <c r="C1785">
        <v>3152.3200000000024</v>
      </c>
      <c r="D1785" s="1">
        <v>40857.772916666669</v>
      </c>
      <c r="E1785" s="3">
        <f>DATEDIF(online_retail_II[[#This Row],[LastPurchase]], DATE(2011,12,9), "d")</f>
        <v>29</v>
      </c>
      <c r="F1785" s="3">
        <f t="shared" si="135"/>
        <v>4</v>
      </c>
      <c r="G1785" s="3">
        <f t="shared" si="136"/>
        <v>3</v>
      </c>
      <c r="H1785" s="3">
        <f t="shared" si="137"/>
        <v>3</v>
      </c>
      <c r="I1785" s="1" t="str">
        <f t="shared" si="138"/>
        <v>433</v>
      </c>
      <c r="J1785" s="1" t="str">
        <f t="shared" si="139"/>
        <v>Loyal</v>
      </c>
    </row>
    <row r="1786" spans="1:10" ht="14.25" x14ac:dyDescent="0.2">
      <c r="A1786">
        <v>15030</v>
      </c>
      <c r="B1786">
        <v>33</v>
      </c>
      <c r="C1786">
        <v>1979.91</v>
      </c>
      <c r="D1786" s="1">
        <v>40815.451388888891</v>
      </c>
      <c r="E1786" s="3">
        <f>DATEDIF(online_retail_II[[#This Row],[LastPurchase]], DATE(2011,12,9), "d")</f>
        <v>71</v>
      </c>
      <c r="F1786" s="3">
        <f t="shared" si="135"/>
        <v>3</v>
      </c>
      <c r="G1786" s="3">
        <f t="shared" si="136"/>
        <v>1</v>
      </c>
      <c r="H1786" s="3">
        <f t="shared" si="137"/>
        <v>2</v>
      </c>
      <c r="I1786" s="1" t="str">
        <f t="shared" si="138"/>
        <v>312</v>
      </c>
      <c r="J1786" s="1" t="str">
        <f t="shared" si="139"/>
        <v>Potential</v>
      </c>
    </row>
    <row r="1787" spans="1:10" ht="14.25" x14ac:dyDescent="0.2">
      <c r="A1787">
        <v>17448</v>
      </c>
      <c r="B1787">
        <v>1117</v>
      </c>
      <c r="C1787">
        <v>14556.969999999981</v>
      </c>
      <c r="D1787" s="1">
        <v>40389.588194444441</v>
      </c>
      <c r="E1787" s="3">
        <f>DATEDIF(online_retail_II[[#This Row],[LastPurchase]], DATE(2011,12,9), "d")</f>
        <v>497</v>
      </c>
      <c r="F1787" s="3">
        <f t="shared" si="135"/>
        <v>2</v>
      </c>
      <c r="G1787" s="3">
        <f t="shared" si="136"/>
        <v>4</v>
      </c>
      <c r="H1787" s="3">
        <f t="shared" si="137"/>
        <v>4</v>
      </c>
      <c r="I1787" s="1" t="str">
        <f t="shared" si="138"/>
        <v>244</v>
      </c>
      <c r="J1787" s="1" t="str">
        <f t="shared" si="139"/>
        <v>At Risk</v>
      </c>
    </row>
    <row r="1788" spans="1:10" ht="14.25" x14ac:dyDescent="0.2">
      <c r="A1788">
        <v>12371</v>
      </c>
      <c r="B1788">
        <v>167</v>
      </c>
      <c r="C1788">
        <v>4067.3799999999983</v>
      </c>
      <c r="D1788" s="1">
        <v>40842.427777777775</v>
      </c>
      <c r="E1788" s="3">
        <f>DATEDIF(online_retail_II[[#This Row],[LastPurchase]], DATE(2011,12,9), "d")</f>
        <v>44</v>
      </c>
      <c r="F1788" s="3">
        <f t="shared" si="135"/>
        <v>4</v>
      </c>
      <c r="G1788" s="3">
        <f t="shared" si="136"/>
        <v>3</v>
      </c>
      <c r="H1788" s="3">
        <f t="shared" si="137"/>
        <v>3</v>
      </c>
      <c r="I1788" s="1" t="str">
        <f t="shared" si="138"/>
        <v>433</v>
      </c>
      <c r="J1788" s="1" t="str">
        <f t="shared" si="139"/>
        <v>Loyal</v>
      </c>
    </row>
    <row r="1789" spans="1:10" ht="14.25" x14ac:dyDescent="0.2">
      <c r="A1789">
        <v>17718</v>
      </c>
      <c r="B1789">
        <v>23</v>
      </c>
      <c r="C1789">
        <v>439.17999999999995</v>
      </c>
      <c r="D1789" s="1">
        <v>40654.568749999999</v>
      </c>
      <c r="E1789" s="3">
        <f>DATEDIF(online_retail_II[[#This Row],[LastPurchase]], DATE(2011,12,9), "d")</f>
        <v>232</v>
      </c>
      <c r="F1789" s="3">
        <f t="shared" si="135"/>
        <v>3</v>
      </c>
      <c r="G1789" s="3">
        <f t="shared" si="136"/>
        <v>1</v>
      </c>
      <c r="H1789" s="3">
        <f t="shared" si="137"/>
        <v>1</v>
      </c>
      <c r="I1789" s="1" t="str">
        <f t="shared" si="138"/>
        <v>311</v>
      </c>
      <c r="J1789" s="1" t="str">
        <f t="shared" si="139"/>
        <v>Potential</v>
      </c>
    </row>
    <row r="1790" spans="1:10" ht="14.25" x14ac:dyDescent="0.2">
      <c r="A1790">
        <v>12399</v>
      </c>
      <c r="B1790">
        <v>110</v>
      </c>
      <c r="C1790">
        <v>1962.3000000000013</v>
      </c>
      <c r="D1790" s="1">
        <v>40767.552083333336</v>
      </c>
      <c r="E1790" s="3">
        <f>DATEDIF(online_retail_II[[#This Row],[LastPurchase]], DATE(2011,12,9), "d")</f>
        <v>119</v>
      </c>
      <c r="F1790" s="3">
        <f t="shared" si="135"/>
        <v>3</v>
      </c>
      <c r="G1790" s="3">
        <f t="shared" si="136"/>
        <v>2</v>
      </c>
      <c r="H1790" s="3">
        <f t="shared" si="137"/>
        <v>2</v>
      </c>
      <c r="I1790" s="1" t="str">
        <f t="shared" si="138"/>
        <v>322</v>
      </c>
      <c r="J1790" s="1" t="str">
        <f t="shared" si="139"/>
        <v>Potential</v>
      </c>
    </row>
    <row r="1791" spans="1:10" ht="14.25" x14ac:dyDescent="0.2">
      <c r="A1791">
        <v>13280</v>
      </c>
      <c r="B1791">
        <v>210</v>
      </c>
      <c r="C1791">
        <v>2322.6300000000019</v>
      </c>
      <c r="D1791" s="1">
        <v>40764.551388888889</v>
      </c>
      <c r="E1791" s="3">
        <f>DATEDIF(online_retail_II[[#This Row],[LastPurchase]], DATE(2011,12,9), "d")</f>
        <v>122</v>
      </c>
      <c r="F1791" s="3">
        <f t="shared" si="135"/>
        <v>3</v>
      </c>
      <c r="G1791" s="3">
        <f t="shared" si="136"/>
        <v>3</v>
      </c>
      <c r="H1791" s="3">
        <f t="shared" si="137"/>
        <v>2</v>
      </c>
      <c r="I1791" s="1" t="str">
        <f t="shared" si="138"/>
        <v>332</v>
      </c>
      <c r="J1791" s="1" t="str">
        <f t="shared" si="139"/>
        <v>Potential</v>
      </c>
    </row>
    <row r="1792" spans="1:10" ht="14.25" x14ac:dyDescent="0.2">
      <c r="A1792">
        <v>12568</v>
      </c>
      <c r="B1792">
        <v>5</v>
      </c>
      <c r="C1792">
        <v>70</v>
      </c>
      <c r="D1792" s="1">
        <v>40242.385416666664</v>
      </c>
      <c r="E1792" s="3">
        <f>DATEDIF(online_retail_II[[#This Row],[LastPurchase]], DATE(2011,12,9), "d")</f>
        <v>644</v>
      </c>
      <c r="F1792" s="3">
        <f t="shared" si="135"/>
        <v>2</v>
      </c>
      <c r="G1792" s="3">
        <f t="shared" si="136"/>
        <v>1</v>
      </c>
      <c r="H1792" s="3">
        <f t="shared" si="137"/>
        <v>1</v>
      </c>
      <c r="I1792" s="1" t="str">
        <f t="shared" si="138"/>
        <v>211</v>
      </c>
      <c r="J1792" s="1" t="str">
        <f t="shared" si="139"/>
        <v>At Risk</v>
      </c>
    </row>
    <row r="1793" spans="1:10" ht="14.25" x14ac:dyDescent="0.2">
      <c r="A1793">
        <v>13476</v>
      </c>
      <c r="B1793">
        <v>106</v>
      </c>
      <c r="C1793">
        <v>2061.4700000000003</v>
      </c>
      <c r="D1793" s="1">
        <v>40708.5</v>
      </c>
      <c r="E1793" s="3">
        <f>DATEDIF(online_retail_II[[#This Row],[LastPurchase]], DATE(2011,12,9), "d")</f>
        <v>178</v>
      </c>
      <c r="F1793" s="3">
        <f t="shared" si="135"/>
        <v>3</v>
      </c>
      <c r="G1793" s="3">
        <f t="shared" si="136"/>
        <v>2</v>
      </c>
      <c r="H1793" s="3">
        <f t="shared" si="137"/>
        <v>2</v>
      </c>
      <c r="I1793" s="1" t="str">
        <f t="shared" si="138"/>
        <v>322</v>
      </c>
      <c r="J1793" s="1" t="str">
        <f t="shared" si="139"/>
        <v>Potential</v>
      </c>
    </row>
    <row r="1794" spans="1:10" ht="14.25" x14ac:dyDescent="0.2">
      <c r="A1794">
        <v>12497</v>
      </c>
      <c r="B1794">
        <v>57</v>
      </c>
      <c r="C1794">
        <v>6248.4999999999991</v>
      </c>
      <c r="D1794" s="1">
        <v>40805.520138888889</v>
      </c>
      <c r="E1794" s="3">
        <f>DATEDIF(online_retail_II[[#This Row],[LastPurchase]], DATE(2011,12,9), "d")</f>
        <v>81</v>
      </c>
      <c r="F1794" s="3">
        <f t="shared" ref="F1794:F1857" si="140">IF(E1794&lt;=QUARTILE($E$2:$E$1000,1),5,
 IF(E1794&lt;=QUARTILE($E$2:$E$1000,2),4,
 IF(E1794&lt;=QUARTILE($E$2:$E$1000,3),3,
 IF(E1794&lt;=QUARTILE($E$2:$E$1000,4),2,1))))</f>
        <v>3</v>
      </c>
      <c r="G1794" s="3">
        <f t="shared" ref="G1794:G1857" si="141">IF(B1794&gt;=QUARTILE($B$2:$B$1000,4),5,
 IF(B1794&gt;=QUARTILE($B$2:$B$1000,3),4,
 IF(B1794&gt;=QUARTILE($B$2:$B$1000,2),3,
 IF(B1794&gt;=QUARTILE($B$2:$B$1000,1),2,1))))</f>
        <v>2</v>
      </c>
      <c r="H1794" s="3">
        <f t="shared" ref="H1794:H1857" si="142">IF(C1794&gt;=QUARTILE($C$2:$C$1000,4),5,
 IF(C1794&gt;=QUARTILE($C$2:$C$1000,3),4,
 IF(C1794&gt;=QUARTILE($C$2:$C$1000,2),3,
 IF(C1794&gt;=QUARTILE($C$2:$C$1000,1),2,1))))</f>
        <v>3</v>
      </c>
      <c r="I1794" s="1" t="str">
        <f t="shared" ref="I1794:I1857" si="143">TEXT(F1794,"0") &amp; TEXT(G1794,"0") &amp; TEXT(H1794,"0")</f>
        <v>323</v>
      </c>
      <c r="J1794" s="1" t="str">
        <f t="shared" ref="J1794:J1857" si="144">IF(F1794=5,"Champion",
 IF(F1794&gt;=4,"Loyal",
 IF(F1794=3,"Potential",
 IF(F1794=2,"At Risk",
 "Lost"))))</f>
        <v>Potential</v>
      </c>
    </row>
    <row r="1795" spans="1:10" ht="14.25" x14ac:dyDescent="0.2">
      <c r="A1795">
        <v>18226</v>
      </c>
      <c r="B1795">
        <v>528</v>
      </c>
      <c r="C1795">
        <v>11878.879999999996</v>
      </c>
      <c r="D1795" s="1">
        <v>40842.566666666666</v>
      </c>
      <c r="E1795" s="3">
        <f>DATEDIF(online_retail_II[[#This Row],[LastPurchase]], DATE(2011,12,9), "d")</f>
        <v>44</v>
      </c>
      <c r="F1795" s="3">
        <f t="shared" si="140"/>
        <v>4</v>
      </c>
      <c r="G1795" s="3">
        <f t="shared" si="141"/>
        <v>4</v>
      </c>
      <c r="H1795" s="3">
        <f t="shared" si="142"/>
        <v>4</v>
      </c>
      <c r="I1795" s="1" t="str">
        <f t="shared" si="143"/>
        <v>444</v>
      </c>
      <c r="J1795" s="1" t="str">
        <f t="shared" si="144"/>
        <v>Loyal</v>
      </c>
    </row>
    <row r="1796" spans="1:10" ht="14.25" x14ac:dyDescent="0.2">
      <c r="A1796">
        <v>14957</v>
      </c>
      <c r="B1796">
        <v>29</v>
      </c>
      <c r="C1796">
        <v>333.28999999999996</v>
      </c>
      <c r="D1796" s="1">
        <v>40633.749305555553</v>
      </c>
      <c r="E1796" s="3">
        <f>DATEDIF(online_retail_II[[#This Row],[LastPurchase]], DATE(2011,12,9), "d")</f>
        <v>253</v>
      </c>
      <c r="F1796" s="3">
        <f t="shared" si="140"/>
        <v>3</v>
      </c>
      <c r="G1796" s="3">
        <f t="shared" si="141"/>
        <v>1</v>
      </c>
      <c r="H1796" s="3">
        <f t="shared" si="142"/>
        <v>1</v>
      </c>
      <c r="I1796" s="1" t="str">
        <f t="shared" si="143"/>
        <v>311</v>
      </c>
      <c r="J1796" s="1" t="str">
        <f t="shared" si="144"/>
        <v>Potential</v>
      </c>
    </row>
    <row r="1797" spans="1:10" ht="14.25" x14ac:dyDescent="0.2">
      <c r="A1797">
        <v>14186</v>
      </c>
      <c r="B1797">
        <v>104</v>
      </c>
      <c r="C1797">
        <v>1550.630000000001</v>
      </c>
      <c r="D1797" s="1">
        <v>40459.5625</v>
      </c>
      <c r="E1797" s="3">
        <f>DATEDIF(online_retail_II[[#This Row],[LastPurchase]], DATE(2011,12,9), "d")</f>
        <v>427</v>
      </c>
      <c r="F1797" s="3">
        <f t="shared" si="140"/>
        <v>2</v>
      </c>
      <c r="G1797" s="3">
        <f t="shared" si="141"/>
        <v>2</v>
      </c>
      <c r="H1797" s="3">
        <f t="shared" si="142"/>
        <v>2</v>
      </c>
      <c r="I1797" s="1" t="str">
        <f t="shared" si="143"/>
        <v>222</v>
      </c>
      <c r="J1797" s="1" t="str">
        <f t="shared" si="144"/>
        <v>At Risk</v>
      </c>
    </row>
    <row r="1798" spans="1:10" ht="14.25" x14ac:dyDescent="0.2">
      <c r="A1798">
        <v>13544</v>
      </c>
      <c r="B1798">
        <v>258</v>
      </c>
      <c r="C1798">
        <v>829.00000000000057</v>
      </c>
      <c r="D1798" s="1">
        <v>40847.497916666667</v>
      </c>
      <c r="E1798" s="3">
        <f>DATEDIF(online_retail_II[[#This Row],[LastPurchase]], DATE(2011,12,9), "d")</f>
        <v>39</v>
      </c>
      <c r="F1798" s="3">
        <f t="shared" si="140"/>
        <v>4</v>
      </c>
      <c r="G1798" s="3">
        <f t="shared" si="141"/>
        <v>3</v>
      </c>
      <c r="H1798" s="3">
        <f t="shared" si="142"/>
        <v>1</v>
      </c>
      <c r="I1798" s="1" t="str">
        <f t="shared" si="143"/>
        <v>431</v>
      </c>
      <c r="J1798" s="1" t="str">
        <f t="shared" si="144"/>
        <v>Loyal</v>
      </c>
    </row>
    <row r="1799" spans="1:10" ht="14.25" x14ac:dyDescent="0.2">
      <c r="A1799">
        <v>13515</v>
      </c>
      <c r="B1799">
        <v>76</v>
      </c>
      <c r="C1799">
        <v>1265.8200000000002</v>
      </c>
      <c r="D1799" s="1">
        <v>40814.476388888892</v>
      </c>
      <c r="E1799" s="3">
        <f>DATEDIF(online_retail_II[[#This Row],[LastPurchase]], DATE(2011,12,9), "d")</f>
        <v>72</v>
      </c>
      <c r="F1799" s="3">
        <f t="shared" si="140"/>
        <v>3</v>
      </c>
      <c r="G1799" s="3">
        <f t="shared" si="141"/>
        <v>2</v>
      </c>
      <c r="H1799" s="3">
        <f t="shared" si="142"/>
        <v>2</v>
      </c>
      <c r="I1799" s="1" t="str">
        <f t="shared" si="143"/>
        <v>322</v>
      </c>
      <c r="J1799" s="1" t="str">
        <f t="shared" si="144"/>
        <v>Potential</v>
      </c>
    </row>
    <row r="1800" spans="1:10" ht="14.25" x14ac:dyDescent="0.2">
      <c r="A1800">
        <v>15094</v>
      </c>
      <c r="B1800">
        <v>5</v>
      </c>
      <c r="C1800">
        <v>83</v>
      </c>
      <c r="D1800" s="1">
        <v>40423.704861111109</v>
      </c>
      <c r="E1800" s="3">
        <f>DATEDIF(online_retail_II[[#This Row],[LastPurchase]], DATE(2011,12,9), "d")</f>
        <v>463</v>
      </c>
      <c r="F1800" s="3">
        <f t="shared" si="140"/>
        <v>2</v>
      </c>
      <c r="G1800" s="3">
        <f t="shared" si="141"/>
        <v>1</v>
      </c>
      <c r="H1800" s="3">
        <f t="shared" si="142"/>
        <v>1</v>
      </c>
      <c r="I1800" s="1" t="str">
        <f t="shared" si="143"/>
        <v>211</v>
      </c>
      <c r="J1800" s="1" t="str">
        <f t="shared" si="144"/>
        <v>At Risk</v>
      </c>
    </row>
    <row r="1801" spans="1:10" ht="14.25" x14ac:dyDescent="0.2">
      <c r="A1801">
        <v>17190</v>
      </c>
      <c r="B1801">
        <v>195</v>
      </c>
      <c r="C1801">
        <v>1743.0400000000006</v>
      </c>
      <c r="D1801" s="1">
        <v>40828.481249999997</v>
      </c>
      <c r="E1801" s="3">
        <f>DATEDIF(online_retail_II[[#This Row],[LastPurchase]], DATE(2011,12,9), "d")</f>
        <v>58</v>
      </c>
      <c r="F1801" s="3">
        <f t="shared" si="140"/>
        <v>3</v>
      </c>
      <c r="G1801" s="3">
        <f t="shared" si="141"/>
        <v>3</v>
      </c>
      <c r="H1801" s="3">
        <f t="shared" si="142"/>
        <v>2</v>
      </c>
      <c r="I1801" s="1" t="str">
        <f t="shared" si="143"/>
        <v>332</v>
      </c>
      <c r="J1801" s="1" t="str">
        <f t="shared" si="144"/>
        <v>Potential</v>
      </c>
    </row>
    <row r="1802" spans="1:10" ht="14.25" x14ac:dyDescent="0.2">
      <c r="A1802">
        <v>17006</v>
      </c>
      <c r="B1802">
        <v>130</v>
      </c>
      <c r="C1802">
        <v>1636.3199999999997</v>
      </c>
      <c r="D1802" s="1">
        <v>40882.506249999999</v>
      </c>
      <c r="E1802" s="3">
        <f>DATEDIF(online_retail_II[[#This Row],[LastPurchase]], DATE(2011,12,9), "d")</f>
        <v>4</v>
      </c>
      <c r="F1802" s="3">
        <f t="shared" si="140"/>
        <v>5</v>
      </c>
      <c r="G1802" s="3">
        <f t="shared" si="141"/>
        <v>2</v>
      </c>
      <c r="H1802" s="3">
        <f t="shared" si="142"/>
        <v>2</v>
      </c>
      <c r="I1802" s="1" t="str">
        <f t="shared" si="143"/>
        <v>522</v>
      </c>
      <c r="J1802" s="1" t="str">
        <f t="shared" si="144"/>
        <v>Champion</v>
      </c>
    </row>
    <row r="1803" spans="1:10" ht="14.25" x14ac:dyDescent="0.2">
      <c r="A1803">
        <v>15630</v>
      </c>
      <c r="B1803">
        <v>80</v>
      </c>
      <c r="C1803">
        <v>1481.3999999999992</v>
      </c>
      <c r="D1803" s="1">
        <v>40841.65</v>
      </c>
      <c r="E1803" s="3">
        <f>DATEDIF(online_retail_II[[#This Row],[LastPurchase]], DATE(2011,12,9), "d")</f>
        <v>45</v>
      </c>
      <c r="F1803" s="3">
        <f t="shared" si="140"/>
        <v>4</v>
      </c>
      <c r="G1803" s="3">
        <f t="shared" si="141"/>
        <v>2</v>
      </c>
      <c r="H1803" s="3">
        <f t="shared" si="142"/>
        <v>2</v>
      </c>
      <c r="I1803" s="1" t="str">
        <f t="shared" si="143"/>
        <v>422</v>
      </c>
      <c r="J1803" s="1" t="str">
        <f t="shared" si="144"/>
        <v>Loyal</v>
      </c>
    </row>
    <row r="1804" spans="1:10" ht="14.25" x14ac:dyDescent="0.2">
      <c r="A1804">
        <v>15978</v>
      </c>
      <c r="B1804">
        <v>129</v>
      </c>
      <c r="C1804">
        <v>3279.4200000000014</v>
      </c>
      <c r="D1804" s="1">
        <v>40809.63958333333</v>
      </c>
      <c r="E1804" s="3">
        <f>DATEDIF(online_retail_II[[#This Row],[LastPurchase]], DATE(2011,12,9), "d")</f>
        <v>77</v>
      </c>
      <c r="F1804" s="3">
        <f t="shared" si="140"/>
        <v>3</v>
      </c>
      <c r="G1804" s="3">
        <f t="shared" si="141"/>
        <v>2</v>
      </c>
      <c r="H1804" s="3">
        <f t="shared" si="142"/>
        <v>3</v>
      </c>
      <c r="I1804" s="1" t="str">
        <f t="shared" si="143"/>
        <v>323</v>
      </c>
      <c r="J1804" s="1" t="str">
        <f t="shared" si="144"/>
        <v>Potential</v>
      </c>
    </row>
    <row r="1805" spans="1:10" ht="14.25" x14ac:dyDescent="0.2">
      <c r="A1805">
        <v>14852</v>
      </c>
      <c r="B1805">
        <v>310</v>
      </c>
      <c r="C1805">
        <v>6147.1799999999957</v>
      </c>
      <c r="D1805" s="1">
        <v>40828.555555555555</v>
      </c>
      <c r="E1805" s="3">
        <f>DATEDIF(online_retail_II[[#This Row],[LastPurchase]], DATE(2011,12,9), "d")</f>
        <v>58</v>
      </c>
      <c r="F1805" s="3">
        <f t="shared" si="140"/>
        <v>3</v>
      </c>
      <c r="G1805" s="3">
        <f t="shared" si="141"/>
        <v>3</v>
      </c>
      <c r="H1805" s="3">
        <f t="shared" si="142"/>
        <v>3</v>
      </c>
      <c r="I1805" s="1" t="str">
        <f t="shared" si="143"/>
        <v>333</v>
      </c>
      <c r="J1805" s="1" t="str">
        <f t="shared" si="144"/>
        <v>Potential</v>
      </c>
    </row>
    <row r="1806" spans="1:10" ht="14.25" x14ac:dyDescent="0.2">
      <c r="A1806">
        <v>15929</v>
      </c>
      <c r="B1806">
        <v>1</v>
      </c>
      <c r="C1806">
        <v>594</v>
      </c>
      <c r="D1806" s="1">
        <v>40242.62222222222</v>
      </c>
      <c r="E1806" s="3">
        <f>DATEDIF(online_retail_II[[#This Row],[LastPurchase]], DATE(2011,12,9), "d")</f>
        <v>644</v>
      </c>
      <c r="F1806" s="3">
        <f t="shared" si="140"/>
        <v>2</v>
      </c>
      <c r="G1806" s="3">
        <f t="shared" si="141"/>
        <v>1</v>
      </c>
      <c r="H1806" s="3">
        <f t="shared" si="142"/>
        <v>1</v>
      </c>
      <c r="I1806" s="1" t="str">
        <f t="shared" si="143"/>
        <v>211</v>
      </c>
      <c r="J1806" s="1" t="str">
        <f t="shared" si="144"/>
        <v>At Risk</v>
      </c>
    </row>
    <row r="1807" spans="1:10" ht="14.25" x14ac:dyDescent="0.2">
      <c r="A1807">
        <v>14233</v>
      </c>
      <c r="B1807">
        <v>73</v>
      </c>
      <c r="C1807">
        <v>2904.2700000000009</v>
      </c>
      <c r="D1807" s="1">
        <v>40837.662499999999</v>
      </c>
      <c r="E1807" s="3">
        <f>DATEDIF(online_retail_II[[#This Row],[LastPurchase]], DATE(2011,12,9), "d")</f>
        <v>49</v>
      </c>
      <c r="F1807" s="3">
        <f t="shared" si="140"/>
        <v>4</v>
      </c>
      <c r="G1807" s="3">
        <f t="shared" si="141"/>
        <v>2</v>
      </c>
      <c r="H1807" s="3">
        <f t="shared" si="142"/>
        <v>3</v>
      </c>
      <c r="I1807" s="1" t="str">
        <f t="shared" si="143"/>
        <v>423</v>
      </c>
      <c r="J1807" s="1" t="str">
        <f t="shared" si="144"/>
        <v>Loyal</v>
      </c>
    </row>
    <row r="1808" spans="1:10" ht="14.25" x14ac:dyDescent="0.2">
      <c r="A1808">
        <v>13799</v>
      </c>
      <c r="B1808">
        <v>106</v>
      </c>
      <c r="C1808">
        <v>2803.57</v>
      </c>
      <c r="D1808" s="1">
        <v>40770.504861111112</v>
      </c>
      <c r="E1808" s="3">
        <f>DATEDIF(online_retail_II[[#This Row],[LastPurchase]], DATE(2011,12,9), "d")</f>
        <v>116</v>
      </c>
      <c r="F1808" s="3">
        <f t="shared" si="140"/>
        <v>3</v>
      </c>
      <c r="G1808" s="3">
        <f t="shared" si="141"/>
        <v>2</v>
      </c>
      <c r="H1808" s="3">
        <f t="shared" si="142"/>
        <v>2</v>
      </c>
      <c r="I1808" s="1" t="str">
        <f t="shared" si="143"/>
        <v>322</v>
      </c>
      <c r="J1808" s="1" t="str">
        <f t="shared" si="144"/>
        <v>Potential</v>
      </c>
    </row>
    <row r="1809" spans="1:10" ht="14.25" x14ac:dyDescent="0.2">
      <c r="A1809">
        <v>16331</v>
      </c>
      <c r="B1809">
        <v>34</v>
      </c>
      <c r="C1809">
        <v>2037.6999999999998</v>
      </c>
      <c r="D1809" s="1">
        <v>40454.574305555558</v>
      </c>
      <c r="E1809" s="3">
        <f>DATEDIF(online_retail_II[[#This Row],[LastPurchase]], DATE(2011,12,9), "d")</f>
        <v>432</v>
      </c>
      <c r="F1809" s="3">
        <f t="shared" si="140"/>
        <v>2</v>
      </c>
      <c r="G1809" s="3">
        <f t="shared" si="141"/>
        <v>1</v>
      </c>
      <c r="H1809" s="3">
        <f t="shared" si="142"/>
        <v>2</v>
      </c>
      <c r="I1809" s="1" t="str">
        <f t="shared" si="143"/>
        <v>212</v>
      </c>
      <c r="J1809" s="1" t="str">
        <f t="shared" si="144"/>
        <v>At Risk</v>
      </c>
    </row>
    <row r="1810" spans="1:10" ht="14.25" x14ac:dyDescent="0.2">
      <c r="A1810">
        <v>14172</v>
      </c>
      <c r="B1810">
        <v>54</v>
      </c>
      <c r="C1810">
        <v>402.71999999999997</v>
      </c>
      <c r="D1810" s="1">
        <v>40281.55972222222</v>
      </c>
      <c r="E1810" s="3">
        <f>DATEDIF(online_retail_II[[#This Row],[LastPurchase]], DATE(2011,12,9), "d")</f>
        <v>605</v>
      </c>
      <c r="F1810" s="3">
        <f t="shared" si="140"/>
        <v>2</v>
      </c>
      <c r="G1810" s="3">
        <f t="shared" si="141"/>
        <v>1</v>
      </c>
      <c r="H1810" s="3">
        <f t="shared" si="142"/>
        <v>1</v>
      </c>
      <c r="I1810" s="1" t="str">
        <f t="shared" si="143"/>
        <v>211</v>
      </c>
      <c r="J1810" s="1" t="str">
        <f t="shared" si="144"/>
        <v>At Risk</v>
      </c>
    </row>
    <row r="1811" spans="1:10" ht="14.25" x14ac:dyDescent="0.2">
      <c r="A1811">
        <v>13201</v>
      </c>
      <c r="B1811">
        <v>88</v>
      </c>
      <c r="C1811">
        <v>1240.6100000000001</v>
      </c>
      <c r="D1811" s="1">
        <v>40384.604166666664</v>
      </c>
      <c r="E1811" s="3">
        <f>DATEDIF(online_retail_II[[#This Row],[LastPurchase]], DATE(2011,12,9), "d")</f>
        <v>502</v>
      </c>
      <c r="F1811" s="3">
        <f t="shared" si="140"/>
        <v>2</v>
      </c>
      <c r="G1811" s="3">
        <f t="shared" si="141"/>
        <v>2</v>
      </c>
      <c r="H1811" s="3">
        <f t="shared" si="142"/>
        <v>2</v>
      </c>
      <c r="I1811" s="1" t="str">
        <f t="shared" si="143"/>
        <v>222</v>
      </c>
      <c r="J1811" s="1" t="str">
        <f t="shared" si="144"/>
        <v>At Risk</v>
      </c>
    </row>
    <row r="1812" spans="1:10" ht="14.25" x14ac:dyDescent="0.2">
      <c r="A1812">
        <v>13508</v>
      </c>
      <c r="B1812">
        <v>28</v>
      </c>
      <c r="C1812">
        <v>287.05</v>
      </c>
      <c r="D1812" s="1">
        <v>40643.498611111114</v>
      </c>
      <c r="E1812" s="3">
        <f>DATEDIF(online_retail_II[[#This Row],[LastPurchase]], DATE(2011,12,9), "d")</f>
        <v>243</v>
      </c>
      <c r="F1812" s="3">
        <f t="shared" si="140"/>
        <v>3</v>
      </c>
      <c r="G1812" s="3">
        <f t="shared" si="141"/>
        <v>1</v>
      </c>
      <c r="H1812" s="3">
        <f t="shared" si="142"/>
        <v>1</v>
      </c>
      <c r="I1812" s="1" t="str">
        <f t="shared" si="143"/>
        <v>311</v>
      </c>
      <c r="J1812" s="1" t="str">
        <f t="shared" si="144"/>
        <v>Potential</v>
      </c>
    </row>
    <row r="1813" spans="1:10" ht="14.25" x14ac:dyDescent="0.2">
      <c r="A1813">
        <v>16271</v>
      </c>
      <c r="B1813">
        <v>305</v>
      </c>
      <c r="C1813">
        <v>3463.0200000000018</v>
      </c>
      <c r="D1813" s="1">
        <v>40884.53125</v>
      </c>
      <c r="E1813" s="3">
        <f>DATEDIF(online_retail_II[[#This Row],[LastPurchase]], DATE(2011,12,9), "d")</f>
        <v>2</v>
      </c>
      <c r="F1813" s="3">
        <f t="shared" si="140"/>
        <v>5</v>
      </c>
      <c r="G1813" s="3">
        <f t="shared" si="141"/>
        <v>3</v>
      </c>
      <c r="H1813" s="3">
        <f t="shared" si="142"/>
        <v>3</v>
      </c>
      <c r="I1813" s="1" t="str">
        <f t="shared" si="143"/>
        <v>533</v>
      </c>
      <c r="J1813" s="1" t="str">
        <f t="shared" si="144"/>
        <v>Champion</v>
      </c>
    </row>
    <row r="1814" spans="1:10" ht="14.25" x14ac:dyDescent="0.2">
      <c r="A1814">
        <v>15443</v>
      </c>
      <c r="B1814">
        <v>646</v>
      </c>
      <c r="C1814">
        <v>5175.9299999999921</v>
      </c>
      <c r="D1814" s="1">
        <v>40885.444444444445</v>
      </c>
      <c r="E1814" s="3">
        <f>DATEDIF(online_retail_II[[#This Row],[LastPurchase]], DATE(2011,12,9), "d")</f>
        <v>1</v>
      </c>
      <c r="F1814" s="3">
        <f t="shared" si="140"/>
        <v>5</v>
      </c>
      <c r="G1814" s="3">
        <f t="shared" si="141"/>
        <v>4</v>
      </c>
      <c r="H1814" s="3">
        <f t="shared" si="142"/>
        <v>3</v>
      </c>
      <c r="I1814" s="1" t="str">
        <f t="shared" si="143"/>
        <v>543</v>
      </c>
      <c r="J1814" s="1" t="str">
        <f t="shared" si="144"/>
        <v>Champion</v>
      </c>
    </row>
    <row r="1815" spans="1:10" ht="14.25" x14ac:dyDescent="0.2">
      <c r="A1815">
        <v>14205</v>
      </c>
      <c r="B1815">
        <v>123</v>
      </c>
      <c r="C1815">
        <v>2414.200000000003</v>
      </c>
      <c r="D1815" s="1">
        <v>40870.454861111109</v>
      </c>
      <c r="E1815" s="3">
        <f>DATEDIF(online_retail_II[[#This Row],[LastPurchase]], DATE(2011,12,9), "d")</f>
        <v>16</v>
      </c>
      <c r="F1815" s="3">
        <f t="shared" si="140"/>
        <v>4</v>
      </c>
      <c r="G1815" s="3">
        <f t="shared" si="141"/>
        <v>2</v>
      </c>
      <c r="H1815" s="3">
        <f t="shared" si="142"/>
        <v>2</v>
      </c>
      <c r="I1815" s="1" t="str">
        <f t="shared" si="143"/>
        <v>422</v>
      </c>
      <c r="J1815" s="1" t="str">
        <f t="shared" si="144"/>
        <v>Loyal</v>
      </c>
    </row>
    <row r="1816" spans="1:10" ht="14.25" x14ac:dyDescent="0.2">
      <c r="A1816">
        <v>14877</v>
      </c>
      <c r="B1816">
        <v>66</v>
      </c>
      <c r="C1816">
        <v>436.99999999999989</v>
      </c>
      <c r="D1816" s="1">
        <v>40468.54791666667</v>
      </c>
      <c r="E1816" s="3">
        <f>DATEDIF(online_retail_II[[#This Row],[LastPurchase]], DATE(2011,12,9), "d")</f>
        <v>418</v>
      </c>
      <c r="F1816" s="3">
        <f t="shared" si="140"/>
        <v>2</v>
      </c>
      <c r="G1816" s="3">
        <f t="shared" si="141"/>
        <v>2</v>
      </c>
      <c r="H1816" s="3">
        <f t="shared" si="142"/>
        <v>1</v>
      </c>
      <c r="I1816" s="1" t="str">
        <f t="shared" si="143"/>
        <v>221</v>
      </c>
      <c r="J1816" s="1" t="str">
        <f t="shared" si="144"/>
        <v>At Risk</v>
      </c>
    </row>
    <row r="1817" spans="1:10" ht="14.25" x14ac:dyDescent="0.2">
      <c r="A1817">
        <v>18253</v>
      </c>
      <c r="B1817">
        <v>7</v>
      </c>
      <c r="C1817">
        <v>317.88</v>
      </c>
      <c r="D1817" s="1">
        <v>40244.526388888888</v>
      </c>
      <c r="E1817" s="3">
        <f>DATEDIF(online_retail_II[[#This Row],[LastPurchase]], DATE(2011,12,9), "d")</f>
        <v>642</v>
      </c>
      <c r="F1817" s="3">
        <f t="shared" si="140"/>
        <v>2</v>
      </c>
      <c r="G1817" s="3">
        <f t="shared" si="141"/>
        <v>1</v>
      </c>
      <c r="H1817" s="3">
        <f t="shared" si="142"/>
        <v>1</v>
      </c>
      <c r="I1817" s="1" t="str">
        <f t="shared" si="143"/>
        <v>211</v>
      </c>
      <c r="J1817" s="1" t="str">
        <f t="shared" si="144"/>
        <v>At Risk</v>
      </c>
    </row>
    <row r="1818" spans="1:10" ht="14.25" x14ac:dyDescent="0.2">
      <c r="A1818">
        <v>13764</v>
      </c>
      <c r="B1818">
        <v>376</v>
      </c>
      <c r="C1818">
        <v>2953.2600000000007</v>
      </c>
      <c r="D1818" s="1">
        <v>40816.502083333333</v>
      </c>
      <c r="E1818" s="3">
        <f>DATEDIF(online_retail_II[[#This Row],[LastPurchase]], DATE(2011,12,9), "d")</f>
        <v>70</v>
      </c>
      <c r="F1818" s="3">
        <f t="shared" si="140"/>
        <v>3</v>
      </c>
      <c r="G1818" s="3">
        <f t="shared" si="141"/>
        <v>4</v>
      </c>
      <c r="H1818" s="3">
        <f t="shared" si="142"/>
        <v>3</v>
      </c>
      <c r="I1818" s="1" t="str">
        <f t="shared" si="143"/>
        <v>343</v>
      </c>
      <c r="J1818" s="1" t="str">
        <f t="shared" si="144"/>
        <v>Potential</v>
      </c>
    </row>
    <row r="1819" spans="1:10" ht="14.25" x14ac:dyDescent="0.2">
      <c r="A1819">
        <v>17236</v>
      </c>
      <c r="B1819">
        <v>158</v>
      </c>
      <c r="C1819">
        <v>1929.2600000000004</v>
      </c>
      <c r="D1819" s="1">
        <v>40874.5</v>
      </c>
      <c r="E1819" s="3">
        <f>DATEDIF(online_retail_II[[#This Row],[LastPurchase]], DATE(2011,12,9), "d")</f>
        <v>12</v>
      </c>
      <c r="F1819" s="3">
        <f t="shared" si="140"/>
        <v>5</v>
      </c>
      <c r="G1819" s="3">
        <f t="shared" si="141"/>
        <v>3</v>
      </c>
      <c r="H1819" s="3">
        <f t="shared" si="142"/>
        <v>2</v>
      </c>
      <c r="I1819" s="1" t="str">
        <f t="shared" si="143"/>
        <v>532</v>
      </c>
      <c r="J1819" s="1" t="str">
        <f t="shared" si="144"/>
        <v>Champion</v>
      </c>
    </row>
    <row r="1820" spans="1:10" ht="14.25" x14ac:dyDescent="0.2">
      <c r="A1820">
        <v>17589</v>
      </c>
      <c r="B1820">
        <v>1343</v>
      </c>
      <c r="C1820">
        <v>14049.87</v>
      </c>
      <c r="D1820" s="1">
        <v>40826.706944444442</v>
      </c>
      <c r="E1820" s="3">
        <f>DATEDIF(online_retail_II[[#This Row],[LastPurchase]], DATE(2011,12,9), "d")</f>
        <v>60</v>
      </c>
      <c r="F1820" s="3">
        <f t="shared" si="140"/>
        <v>3</v>
      </c>
      <c r="G1820" s="3">
        <f t="shared" si="141"/>
        <v>4</v>
      </c>
      <c r="H1820" s="3">
        <f t="shared" si="142"/>
        <v>4</v>
      </c>
      <c r="I1820" s="1" t="str">
        <f t="shared" si="143"/>
        <v>344</v>
      </c>
      <c r="J1820" s="1" t="str">
        <f t="shared" si="144"/>
        <v>Potential</v>
      </c>
    </row>
    <row r="1821" spans="1:10" ht="14.25" x14ac:dyDescent="0.2">
      <c r="A1821">
        <v>17734</v>
      </c>
      <c r="B1821">
        <v>86</v>
      </c>
      <c r="C1821">
        <v>1442.3200000000004</v>
      </c>
      <c r="D1821" s="1">
        <v>40833.522916666669</v>
      </c>
      <c r="E1821" s="3">
        <f>DATEDIF(online_retail_II[[#This Row],[LastPurchase]], DATE(2011,12,9), "d")</f>
        <v>53</v>
      </c>
      <c r="F1821" s="3">
        <f t="shared" si="140"/>
        <v>3</v>
      </c>
      <c r="G1821" s="3">
        <f t="shared" si="141"/>
        <v>2</v>
      </c>
      <c r="H1821" s="3">
        <f t="shared" si="142"/>
        <v>2</v>
      </c>
      <c r="I1821" s="1" t="str">
        <f t="shared" si="143"/>
        <v>322</v>
      </c>
      <c r="J1821" s="1" t="str">
        <f t="shared" si="144"/>
        <v>Potential</v>
      </c>
    </row>
    <row r="1822" spans="1:10" ht="14.25" x14ac:dyDescent="0.2">
      <c r="A1822">
        <v>13276</v>
      </c>
      <c r="B1822">
        <v>249</v>
      </c>
      <c r="C1822">
        <v>1939.2599999999998</v>
      </c>
      <c r="D1822" s="1">
        <v>40823.530555555553</v>
      </c>
      <c r="E1822" s="3">
        <f>DATEDIF(online_retail_II[[#This Row],[LastPurchase]], DATE(2011,12,9), "d")</f>
        <v>63</v>
      </c>
      <c r="F1822" s="3">
        <f t="shared" si="140"/>
        <v>3</v>
      </c>
      <c r="G1822" s="3">
        <f t="shared" si="141"/>
        <v>3</v>
      </c>
      <c r="H1822" s="3">
        <f t="shared" si="142"/>
        <v>2</v>
      </c>
      <c r="I1822" s="1" t="str">
        <f t="shared" si="143"/>
        <v>332</v>
      </c>
      <c r="J1822" s="1" t="str">
        <f t="shared" si="144"/>
        <v>Potential</v>
      </c>
    </row>
    <row r="1823" spans="1:10" ht="14.25" x14ac:dyDescent="0.2">
      <c r="A1823">
        <v>16466</v>
      </c>
      <c r="B1823">
        <v>350</v>
      </c>
      <c r="C1823">
        <v>3838.5899999999974</v>
      </c>
      <c r="D1823" s="1">
        <v>40853.482638888891</v>
      </c>
      <c r="E1823" s="3">
        <f>DATEDIF(online_retail_II[[#This Row],[LastPurchase]], DATE(2011,12,9), "d")</f>
        <v>33</v>
      </c>
      <c r="F1823" s="3">
        <f t="shared" si="140"/>
        <v>4</v>
      </c>
      <c r="G1823" s="3">
        <f t="shared" si="141"/>
        <v>4</v>
      </c>
      <c r="H1823" s="3">
        <f t="shared" si="142"/>
        <v>3</v>
      </c>
      <c r="I1823" s="1" t="str">
        <f t="shared" si="143"/>
        <v>443</v>
      </c>
      <c r="J1823" s="1" t="str">
        <f t="shared" si="144"/>
        <v>Loyal</v>
      </c>
    </row>
    <row r="1824" spans="1:10" ht="14.25" x14ac:dyDescent="0.2">
      <c r="A1824">
        <v>12530</v>
      </c>
      <c r="B1824">
        <v>158</v>
      </c>
      <c r="C1824">
        <v>3759.2600000000007</v>
      </c>
      <c r="D1824" s="1">
        <v>40827.523611111108</v>
      </c>
      <c r="E1824" s="3">
        <f>DATEDIF(online_retail_II[[#This Row],[LastPurchase]], DATE(2011,12,9), "d")</f>
        <v>59</v>
      </c>
      <c r="F1824" s="3">
        <f t="shared" si="140"/>
        <v>3</v>
      </c>
      <c r="G1824" s="3">
        <f t="shared" si="141"/>
        <v>3</v>
      </c>
      <c r="H1824" s="3">
        <f t="shared" si="142"/>
        <v>3</v>
      </c>
      <c r="I1824" s="1" t="str">
        <f t="shared" si="143"/>
        <v>333</v>
      </c>
      <c r="J1824" s="1" t="str">
        <f t="shared" si="144"/>
        <v>Potential</v>
      </c>
    </row>
    <row r="1825" spans="1:10" ht="14.25" x14ac:dyDescent="0.2">
      <c r="A1825">
        <v>15631</v>
      </c>
      <c r="B1825">
        <v>39</v>
      </c>
      <c r="C1825">
        <v>596.67000000000007</v>
      </c>
      <c r="D1825" s="1">
        <v>40244.619444444441</v>
      </c>
      <c r="E1825" s="3">
        <f>DATEDIF(online_retail_II[[#This Row],[LastPurchase]], DATE(2011,12,9), "d")</f>
        <v>642</v>
      </c>
      <c r="F1825" s="3">
        <f t="shared" si="140"/>
        <v>2</v>
      </c>
      <c r="G1825" s="3">
        <f t="shared" si="141"/>
        <v>1</v>
      </c>
      <c r="H1825" s="3">
        <f t="shared" si="142"/>
        <v>1</v>
      </c>
      <c r="I1825" s="1" t="str">
        <f t="shared" si="143"/>
        <v>211</v>
      </c>
      <c r="J1825" s="1" t="str">
        <f t="shared" si="144"/>
        <v>At Risk</v>
      </c>
    </row>
    <row r="1826" spans="1:10" ht="14.25" x14ac:dyDescent="0.2">
      <c r="A1826">
        <v>18029</v>
      </c>
      <c r="B1826">
        <v>18</v>
      </c>
      <c r="C1826">
        <v>433.77</v>
      </c>
      <c r="D1826" s="1">
        <v>40244.645833333336</v>
      </c>
      <c r="E1826" s="3">
        <f>DATEDIF(online_retail_II[[#This Row],[LastPurchase]], DATE(2011,12,9), "d")</f>
        <v>642</v>
      </c>
      <c r="F1826" s="3">
        <f t="shared" si="140"/>
        <v>2</v>
      </c>
      <c r="G1826" s="3">
        <f t="shared" si="141"/>
        <v>1</v>
      </c>
      <c r="H1826" s="3">
        <f t="shared" si="142"/>
        <v>1</v>
      </c>
      <c r="I1826" s="1" t="str">
        <f t="shared" si="143"/>
        <v>211</v>
      </c>
      <c r="J1826" s="1" t="str">
        <f t="shared" si="144"/>
        <v>At Risk</v>
      </c>
    </row>
    <row r="1827" spans="1:10" ht="14.25" x14ac:dyDescent="0.2">
      <c r="A1827">
        <v>16984</v>
      </c>
      <c r="B1827">
        <v>1133</v>
      </c>
      <c r="C1827">
        <v>10754.799999999988</v>
      </c>
      <c r="D1827" s="1">
        <v>40798.571527777778</v>
      </c>
      <c r="E1827" s="3">
        <f>DATEDIF(online_retail_II[[#This Row],[LastPurchase]], DATE(2011,12,9), "d")</f>
        <v>88</v>
      </c>
      <c r="F1827" s="3">
        <f t="shared" si="140"/>
        <v>3</v>
      </c>
      <c r="G1827" s="3">
        <f t="shared" si="141"/>
        <v>4</v>
      </c>
      <c r="H1827" s="3">
        <f t="shared" si="142"/>
        <v>4</v>
      </c>
      <c r="I1827" s="1" t="str">
        <f t="shared" si="143"/>
        <v>344</v>
      </c>
      <c r="J1827" s="1" t="str">
        <f t="shared" si="144"/>
        <v>Potential</v>
      </c>
    </row>
    <row r="1828" spans="1:10" ht="14.25" x14ac:dyDescent="0.2">
      <c r="A1828">
        <v>16310</v>
      </c>
      <c r="B1828">
        <v>28</v>
      </c>
      <c r="C1828">
        <v>460.0800000000001</v>
      </c>
      <c r="D1828" s="1">
        <v>40472.615972222222</v>
      </c>
      <c r="E1828" s="3">
        <f>DATEDIF(online_retail_II[[#This Row],[LastPurchase]], DATE(2011,12,9), "d")</f>
        <v>414</v>
      </c>
      <c r="F1828" s="3">
        <f t="shared" si="140"/>
        <v>2</v>
      </c>
      <c r="G1828" s="3">
        <f t="shared" si="141"/>
        <v>1</v>
      </c>
      <c r="H1828" s="3">
        <f t="shared" si="142"/>
        <v>1</v>
      </c>
      <c r="I1828" s="1" t="str">
        <f t="shared" si="143"/>
        <v>211</v>
      </c>
      <c r="J1828" s="1" t="str">
        <f t="shared" si="144"/>
        <v>At Risk</v>
      </c>
    </row>
    <row r="1829" spans="1:10" ht="14.25" x14ac:dyDescent="0.2">
      <c r="A1829">
        <v>16534</v>
      </c>
      <c r="B1829">
        <v>36</v>
      </c>
      <c r="C1829">
        <v>635.9000000000002</v>
      </c>
      <c r="D1829" s="1">
        <v>40244.657638888886</v>
      </c>
      <c r="E1829" s="3">
        <f>DATEDIF(online_retail_II[[#This Row],[LastPurchase]], DATE(2011,12,9), "d")</f>
        <v>642</v>
      </c>
      <c r="F1829" s="3">
        <f t="shared" si="140"/>
        <v>2</v>
      </c>
      <c r="G1829" s="3">
        <f t="shared" si="141"/>
        <v>1</v>
      </c>
      <c r="H1829" s="3">
        <f t="shared" si="142"/>
        <v>1</v>
      </c>
      <c r="I1829" s="1" t="str">
        <f t="shared" si="143"/>
        <v>211</v>
      </c>
      <c r="J1829" s="1" t="str">
        <f t="shared" si="144"/>
        <v>At Risk</v>
      </c>
    </row>
    <row r="1830" spans="1:10" ht="14.25" x14ac:dyDescent="0.2">
      <c r="A1830">
        <v>17158</v>
      </c>
      <c r="B1830">
        <v>113</v>
      </c>
      <c r="C1830">
        <v>1979.9999999999993</v>
      </c>
      <c r="D1830" s="1">
        <v>40854.635416666664</v>
      </c>
      <c r="E1830" s="3">
        <f>DATEDIF(online_retail_II[[#This Row],[LastPurchase]], DATE(2011,12,9), "d")</f>
        <v>32</v>
      </c>
      <c r="F1830" s="3">
        <f t="shared" si="140"/>
        <v>4</v>
      </c>
      <c r="G1830" s="3">
        <f t="shared" si="141"/>
        <v>2</v>
      </c>
      <c r="H1830" s="3">
        <f t="shared" si="142"/>
        <v>2</v>
      </c>
      <c r="I1830" s="1" t="str">
        <f t="shared" si="143"/>
        <v>422</v>
      </c>
      <c r="J1830" s="1" t="str">
        <f t="shared" si="144"/>
        <v>Loyal</v>
      </c>
    </row>
    <row r="1831" spans="1:10" ht="14.25" x14ac:dyDescent="0.2">
      <c r="A1831">
        <v>12369</v>
      </c>
      <c r="B1831">
        <v>93</v>
      </c>
      <c r="C1831">
        <v>1791.15</v>
      </c>
      <c r="D1831" s="1">
        <v>40473.550694444442</v>
      </c>
      <c r="E1831" s="3">
        <f>DATEDIF(online_retail_II[[#This Row],[LastPurchase]], DATE(2011,12,9), "d")</f>
        <v>413</v>
      </c>
      <c r="F1831" s="3">
        <f t="shared" si="140"/>
        <v>2</v>
      </c>
      <c r="G1831" s="3">
        <f t="shared" si="141"/>
        <v>2</v>
      </c>
      <c r="H1831" s="3">
        <f t="shared" si="142"/>
        <v>2</v>
      </c>
      <c r="I1831" s="1" t="str">
        <f t="shared" si="143"/>
        <v>222</v>
      </c>
      <c r="J1831" s="1" t="str">
        <f t="shared" si="144"/>
        <v>At Risk</v>
      </c>
    </row>
    <row r="1832" spans="1:10" ht="14.25" x14ac:dyDescent="0.2">
      <c r="A1832">
        <v>14493</v>
      </c>
      <c r="B1832">
        <v>364</v>
      </c>
      <c r="C1832">
        <v>5130.1499999999969</v>
      </c>
      <c r="D1832" s="1">
        <v>40879.676388888889</v>
      </c>
      <c r="E1832" s="3">
        <f>DATEDIF(online_retail_II[[#This Row],[LastPurchase]], DATE(2011,12,9), "d")</f>
        <v>7</v>
      </c>
      <c r="F1832" s="3">
        <f t="shared" si="140"/>
        <v>5</v>
      </c>
      <c r="G1832" s="3">
        <f t="shared" si="141"/>
        <v>4</v>
      </c>
      <c r="H1832" s="3">
        <f t="shared" si="142"/>
        <v>3</v>
      </c>
      <c r="I1832" s="1" t="str">
        <f t="shared" si="143"/>
        <v>543</v>
      </c>
      <c r="J1832" s="1" t="str">
        <f t="shared" si="144"/>
        <v>Champion</v>
      </c>
    </row>
    <row r="1833" spans="1:10" ht="14.25" x14ac:dyDescent="0.2">
      <c r="A1833">
        <v>15847</v>
      </c>
      <c r="B1833">
        <v>48</v>
      </c>
      <c r="C1833">
        <v>822.57000000000028</v>
      </c>
      <c r="D1833" s="1">
        <v>40848.611805555556</v>
      </c>
      <c r="E1833" s="3">
        <f>DATEDIF(online_retail_II[[#This Row],[LastPurchase]], DATE(2011,12,9), "d")</f>
        <v>38</v>
      </c>
      <c r="F1833" s="3">
        <f t="shared" si="140"/>
        <v>4</v>
      </c>
      <c r="G1833" s="3">
        <f t="shared" si="141"/>
        <v>1</v>
      </c>
      <c r="H1833" s="3">
        <f t="shared" si="142"/>
        <v>1</v>
      </c>
      <c r="I1833" s="1" t="str">
        <f t="shared" si="143"/>
        <v>411</v>
      </c>
      <c r="J1833" s="1" t="str">
        <f t="shared" si="144"/>
        <v>Loyal</v>
      </c>
    </row>
    <row r="1834" spans="1:10" ht="14.25" x14ac:dyDescent="0.2">
      <c r="A1834">
        <v>17298</v>
      </c>
      <c r="B1834">
        <v>70</v>
      </c>
      <c r="C1834">
        <v>957.56000000000006</v>
      </c>
      <c r="D1834" s="1">
        <v>40785.696527777778</v>
      </c>
      <c r="E1834" s="3">
        <f>DATEDIF(online_retail_II[[#This Row],[LastPurchase]], DATE(2011,12,9), "d")</f>
        <v>101</v>
      </c>
      <c r="F1834" s="3">
        <f t="shared" si="140"/>
        <v>3</v>
      </c>
      <c r="G1834" s="3">
        <f t="shared" si="141"/>
        <v>2</v>
      </c>
      <c r="H1834" s="3">
        <f t="shared" si="142"/>
        <v>1</v>
      </c>
      <c r="I1834" s="1" t="str">
        <f t="shared" si="143"/>
        <v>321</v>
      </c>
      <c r="J1834" s="1" t="str">
        <f t="shared" si="144"/>
        <v>Potential</v>
      </c>
    </row>
    <row r="1835" spans="1:10" ht="14.25" x14ac:dyDescent="0.2">
      <c r="A1835">
        <v>15791</v>
      </c>
      <c r="B1835">
        <v>167</v>
      </c>
      <c r="C1835">
        <v>3608.3400000000011</v>
      </c>
      <c r="D1835" s="1">
        <v>40843.426388888889</v>
      </c>
      <c r="E1835" s="3">
        <f>DATEDIF(online_retail_II[[#This Row],[LastPurchase]], DATE(2011,12,9), "d")</f>
        <v>43</v>
      </c>
      <c r="F1835" s="3">
        <f t="shared" si="140"/>
        <v>4</v>
      </c>
      <c r="G1835" s="3">
        <f t="shared" si="141"/>
        <v>3</v>
      </c>
      <c r="H1835" s="3">
        <f t="shared" si="142"/>
        <v>3</v>
      </c>
      <c r="I1835" s="1" t="str">
        <f t="shared" si="143"/>
        <v>433</v>
      </c>
      <c r="J1835" s="1" t="str">
        <f t="shared" si="144"/>
        <v>Loyal</v>
      </c>
    </row>
    <row r="1836" spans="1:10" ht="14.25" x14ac:dyDescent="0.2">
      <c r="A1836">
        <v>12765</v>
      </c>
      <c r="B1836">
        <v>68</v>
      </c>
      <c r="C1836">
        <v>1404.58</v>
      </c>
      <c r="D1836" s="1">
        <v>40414.57708333333</v>
      </c>
      <c r="E1836" s="3">
        <f>DATEDIF(online_retail_II[[#This Row],[LastPurchase]], DATE(2011,12,9), "d")</f>
        <v>472</v>
      </c>
      <c r="F1836" s="3">
        <f t="shared" si="140"/>
        <v>2</v>
      </c>
      <c r="G1836" s="3">
        <f t="shared" si="141"/>
        <v>2</v>
      </c>
      <c r="H1836" s="3">
        <f t="shared" si="142"/>
        <v>2</v>
      </c>
      <c r="I1836" s="1" t="str">
        <f t="shared" si="143"/>
        <v>222</v>
      </c>
      <c r="J1836" s="1" t="str">
        <f t="shared" si="144"/>
        <v>At Risk</v>
      </c>
    </row>
    <row r="1837" spans="1:10" ht="14.25" x14ac:dyDescent="0.2">
      <c r="A1837">
        <v>17682</v>
      </c>
      <c r="B1837">
        <v>238</v>
      </c>
      <c r="C1837">
        <v>4456.7799999999988</v>
      </c>
      <c r="D1837" s="1">
        <v>40876.665972222225</v>
      </c>
      <c r="E1837" s="3">
        <f>DATEDIF(online_retail_II[[#This Row],[LastPurchase]], DATE(2011,12,9), "d")</f>
        <v>10</v>
      </c>
      <c r="F1837" s="3">
        <f t="shared" si="140"/>
        <v>5</v>
      </c>
      <c r="G1837" s="3">
        <f t="shared" si="141"/>
        <v>3</v>
      </c>
      <c r="H1837" s="3">
        <f t="shared" si="142"/>
        <v>3</v>
      </c>
      <c r="I1837" s="1" t="str">
        <f t="shared" si="143"/>
        <v>533</v>
      </c>
      <c r="J1837" s="1" t="str">
        <f t="shared" si="144"/>
        <v>Champion</v>
      </c>
    </row>
    <row r="1838" spans="1:10" ht="14.25" x14ac:dyDescent="0.2">
      <c r="A1838">
        <v>12825</v>
      </c>
      <c r="B1838">
        <v>24</v>
      </c>
      <c r="C1838">
        <v>518.63</v>
      </c>
      <c r="D1838" s="1">
        <v>40365.580555555556</v>
      </c>
      <c r="E1838" s="3">
        <f>DATEDIF(online_retail_II[[#This Row],[LastPurchase]], DATE(2011,12,9), "d")</f>
        <v>521</v>
      </c>
      <c r="F1838" s="3">
        <f t="shared" si="140"/>
        <v>2</v>
      </c>
      <c r="G1838" s="3">
        <f t="shared" si="141"/>
        <v>1</v>
      </c>
      <c r="H1838" s="3">
        <f t="shared" si="142"/>
        <v>1</v>
      </c>
      <c r="I1838" s="1" t="str">
        <f t="shared" si="143"/>
        <v>211</v>
      </c>
      <c r="J1838" s="1" t="str">
        <f t="shared" si="144"/>
        <v>At Risk</v>
      </c>
    </row>
    <row r="1839" spans="1:10" ht="14.25" x14ac:dyDescent="0.2">
      <c r="A1839">
        <v>17325</v>
      </c>
      <c r="B1839">
        <v>39</v>
      </c>
      <c r="C1839">
        <v>609.56999999999994</v>
      </c>
      <c r="D1839" s="1">
        <v>40606.54791666667</v>
      </c>
      <c r="E1839" s="3">
        <f>DATEDIF(online_retail_II[[#This Row],[LastPurchase]], DATE(2011,12,9), "d")</f>
        <v>280</v>
      </c>
      <c r="F1839" s="3">
        <f t="shared" si="140"/>
        <v>3</v>
      </c>
      <c r="G1839" s="3">
        <f t="shared" si="141"/>
        <v>1</v>
      </c>
      <c r="H1839" s="3">
        <f t="shared" si="142"/>
        <v>1</v>
      </c>
      <c r="I1839" s="1" t="str">
        <f t="shared" si="143"/>
        <v>311</v>
      </c>
      <c r="J1839" s="1" t="str">
        <f t="shared" si="144"/>
        <v>Potential</v>
      </c>
    </row>
    <row r="1840" spans="1:10" ht="14.25" x14ac:dyDescent="0.2">
      <c r="A1840">
        <v>16754</v>
      </c>
      <c r="B1840">
        <v>142</v>
      </c>
      <c r="C1840">
        <v>67502.47</v>
      </c>
      <c r="D1840" s="1">
        <v>40514.734722222223</v>
      </c>
      <c r="E1840" s="3">
        <f>DATEDIF(online_retail_II[[#This Row],[LastPurchase]], DATE(2011,12,9), "d")</f>
        <v>372</v>
      </c>
      <c r="F1840" s="3">
        <f t="shared" si="140"/>
        <v>2</v>
      </c>
      <c r="G1840" s="3">
        <f t="shared" si="141"/>
        <v>2</v>
      </c>
      <c r="H1840" s="3">
        <f t="shared" si="142"/>
        <v>4</v>
      </c>
      <c r="I1840" s="1" t="str">
        <f t="shared" si="143"/>
        <v>224</v>
      </c>
      <c r="J1840" s="1" t="str">
        <f t="shared" si="144"/>
        <v>At Risk</v>
      </c>
    </row>
    <row r="1841" spans="1:10" ht="14.25" x14ac:dyDescent="0.2">
      <c r="A1841">
        <v>13157</v>
      </c>
      <c r="B1841">
        <v>251</v>
      </c>
      <c r="C1841">
        <v>5687.36</v>
      </c>
      <c r="D1841" s="1">
        <v>40837.576388888891</v>
      </c>
      <c r="E1841" s="3">
        <f>DATEDIF(online_retail_II[[#This Row],[LastPurchase]], DATE(2011,12,9), "d")</f>
        <v>49</v>
      </c>
      <c r="F1841" s="3">
        <f t="shared" si="140"/>
        <v>4</v>
      </c>
      <c r="G1841" s="3">
        <f t="shared" si="141"/>
        <v>3</v>
      </c>
      <c r="H1841" s="3">
        <f t="shared" si="142"/>
        <v>3</v>
      </c>
      <c r="I1841" s="1" t="str">
        <f t="shared" si="143"/>
        <v>433</v>
      </c>
      <c r="J1841" s="1" t="str">
        <f t="shared" si="144"/>
        <v>Loyal</v>
      </c>
    </row>
    <row r="1842" spans="1:10" ht="14.25" x14ac:dyDescent="0.2">
      <c r="A1842">
        <v>17542</v>
      </c>
      <c r="B1842">
        <v>65</v>
      </c>
      <c r="C1842">
        <v>341.7</v>
      </c>
      <c r="D1842" s="1">
        <v>40617.489583333336</v>
      </c>
      <c r="E1842" s="3">
        <f>DATEDIF(online_retail_II[[#This Row],[LastPurchase]], DATE(2011,12,9), "d")</f>
        <v>269</v>
      </c>
      <c r="F1842" s="3">
        <f t="shared" si="140"/>
        <v>3</v>
      </c>
      <c r="G1842" s="3">
        <f t="shared" si="141"/>
        <v>2</v>
      </c>
      <c r="H1842" s="3">
        <f t="shared" si="142"/>
        <v>1</v>
      </c>
      <c r="I1842" s="1" t="str">
        <f t="shared" si="143"/>
        <v>321</v>
      </c>
      <c r="J1842" s="1" t="str">
        <f t="shared" si="144"/>
        <v>Potential</v>
      </c>
    </row>
    <row r="1843" spans="1:10" ht="14.25" x14ac:dyDescent="0.2">
      <c r="A1843">
        <v>17857</v>
      </c>
      <c r="B1843">
        <v>60</v>
      </c>
      <c r="C1843">
        <v>28682.239999999998</v>
      </c>
      <c r="D1843" s="1">
        <v>40882.550694444442</v>
      </c>
      <c r="E1843" s="3">
        <f>DATEDIF(online_retail_II[[#This Row],[LastPurchase]], DATE(2011,12,9), "d")</f>
        <v>4</v>
      </c>
      <c r="F1843" s="3">
        <f t="shared" si="140"/>
        <v>5</v>
      </c>
      <c r="G1843" s="3">
        <f t="shared" si="141"/>
        <v>2</v>
      </c>
      <c r="H1843" s="3">
        <f t="shared" si="142"/>
        <v>4</v>
      </c>
      <c r="I1843" s="1" t="str">
        <f t="shared" si="143"/>
        <v>524</v>
      </c>
      <c r="J1843" s="1" t="str">
        <f t="shared" si="144"/>
        <v>Champion</v>
      </c>
    </row>
    <row r="1844" spans="1:10" ht="14.25" x14ac:dyDescent="0.2">
      <c r="A1844">
        <v>12514</v>
      </c>
      <c r="B1844">
        <v>84</v>
      </c>
      <c r="C1844">
        <v>1597.7600000000002</v>
      </c>
      <c r="D1844" s="1">
        <v>40619.693055555559</v>
      </c>
      <c r="E1844" s="3">
        <f>DATEDIF(online_retail_II[[#This Row],[LastPurchase]], DATE(2011,12,9), "d")</f>
        <v>267</v>
      </c>
      <c r="F1844" s="3">
        <f t="shared" si="140"/>
        <v>3</v>
      </c>
      <c r="G1844" s="3">
        <f t="shared" si="141"/>
        <v>2</v>
      </c>
      <c r="H1844" s="3">
        <f t="shared" si="142"/>
        <v>2</v>
      </c>
      <c r="I1844" s="1" t="str">
        <f t="shared" si="143"/>
        <v>322</v>
      </c>
      <c r="J1844" s="1" t="str">
        <f t="shared" si="144"/>
        <v>Potential</v>
      </c>
    </row>
    <row r="1845" spans="1:10" ht="14.25" x14ac:dyDescent="0.2">
      <c r="A1845">
        <v>17960</v>
      </c>
      <c r="B1845">
        <v>37</v>
      </c>
      <c r="C1845">
        <v>135.08000000000001</v>
      </c>
      <c r="D1845" s="1">
        <v>40715.59375</v>
      </c>
      <c r="E1845" s="3">
        <f>DATEDIF(online_retail_II[[#This Row],[LastPurchase]], DATE(2011,12,9), "d")</f>
        <v>171</v>
      </c>
      <c r="F1845" s="3">
        <f t="shared" si="140"/>
        <v>3</v>
      </c>
      <c r="G1845" s="3">
        <f t="shared" si="141"/>
        <v>1</v>
      </c>
      <c r="H1845" s="3">
        <f t="shared" si="142"/>
        <v>1</v>
      </c>
      <c r="I1845" s="1" t="str">
        <f t="shared" si="143"/>
        <v>311</v>
      </c>
      <c r="J1845" s="1" t="str">
        <f t="shared" si="144"/>
        <v>Potential</v>
      </c>
    </row>
    <row r="1846" spans="1:10" ht="14.25" x14ac:dyDescent="0.2">
      <c r="A1846">
        <v>16628</v>
      </c>
      <c r="B1846">
        <v>125</v>
      </c>
      <c r="C1846">
        <v>2318.1</v>
      </c>
      <c r="D1846" s="1">
        <v>40857.53125</v>
      </c>
      <c r="E1846" s="3">
        <f>DATEDIF(online_retail_II[[#This Row],[LastPurchase]], DATE(2011,12,9), "d")</f>
        <v>29</v>
      </c>
      <c r="F1846" s="3">
        <f t="shared" si="140"/>
        <v>4</v>
      </c>
      <c r="G1846" s="3">
        <f t="shared" si="141"/>
        <v>2</v>
      </c>
      <c r="H1846" s="3">
        <f t="shared" si="142"/>
        <v>2</v>
      </c>
      <c r="I1846" s="1" t="str">
        <f t="shared" si="143"/>
        <v>422</v>
      </c>
      <c r="J1846" s="1" t="str">
        <f t="shared" si="144"/>
        <v>Loyal</v>
      </c>
    </row>
    <row r="1847" spans="1:10" ht="14.25" x14ac:dyDescent="0.2">
      <c r="A1847">
        <v>17289</v>
      </c>
      <c r="B1847">
        <v>279</v>
      </c>
      <c r="C1847">
        <v>2079.3900000000012</v>
      </c>
      <c r="D1847" s="1">
        <v>40855.500694444447</v>
      </c>
      <c r="E1847" s="3">
        <f>DATEDIF(online_retail_II[[#This Row],[LastPurchase]], DATE(2011,12,9), "d")</f>
        <v>31</v>
      </c>
      <c r="F1847" s="3">
        <f t="shared" si="140"/>
        <v>4</v>
      </c>
      <c r="G1847" s="3">
        <f t="shared" si="141"/>
        <v>3</v>
      </c>
      <c r="H1847" s="3">
        <f t="shared" si="142"/>
        <v>2</v>
      </c>
      <c r="I1847" s="1" t="str">
        <f t="shared" si="143"/>
        <v>432</v>
      </c>
      <c r="J1847" s="1" t="str">
        <f t="shared" si="144"/>
        <v>Loyal</v>
      </c>
    </row>
    <row r="1848" spans="1:10" ht="14.25" x14ac:dyDescent="0.2">
      <c r="A1848">
        <v>17025</v>
      </c>
      <c r="B1848">
        <v>42</v>
      </c>
      <c r="C1848">
        <v>1510.6399999999996</v>
      </c>
      <c r="D1848" s="1">
        <v>40826.379166666666</v>
      </c>
      <c r="E1848" s="3">
        <f>DATEDIF(online_retail_II[[#This Row],[LastPurchase]], DATE(2011,12,9), "d")</f>
        <v>60</v>
      </c>
      <c r="F1848" s="3">
        <f t="shared" si="140"/>
        <v>3</v>
      </c>
      <c r="G1848" s="3">
        <f t="shared" si="141"/>
        <v>1</v>
      </c>
      <c r="H1848" s="3">
        <f t="shared" si="142"/>
        <v>2</v>
      </c>
      <c r="I1848" s="1" t="str">
        <f t="shared" si="143"/>
        <v>312</v>
      </c>
      <c r="J1848" s="1" t="str">
        <f t="shared" si="144"/>
        <v>Potential</v>
      </c>
    </row>
    <row r="1849" spans="1:10" ht="14.25" x14ac:dyDescent="0.2">
      <c r="A1849">
        <v>16537</v>
      </c>
      <c r="B1849">
        <v>4</v>
      </c>
      <c r="C1849">
        <v>23.35</v>
      </c>
      <c r="D1849" s="1">
        <v>40245.570138888892</v>
      </c>
      <c r="E1849" s="3">
        <f>DATEDIF(online_retail_II[[#This Row],[LastPurchase]], DATE(2011,12,9), "d")</f>
        <v>641</v>
      </c>
      <c r="F1849" s="3">
        <f t="shared" si="140"/>
        <v>2</v>
      </c>
      <c r="G1849" s="3">
        <f t="shared" si="141"/>
        <v>1</v>
      </c>
      <c r="H1849" s="3">
        <f t="shared" si="142"/>
        <v>1</v>
      </c>
      <c r="I1849" s="1" t="str">
        <f t="shared" si="143"/>
        <v>211</v>
      </c>
      <c r="J1849" s="1" t="str">
        <f t="shared" si="144"/>
        <v>At Risk</v>
      </c>
    </row>
    <row r="1850" spans="1:10" ht="14.25" x14ac:dyDescent="0.2">
      <c r="A1850">
        <v>17488</v>
      </c>
      <c r="B1850">
        <v>18</v>
      </c>
      <c r="C1850">
        <v>336.50000000000006</v>
      </c>
      <c r="D1850" s="1">
        <v>40245.588194444441</v>
      </c>
      <c r="E1850" s="3">
        <f>DATEDIF(online_retail_II[[#This Row],[LastPurchase]], DATE(2011,12,9), "d")</f>
        <v>641</v>
      </c>
      <c r="F1850" s="3">
        <f t="shared" si="140"/>
        <v>2</v>
      </c>
      <c r="G1850" s="3">
        <f t="shared" si="141"/>
        <v>1</v>
      </c>
      <c r="H1850" s="3">
        <f t="shared" si="142"/>
        <v>1</v>
      </c>
      <c r="I1850" s="1" t="str">
        <f t="shared" si="143"/>
        <v>211</v>
      </c>
      <c r="J1850" s="1" t="str">
        <f t="shared" si="144"/>
        <v>At Risk</v>
      </c>
    </row>
    <row r="1851" spans="1:10" ht="14.25" x14ac:dyDescent="0.2">
      <c r="A1851">
        <v>16681</v>
      </c>
      <c r="B1851">
        <v>49</v>
      </c>
      <c r="C1851">
        <v>1921.8400000000004</v>
      </c>
      <c r="D1851" s="1">
        <v>40814.46597222222</v>
      </c>
      <c r="E1851" s="3">
        <f>DATEDIF(online_retail_II[[#This Row],[LastPurchase]], DATE(2011,12,9), "d")</f>
        <v>72</v>
      </c>
      <c r="F1851" s="3">
        <f t="shared" si="140"/>
        <v>3</v>
      </c>
      <c r="G1851" s="3">
        <f t="shared" si="141"/>
        <v>1</v>
      </c>
      <c r="H1851" s="3">
        <f t="shared" si="142"/>
        <v>2</v>
      </c>
      <c r="I1851" s="1" t="str">
        <f t="shared" si="143"/>
        <v>312</v>
      </c>
      <c r="J1851" s="1" t="str">
        <f t="shared" si="144"/>
        <v>Potential</v>
      </c>
    </row>
    <row r="1852" spans="1:10" ht="14.25" x14ac:dyDescent="0.2">
      <c r="A1852">
        <v>13454</v>
      </c>
      <c r="B1852">
        <v>23</v>
      </c>
      <c r="C1852">
        <v>219.86999999999998</v>
      </c>
      <c r="D1852" s="1">
        <v>40245.611111111109</v>
      </c>
      <c r="E1852" s="3">
        <f>DATEDIF(online_retail_II[[#This Row],[LastPurchase]], DATE(2011,12,9), "d")</f>
        <v>641</v>
      </c>
      <c r="F1852" s="3">
        <f t="shared" si="140"/>
        <v>2</v>
      </c>
      <c r="G1852" s="3">
        <f t="shared" si="141"/>
        <v>1</v>
      </c>
      <c r="H1852" s="3">
        <f t="shared" si="142"/>
        <v>1</v>
      </c>
      <c r="I1852" s="1" t="str">
        <f t="shared" si="143"/>
        <v>211</v>
      </c>
      <c r="J1852" s="1" t="str">
        <f t="shared" si="144"/>
        <v>At Risk</v>
      </c>
    </row>
    <row r="1853" spans="1:10" ht="14.25" x14ac:dyDescent="0.2">
      <c r="A1853">
        <v>16275</v>
      </c>
      <c r="B1853">
        <v>111</v>
      </c>
      <c r="C1853">
        <v>2151.110000000001</v>
      </c>
      <c r="D1853" s="1">
        <v>40690.52847222222</v>
      </c>
      <c r="E1853" s="3">
        <f>DATEDIF(online_retail_II[[#This Row],[LastPurchase]], DATE(2011,12,9), "d")</f>
        <v>196</v>
      </c>
      <c r="F1853" s="3">
        <f t="shared" si="140"/>
        <v>3</v>
      </c>
      <c r="G1853" s="3">
        <f t="shared" si="141"/>
        <v>2</v>
      </c>
      <c r="H1853" s="3">
        <f t="shared" si="142"/>
        <v>2</v>
      </c>
      <c r="I1853" s="1" t="str">
        <f t="shared" si="143"/>
        <v>322</v>
      </c>
      <c r="J1853" s="1" t="str">
        <f t="shared" si="144"/>
        <v>Potential</v>
      </c>
    </row>
    <row r="1854" spans="1:10" ht="14.25" x14ac:dyDescent="0.2">
      <c r="A1854">
        <v>16568</v>
      </c>
      <c r="B1854">
        <v>5</v>
      </c>
      <c r="C1854">
        <v>1020.9000000000001</v>
      </c>
      <c r="D1854" s="1">
        <v>40459.45416666667</v>
      </c>
      <c r="E1854" s="3">
        <f>DATEDIF(online_retail_II[[#This Row],[LastPurchase]], DATE(2011,12,9), "d")</f>
        <v>427</v>
      </c>
      <c r="F1854" s="3">
        <f t="shared" si="140"/>
        <v>2</v>
      </c>
      <c r="G1854" s="3">
        <f t="shared" si="141"/>
        <v>1</v>
      </c>
      <c r="H1854" s="3">
        <f t="shared" si="142"/>
        <v>2</v>
      </c>
      <c r="I1854" s="1" t="str">
        <f t="shared" si="143"/>
        <v>212</v>
      </c>
      <c r="J1854" s="1" t="str">
        <f t="shared" si="144"/>
        <v>At Risk</v>
      </c>
    </row>
    <row r="1855" spans="1:10" ht="14.25" x14ac:dyDescent="0.2">
      <c r="A1855">
        <v>18245</v>
      </c>
      <c r="B1855">
        <v>458</v>
      </c>
      <c r="C1855">
        <v>6324.9799999999977</v>
      </c>
      <c r="D1855" s="1">
        <v>40879.616666666669</v>
      </c>
      <c r="E1855" s="3">
        <f>DATEDIF(online_retail_II[[#This Row],[LastPurchase]], DATE(2011,12,9), "d")</f>
        <v>7</v>
      </c>
      <c r="F1855" s="3">
        <f t="shared" si="140"/>
        <v>5</v>
      </c>
      <c r="G1855" s="3">
        <f t="shared" si="141"/>
        <v>4</v>
      </c>
      <c r="H1855" s="3">
        <f t="shared" si="142"/>
        <v>3</v>
      </c>
      <c r="I1855" s="1" t="str">
        <f t="shared" si="143"/>
        <v>543</v>
      </c>
      <c r="J1855" s="1" t="str">
        <f t="shared" si="144"/>
        <v>Champion</v>
      </c>
    </row>
    <row r="1856" spans="1:10" ht="14.25" x14ac:dyDescent="0.2">
      <c r="A1856">
        <v>17002</v>
      </c>
      <c r="B1856">
        <v>84</v>
      </c>
      <c r="C1856">
        <v>2571.5500000000006</v>
      </c>
      <c r="D1856" s="1">
        <v>40801.527777777781</v>
      </c>
      <c r="E1856" s="3">
        <f>DATEDIF(online_retail_II[[#This Row],[LastPurchase]], DATE(2011,12,9), "d")</f>
        <v>85</v>
      </c>
      <c r="F1856" s="3">
        <f t="shared" si="140"/>
        <v>3</v>
      </c>
      <c r="G1856" s="3">
        <f t="shared" si="141"/>
        <v>2</v>
      </c>
      <c r="H1856" s="3">
        <f t="shared" si="142"/>
        <v>2</v>
      </c>
      <c r="I1856" s="1" t="str">
        <f t="shared" si="143"/>
        <v>322</v>
      </c>
      <c r="J1856" s="1" t="str">
        <f t="shared" si="144"/>
        <v>Potential</v>
      </c>
    </row>
    <row r="1857" spans="1:10" ht="14.25" x14ac:dyDescent="0.2">
      <c r="A1857">
        <v>17438</v>
      </c>
      <c r="B1857">
        <v>71</v>
      </c>
      <c r="C1857">
        <v>1422.7700000000007</v>
      </c>
      <c r="D1857" s="1">
        <v>40633.43472222222</v>
      </c>
      <c r="E1857" s="3">
        <f>DATEDIF(online_retail_II[[#This Row],[LastPurchase]], DATE(2011,12,9), "d")</f>
        <v>253</v>
      </c>
      <c r="F1857" s="3">
        <f t="shared" si="140"/>
        <v>3</v>
      </c>
      <c r="G1857" s="3">
        <f t="shared" si="141"/>
        <v>2</v>
      </c>
      <c r="H1857" s="3">
        <f t="shared" si="142"/>
        <v>2</v>
      </c>
      <c r="I1857" s="1" t="str">
        <f t="shared" si="143"/>
        <v>322</v>
      </c>
      <c r="J1857" s="1" t="str">
        <f t="shared" si="144"/>
        <v>Potential</v>
      </c>
    </row>
    <row r="1858" spans="1:10" ht="14.25" x14ac:dyDescent="0.2">
      <c r="A1858">
        <v>15250</v>
      </c>
      <c r="B1858">
        <v>3</v>
      </c>
      <c r="C1858">
        <v>60</v>
      </c>
      <c r="D1858" s="1">
        <v>40246.315972222219</v>
      </c>
      <c r="E1858" s="3">
        <f>DATEDIF(online_retail_II[[#This Row],[LastPurchase]], DATE(2011,12,9), "d")</f>
        <v>640</v>
      </c>
      <c r="F1858" s="3">
        <f t="shared" ref="F1858:F1921" si="145">IF(E1858&lt;=QUARTILE($E$2:$E$1000,1),5,
 IF(E1858&lt;=QUARTILE($E$2:$E$1000,2),4,
 IF(E1858&lt;=QUARTILE($E$2:$E$1000,3),3,
 IF(E1858&lt;=QUARTILE($E$2:$E$1000,4),2,1))))</f>
        <v>2</v>
      </c>
      <c r="G1858" s="3">
        <f t="shared" ref="G1858:G1921" si="146">IF(B1858&gt;=QUARTILE($B$2:$B$1000,4),5,
 IF(B1858&gt;=QUARTILE($B$2:$B$1000,3),4,
 IF(B1858&gt;=QUARTILE($B$2:$B$1000,2),3,
 IF(B1858&gt;=QUARTILE($B$2:$B$1000,1),2,1))))</f>
        <v>1</v>
      </c>
      <c r="H1858" s="3">
        <f t="shared" ref="H1858:H1921" si="147">IF(C1858&gt;=QUARTILE($C$2:$C$1000,4),5,
 IF(C1858&gt;=QUARTILE($C$2:$C$1000,3),4,
 IF(C1858&gt;=QUARTILE($C$2:$C$1000,2),3,
 IF(C1858&gt;=QUARTILE($C$2:$C$1000,1),2,1))))</f>
        <v>1</v>
      </c>
      <c r="I1858" s="1" t="str">
        <f t="shared" ref="I1858:I1921" si="148">TEXT(F1858,"0") &amp; TEXT(G1858,"0") &amp; TEXT(H1858,"0")</f>
        <v>211</v>
      </c>
      <c r="J1858" s="1" t="str">
        <f t="shared" ref="J1858:J1921" si="149">IF(F1858=5,"Champion",
 IF(F1858&gt;=4,"Loyal",
 IF(F1858=3,"Potential",
 IF(F1858=2,"At Risk",
 "Lost"))))</f>
        <v>At Risk</v>
      </c>
    </row>
    <row r="1859" spans="1:10" ht="14.25" x14ac:dyDescent="0.2">
      <c r="A1859">
        <v>16182</v>
      </c>
      <c r="B1859">
        <v>51</v>
      </c>
      <c r="C1859">
        <v>9971.65</v>
      </c>
      <c r="D1859" s="1">
        <v>40814.557638888888</v>
      </c>
      <c r="E1859" s="3">
        <f>DATEDIF(online_retail_II[[#This Row],[LastPurchase]], DATE(2011,12,9), "d")</f>
        <v>72</v>
      </c>
      <c r="F1859" s="3">
        <f t="shared" si="145"/>
        <v>3</v>
      </c>
      <c r="G1859" s="3">
        <f t="shared" si="146"/>
        <v>1</v>
      </c>
      <c r="H1859" s="3">
        <f t="shared" si="147"/>
        <v>4</v>
      </c>
      <c r="I1859" s="1" t="str">
        <f t="shared" si="148"/>
        <v>314</v>
      </c>
      <c r="J1859" s="1" t="str">
        <f t="shared" si="149"/>
        <v>Potential</v>
      </c>
    </row>
    <row r="1860" spans="1:10" ht="14.25" x14ac:dyDescent="0.2">
      <c r="A1860">
        <v>17266</v>
      </c>
      <c r="B1860">
        <v>127</v>
      </c>
      <c r="C1860">
        <v>517.72999999999956</v>
      </c>
      <c r="D1860" s="1">
        <v>40884.591666666667</v>
      </c>
      <c r="E1860" s="3">
        <f>DATEDIF(online_retail_II[[#This Row],[LastPurchase]], DATE(2011,12,9), "d")</f>
        <v>2</v>
      </c>
      <c r="F1860" s="3">
        <f t="shared" si="145"/>
        <v>5</v>
      </c>
      <c r="G1860" s="3">
        <f t="shared" si="146"/>
        <v>2</v>
      </c>
      <c r="H1860" s="3">
        <f t="shared" si="147"/>
        <v>1</v>
      </c>
      <c r="I1860" s="1" t="str">
        <f t="shared" si="148"/>
        <v>521</v>
      </c>
      <c r="J1860" s="1" t="str">
        <f t="shared" si="149"/>
        <v>Champion</v>
      </c>
    </row>
    <row r="1861" spans="1:10" ht="14.25" x14ac:dyDescent="0.2">
      <c r="A1861">
        <v>15437</v>
      </c>
      <c r="B1861">
        <v>57</v>
      </c>
      <c r="C1861">
        <v>393.44999999999982</v>
      </c>
      <c r="D1861" s="1">
        <v>40624.549305555556</v>
      </c>
      <c r="E1861" s="3">
        <f>DATEDIF(online_retail_II[[#This Row],[LastPurchase]], DATE(2011,12,9), "d")</f>
        <v>262</v>
      </c>
      <c r="F1861" s="3">
        <f t="shared" si="145"/>
        <v>3</v>
      </c>
      <c r="G1861" s="3">
        <f t="shared" si="146"/>
        <v>2</v>
      </c>
      <c r="H1861" s="3">
        <f t="shared" si="147"/>
        <v>1</v>
      </c>
      <c r="I1861" s="1" t="str">
        <f t="shared" si="148"/>
        <v>321</v>
      </c>
      <c r="J1861" s="1" t="str">
        <f t="shared" si="149"/>
        <v>Potential</v>
      </c>
    </row>
    <row r="1862" spans="1:10" ht="14.25" x14ac:dyDescent="0.2">
      <c r="A1862">
        <v>12495</v>
      </c>
      <c r="B1862">
        <v>17</v>
      </c>
      <c r="C1862">
        <v>357.4</v>
      </c>
      <c r="D1862" s="1">
        <v>40246.453472222223</v>
      </c>
      <c r="E1862" s="3">
        <f>DATEDIF(online_retail_II[[#This Row],[LastPurchase]], DATE(2011,12,9), "d")</f>
        <v>640</v>
      </c>
      <c r="F1862" s="3">
        <f t="shared" si="145"/>
        <v>2</v>
      </c>
      <c r="G1862" s="3">
        <f t="shared" si="146"/>
        <v>1</v>
      </c>
      <c r="H1862" s="3">
        <f t="shared" si="147"/>
        <v>1</v>
      </c>
      <c r="I1862" s="1" t="str">
        <f t="shared" si="148"/>
        <v>211</v>
      </c>
      <c r="J1862" s="1" t="str">
        <f t="shared" si="149"/>
        <v>At Risk</v>
      </c>
    </row>
    <row r="1863" spans="1:10" ht="14.25" x14ac:dyDescent="0.2">
      <c r="A1863">
        <v>15921</v>
      </c>
      <c r="B1863">
        <v>83</v>
      </c>
      <c r="C1863">
        <v>802.1099999999999</v>
      </c>
      <c r="D1863" s="1">
        <v>40714.460416666669</v>
      </c>
      <c r="E1863" s="3">
        <f>DATEDIF(online_retail_II[[#This Row],[LastPurchase]], DATE(2011,12,9), "d")</f>
        <v>172</v>
      </c>
      <c r="F1863" s="3">
        <f t="shared" si="145"/>
        <v>3</v>
      </c>
      <c r="G1863" s="3">
        <f t="shared" si="146"/>
        <v>2</v>
      </c>
      <c r="H1863" s="3">
        <f t="shared" si="147"/>
        <v>1</v>
      </c>
      <c r="I1863" s="1" t="str">
        <f t="shared" si="148"/>
        <v>321</v>
      </c>
      <c r="J1863" s="1" t="str">
        <f t="shared" si="149"/>
        <v>Potential</v>
      </c>
    </row>
    <row r="1864" spans="1:10" ht="14.25" x14ac:dyDescent="0.2">
      <c r="A1864">
        <v>18039</v>
      </c>
      <c r="B1864">
        <v>168</v>
      </c>
      <c r="C1864">
        <v>579.16999999999973</v>
      </c>
      <c r="D1864" s="1">
        <v>40512.546527777777</v>
      </c>
      <c r="E1864" s="3">
        <f>DATEDIF(online_retail_II[[#This Row],[LastPurchase]], DATE(2011,12,9), "d")</f>
        <v>374</v>
      </c>
      <c r="F1864" s="3">
        <f t="shared" si="145"/>
        <v>2</v>
      </c>
      <c r="G1864" s="3">
        <f t="shared" si="146"/>
        <v>3</v>
      </c>
      <c r="H1864" s="3">
        <f t="shared" si="147"/>
        <v>1</v>
      </c>
      <c r="I1864" s="1" t="str">
        <f t="shared" si="148"/>
        <v>231</v>
      </c>
      <c r="J1864" s="1" t="str">
        <f t="shared" si="149"/>
        <v>At Risk</v>
      </c>
    </row>
    <row r="1865" spans="1:10" ht="14.25" x14ac:dyDescent="0.2">
      <c r="A1865">
        <v>17907</v>
      </c>
      <c r="B1865">
        <v>13</v>
      </c>
      <c r="C1865">
        <v>291.76</v>
      </c>
      <c r="D1865" s="1">
        <v>40246.522916666669</v>
      </c>
      <c r="E1865" s="3">
        <f>DATEDIF(online_retail_II[[#This Row],[LastPurchase]], DATE(2011,12,9), "d")</f>
        <v>640</v>
      </c>
      <c r="F1865" s="3">
        <f t="shared" si="145"/>
        <v>2</v>
      </c>
      <c r="G1865" s="3">
        <f t="shared" si="146"/>
        <v>1</v>
      </c>
      <c r="H1865" s="3">
        <f t="shared" si="147"/>
        <v>1</v>
      </c>
      <c r="I1865" s="1" t="str">
        <f t="shared" si="148"/>
        <v>211</v>
      </c>
      <c r="J1865" s="1" t="str">
        <f t="shared" si="149"/>
        <v>At Risk</v>
      </c>
    </row>
    <row r="1866" spans="1:10" ht="14.25" x14ac:dyDescent="0.2">
      <c r="A1866">
        <v>14147</v>
      </c>
      <c r="B1866">
        <v>30</v>
      </c>
      <c r="C1866">
        <v>2590.2000000000003</v>
      </c>
      <c r="D1866" s="1">
        <v>40808.756944444445</v>
      </c>
      <c r="E1866" s="3">
        <f>DATEDIF(online_retail_II[[#This Row],[LastPurchase]], DATE(2011,12,9), "d")</f>
        <v>78</v>
      </c>
      <c r="F1866" s="3">
        <f t="shared" si="145"/>
        <v>3</v>
      </c>
      <c r="G1866" s="3">
        <f t="shared" si="146"/>
        <v>1</v>
      </c>
      <c r="H1866" s="3">
        <f t="shared" si="147"/>
        <v>2</v>
      </c>
      <c r="I1866" s="1" t="str">
        <f t="shared" si="148"/>
        <v>312</v>
      </c>
      <c r="J1866" s="1" t="str">
        <f t="shared" si="149"/>
        <v>Potential</v>
      </c>
    </row>
    <row r="1867" spans="1:10" ht="14.25" x14ac:dyDescent="0.2">
      <c r="A1867">
        <v>13627</v>
      </c>
      <c r="B1867">
        <v>129</v>
      </c>
      <c r="C1867">
        <v>2245.9000000000005</v>
      </c>
      <c r="D1867" s="1">
        <v>40827.597222222219</v>
      </c>
      <c r="E1867" s="3">
        <f>DATEDIF(online_retail_II[[#This Row],[LastPurchase]], DATE(2011,12,9), "d")</f>
        <v>59</v>
      </c>
      <c r="F1867" s="3">
        <f t="shared" si="145"/>
        <v>3</v>
      </c>
      <c r="G1867" s="3">
        <f t="shared" si="146"/>
        <v>2</v>
      </c>
      <c r="H1867" s="3">
        <f t="shared" si="147"/>
        <v>2</v>
      </c>
      <c r="I1867" s="1" t="str">
        <f t="shared" si="148"/>
        <v>322</v>
      </c>
      <c r="J1867" s="1" t="str">
        <f t="shared" si="149"/>
        <v>Potential</v>
      </c>
    </row>
    <row r="1868" spans="1:10" ht="14.25" x14ac:dyDescent="0.2">
      <c r="A1868">
        <v>16854</v>
      </c>
      <c r="B1868">
        <v>75</v>
      </c>
      <c r="C1868">
        <v>1408.9600000000005</v>
      </c>
      <c r="D1868" s="1">
        <v>40469.688194444447</v>
      </c>
      <c r="E1868" s="3">
        <f>DATEDIF(online_retail_II[[#This Row],[LastPurchase]], DATE(2011,12,9), "d")</f>
        <v>417</v>
      </c>
      <c r="F1868" s="3">
        <f t="shared" si="145"/>
        <v>2</v>
      </c>
      <c r="G1868" s="3">
        <f t="shared" si="146"/>
        <v>2</v>
      </c>
      <c r="H1868" s="3">
        <f t="shared" si="147"/>
        <v>2</v>
      </c>
      <c r="I1868" s="1" t="str">
        <f t="shared" si="148"/>
        <v>222</v>
      </c>
      <c r="J1868" s="1" t="str">
        <f t="shared" si="149"/>
        <v>At Risk</v>
      </c>
    </row>
    <row r="1869" spans="1:10" ht="14.25" x14ac:dyDescent="0.2">
      <c r="A1869">
        <v>13283</v>
      </c>
      <c r="B1869">
        <v>20</v>
      </c>
      <c r="C1869">
        <v>373.36</v>
      </c>
      <c r="D1869" s="1">
        <v>40827.409722222219</v>
      </c>
      <c r="E1869" s="3">
        <f>DATEDIF(online_retail_II[[#This Row],[LastPurchase]], DATE(2011,12,9), "d")</f>
        <v>59</v>
      </c>
      <c r="F1869" s="3">
        <f t="shared" si="145"/>
        <v>3</v>
      </c>
      <c r="G1869" s="3">
        <f t="shared" si="146"/>
        <v>1</v>
      </c>
      <c r="H1869" s="3">
        <f t="shared" si="147"/>
        <v>1</v>
      </c>
      <c r="I1869" s="1" t="str">
        <f t="shared" si="148"/>
        <v>311</v>
      </c>
      <c r="J1869" s="1" t="str">
        <f t="shared" si="149"/>
        <v>Potential</v>
      </c>
    </row>
    <row r="1870" spans="1:10" ht="14.25" x14ac:dyDescent="0.2">
      <c r="A1870">
        <v>15722</v>
      </c>
      <c r="B1870">
        <v>181</v>
      </c>
      <c r="C1870">
        <v>5258.1</v>
      </c>
      <c r="D1870" s="1">
        <v>40851.488194444442</v>
      </c>
      <c r="E1870" s="3">
        <f>DATEDIF(online_retail_II[[#This Row],[LastPurchase]], DATE(2011,12,9), "d")</f>
        <v>35</v>
      </c>
      <c r="F1870" s="3">
        <f t="shared" si="145"/>
        <v>4</v>
      </c>
      <c r="G1870" s="3">
        <f t="shared" si="146"/>
        <v>3</v>
      </c>
      <c r="H1870" s="3">
        <f t="shared" si="147"/>
        <v>3</v>
      </c>
      <c r="I1870" s="1" t="str">
        <f t="shared" si="148"/>
        <v>433</v>
      </c>
      <c r="J1870" s="1" t="str">
        <f t="shared" si="149"/>
        <v>Loyal</v>
      </c>
    </row>
    <row r="1871" spans="1:10" ht="14.25" x14ac:dyDescent="0.2">
      <c r="A1871">
        <v>16707</v>
      </c>
      <c r="B1871">
        <v>66</v>
      </c>
      <c r="C1871">
        <v>551.11</v>
      </c>
      <c r="D1871" s="1">
        <v>40486.61041666667</v>
      </c>
      <c r="E1871" s="3">
        <f>DATEDIF(online_retail_II[[#This Row],[LastPurchase]], DATE(2011,12,9), "d")</f>
        <v>400</v>
      </c>
      <c r="F1871" s="3">
        <f t="shared" si="145"/>
        <v>2</v>
      </c>
      <c r="G1871" s="3">
        <f t="shared" si="146"/>
        <v>2</v>
      </c>
      <c r="H1871" s="3">
        <f t="shared" si="147"/>
        <v>1</v>
      </c>
      <c r="I1871" s="1" t="str">
        <f t="shared" si="148"/>
        <v>221</v>
      </c>
      <c r="J1871" s="1" t="str">
        <f t="shared" si="149"/>
        <v>At Risk</v>
      </c>
    </row>
    <row r="1872" spans="1:10" ht="14.25" x14ac:dyDescent="0.2">
      <c r="A1872">
        <v>16756</v>
      </c>
      <c r="B1872">
        <v>79</v>
      </c>
      <c r="C1872">
        <v>1312.3700000000003</v>
      </c>
      <c r="D1872" s="1">
        <v>40672.397916666669</v>
      </c>
      <c r="E1872" s="3">
        <f>DATEDIF(online_retail_II[[#This Row],[LastPurchase]], DATE(2011,12,9), "d")</f>
        <v>214</v>
      </c>
      <c r="F1872" s="3">
        <f t="shared" si="145"/>
        <v>3</v>
      </c>
      <c r="G1872" s="3">
        <f t="shared" si="146"/>
        <v>2</v>
      </c>
      <c r="H1872" s="3">
        <f t="shared" si="147"/>
        <v>2</v>
      </c>
      <c r="I1872" s="1" t="str">
        <f t="shared" si="148"/>
        <v>322</v>
      </c>
      <c r="J1872" s="1" t="str">
        <f t="shared" si="149"/>
        <v>Potential</v>
      </c>
    </row>
    <row r="1873" spans="1:10" ht="14.25" x14ac:dyDescent="0.2">
      <c r="A1873">
        <v>12542</v>
      </c>
      <c r="B1873">
        <v>39</v>
      </c>
      <c r="C1873">
        <v>481.87999999999988</v>
      </c>
      <c r="D1873" s="1">
        <v>40402.800000000003</v>
      </c>
      <c r="E1873" s="3">
        <f>DATEDIF(online_retail_II[[#This Row],[LastPurchase]], DATE(2011,12,9), "d")</f>
        <v>484</v>
      </c>
      <c r="F1873" s="3">
        <f t="shared" si="145"/>
        <v>2</v>
      </c>
      <c r="G1873" s="3">
        <f t="shared" si="146"/>
        <v>1</v>
      </c>
      <c r="H1873" s="3">
        <f t="shared" si="147"/>
        <v>1</v>
      </c>
      <c r="I1873" s="1" t="str">
        <f t="shared" si="148"/>
        <v>211</v>
      </c>
      <c r="J1873" s="1" t="str">
        <f t="shared" si="149"/>
        <v>At Risk</v>
      </c>
    </row>
    <row r="1874" spans="1:10" ht="14.25" x14ac:dyDescent="0.2">
      <c r="A1874">
        <v>14676</v>
      </c>
      <c r="B1874">
        <v>133</v>
      </c>
      <c r="C1874">
        <v>8356.7899999999954</v>
      </c>
      <c r="D1874" s="1">
        <v>40855.561805555553</v>
      </c>
      <c r="E1874" s="3">
        <f>DATEDIF(online_retail_II[[#This Row],[LastPurchase]], DATE(2011,12,9), "d")</f>
        <v>31</v>
      </c>
      <c r="F1874" s="3">
        <f t="shared" si="145"/>
        <v>4</v>
      </c>
      <c r="G1874" s="3">
        <f t="shared" si="146"/>
        <v>2</v>
      </c>
      <c r="H1874" s="3">
        <f t="shared" si="147"/>
        <v>4</v>
      </c>
      <c r="I1874" s="1" t="str">
        <f t="shared" si="148"/>
        <v>424</v>
      </c>
      <c r="J1874" s="1" t="str">
        <f t="shared" si="149"/>
        <v>Loyal</v>
      </c>
    </row>
    <row r="1875" spans="1:10" ht="14.25" x14ac:dyDescent="0.2">
      <c r="A1875">
        <v>13316</v>
      </c>
      <c r="B1875">
        <v>175</v>
      </c>
      <c r="C1875">
        <v>13191.569999999994</v>
      </c>
      <c r="D1875" s="1">
        <v>40849.569444444445</v>
      </c>
      <c r="E1875" s="3">
        <f>DATEDIF(online_retail_II[[#This Row],[LastPurchase]], DATE(2011,12,9), "d")</f>
        <v>37</v>
      </c>
      <c r="F1875" s="3">
        <f t="shared" si="145"/>
        <v>4</v>
      </c>
      <c r="G1875" s="3">
        <f t="shared" si="146"/>
        <v>3</v>
      </c>
      <c r="H1875" s="3">
        <f t="shared" si="147"/>
        <v>4</v>
      </c>
      <c r="I1875" s="1" t="str">
        <f t="shared" si="148"/>
        <v>434</v>
      </c>
      <c r="J1875" s="1" t="str">
        <f t="shared" si="149"/>
        <v>Loyal</v>
      </c>
    </row>
    <row r="1876" spans="1:10" ht="14.25" x14ac:dyDescent="0.2">
      <c r="A1876">
        <v>12638</v>
      </c>
      <c r="B1876">
        <v>48</v>
      </c>
      <c r="C1876">
        <v>921.49000000000012</v>
      </c>
      <c r="D1876" s="1">
        <v>40853.549305555556</v>
      </c>
      <c r="E1876" s="3">
        <f>DATEDIF(online_retail_II[[#This Row],[LastPurchase]], DATE(2011,12,9), "d")</f>
        <v>33</v>
      </c>
      <c r="F1876" s="3">
        <f t="shared" si="145"/>
        <v>4</v>
      </c>
      <c r="G1876" s="3">
        <f t="shared" si="146"/>
        <v>1</v>
      </c>
      <c r="H1876" s="3">
        <f t="shared" si="147"/>
        <v>1</v>
      </c>
      <c r="I1876" s="1" t="str">
        <f t="shared" si="148"/>
        <v>411</v>
      </c>
      <c r="J1876" s="1" t="str">
        <f t="shared" si="149"/>
        <v>Loyal</v>
      </c>
    </row>
    <row r="1877" spans="1:10" ht="14.25" x14ac:dyDescent="0.2">
      <c r="A1877">
        <v>13484</v>
      </c>
      <c r="B1877">
        <v>39</v>
      </c>
      <c r="C1877">
        <v>790.71999999999991</v>
      </c>
      <c r="D1877" s="1">
        <v>40645.6875</v>
      </c>
      <c r="E1877" s="3">
        <f>DATEDIF(online_retail_II[[#This Row],[LastPurchase]], DATE(2011,12,9), "d")</f>
        <v>241</v>
      </c>
      <c r="F1877" s="3">
        <f t="shared" si="145"/>
        <v>3</v>
      </c>
      <c r="G1877" s="3">
        <f t="shared" si="146"/>
        <v>1</v>
      </c>
      <c r="H1877" s="3">
        <f t="shared" si="147"/>
        <v>1</v>
      </c>
      <c r="I1877" s="1" t="str">
        <f t="shared" si="148"/>
        <v>311</v>
      </c>
      <c r="J1877" s="1" t="str">
        <f t="shared" si="149"/>
        <v>Potential</v>
      </c>
    </row>
    <row r="1878" spans="1:10" ht="14.25" x14ac:dyDescent="0.2">
      <c r="A1878">
        <v>16846</v>
      </c>
      <c r="B1878">
        <v>47</v>
      </c>
      <c r="C1878">
        <v>842.41</v>
      </c>
      <c r="D1878" s="1">
        <v>40836.579861111109</v>
      </c>
      <c r="E1878" s="3">
        <f>DATEDIF(online_retail_II[[#This Row],[LastPurchase]], DATE(2011,12,9), "d")</f>
        <v>50</v>
      </c>
      <c r="F1878" s="3">
        <f t="shared" si="145"/>
        <v>4</v>
      </c>
      <c r="G1878" s="3">
        <f t="shared" si="146"/>
        <v>1</v>
      </c>
      <c r="H1878" s="3">
        <f t="shared" si="147"/>
        <v>1</v>
      </c>
      <c r="I1878" s="1" t="str">
        <f t="shared" si="148"/>
        <v>411</v>
      </c>
      <c r="J1878" s="1" t="str">
        <f t="shared" si="149"/>
        <v>Loyal</v>
      </c>
    </row>
    <row r="1879" spans="1:10" ht="14.25" x14ac:dyDescent="0.2">
      <c r="A1879">
        <v>17348</v>
      </c>
      <c r="B1879">
        <v>461</v>
      </c>
      <c r="C1879">
        <v>2476.4099999999989</v>
      </c>
      <c r="D1879" s="1">
        <v>40872.475694444445</v>
      </c>
      <c r="E1879" s="3">
        <f>DATEDIF(online_retail_II[[#This Row],[LastPurchase]], DATE(2011,12,9), "d")</f>
        <v>14</v>
      </c>
      <c r="F1879" s="3">
        <f t="shared" si="145"/>
        <v>5</v>
      </c>
      <c r="G1879" s="3">
        <f t="shared" si="146"/>
        <v>4</v>
      </c>
      <c r="H1879" s="3">
        <f t="shared" si="147"/>
        <v>2</v>
      </c>
      <c r="I1879" s="1" t="str">
        <f t="shared" si="148"/>
        <v>542</v>
      </c>
      <c r="J1879" s="1" t="str">
        <f t="shared" si="149"/>
        <v>Champion</v>
      </c>
    </row>
    <row r="1880" spans="1:10" ht="14.25" x14ac:dyDescent="0.2">
      <c r="A1880">
        <v>13566</v>
      </c>
      <c r="B1880">
        <v>374</v>
      </c>
      <c r="C1880">
        <v>1708.1200000000017</v>
      </c>
      <c r="D1880" s="1">
        <v>40846.499305555553</v>
      </c>
      <c r="E1880" s="3">
        <f>DATEDIF(online_retail_II[[#This Row],[LastPurchase]], DATE(2011,12,9), "d")</f>
        <v>40</v>
      </c>
      <c r="F1880" s="3">
        <f t="shared" si="145"/>
        <v>4</v>
      </c>
      <c r="G1880" s="3">
        <f t="shared" si="146"/>
        <v>4</v>
      </c>
      <c r="H1880" s="3">
        <f t="shared" si="147"/>
        <v>2</v>
      </c>
      <c r="I1880" s="1" t="str">
        <f t="shared" si="148"/>
        <v>442</v>
      </c>
      <c r="J1880" s="1" t="str">
        <f t="shared" si="149"/>
        <v>Loyal</v>
      </c>
    </row>
    <row r="1881" spans="1:10" ht="14.25" x14ac:dyDescent="0.2">
      <c r="A1881">
        <v>14924</v>
      </c>
      <c r="B1881">
        <v>31</v>
      </c>
      <c r="C1881">
        <v>931.0100000000001</v>
      </c>
      <c r="D1881" s="1">
        <v>40641.392361111109</v>
      </c>
      <c r="E1881" s="3">
        <f>DATEDIF(online_retail_II[[#This Row],[LastPurchase]], DATE(2011,12,9), "d")</f>
        <v>245</v>
      </c>
      <c r="F1881" s="3">
        <f t="shared" si="145"/>
        <v>3</v>
      </c>
      <c r="G1881" s="3">
        <f t="shared" si="146"/>
        <v>1</v>
      </c>
      <c r="H1881" s="3">
        <f t="shared" si="147"/>
        <v>1</v>
      </c>
      <c r="I1881" s="1" t="str">
        <f t="shared" si="148"/>
        <v>311</v>
      </c>
      <c r="J1881" s="1" t="str">
        <f t="shared" si="149"/>
        <v>Potential</v>
      </c>
    </row>
    <row r="1882" spans="1:10" ht="14.25" x14ac:dyDescent="0.2">
      <c r="A1882">
        <v>14403</v>
      </c>
      <c r="B1882">
        <v>25</v>
      </c>
      <c r="C1882">
        <v>1880.5099999999998</v>
      </c>
      <c r="D1882" s="1">
        <v>40756.539583333331</v>
      </c>
      <c r="E1882" s="3">
        <f>DATEDIF(online_retail_II[[#This Row],[LastPurchase]], DATE(2011,12,9), "d")</f>
        <v>130</v>
      </c>
      <c r="F1882" s="3">
        <f t="shared" si="145"/>
        <v>3</v>
      </c>
      <c r="G1882" s="3">
        <f t="shared" si="146"/>
        <v>1</v>
      </c>
      <c r="H1882" s="3">
        <f t="shared" si="147"/>
        <v>2</v>
      </c>
      <c r="I1882" s="1" t="str">
        <f t="shared" si="148"/>
        <v>312</v>
      </c>
      <c r="J1882" s="1" t="str">
        <f t="shared" si="149"/>
        <v>Potential</v>
      </c>
    </row>
    <row r="1883" spans="1:10" ht="14.25" x14ac:dyDescent="0.2">
      <c r="A1883">
        <v>16258</v>
      </c>
      <c r="B1883">
        <v>344</v>
      </c>
      <c r="C1883">
        <v>11942.51999999998</v>
      </c>
      <c r="D1883" s="1">
        <v>40841.5625</v>
      </c>
      <c r="E1883" s="3">
        <f>DATEDIF(online_retail_II[[#This Row],[LastPurchase]], DATE(2011,12,9), "d")</f>
        <v>45</v>
      </c>
      <c r="F1883" s="3">
        <f t="shared" si="145"/>
        <v>4</v>
      </c>
      <c r="G1883" s="3">
        <f t="shared" si="146"/>
        <v>3</v>
      </c>
      <c r="H1883" s="3">
        <f t="shared" si="147"/>
        <v>4</v>
      </c>
      <c r="I1883" s="1" t="str">
        <f t="shared" si="148"/>
        <v>434</v>
      </c>
      <c r="J1883" s="1" t="str">
        <f t="shared" si="149"/>
        <v>Loyal</v>
      </c>
    </row>
    <row r="1884" spans="1:10" ht="14.25" x14ac:dyDescent="0.2">
      <c r="A1884">
        <v>13305</v>
      </c>
      <c r="B1884">
        <v>206</v>
      </c>
      <c r="C1884">
        <v>3754.7100000000037</v>
      </c>
      <c r="D1884" s="1">
        <v>40882.635416666664</v>
      </c>
      <c r="E1884" s="3">
        <f>DATEDIF(online_retail_II[[#This Row],[LastPurchase]], DATE(2011,12,9), "d")</f>
        <v>4</v>
      </c>
      <c r="F1884" s="3">
        <f t="shared" si="145"/>
        <v>5</v>
      </c>
      <c r="G1884" s="3">
        <f t="shared" si="146"/>
        <v>3</v>
      </c>
      <c r="H1884" s="3">
        <f t="shared" si="147"/>
        <v>3</v>
      </c>
      <c r="I1884" s="1" t="str">
        <f t="shared" si="148"/>
        <v>533</v>
      </c>
      <c r="J1884" s="1" t="str">
        <f t="shared" si="149"/>
        <v>Champion</v>
      </c>
    </row>
    <row r="1885" spans="1:10" ht="14.25" x14ac:dyDescent="0.2">
      <c r="A1885">
        <v>15558</v>
      </c>
      <c r="B1885">
        <v>25</v>
      </c>
      <c r="C1885">
        <v>214.12999999999997</v>
      </c>
      <c r="D1885" s="1">
        <v>40247.642361111109</v>
      </c>
      <c r="E1885" s="3">
        <f>DATEDIF(online_retail_II[[#This Row],[LastPurchase]], DATE(2011,12,9), "d")</f>
        <v>639</v>
      </c>
      <c r="F1885" s="3">
        <f t="shared" si="145"/>
        <v>2</v>
      </c>
      <c r="G1885" s="3">
        <f t="shared" si="146"/>
        <v>1</v>
      </c>
      <c r="H1885" s="3">
        <f t="shared" si="147"/>
        <v>1</v>
      </c>
      <c r="I1885" s="1" t="str">
        <f t="shared" si="148"/>
        <v>211</v>
      </c>
      <c r="J1885" s="1" t="str">
        <f t="shared" si="149"/>
        <v>At Risk</v>
      </c>
    </row>
    <row r="1886" spans="1:10" ht="14.25" x14ac:dyDescent="0.2">
      <c r="A1886">
        <v>16611</v>
      </c>
      <c r="B1886">
        <v>110</v>
      </c>
      <c r="C1886">
        <v>1785.1299999999999</v>
      </c>
      <c r="D1886" s="1">
        <v>40700.656944444447</v>
      </c>
      <c r="E1886" s="3">
        <f>DATEDIF(online_retail_II[[#This Row],[LastPurchase]], DATE(2011,12,9), "d")</f>
        <v>186</v>
      </c>
      <c r="F1886" s="3">
        <f t="shared" si="145"/>
        <v>3</v>
      </c>
      <c r="G1886" s="3">
        <f t="shared" si="146"/>
        <v>2</v>
      </c>
      <c r="H1886" s="3">
        <f t="shared" si="147"/>
        <v>2</v>
      </c>
      <c r="I1886" s="1" t="str">
        <f t="shared" si="148"/>
        <v>322</v>
      </c>
      <c r="J1886" s="1" t="str">
        <f t="shared" si="149"/>
        <v>Potential</v>
      </c>
    </row>
    <row r="1887" spans="1:10" ht="14.25" x14ac:dyDescent="0.2">
      <c r="A1887">
        <v>17338</v>
      </c>
      <c r="B1887">
        <v>1362</v>
      </c>
      <c r="C1887">
        <v>12142.569999999989</v>
      </c>
      <c r="D1887" s="1">
        <v>40869.599305555559</v>
      </c>
      <c r="E1887" s="3">
        <f>DATEDIF(online_retail_II[[#This Row],[LastPurchase]], DATE(2011,12,9), "d")</f>
        <v>17</v>
      </c>
      <c r="F1887" s="3">
        <f t="shared" si="145"/>
        <v>4</v>
      </c>
      <c r="G1887" s="3">
        <f t="shared" si="146"/>
        <v>4</v>
      </c>
      <c r="H1887" s="3">
        <f t="shared" si="147"/>
        <v>4</v>
      </c>
      <c r="I1887" s="1" t="str">
        <f t="shared" si="148"/>
        <v>444</v>
      </c>
      <c r="J1887" s="1" t="str">
        <f t="shared" si="149"/>
        <v>Loyal</v>
      </c>
    </row>
    <row r="1888" spans="1:10" ht="14.25" x14ac:dyDescent="0.2">
      <c r="A1888">
        <v>14060</v>
      </c>
      <c r="B1888">
        <v>270</v>
      </c>
      <c r="C1888">
        <v>9519.0800000000127</v>
      </c>
      <c r="D1888" s="1">
        <v>40882.520138888889</v>
      </c>
      <c r="E1888" s="3">
        <f>DATEDIF(online_retail_II[[#This Row],[LastPurchase]], DATE(2011,12,9), "d")</f>
        <v>4</v>
      </c>
      <c r="F1888" s="3">
        <f t="shared" si="145"/>
        <v>5</v>
      </c>
      <c r="G1888" s="3">
        <f t="shared" si="146"/>
        <v>3</v>
      </c>
      <c r="H1888" s="3">
        <f t="shared" si="147"/>
        <v>4</v>
      </c>
      <c r="I1888" s="1" t="str">
        <f t="shared" si="148"/>
        <v>534</v>
      </c>
      <c r="J1888" s="1" t="str">
        <f t="shared" si="149"/>
        <v>Champion</v>
      </c>
    </row>
    <row r="1889" spans="1:10" ht="14.25" x14ac:dyDescent="0.2">
      <c r="A1889">
        <v>12954</v>
      </c>
      <c r="B1889">
        <v>10</v>
      </c>
      <c r="C1889">
        <v>162.44999999999999</v>
      </c>
      <c r="D1889" s="1">
        <v>40248.427777777775</v>
      </c>
      <c r="E1889" s="3">
        <f>DATEDIF(online_retail_II[[#This Row],[LastPurchase]], DATE(2011,12,9), "d")</f>
        <v>638</v>
      </c>
      <c r="F1889" s="3">
        <f t="shared" si="145"/>
        <v>2</v>
      </c>
      <c r="G1889" s="3">
        <f t="shared" si="146"/>
        <v>1</v>
      </c>
      <c r="H1889" s="3">
        <f t="shared" si="147"/>
        <v>1</v>
      </c>
      <c r="I1889" s="1" t="str">
        <f t="shared" si="148"/>
        <v>211</v>
      </c>
      <c r="J1889" s="1" t="str">
        <f t="shared" si="149"/>
        <v>At Risk</v>
      </c>
    </row>
    <row r="1890" spans="1:10" ht="14.25" x14ac:dyDescent="0.2">
      <c r="A1890">
        <v>16387</v>
      </c>
      <c r="B1890">
        <v>96</v>
      </c>
      <c r="C1890">
        <v>918.5499999999995</v>
      </c>
      <c r="D1890" s="1">
        <v>40564.481944444444</v>
      </c>
      <c r="E1890" s="3">
        <f>DATEDIF(online_retail_II[[#This Row],[LastPurchase]], DATE(2011,12,9), "d")</f>
        <v>322</v>
      </c>
      <c r="F1890" s="3">
        <f t="shared" si="145"/>
        <v>3</v>
      </c>
      <c r="G1890" s="3">
        <f t="shared" si="146"/>
        <v>2</v>
      </c>
      <c r="H1890" s="3">
        <f t="shared" si="147"/>
        <v>1</v>
      </c>
      <c r="I1890" s="1" t="str">
        <f t="shared" si="148"/>
        <v>321</v>
      </c>
      <c r="J1890" s="1" t="str">
        <f t="shared" si="149"/>
        <v>Potential</v>
      </c>
    </row>
    <row r="1891" spans="1:10" ht="14.25" x14ac:dyDescent="0.2">
      <c r="A1891">
        <v>13715</v>
      </c>
      <c r="B1891">
        <v>534</v>
      </c>
      <c r="C1891">
        <v>8483.2899999999918</v>
      </c>
      <c r="D1891" s="1">
        <v>40605.806250000001</v>
      </c>
      <c r="E1891" s="3">
        <f>DATEDIF(online_retail_II[[#This Row],[LastPurchase]], DATE(2011,12,9), "d")</f>
        <v>281</v>
      </c>
      <c r="F1891" s="3">
        <f t="shared" si="145"/>
        <v>3</v>
      </c>
      <c r="G1891" s="3">
        <f t="shared" si="146"/>
        <v>4</v>
      </c>
      <c r="H1891" s="3">
        <f t="shared" si="147"/>
        <v>4</v>
      </c>
      <c r="I1891" s="1" t="str">
        <f t="shared" si="148"/>
        <v>344</v>
      </c>
      <c r="J1891" s="1" t="str">
        <f t="shared" si="149"/>
        <v>Potential</v>
      </c>
    </row>
    <row r="1892" spans="1:10" ht="14.25" x14ac:dyDescent="0.2">
      <c r="A1892">
        <v>14745</v>
      </c>
      <c r="B1892">
        <v>141</v>
      </c>
      <c r="C1892">
        <v>2571.8100000000022</v>
      </c>
      <c r="D1892" s="1">
        <v>40774.420138888891</v>
      </c>
      <c r="E1892" s="3">
        <f>DATEDIF(online_retail_II[[#This Row],[LastPurchase]], DATE(2011,12,9), "d")</f>
        <v>112</v>
      </c>
      <c r="F1892" s="3">
        <f t="shared" si="145"/>
        <v>3</v>
      </c>
      <c r="G1892" s="3">
        <f t="shared" si="146"/>
        <v>2</v>
      </c>
      <c r="H1892" s="3">
        <f t="shared" si="147"/>
        <v>2</v>
      </c>
      <c r="I1892" s="1" t="str">
        <f t="shared" si="148"/>
        <v>322</v>
      </c>
      <c r="J1892" s="1" t="str">
        <f t="shared" si="149"/>
        <v>Potential</v>
      </c>
    </row>
    <row r="1893" spans="1:10" ht="14.25" x14ac:dyDescent="0.2">
      <c r="A1893">
        <v>15221</v>
      </c>
      <c r="B1893">
        <v>34</v>
      </c>
      <c r="C1893">
        <v>2465.4499999999998</v>
      </c>
      <c r="D1893" s="1">
        <v>40520.547222222223</v>
      </c>
      <c r="E1893" s="3">
        <f>DATEDIF(online_retail_II[[#This Row],[LastPurchase]], DATE(2011,12,9), "d")</f>
        <v>366</v>
      </c>
      <c r="F1893" s="3">
        <f t="shared" si="145"/>
        <v>2</v>
      </c>
      <c r="G1893" s="3">
        <f t="shared" si="146"/>
        <v>1</v>
      </c>
      <c r="H1893" s="3">
        <f t="shared" si="147"/>
        <v>2</v>
      </c>
      <c r="I1893" s="1" t="str">
        <f t="shared" si="148"/>
        <v>212</v>
      </c>
      <c r="J1893" s="1" t="str">
        <f t="shared" si="149"/>
        <v>At Risk</v>
      </c>
    </row>
    <row r="1894" spans="1:10" ht="14.25" x14ac:dyDescent="0.2">
      <c r="A1894">
        <v>15008</v>
      </c>
      <c r="B1894">
        <v>12</v>
      </c>
      <c r="C1894">
        <v>359.99999999999994</v>
      </c>
      <c r="D1894" s="1">
        <v>40406.54791666667</v>
      </c>
      <c r="E1894" s="3">
        <f>DATEDIF(online_retail_II[[#This Row],[LastPurchase]], DATE(2011,12,9), "d")</f>
        <v>480</v>
      </c>
      <c r="F1894" s="3">
        <f t="shared" si="145"/>
        <v>2</v>
      </c>
      <c r="G1894" s="3">
        <f t="shared" si="146"/>
        <v>1</v>
      </c>
      <c r="H1894" s="3">
        <f t="shared" si="147"/>
        <v>1</v>
      </c>
      <c r="I1894" s="1" t="str">
        <f t="shared" si="148"/>
        <v>211</v>
      </c>
      <c r="J1894" s="1" t="str">
        <f t="shared" si="149"/>
        <v>At Risk</v>
      </c>
    </row>
    <row r="1895" spans="1:10" ht="14.25" x14ac:dyDescent="0.2">
      <c r="A1895">
        <v>17065</v>
      </c>
      <c r="B1895">
        <v>12</v>
      </c>
      <c r="C1895">
        <v>194.7</v>
      </c>
      <c r="D1895" s="1">
        <v>40249.486805555556</v>
      </c>
      <c r="E1895" s="3">
        <f>DATEDIF(online_retail_II[[#This Row],[LastPurchase]], DATE(2011,12,9), "d")</f>
        <v>637</v>
      </c>
      <c r="F1895" s="3">
        <f t="shared" si="145"/>
        <v>2</v>
      </c>
      <c r="G1895" s="3">
        <f t="shared" si="146"/>
        <v>1</v>
      </c>
      <c r="H1895" s="3">
        <f t="shared" si="147"/>
        <v>1</v>
      </c>
      <c r="I1895" s="1" t="str">
        <f t="shared" si="148"/>
        <v>211</v>
      </c>
      <c r="J1895" s="1" t="str">
        <f t="shared" si="149"/>
        <v>At Risk</v>
      </c>
    </row>
    <row r="1896" spans="1:10" ht="14.25" x14ac:dyDescent="0.2">
      <c r="A1896">
        <v>17228</v>
      </c>
      <c r="B1896">
        <v>358</v>
      </c>
      <c r="C1896">
        <v>3177.2400000000043</v>
      </c>
      <c r="D1896" s="1">
        <v>40871.433333333334</v>
      </c>
      <c r="E1896" s="3">
        <f>DATEDIF(online_retail_II[[#This Row],[LastPurchase]], DATE(2011,12,9), "d")</f>
        <v>15</v>
      </c>
      <c r="F1896" s="3">
        <f t="shared" si="145"/>
        <v>4</v>
      </c>
      <c r="G1896" s="3">
        <f t="shared" si="146"/>
        <v>4</v>
      </c>
      <c r="H1896" s="3">
        <f t="shared" si="147"/>
        <v>3</v>
      </c>
      <c r="I1896" s="1" t="str">
        <f t="shared" si="148"/>
        <v>443</v>
      </c>
      <c r="J1896" s="1" t="str">
        <f t="shared" si="149"/>
        <v>Loyal</v>
      </c>
    </row>
    <row r="1897" spans="1:10" ht="14.25" x14ac:dyDescent="0.2">
      <c r="A1897">
        <v>17588</v>
      </c>
      <c r="B1897">
        <v>71</v>
      </c>
      <c r="C1897">
        <v>2939.55</v>
      </c>
      <c r="D1897" s="1">
        <v>40786.567361111112</v>
      </c>
      <c r="E1897" s="3">
        <f>DATEDIF(online_retail_II[[#This Row],[LastPurchase]], DATE(2011,12,9), "d")</f>
        <v>100</v>
      </c>
      <c r="F1897" s="3">
        <f t="shared" si="145"/>
        <v>3</v>
      </c>
      <c r="G1897" s="3">
        <f t="shared" si="146"/>
        <v>2</v>
      </c>
      <c r="H1897" s="3">
        <f t="shared" si="147"/>
        <v>3</v>
      </c>
      <c r="I1897" s="1" t="str">
        <f t="shared" si="148"/>
        <v>323</v>
      </c>
      <c r="J1897" s="1" t="str">
        <f t="shared" si="149"/>
        <v>Potential</v>
      </c>
    </row>
    <row r="1898" spans="1:10" ht="14.25" x14ac:dyDescent="0.2">
      <c r="A1898">
        <v>16347</v>
      </c>
      <c r="B1898">
        <v>354</v>
      </c>
      <c r="C1898">
        <v>3509.4099999999985</v>
      </c>
      <c r="D1898" s="1">
        <v>40875.551388888889</v>
      </c>
      <c r="E1898" s="3">
        <f>DATEDIF(online_retail_II[[#This Row],[LastPurchase]], DATE(2011,12,9), "d")</f>
        <v>11</v>
      </c>
      <c r="F1898" s="3">
        <f t="shared" si="145"/>
        <v>5</v>
      </c>
      <c r="G1898" s="3">
        <f t="shared" si="146"/>
        <v>4</v>
      </c>
      <c r="H1898" s="3">
        <f t="shared" si="147"/>
        <v>3</v>
      </c>
      <c r="I1898" s="1" t="str">
        <f t="shared" si="148"/>
        <v>543</v>
      </c>
      <c r="J1898" s="1" t="str">
        <f t="shared" si="149"/>
        <v>Champion</v>
      </c>
    </row>
    <row r="1899" spans="1:10" ht="14.25" x14ac:dyDescent="0.2">
      <c r="A1899">
        <v>13795</v>
      </c>
      <c r="B1899">
        <v>29</v>
      </c>
      <c r="C1899">
        <v>836.29999999999984</v>
      </c>
      <c r="D1899" s="1">
        <v>40498.725694444445</v>
      </c>
      <c r="E1899" s="3">
        <f>DATEDIF(online_retail_II[[#This Row],[LastPurchase]], DATE(2011,12,9), "d")</f>
        <v>388</v>
      </c>
      <c r="F1899" s="3">
        <f t="shared" si="145"/>
        <v>2</v>
      </c>
      <c r="G1899" s="3">
        <f t="shared" si="146"/>
        <v>1</v>
      </c>
      <c r="H1899" s="3">
        <f t="shared" si="147"/>
        <v>1</v>
      </c>
      <c r="I1899" s="1" t="str">
        <f t="shared" si="148"/>
        <v>211</v>
      </c>
      <c r="J1899" s="1" t="str">
        <f t="shared" si="149"/>
        <v>At Risk</v>
      </c>
    </row>
    <row r="1900" spans="1:10" ht="14.25" x14ac:dyDescent="0.2">
      <c r="A1900">
        <v>14824</v>
      </c>
      <c r="B1900">
        <v>158</v>
      </c>
      <c r="C1900">
        <v>4022.9099999999989</v>
      </c>
      <c r="D1900" s="1">
        <v>40876.597222222219</v>
      </c>
      <c r="E1900" s="3">
        <f>DATEDIF(online_retail_II[[#This Row],[LastPurchase]], DATE(2011,12,9), "d")</f>
        <v>10</v>
      </c>
      <c r="F1900" s="3">
        <f t="shared" si="145"/>
        <v>5</v>
      </c>
      <c r="G1900" s="3">
        <f t="shared" si="146"/>
        <v>3</v>
      </c>
      <c r="H1900" s="3">
        <f t="shared" si="147"/>
        <v>3</v>
      </c>
      <c r="I1900" s="1" t="str">
        <f t="shared" si="148"/>
        <v>533</v>
      </c>
      <c r="J1900" s="1" t="str">
        <f t="shared" si="149"/>
        <v>Champion</v>
      </c>
    </row>
    <row r="1901" spans="1:10" ht="14.25" x14ac:dyDescent="0.2">
      <c r="A1901">
        <v>12692</v>
      </c>
      <c r="B1901">
        <v>13</v>
      </c>
      <c r="C1901">
        <v>110.95</v>
      </c>
      <c r="D1901" s="1">
        <v>40249.584722222222</v>
      </c>
      <c r="E1901" s="3">
        <f>DATEDIF(online_retail_II[[#This Row],[LastPurchase]], DATE(2011,12,9), "d")</f>
        <v>637</v>
      </c>
      <c r="F1901" s="3">
        <f t="shared" si="145"/>
        <v>2</v>
      </c>
      <c r="G1901" s="3">
        <f t="shared" si="146"/>
        <v>1</v>
      </c>
      <c r="H1901" s="3">
        <f t="shared" si="147"/>
        <v>1</v>
      </c>
      <c r="I1901" s="1" t="str">
        <f t="shared" si="148"/>
        <v>211</v>
      </c>
      <c r="J1901" s="1" t="str">
        <f t="shared" si="149"/>
        <v>At Risk</v>
      </c>
    </row>
    <row r="1902" spans="1:10" ht="14.25" x14ac:dyDescent="0.2">
      <c r="A1902">
        <v>15941</v>
      </c>
      <c r="B1902">
        <v>6</v>
      </c>
      <c r="C1902">
        <v>405</v>
      </c>
      <c r="D1902" s="1">
        <v>40249.614583333336</v>
      </c>
      <c r="E1902" s="3">
        <f>DATEDIF(online_retail_II[[#This Row],[LastPurchase]], DATE(2011,12,9), "d")</f>
        <v>637</v>
      </c>
      <c r="F1902" s="3">
        <f t="shared" si="145"/>
        <v>2</v>
      </c>
      <c r="G1902" s="3">
        <f t="shared" si="146"/>
        <v>1</v>
      </c>
      <c r="H1902" s="3">
        <f t="shared" si="147"/>
        <v>1</v>
      </c>
      <c r="I1902" s="1" t="str">
        <f t="shared" si="148"/>
        <v>211</v>
      </c>
      <c r="J1902" s="1" t="str">
        <f t="shared" si="149"/>
        <v>At Risk</v>
      </c>
    </row>
    <row r="1903" spans="1:10" ht="14.25" x14ac:dyDescent="0.2">
      <c r="A1903">
        <v>13824</v>
      </c>
      <c r="B1903">
        <v>100</v>
      </c>
      <c r="C1903">
        <v>3314.7599999999998</v>
      </c>
      <c r="D1903" s="1">
        <v>40854.52847222222</v>
      </c>
      <c r="E1903" s="3">
        <f>DATEDIF(online_retail_II[[#This Row],[LastPurchase]], DATE(2011,12,9), "d")</f>
        <v>32</v>
      </c>
      <c r="F1903" s="3">
        <f t="shared" si="145"/>
        <v>4</v>
      </c>
      <c r="G1903" s="3">
        <f t="shared" si="146"/>
        <v>2</v>
      </c>
      <c r="H1903" s="3">
        <f t="shared" si="147"/>
        <v>3</v>
      </c>
      <c r="I1903" s="1" t="str">
        <f t="shared" si="148"/>
        <v>423</v>
      </c>
      <c r="J1903" s="1" t="str">
        <f t="shared" si="149"/>
        <v>Loyal</v>
      </c>
    </row>
    <row r="1904" spans="1:10" ht="14.25" x14ac:dyDescent="0.2">
      <c r="A1904">
        <v>13724</v>
      </c>
      <c r="B1904">
        <v>42</v>
      </c>
      <c r="C1904">
        <v>213.00999999999993</v>
      </c>
      <c r="D1904" s="1">
        <v>40249.644444444442</v>
      </c>
      <c r="E1904" s="3">
        <f>DATEDIF(online_retail_II[[#This Row],[LastPurchase]], DATE(2011,12,9), "d")</f>
        <v>637</v>
      </c>
      <c r="F1904" s="3">
        <f t="shared" si="145"/>
        <v>2</v>
      </c>
      <c r="G1904" s="3">
        <f t="shared" si="146"/>
        <v>1</v>
      </c>
      <c r="H1904" s="3">
        <f t="shared" si="147"/>
        <v>1</v>
      </c>
      <c r="I1904" s="1" t="str">
        <f t="shared" si="148"/>
        <v>211</v>
      </c>
      <c r="J1904" s="1" t="str">
        <f t="shared" si="149"/>
        <v>At Risk</v>
      </c>
    </row>
    <row r="1905" spans="1:10" ht="14.25" x14ac:dyDescent="0.2">
      <c r="A1905">
        <v>13573</v>
      </c>
      <c r="B1905">
        <v>89</v>
      </c>
      <c r="C1905">
        <v>916.47</v>
      </c>
      <c r="D1905" s="1">
        <v>40836.606249999997</v>
      </c>
      <c r="E1905" s="3">
        <f>DATEDIF(online_retail_II[[#This Row],[LastPurchase]], DATE(2011,12,9), "d")</f>
        <v>50</v>
      </c>
      <c r="F1905" s="3">
        <f t="shared" si="145"/>
        <v>4</v>
      </c>
      <c r="G1905" s="3">
        <f t="shared" si="146"/>
        <v>2</v>
      </c>
      <c r="H1905" s="3">
        <f t="shared" si="147"/>
        <v>1</v>
      </c>
      <c r="I1905" s="1" t="str">
        <f t="shared" si="148"/>
        <v>421</v>
      </c>
      <c r="J1905" s="1" t="str">
        <f t="shared" si="149"/>
        <v>Loyal</v>
      </c>
    </row>
    <row r="1906" spans="1:10" ht="14.25" x14ac:dyDescent="0.2">
      <c r="A1906">
        <v>16586</v>
      </c>
      <c r="B1906">
        <v>28</v>
      </c>
      <c r="C1906">
        <v>1462.7800000000002</v>
      </c>
      <c r="D1906" s="1">
        <v>40638.397222222222</v>
      </c>
      <c r="E1906" s="3">
        <f>DATEDIF(online_retail_II[[#This Row],[LastPurchase]], DATE(2011,12,9), "d")</f>
        <v>248</v>
      </c>
      <c r="F1906" s="3">
        <f t="shared" si="145"/>
        <v>3</v>
      </c>
      <c r="G1906" s="3">
        <f t="shared" si="146"/>
        <v>1</v>
      </c>
      <c r="H1906" s="3">
        <f t="shared" si="147"/>
        <v>2</v>
      </c>
      <c r="I1906" s="1" t="str">
        <f t="shared" si="148"/>
        <v>312</v>
      </c>
      <c r="J1906" s="1" t="str">
        <f t="shared" si="149"/>
        <v>Potential</v>
      </c>
    </row>
    <row r="1907" spans="1:10" ht="14.25" x14ac:dyDescent="0.2">
      <c r="A1907">
        <v>15994</v>
      </c>
      <c r="B1907">
        <v>114</v>
      </c>
      <c r="C1907">
        <v>1202.1799999999996</v>
      </c>
      <c r="D1907" s="1">
        <v>40832.519444444442</v>
      </c>
      <c r="E1907" s="3">
        <f>DATEDIF(online_retail_II[[#This Row],[LastPurchase]], DATE(2011,12,9), "d")</f>
        <v>54</v>
      </c>
      <c r="F1907" s="3">
        <f t="shared" si="145"/>
        <v>3</v>
      </c>
      <c r="G1907" s="3">
        <f t="shared" si="146"/>
        <v>2</v>
      </c>
      <c r="H1907" s="3">
        <f t="shared" si="147"/>
        <v>2</v>
      </c>
      <c r="I1907" s="1" t="str">
        <f t="shared" si="148"/>
        <v>322</v>
      </c>
      <c r="J1907" s="1" t="str">
        <f t="shared" si="149"/>
        <v>Potential</v>
      </c>
    </row>
    <row r="1908" spans="1:10" ht="14.25" x14ac:dyDescent="0.2">
      <c r="A1908">
        <v>13183</v>
      </c>
      <c r="B1908">
        <v>156</v>
      </c>
      <c r="C1908">
        <v>7036.180000000003</v>
      </c>
      <c r="D1908" s="1">
        <v>40879.4375</v>
      </c>
      <c r="E1908" s="3">
        <f>DATEDIF(online_retail_II[[#This Row],[LastPurchase]], DATE(2011,12,9), "d")</f>
        <v>7</v>
      </c>
      <c r="F1908" s="3">
        <f t="shared" si="145"/>
        <v>5</v>
      </c>
      <c r="G1908" s="3">
        <f t="shared" si="146"/>
        <v>2</v>
      </c>
      <c r="H1908" s="3">
        <f t="shared" si="147"/>
        <v>4</v>
      </c>
      <c r="I1908" s="1" t="str">
        <f t="shared" si="148"/>
        <v>524</v>
      </c>
      <c r="J1908" s="1" t="str">
        <f t="shared" si="149"/>
        <v>Champion</v>
      </c>
    </row>
    <row r="1909" spans="1:10" ht="14.25" x14ac:dyDescent="0.2">
      <c r="A1909">
        <v>18149</v>
      </c>
      <c r="B1909">
        <v>96</v>
      </c>
      <c r="C1909">
        <v>1624.71</v>
      </c>
      <c r="D1909" s="1">
        <v>40836.50277777778</v>
      </c>
      <c r="E1909" s="3">
        <f>DATEDIF(online_retail_II[[#This Row],[LastPurchase]], DATE(2011,12,9), "d")</f>
        <v>50</v>
      </c>
      <c r="F1909" s="3">
        <f t="shared" si="145"/>
        <v>4</v>
      </c>
      <c r="G1909" s="3">
        <f t="shared" si="146"/>
        <v>2</v>
      </c>
      <c r="H1909" s="3">
        <f t="shared" si="147"/>
        <v>2</v>
      </c>
      <c r="I1909" s="1" t="str">
        <f t="shared" si="148"/>
        <v>422</v>
      </c>
      <c r="J1909" s="1" t="str">
        <f t="shared" si="149"/>
        <v>Loyal</v>
      </c>
    </row>
    <row r="1910" spans="1:10" ht="14.25" x14ac:dyDescent="0.2">
      <c r="A1910">
        <v>13688</v>
      </c>
      <c r="B1910">
        <v>5</v>
      </c>
      <c r="C1910">
        <v>375.5</v>
      </c>
      <c r="D1910" s="1">
        <v>40251.59097222222</v>
      </c>
      <c r="E1910" s="3">
        <f>DATEDIF(online_retail_II[[#This Row],[LastPurchase]], DATE(2011,12,9), "d")</f>
        <v>635</v>
      </c>
      <c r="F1910" s="3">
        <f t="shared" si="145"/>
        <v>2</v>
      </c>
      <c r="G1910" s="3">
        <f t="shared" si="146"/>
        <v>1</v>
      </c>
      <c r="H1910" s="3">
        <f t="shared" si="147"/>
        <v>1</v>
      </c>
      <c r="I1910" s="1" t="str">
        <f t="shared" si="148"/>
        <v>211</v>
      </c>
      <c r="J1910" s="1" t="str">
        <f t="shared" si="149"/>
        <v>At Risk</v>
      </c>
    </row>
    <row r="1911" spans="1:10" ht="14.25" x14ac:dyDescent="0.2">
      <c r="A1911">
        <v>15665</v>
      </c>
      <c r="B1911">
        <v>288</v>
      </c>
      <c r="C1911">
        <v>4015.1200000000008</v>
      </c>
      <c r="D1911" s="1">
        <v>40718.622916666667</v>
      </c>
      <c r="E1911" s="3">
        <f>DATEDIF(online_retail_II[[#This Row],[LastPurchase]], DATE(2011,12,9), "d")</f>
        <v>168</v>
      </c>
      <c r="F1911" s="3">
        <f t="shared" si="145"/>
        <v>3</v>
      </c>
      <c r="G1911" s="3">
        <f t="shared" si="146"/>
        <v>3</v>
      </c>
      <c r="H1911" s="3">
        <f t="shared" si="147"/>
        <v>3</v>
      </c>
      <c r="I1911" s="1" t="str">
        <f t="shared" si="148"/>
        <v>333</v>
      </c>
      <c r="J1911" s="1" t="str">
        <f t="shared" si="149"/>
        <v>Potential</v>
      </c>
    </row>
    <row r="1912" spans="1:10" ht="14.25" x14ac:dyDescent="0.2">
      <c r="A1912">
        <v>17849</v>
      </c>
      <c r="B1912">
        <v>50</v>
      </c>
      <c r="C1912">
        <v>1063.7600000000002</v>
      </c>
      <c r="D1912" s="1">
        <v>40668.573611111111</v>
      </c>
      <c r="E1912" s="3">
        <f>DATEDIF(online_retail_II[[#This Row],[LastPurchase]], DATE(2011,12,9), "d")</f>
        <v>218</v>
      </c>
      <c r="F1912" s="3">
        <f t="shared" si="145"/>
        <v>3</v>
      </c>
      <c r="G1912" s="3">
        <f t="shared" si="146"/>
        <v>1</v>
      </c>
      <c r="H1912" s="3">
        <f t="shared" si="147"/>
        <v>2</v>
      </c>
      <c r="I1912" s="1" t="str">
        <f t="shared" si="148"/>
        <v>312</v>
      </c>
      <c r="J1912" s="1" t="str">
        <f t="shared" si="149"/>
        <v>Potential</v>
      </c>
    </row>
    <row r="1913" spans="1:10" ht="14.25" x14ac:dyDescent="0.2">
      <c r="A1913">
        <v>14857</v>
      </c>
      <c r="B1913">
        <v>213</v>
      </c>
      <c r="C1913">
        <v>3651.8510000000001</v>
      </c>
      <c r="D1913" s="1">
        <v>40827.390972222223</v>
      </c>
      <c r="E1913" s="3">
        <f>DATEDIF(online_retail_II[[#This Row],[LastPurchase]], DATE(2011,12,9), "d")</f>
        <v>59</v>
      </c>
      <c r="F1913" s="3">
        <f t="shared" si="145"/>
        <v>3</v>
      </c>
      <c r="G1913" s="3">
        <f t="shared" si="146"/>
        <v>3</v>
      </c>
      <c r="H1913" s="3">
        <f t="shared" si="147"/>
        <v>3</v>
      </c>
      <c r="I1913" s="1" t="str">
        <f t="shared" si="148"/>
        <v>333</v>
      </c>
      <c r="J1913" s="1" t="str">
        <f t="shared" si="149"/>
        <v>Potential</v>
      </c>
    </row>
    <row r="1914" spans="1:10" ht="14.25" x14ac:dyDescent="0.2">
      <c r="A1914">
        <v>14645</v>
      </c>
      <c r="B1914">
        <v>48</v>
      </c>
      <c r="C1914">
        <v>876.88999999999987</v>
      </c>
      <c r="D1914" s="1">
        <v>40730.385416666664</v>
      </c>
      <c r="E1914" s="3">
        <f>DATEDIF(online_retail_II[[#This Row],[LastPurchase]], DATE(2011,12,9), "d")</f>
        <v>156</v>
      </c>
      <c r="F1914" s="3">
        <f t="shared" si="145"/>
        <v>3</v>
      </c>
      <c r="G1914" s="3">
        <f t="shared" si="146"/>
        <v>1</v>
      </c>
      <c r="H1914" s="3">
        <f t="shared" si="147"/>
        <v>1</v>
      </c>
      <c r="I1914" s="1" t="str">
        <f t="shared" si="148"/>
        <v>311</v>
      </c>
      <c r="J1914" s="1" t="str">
        <f t="shared" si="149"/>
        <v>Potential</v>
      </c>
    </row>
    <row r="1915" spans="1:10" ht="14.25" x14ac:dyDescent="0.2">
      <c r="A1915">
        <v>14315</v>
      </c>
      <c r="B1915">
        <v>133</v>
      </c>
      <c r="C1915">
        <v>3197.8200000000015</v>
      </c>
      <c r="D1915" s="1">
        <v>40842.504166666666</v>
      </c>
      <c r="E1915" s="3">
        <f>DATEDIF(online_retail_II[[#This Row],[LastPurchase]], DATE(2011,12,9), "d")</f>
        <v>44</v>
      </c>
      <c r="F1915" s="3">
        <f t="shared" si="145"/>
        <v>4</v>
      </c>
      <c r="G1915" s="3">
        <f t="shared" si="146"/>
        <v>2</v>
      </c>
      <c r="H1915" s="3">
        <f t="shared" si="147"/>
        <v>3</v>
      </c>
      <c r="I1915" s="1" t="str">
        <f t="shared" si="148"/>
        <v>423</v>
      </c>
      <c r="J1915" s="1" t="str">
        <f t="shared" si="149"/>
        <v>Loyal</v>
      </c>
    </row>
    <row r="1916" spans="1:10" ht="14.25" x14ac:dyDescent="0.2">
      <c r="A1916">
        <v>15117</v>
      </c>
      <c r="B1916">
        <v>131</v>
      </c>
      <c r="C1916">
        <v>2485.9699999999998</v>
      </c>
      <c r="D1916" s="1">
        <v>40872.341666666667</v>
      </c>
      <c r="E1916" s="3">
        <f>DATEDIF(online_retail_II[[#This Row],[LastPurchase]], DATE(2011,12,9), "d")</f>
        <v>14</v>
      </c>
      <c r="F1916" s="3">
        <f t="shared" si="145"/>
        <v>5</v>
      </c>
      <c r="G1916" s="3">
        <f t="shared" si="146"/>
        <v>2</v>
      </c>
      <c r="H1916" s="3">
        <f t="shared" si="147"/>
        <v>2</v>
      </c>
      <c r="I1916" s="1" t="str">
        <f t="shared" si="148"/>
        <v>522</v>
      </c>
      <c r="J1916" s="1" t="str">
        <f t="shared" si="149"/>
        <v>Champion</v>
      </c>
    </row>
    <row r="1917" spans="1:10" ht="14.25" x14ac:dyDescent="0.2">
      <c r="A1917">
        <v>18135</v>
      </c>
      <c r="B1917">
        <v>37</v>
      </c>
      <c r="C1917">
        <v>1249.6199999999999</v>
      </c>
      <c r="D1917" s="1">
        <v>40857.813888888886</v>
      </c>
      <c r="E1917" s="3">
        <f>DATEDIF(online_retail_II[[#This Row],[LastPurchase]], DATE(2011,12,9), "d")</f>
        <v>29</v>
      </c>
      <c r="F1917" s="3">
        <f t="shared" si="145"/>
        <v>4</v>
      </c>
      <c r="G1917" s="3">
        <f t="shared" si="146"/>
        <v>1</v>
      </c>
      <c r="H1917" s="3">
        <f t="shared" si="147"/>
        <v>2</v>
      </c>
      <c r="I1917" s="1" t="str">
        <f t="shared" si="148"/>
        <v>412</v>
      </c>
      <c r="J1917" s="1" t="str">
        <f t="shared" si="149"/>
        <v>Loyal</v>
      </c>
    </row>
    <row r="1918" spans="1:10" ht="14.25" x14ac:dyDescent="0.2">
      <c r="A1918">
        <v>13530</v>
      </c>
      <c r="B1918">
        <v>18</v>
      </c>
      <c r="C1918">
        <v>402.98</v>
      </c>
      <c r="D1918" s="1">
        <v>40252.590277777781</v>
      </c>
      <c r="E1918" s="3">
        <f>DATEDIF(online_retail_II[[#This Row],[LastPurchase]], DATE(2011,12,9), "d")</f>
        <v>634</v>
      </c>
      <c r="F1918" s="3">
        <f t="shared" si="145"/>
        <v>2</v>
      </c>
      <c r="G1918" s="3">
        <f t="shared" si="146"/>
        <v>1</v>
      </c>
      <c r="H1918" s="3">
        <f t="shared" si="147"/>
        <v>1</v>
      </c>
      <c r="I1918" s="1" t="str">
        <f t="shared" si="148"/>
        <v>211</v>
      </c>
      <c r="J1918" s="1" t="str">
        <f t="shared" si="149"/>
        <v>At Risk</v>
      </c>
    </row>
    <row r="1919" spans="1:10" ht="14.25" x14ac:dyDescent="0.2">
      <c r="A1919">
        <v>14534</v>
      </c>
      <c r="B1919">
        <v>731</v>
      </c>
      <c r="C1919">
        <v>6271.1099999999897</v>
      </c>
      <c r="D1919" s="1">
        <v>40884.513194444444</v>
      </c>
      <c r="E1919" s="3">
        <f>DATEDIF(online_retail_II[[#This Row],[LastPurchase]], DATE(2011,12,9), "d")</f>
        <v>2</v>
      </c>
      <c r="F1919" s="3">
        <f t="shared" si="145"/>
        <v>5</v>
      </c>
      <c r="G1919" s="3">
        <f t="shared" si="146"/>
        <v>4</v>
      </c>
      <c r="H1919" s="3">
        <f t="shared" si="147"/>
        <v>3</v>
      </c>
      <c r="I1919" s="1" t="str">
        <f t="shared" si="148"/>
        <v>543</v>
      </c>
      <c r="J1919" s="1" t="str">
        <f t="shared" si="149"/>
        <v>Champion</v>
      </c>
    </row>
    <row r="1920" spans="1:10" ht="14.25" x14ac:dyDescent="0.2">
      <c r="A1920">
        <v>16242</v>
      </c>
      <c r="B1920">
        <v>682</v>
      </c>
      <c r="C1920">
        <v>7474.399999999996</v>
      </c>
      <c r="D1920" s="1">
        <v>40878.633333333331</v>
      </c>
      <c r="E1920" s="3">
        <f>DATEDIF(online_retail_II[[#This Row],[LastPurchase]], DATE(2011,12,9), "d")</f>
        <v>8</v>
      </c>
      <c r="F1920" s="3">
        <f t="shared" si="145"/>
        <v>5</v>
      </c>
      <c r="G1920" s="3">
        <f t="shared" si="146"/>
        <v>4</v>
      </c>
      <c r="H1920" s="3">
        <f t="shared" si="147"/>
        <v>4</v>
      </c>
      <c r="I1920" s="1" t="str">
        <f t="shared" si="148"/>
        <v>544</v>
      </c>
      <c r="J1920" s="1" t="str">
        <f t="shared" si="149"/>
        <v>Champion</v>
      </c>
    </row>
    <row r="1921" spans="1:10" ht="14.25" x14ac:dyDescent="0.2">
      <c r="A1921">
        <v>14195</v>
      </c>
      <c r="B1921">
        <v>16</v>
      </c>
      <c r="C1921">
        <v>2615.6000000000008</v>
      </c>
      <c r="D1921" s="1">
        <v>40685.436805555553</v>
      </c>
      <c r="E1921" s="3">
        <f>DATEDIF(online_retail_II[[#This Row],[LastPurchase]], DATE(2011,12,9), "d")</f>
        <v>201</v>
      </c>
      <c r="F1921" s="3">
        <f t="shared" si="145"/>
        <v>3</v>
      </c>
      <c r="G1921" s="3">
        <f t="shared" si="146"/>
        <v>1</v>
      </c>
      <c r="H1921" s="3">
        <f t="shared" si="147"/>
        <v>2</v>
      </c>
      <c r="I1921" s="1" t="str">
        <f t="shared" si="148"/>
        <v>312</v>
      </c>
      <c r="J1921" s="1" t="str">
        <f t="shared" si="149"/>
        <v>Potential</v>
      </c>
    </row>
    <row r="1922" spans="1:10" ht="14.25" x14ac:dyDescent="0.2">
      <c r="A1922">
        <v>13600</v>
      </c>
      <c r="B1922">
        <v>41</v>
      </c>
      <c r="C1922">
        <v>518.42000000000007</v>
      </c>
      <c r="D1922" s="1">
        <v>40574.643750000003</v>
      </c>
      <c r="E1922" s="3">
        <f>DATEDIF(online_retail_II[[#This Row],[LastPurchase]], DATE(2011,12,9), "d")</f>
        <v>312</v>
      </c>
      <c r="F1922" s="3">
        <f t="shared" ref="F1922:F1985" si="150">IF(E1922&lt;=QUARTILE($E$2:$E$1000,1),5,
 IF(E1922&lt;=QUARTILE($E$2:$E$1000,2),4,
 IF(E1922&lt;=QUARTILE($E$2:$E$1000,3),3,
 IF(E1922&lt;=QUARTILE($E$2:$E$1000,4),2,1))))</f>
        <v>3</v>
      </c>
      <c r="G1922" s="3">
        <f t="shared" ref="G1922:G1985" si="151">IF(B1922&gt;=QUARTILE($B$2:$B$1000,4),5,
 IF(B1922&gt;=QUARTILE($B$2:$B$1000,3),4,
 IF(B1922&gt;=QUARTILE($B$2:$B$1000,2),3,
 IF(B1922&gt;=QUARTILE($B$2:$B$1000,1),2,1))))</f>
        <v>1</v>
      </c>
      <c r="H1922" s="3">
        <f t="shared" ref="H1922:H1985" si="152">IF(C1922&gt;=QUARTILE($C$2:$C$1000,4),5,
 IF(C1922&gt;=QUARTILE($C$2:$C$1000,3),4,
 IF(C1922&gt;=QUARTILE($C$2:$C$1000,2),3,
 IF(C1922&gt;=QUARTILE($C$2:$C$1000,1),2,1))))</f>
        <v>1</v>
      </c>
      <c r="I1922" s="1" t="str">
        <f t="shared" ref="I1922:I1985" si="153">TEXT(F1922,"0") &amp; TEXT(G1922,"0") &amp; TEXT(H1922,"0")</f>
        <v>311</v>
      </c>
      <c r="J1922" s="1" t="str">
        <f t="shared" ref="J1922:J1985" si="154">IF(F1922=5,"Champion",
 IF(F1922&gt;=4,"Loyal",
 IF(F1922=3,"Potential",
 IF(F1922=2,"At Risk",
 "Lost"))))</f>
        <v>Potential</v>
      </c>
    </row>
    <row r="1923" spans="1:10" ht="14.25" x14ac:dyDescent="0.2">
      <c r="A1923">
        <v>15227</v>
      </c>
      <c r="B1923">
        <v>120</v>
      </c>
      <c r="C1923">
        <v>2488.4899999999998</v>
      </c>
      <c r="D1923" s="1">
        <v>40850.499305555553</v>
      </c>
      <c r="E1923" s="3">
        <f>DATEDIF(online_retail_II[[#This Row],[LastPurchase]], DATE(2011,12,9), "d")</f>
        <v>36</v>
      </c>
      <c r="F1923" s="3">
        <f t="shared" si="150"/>
        <v>4</v>
      </c>
      <c r="G1923" s="3">
        <f t="shared" si="151"/>
        <v>2</v>
      </c>
      <c r="H1923" s="3">
        <f t="shared" si="152"/>
        <v>2</v>
      </c>
      <c r="I1923" s="1" t="str">
        <f t="shared" si="153"/>
        <v>422</v>
      </c>
      <c r="J1923" s="1" t="str">
        <f t="shared" si="154"/>
        <v>Loyal</v>
      </c>
    </row>
    <row r="1924" spans="1:10" ht="14.25" x14ac:dyDescent="0.2">
      <c r="A1924">
        <v>15123</v>
      </c>
      <c r="B1924">
        <v>183</v>
      </c>
      <c r="C1924">
        <v>4656.1700000000055</v>
      </c>
      <c r="D1924" s="1">
        <v>40879.550000000003</v>
      </c>
      <c r="E1924" s="3">
        <f>DATEDIF(online_retail_II[[#This Row],[LastPurchase]], DATE(2011,12,9), "d")</f>
        <v>7</v>
      </c>
      <c r="F1924" s="3">
        <f t="shared" si="150"/>
        <v>5</v>
      </c>
      <c r="G1924" s="3">
        <f t="shared" si="151"/>
        <v>3</v>
      </c>
      <c r="H1924" s="3">
        <f t="shared" si="152"/>
        <v>3</v>
      </c>
      <c r="I1924" s="1" t="str">
        <f t="shared" si="153"/>
        <v>533</v>
      </c>
      <c r="J1924" s="1" t="str">
        <f t="shared" si="154"/>
        <v>Champion</v>
      </c>
    </row>
    <row r="1925" spans="1:10" ht="14.25" x14ac:dyDescent="0.2">
      <c r="A1925">
        <v>12366</v>
      </c>
      <c r="B1925">
        <v>3</v>
      </c>
      <c r="C1925">
        <v>500.24</v>
      </c>
      <c r="D1925" s="1">
        <v>40253.436111111114</v>
      </c>
      <c r="E1925" s="3">
        <f>DATEDIF(online_retail_II[[#This Row],[LastPurchase]], DATE(2011,12,9), "d")</f>
        <v>633</v>
      </c>
      <c r="F1925" s="3">
        <f t="shared" si="150"/>
        <v>2</v>
      </c>
      <c r="G1925" s="3">
        <f t="shared" si="151"/>
        <v>1</v>
      </c>
      <c r="H1925" s="3">
        <f t="shared" si="152"/>
        <v>1</v>
      </c>
      <c r="I1925" s="1" t="str">
        <f t="shared" si="153"/>
        <v>211</v>
      </c>
      <c r="J1925" s="1" t="str">
        <f t="shared" si="154"/>
        <v>At Risk</v>
      </c>
    </row>
    <row r="1926" spans="1:10" ht="14.25" x14ac:dyDescent="0.2">
      <c r="A1926">
        <v>15946</v>
      </c>
      <c r="B1926">
        <v>26</v>
      </c>
      <c r="C1926">
        <v>2304.1799999999994</v>
      </c>
      <c r="D1926" s="1">
        <v>40384.512499999997</v>
      </c>
      <c r="E1926" s="3">
        <f>DATEDIF(online_retail_II[[#This Row],[LastPurchase]], DATE(2011,12,9), "d")</f>
        <v>502</v>
      </c>
      <c r="F1926" s="3">
        <f t="shared" si="150"/>
        <v>2</v>
      </c>
      <c r="G1926" s="3">
        <f t="shared" si="151"/>
        <v>1</v>
      </c>
      <c r="H1926" s="3">
        <f t="shared" si="152"/>
        <v>2</v>
      </c>
      <c r="I1926" s="1" t="str">
        <f t="shared" si="153"/>
        <v>212</v>
      </c>
      <c r="J1926" s="1" t="str">
        <f t="shared" si="154"/>
        <v>At Risk</v>
      </c>
    </row>
    <row r="1927" spans="1:10" ht="14.25" x14ac:dyDescent="0.2">
      <c r="A1927">
        <v>14873</v>
      </c>
      <c r="B1927">
        <v>49</v>
      </c>
      <c r="C1927">
        <v>854.13</v>
      </c>
      <c r="D1927" s="1">
        <v>40676.577777777777</v>
      </c>
      <c r="E1927" s="3">
        <f>DATEDIF(online_retail_II[[#This Row],[LastPurchase]], DATE(2011,12,9), "d")</f>
        <v>210</v>
      </c>
      <c r="F1927" s="3">
        <f t="shared" si="150"/>
        <v>3</v>
      </c>
      <c r="G1927" s="3">
        <f t="shared" si="151"/>
        <v>1</v>
      </c>
      <c r="H1927" s="3">
        <f t="shared" si="152"/>
        <v>1</v>
      </c>
      <c r="I1927" s="1" t="str">
        <f t="shared" si="153"/>
        <v>311</v>
      </c>
      <c r="J1927" s="1" t="str">
        <f t="shared" si="154"/>
        <v>Potential</v>
      </c>
    </row>
    <row r="1928" spans="1:10" ht="14.25" x14ac:dyDescent="0.2">
      <c r="A1928">
        <v>14604</v>
      </c>
      <c r="B1928">
        <v>23</v>
      </c>
      <c r="C1928">
        <v>143.86000000000001</v>
      </c>
      <c r="D1928" s="1">
        <v>40253.541666666664</v>
      </c>
      <c r="E1928" s="3">
        <f>DATEDIF(online_retail_II[[#This Row],[LastPurchase]], DATE(2011,12,9), "d")</f>
        <v>633</v>
      </c>
      <c r="F1928" s="3">
        <f t="shared" si="150"/>
        <v>2</v>
      </c>
      <c r="G1928" s="3">
        <f t="shared" si="151"/>
        <v>1</v>
      </c>
      <c r="H1928" s="3">
        <f t="shared" si="152"/>
        <v>1</v>
      </c>
      <c r="I1928" s="1" t="str">
        <f t="shared" si="153"/>
        <v>211</v>
      </c>
      <c r="J1928" s="1" t="str">
        <f t="shared" si="154"/>
        <v>At Risk</v>
      </c>
    </row>
    <row r="1929" spans="1:10" ht="14.25" x14ac:dyDescent="0.2">
      <c r="A1929">
        <v>18063</v>
      </c>
      <c r="B1929">
        <v>3</v>
      </c>
      <c r="C1929">
        <v>186.60000000000002</v>
      </c>
      <c r="D1929" s="1">
        <v>40496.448611111111</v>
      </c>
      <c r="E1929" s="3">
        <f>DATEDIF(online_retail_II[[#This Row],[LastPurchase]], DATE(2011,12,9), "d")</f>
        <v>390</v>
      </c>
      <c r="F1929" s="3">
        <f t="shared" si="150"/>
        <v>2</v>
      </c>
      <c r="G1929" s="3">
        <f t="shared" si="151"/>
        <v>1</v>
      </c>
      <c r="H1929" s="3">
        <f t="shared" si="152"/>
        <v>1</v>
      </c>
      <c r="I1929" s="1" t="str">
        <f t="shared" si="153"/>
        <v>211</v>
      </c>
      <c r="J1929" s="1" t="str">
        <f t="shared" si="154"/>
        <v>At Risk</v>
      </c>
    </row>
    <row r="1930" spans="1:10" ht="14.25" x14ac:dyDescent="0.2">
      <c r="A1930">
        <v>14496</v>
      </c>
      <c r="B1930">
        <v>111</v>
      </c>
      <c r="C1930">
        <v>2668.2299999999996</v>
      </c>
      <c r="D1930" s="1">
        <v>40575.375694444447</v>
      </c>
      <c r="E1930" s="3">
        <f>DATEDIF(online_retail_II[[#This Row],[LastPurchase]], DATE(2011,12,9), "d")</f>
        <v>311</v>
      </c>
      <c r="F1930" s="3">
        <f t="shared" si="150"/>
        <v>3</v>
      </c>
      <c r="G1930" s="3">
        <f t="shared" si="151"/>
        <v>2</v>
      </c>
      <c r="H1930" s="3">
        <f t="shared" si="152"/>
        <v>2</v>
      </c>
      <c r="I1930" s="1" t="str">
        <f t="shared" si="153"/>
        <v>322</v>
      </c>
      <c r="J1930" s="1" t="str">
        <f t="shared" si="154"/>
        <v>Potential</v>
      </c>
    </row>
    <row r="1931" spans="1:10" ht="14.25" x14ac:dyDescent="0.2">
      <c r="A1931">
        <v>12701</v>
      </c>
      <c r="B1931">
        <v>147</v>
      </c>
      <c r="C1931">
        <v>2446.4100000000003</v>
      </c>
      <c r="D1931" s="1">
        <v>40807.449305555558</v>
      </c>
      <c r="E1931" s="3">
        <f>DATEDIF(online_retail_II[[#This Row],[LastPurchase]], DATE(2011,12,9), "d")</f>
        <v>79</v>
      </c>
      <c r="F1931" s="3">
        <f t="shared" si="150"/>
        <v>3</v>
      </c>
      <c r="G1931" s="3">
        <f t="shared" si="151"/>
        <v>2</v>
      </c>
      <c r="H1931" s="3">
        <f t="shared" si="152"/>
        <v>2</v>
      </c>
      <c r="I1931" s="1" t="str">
        <f t="shared" si="153"/>
        <v>322</v>
      </c>
      <c r="J1931" s="1" t="str">
        <f t="shared" si="154"/>
        <v>Potential</v>
      </c>
    </row>
    <row r="1932" spans="1:10" ht="14.25" x14ac:dyDescent="0.2">
      <c r="A1932">
        <v>17478</v>
      </c>
      <c r="B1932">
        <v>40</v>
      </c>
      <c r="C1932">
        <v>1272.8</v>
      </c>
      <c r="D1932" s="1">
        <v>40478.625694444447</v>
      </c>
      <c r="E1932" s="3">
        <f>DATEDIF(online_retail_II[[#This Row],[LastPurchase]], DATE(2011,12,9), "d")</f>
        <v>408</v>
      </c>
      <c r="F1932" s="3">
        <f t="shared" si="150"/>
        <v>2</v>
      </c>
      <c r="G1932" s="3">
        <f t="shared" si="151"/>
        <v>1</v>
      </c>
      <c r="H1932" s="3">
        <f t="shared" si="152"/>
        <v>2</v>
      </c>
      <c r="I1932" s="1" t="str">
        <f t="shared" si="153"/>
        <v>212</v>
      </c>
      <c r="J1932" s="1" t="str">
        <f t="shared" si="154"/>
        <v>At Risk</v>
      </c>
    </row>
    <row r="1933" spans="1:10" ht="14.25" x14ac:dyDescent="0.2">
      <c r="A1933">
        <v>14872</v>
      </c>
      <c r="B1933">
        <v>43</v>
      </c>
      <c r="C1933">
        <v>816.6</v>
      </c>
      <c r="D1933" s="1">
        <v>40403.523611111108</v>
      </c>
      <c r="E1933" s="3">
        <f>DATEDIF(online_retail_II[[#This Row],[LastPurchase]], DATE(2011,12,9), "d")</f>
        <v>483</v>
      </c>
      <c r="F1933" s="3">
        <f t="shared" si="150"/>
        <v>2</v>
      </c>
      <c r="G1933" s="3">
        <f t="shared" si="151"/>
        <v>1</v>
      </c>
      <c r="H1933" s="3">
        <f t="shared" si="152"/>
        <v>1</v>
      </c>
      <c r="I1933" s="1" t="str">
        <f t="shared" si="153"/>
        <v>211</v>
      </c>
      <c r="J1933" s="1" t="str">
        <f t="shared" si="154"/>
        <v>At Risk</v>
      </c>
    </row>
    <row r="1934" spans="1:10" ht="14.25" x14ac:dyDescent="0.2">
      <c r="A1934">
        <v>17568</v>
      </c>
      <c r="B1934">
        <v>65</v>
      </c>
      <c r="C1934">
        <v>382.78999999999979</v>
      </c>
      <c r="D1934" s="1">
        <v>40253.697916666664</v>
      </c>
      <c r="E1934" s="3">
        <f>DATEDIF(online_retail_II[[#This Row],[LastPurchase]], DATE(2011,12,9), "d")</f>
        <v>633</v>
      </c>
      <c r="F1934" s="3">
        <f t="shared" si="150"/>
        <v>2</v>
      </c>
      <c r="G1934" s="3">
        <f t="shared" si="151"/>
        <v>2</v>
      </c>
      <c r="H1934" s="3">
        <f t="shared" si="152"/>
        <v>1</v>
      </c>
      <c r="I1934" s="1" t="str">
        <f t="shared" si="153"/>
        <v>221</v>
      </c>
      <c r="J1934" s="1" t="str">
        <f t="shared" si="154"/>
        <v>At Risk</v>
      </c>
    </row>
    <row r="1935" spans="1:10" ht="14.25" x14ac:dyDescent="0.2">
      <c r="A1935">
        <v>17479</v>
      </c>
      <c r="B1935">
        <v>18</v>
      </c>
      <c r="C1935">
        <v>389.25999999999993</v>
      </c>
      <c r="D1935" s="1">
        <v>40254.393055555556</v>
      </c>
      <c r="E1935" s="3">
        <f>DATEDIF(online_retail_II[[#This Row],[LastPurchase]], DATE(2011,12,9), "d")</f>
        <v>632</v>
      </c>
      <c r="F1935" s="3">
        <f t="shared" si="150"/>
        <v>2</v>
      </c>
      <c r="G1935" s="3">
        <f t="shared" si="151"/>
        <v>1</v>
      </c>
      <c r="H1935" s="3">
        <f t="shared" si="152"/>
        <v>1</v>
      </c>
      <c r="I1935" s="1" t="str">
        <f t="shared" si="153"/>
        <v>211</v>
      </c>
      <c r="J1935" s="1" t="str">
        <f t="shared" si="154"/>
        <v>At Risk</v>
      </c>
    </row>
    <row r="1936" spans="1:10" ht="14.25" x14ac:dyDescent="0.2">
      <c r="A1936">
        <v>16652</v>
      </c>
      <c r="B1936">
        <v>275</v>
      </c>
      <c r="C1936">
        <v>17550.389999999989</v>
      </c>
      <c r="D1936" s="1">
        <v>40828.401388888888</v>
      </c>
      <c r="E1936" s="3">
        <f>DATEDIF(online_retail_II[[#This Row],[LastPurchase]], DATE(2011,12,9), "d")</f>
        <v>58</v>
      </c>
      <c r="F1936" s="3">
        <f t="shared" si="150"/>
        <v>3</v>
      </c>
      <c r="G1936" s="3">
        <f t="shared" si="151"/>
        <v>3</v>
      </c>
      <c r="H1936" s="3">
        <f t="shared" si="152"/>
        <v>4</v>
      </c>
      <c r="I1936" s="1" t="str">
        <f t="shared" si="153"/>
        <v>334</v>
      </c>
      <c r="J1936" s="1" t="str">
        <f t="shared" si="154"/>
        <v>Potential</v>
      </c>
    </row>
    <row r="1937" spans="1:10" ht="14.25" x14ac:dyDescent="0.2">
      <c r="A1937">
        <v>13612</v>
      </c>
      <c r="B1937">
        <v>50</v>
      </c>
      <c r="C1937">
        <v>818.29</v>
      </c>
      <c r="D1937" s="1">
        <v>40254.509722222225</v>
      </c>
      <c r="E1937" s="3">
        <f>DATEDIF(online_retail_II[[#This Row],[LastPurchase]], DATE(2011,12,9), "d")</f>
        <v>632</v>
      </c>
      <c r="F1937" s="3">
        <f t="shared" si="150"/>
        <v>2</v>
      </c>
      <c r="G1937" s="3">
        <f t="shared" si="151"/>
        <v>1</v>
      </c>
      <c r="H1937" s="3">
        <f t="shared" si="152"/>
        <v>1</v>
      </c>
      <c r="I1937" s="1" t="str">
        <f t="shared" si="153"/>
        <v>211</v>
      </c>
      <c r="J1937" s="1" t="str">
        <f t="shared" si="154"/>
        <v>At Risk</v>
      </c>
    </row>
    <row r="1938" spans="1:10" ht="14.25" x14ac:dyDescent="0.2">
      <c r="A1938">
        <v>16777</v>
      </c>
      <c r="B1938">
        <v>146</v>
      </c>
      <c r="C1938">
        <v>1307.7600000000016</v>
      </c>
      <c r="D1938" s="1">
        <v>40806.570138888892</v>
      </c>
      <c r="E1938" s="3">
        <f>DATEDIF(online_retail_II[[#This Row],[LastPurchase]], DATE(2011,12,9), "d")</f>
        <v>80</v>
      </c>
      <c r="F1938" s="3">
        <f t="shared" si="150"/>
        <v>3</v>
      </c>
      <c r="G1938" s="3">
        <f t="shared" si="151"/>
        <v>2</v>
      </c>
      <c r="H1938" s="3">
        <f t="shared" si="152"/>
        <v>2</v>
      </c>
      <c r="I1938" s="1" t="str">
        <f t="shared" si="153"/>
        <v>322</v>
      </c>
      <c r="J1938" s="1" t="str">
        <f t="shared" si="154"/>
        <v>Potential</v>
      </c>
    </row>
    <row r="1939" spans="1:10" ht="14.25" x14ac:dyDescent="0.2">
      <c r="A1939">
        <v>13275</v>
      </c>
      <c r="B1939">
        <v>50</v>
      </c>
      <c r="C1939">
        <v>241.65999999999994</v>
      </c>
      <c r="D1939" s="1">
        <v>40503.506249999999</v>
      </c>
      <c r="E1939" s="3">
        <f>DATEDIF(online_retail_II[[#This Row],[LastPurchase]], DATE(2011,12,9), "d")</f>
        <v>383</v>
      </c>
      <c r="F1939" s="3">
        <f t="shared" si="150"/>
        <v>2</v>
      </c>
      <c r="G1939" s="3">
        <f t="shared" si="151"/>
        <v>1</v>
      </c>
      <c r="H1939" s="3">
        <f t="shared" si="152"/>
        <v>1</v>
      </c>
      <c r="I1939" s="1" t="str">
        <f t="shared" si="153"/>
        <v>211</v>
      </c>
      <c r="J1939" s="1" t="str">
        <f t="shared" si="154"/>
        <v>At Risk</v>
      </c>
    </row>
    <row r="1940" spans="1:10" ht="14.25" x14ac:dyDescent="0.2">
      <c r="A1940">
        <v>18196</v>
      </c>
      <c r="B1940">
        <v>281</v>
      </c>
      <c r="C1940">
        <v>1464.3099999999981</v>
      </c>
      <c r="D1940" s="1">
        <v>40791.681944444441</v>
      </c>
      <c r="E1940" s="3">
        <f>DATEDIF(online_retail_II[[#This Row],[LastPurchase]], DATE(2011,12,9), "d")</f>
        <v>95</v>
      </c>
      <c r="F1940" s="3">
        <f t="shared" si="150"/>
        <v>3</v>
      </c>
      <c r="G1940" s="3">
        <f t="shared" si="151"/>
        <v>3</v>
      </c>
      <c r="H1940" s="3">
        <f t="shared" si="152"/>
        <v>2</v>
      </c>
      <c r="I1940" s="1" t="str">
        <f t="shared" si="153"/>
        <v>332</v>
      </c>
      <c r="J1940" s="1" t="str">
        <f t="shared" si="154"/>
        <v>Potential</v>
      </c>
    </row>
    <row r="1941" spans="1:10" ht="14.25" x14ac:dyDescent="0.2">
      <c r="A1941">
        <v>17933</v>
      </c>
      <c r="B1941">
        <v>14</v>
      </c>
      <c r="C1941">
        <v>114.69</v>
      </c>
      <c r="D1941" s="1">
        <v>40254.632638888892</v>
      </c>
      <c r="E1941" s="3">
        <f>DATEDIF(online_retail_II[[#This Row],[LastPurchase]], DATE(2011,12,9), "d")</f>
        <v>632</v>
      </c>
      <c r="F1941" s="3">
        <f t="shared" si="150"/>
        <v>2</v>
      </c>
      <c r="G1941" s="3">
        <f t="shared" si="151"/>
        <v>1</v>
      </c>
      <c r="H1941" s="3">
        <f t="shared" si="152"/>
        <v>1</v>
      </c>
      <c r="I1941" s="1" t="str">
        <f t="shared" si="153"/>
        <v>211</v>
      </c>
      <c r="J1941" s="1" t="str">
        <f t="shared" si="154"/>
        <v>At Risk</v>
      </c>
    </row>
    <row r="1942" spans="1:10" ht="14.25" x14ac:dyDescent="0.2">
      <c r="A1942">
        <v>16917</v>
      </c>
      <c r="B1942">
        <v>51</v>
      </c>
      <c r="C1942">
        <v>1857.83</v>
      </c>
      <c r="D1942" s="1">
        <v>40610.496527777781</v>
      </c>
      <c r="E1942" s="3">
        <f>DATEDIF(online_retail_II[[#This Row],[LastPurchase]], DATE(2011,12,9), "d")</f>
        <v>276</v>
      </c>
      <c r="F1942" s="3">
        <f t="shared" si="150"/>
        <v>3</v>
      </c>
      <c r="G1942" s="3">
        <f t="shared" si="151"/>
        <v>1</v>
      </c>
      <c r="H1942" s="3">
        <f t="shared" si="152"/>
        <v>2</v>
      </c>
      <c r="I1942" s="1" t="str">
        <f t="shared" si="153"/>
        <v>312</v>
      </c>
      <c r="J1942" s="1" t="str">
        <f t="shared" si="154"/>
        <v>Potential</v>
      </c>
    </row>
    <row r="1943" spans="1:10" ht="14.25" x14ac:dyDescent="0.2">
      <c r="A1943">
        <v>13371</v>
      </c>
      <c r="B1943">
        <v>92</v>
      </c>
      <c r="C1943">
        <v>2297.6600000000008</v>
      </c>
      <c r="D1943" s="1">
        <v>40381.731249999997</v>
      </c>
      <c r="E1943" s="3">
        <f>DATEDIF(online_retail_II[[#This Row],[LastPurchase]], DATE(2011,12,9), "d")</f>
        <v>505</v>
      </c>
      <c r="F1943" s="3">
        <f t="shared" si="150"/>
        <v>2</v>
      </c>
      <c r="G1943" s="3">
        <f t="shared" si="151"/>
        <v>2</v>
      </c>
      <c r="H1943" s="3">
        <f t="shared" si="152"/>
        <v>2</v>
      </c>
      <c r="I1943" s="1" t="str">
        <f t="shared" si="153"/>
        <v>222</v>
      </c>
      <c r="J1943" s="1" t="str">
        <f t="shared" si="154"/>
        <v>At Risk</v>
      </c>
    </row>
    <row r="1944" spans="1:10" ht="14.25" x14ac:dyDescent="0.2">
      <c r="A1944">
        <v>16254</v>
      </c>
      <c r="B1944">
        <v>75</v>
      </c>
      <c r="C1944">
        <v>985.14000000000021</v>
      </c>
      <c r="D1944" s="1">
        <v>40508.556944444441</v>
      </c>
      <c r="E1944" s="3">
        <f>DATEDIF(online_retail_II[[#This Row],[LastPurchase]], DATE(2011,12,9), "d")</f>
        <v>378</v>
      </c>
      <c r="F1944" s="3">
        <f t="shared" si="150"/>
        <v>2</v>
      </c>
      <c r="G1944" s="3">
        <f t="shared" si="151"/>
        <v>2</v>
      </c>
      <c r="H1944" s="3">
        <f t="shared" si="152"/>
        <v>2</v>
      </c>
      <c r="I1944" s="1" t="str">
        <f t="shared" si="153"/>
        <v>222</v>
      </c>
      <c r="J1944" s="1" t="str">
        <f t="shared" si="154"/>
        <v>At Risk</v>
      </c>
    </row>
    <row r="1945" spans="1:10" ht="14.25" x14ac:dyDescent="0.2">
      <c r="A1945">
        <v>13406</v>
      </c>
      <c r="B1945">
        <v>9</v>
      </c>
      <c r="C1945">
        <v>568.92000000000007</v>
      </c>
      <c r="D1945" s="1">
        <v>40459.613888888889</v>
      </c>
      <c r="E1945" s="3">
        <f>DATEDIF(online_retail_II[[#This Row],[LastPurchase]], DATE(2011,12,9), "d")</f>
        <v>427</v>
      </c>
      <c r="F1945" s="3">
        <f t="shared" si="150"/>
        <v>2</v>
      </c>
      <c r="G1945" s="3">
        <f t="shared" si="151"/>
        <v>1</v>
      </c>
      <c r="H1945" s="3">
        <f t="shared" si="152"/>
        <v>1</v>
      </c>
      <c r="I1945" s="1" t="str">
        <f t="shared" si="153"/>
        <v>211</v>
      </c>
      <c r="J1945" s="1" t="str">
        <f t="shared" si="154"/>
        <v>At Risk</v>
      </c>
    </row>
    <row r="1946" spans="1:10" ht="14.25" x14ac:dyDescent="0.2">
      <c r="A1946">
        <v>15775</v>
      </c>
      <c r="B1946">
        <v>9</v>
      </c>
      <c r="C1946">
        <v>150.5</v>
      </c>
      <c r="D1946" s="1">
        <v>40641.538888888892</v>
      </c>
      <c r="E1946" s="3">
        <f>DATEDIF(online_retail_II[[#This Row],[LastPurchase]], DATE(2011,12,9), "d")</f>
        <v>245</v>
      </c>
      <c r="F1946" s="3">
        <f t="shared" si="150"/>
        <v>3</v>
      </c>
      <c r="G1946" s="3">
        <f t="shared" si="151"/>
        <v>1</v>
      </c>
      <c r="H1946" s="3">
        <f t="shared" si="152"/>
        <v>1</v>
      </c>
      <c r="I1946" s="1" t="str">
        <f t="shared" si="153"/>
        <v>311</v>
      </c>
      <c r="J1946" s="1" t="str">
        <f t="shared" si="154"/>
        <v>Potential</v>
      </c>
    </row>
    <row r="1947" spans="1:10" ht="14.25" x14ac:dyDescent="0.2">
      <c r="A1947">
        <v>16336</v>
      </c>
      <c r="B1947">
        <v>68</v>
      </c>
      <c r="C1947">
        <v>3517.6900000000005</v>
      </c>
      <c r="D1947" s="1">
        <v>40466.522222222222</v>
      </c>
      <c r="E1947" s="3">
        <f>DATEDIF(online_retail_II[[#This Row],[LastPurchase]], DATE(2011,12,9), "d")</f>
        <v>420</v>
      </c>
      <c r="F1947" s="3">
        <f t="shared" si="150"/>
        <v>2</v>
      </c>
      <c r="G1947" s="3">
        <f t="shared" si="151"/>
        <v>2</v>
      </c>
      <c r="H1947" s="3">
        <f t="shared" si="152"/>
        <v>3</v>
      </c>
      <c r="I1947" s="1" t="str">
        <f t="shared" si="153"/>
        <v>223</v>
      </c>
      <c r="J1947" s="1" t="str">
        <f t="shared" si="154"/>
        <v>At Risk</v>
      </c>
    </row>
    <row r="1948" spans="1:10" ht="14.25" x14ac:dyDescent="0.2">
      <c r="A1948">
        <v>18131</v>
      </c>
      <c r="B1948">
        <v>4</v>
      </c>
      <c r="C1948">
        <v>222.95999999999998</v>
      </c>
      <c r="D1948" s="1">
        <v>40255.366666666669</v>
      </c>
      <c r="E1948" s="3">
        <f>DATEDIF(online_retail_II[[#This Row],[LastPurchase]], DATE(2011,12,9), "d")</f>
        <v>631</v>
      </c>
      <c r="F1948" s="3">
        <f t="shared" si="150"/>
        <v>2</v>
      </c>
      <c r="G1948" s="3">
        <f t="shared" si="151"/>
        <v>1</v>
      </c>
      <c r="H1948" s="3">
        <f t="shared" si="152"/>
        <v>1</v>
      </c>
      <c r="I1948" s="1" t="str">
        <f t="shared" si="153"/>
        <v>211</v>
      </c>
      <c r="J1948" s="1" t="str">
        <f t="shared" si="154"/>
        <v>At Risk</v>
      </c>
    </row>
    <row r="1949" spans="1:10" ht="14.25" x14ac:dyDescent="0.2">
      <c r="A1949">
        <v>16571</v>
      </c>
      <c r="B1949">
        <v>255</v>
      </c>
      <c r="C1949">
        <v>4248.7399999999989</v>
      </c>
      <c r="D1949" s="1">
        <v>40860.490277777775</v>
      </c>
      <c r="E1949" s="3">
        <f>DATEDIF(online_retail_II[[#This Row],[LastPurchase]], DATE(2011,12,9), "d")</f>
        <v>26</v>
      </c>
      <c r="F1949" s="3">
        <f t="shared" si="150"/>
        <v>4</v>
      </c>
      <c r="G1949" s="3">
        <f t="shared" si="151"/>
        <v>3</v>
      </c>
      <c r="H1949" s="3">
        <f t="shared" si="152"/>
        <v>3</v>
      </c>
      <c r="I1949" s="1" t="str">
        <f t="shared" si="153"/>
        <v>433</v>
      </c>
      <c r="J1949" s="1" t="str">
        <f t="shared" si="154"/>
        <v>Loyal</v>
      </c>
    </row>
    <row r="1950" spans="1:10" ht="14.25" x14ac:dyDescent="0.2">
      <c r="A1950">
        <v>18187</v>
      </c>
      <c r="B1950">
        <v>48</v>
      </c>
      <c r="C1950">
        <v>724.89000000000033</v>
      </c>
      <c r="D1950" s="1">
        <v>40255.40902777778</v>
      </c>
      <c r="E1950" s="3">
        <f>DATEDIF(online_retail_II[[#This Row],[LastPurchase]], DATE(2011,12,9), "d")</f>
        <v>631</v>
      </c>
      <c r="F1950" s="3">
        <f t="shared" si="150"/>
        <v>2</v>
      </c>
      <c r="G1950" s="3">
        <f t="shared" si="151"/>
        <v>1</v>
      </c>
      <c r="H1950" s="3">
        <f t="shared" si="152"/>
        <v>1</v>
      </c>
      <c r="I1950" s="1" t="str">
        <f t="shared" si="153"/>
        <v>211</v>
      </c>
      <c r="J1950" s="1" t="str">
        <f t="shared" si="154"/>
        <v>At Risk</v>
      </c>
    </row>
    <row r="1951" spans="1:10" ht="14.25" x14ac:dyDescent="0.2">
      <c r="A1951">
        <v>14427</v>
      </c>
      <c r="B1951">
        <v>44</v>
      </c>
      <c r="C1951">
        <v>1263.5199999999998</v>
      </c>
      <c r="D1951" s="1">
        <v>40836.599305555559</v>
      </c>
      <c r="E1951" s="3">
        <f>DATEDIF(online_retail_II[[#This Row],[LastPurchase]], DATE(2011,12,9), "d")</f>
        <v>50</v>
      </c>
      <c r="F1951" s="3">
        <f t="shared" si="150"/>
        <v>4</v>
      </c>
      <c r="G1951" s="3">
        <f t="shared" si="151"/>
        <v>1</v>
      </c>
      <c r="H1951" s="3">
        <f t="shared" si="152"/>
        <v>2</v>
      </c>
      <c r="I1951" s="1" t="str">
        <f t="shared" si="153"/>
        <v>412</v>
      </c>
      <c r="J1951" s="1" t="str">
        <f t="shared" si="154"/>
        <v>Loyal</v>
      </c>
    </row>
    <row r="1952" spans="1:10" ht="14.25" x14ac:dyDescent="0.2">
      <c r="A1952">
        <v>16977</v>
      </c>
      <c r="B1952">
        <v>28</v>
      </c>
      <c r="C1952">
        <v>496.00000000000006</v>
      </c>
      <c r="D1952" s="1">
        <v>40491.553472222222</v>
      </c>
      <c r="E1952" s="3">
        <f>DATEDIF(online_retail_II[[#This Row],[LastPurchase]], DATE(2011,12,9), "d")</f>
        <v>395</v>
      </c>
      <c r="F1952" s="3">
        <f t="shared" si="150"/>
        <v>2</v>
      </c>
      <c r="G1952" s="3">
        <f t="shared" si="151"/>
        <v>1</v>
      </c>
      <c r="H1952" s="3">
        <f t="shared" si="152"/>
        <v>1</v>
      </c>
      <c r="I1952" s="1" t="str">
        <f t="shared" si="153"/>
        <v>211</v>
      </c>
      <c r="J1952" s="1" t="str">
        <f t="shared" si="154"/>
        <v>At Risk</v>
      </c>
    </row>
    <row r="1953" spans="1:10" ht="14.25" x14ac:dyDescent="0.2">
      <c r="A1953">
        <v>15819</v>
      </c>
      <c r="B1953">
        <v>260</v>
      </c>
      <c r="C1953">
        <v>3934.7900000000004</v>
      </c>
      <c r="D1953" s="1">
        <v>40837.618055555555</v>
      </c>
      <c r="E1953" s="3">
        <f>DATEDIF(online_retail_II[[#This Row],[LastPurchase]], DATE(2011,12,9), "d")</f>
        <v>49</v>
      </c>
      <c r="F1953" s="3">
        <f t="shared" si="150"/>
        <v>4</v>
      </c>
      <c r="G1953" s="3">
        <f t="shared" si="151"/>
        <v>3</v>
      </c>
      <c r="H1953" s="3">
        <f t="shared" si="152"/>
        <v>3</v>
      </c>
      <c r="I1953" s="1" t="str">
        <f t="shared" si="153"/>
        <v>433</v>
      </c>
      <c r="J1953" s="1" t="str">
        <f t="shared" si="154"/>
        <v>Loyal</v>
      </c>
    </row>
    <row r="1954" spans="1:10" ht="14.25" x14ac:dyDescent="0.2">
      <c r="A1954">
        <v>14651</v>
      </c>
      <c r="B1954">
        <v>288</v>
      </c>
      <c r="C1954">
        <v>2034.1200000000015</v>
      </c>
      <c r="D1954" s="1">
        <v>40819.661111111112</v>
      </c>
      <c r="E1954" s="3">
        <f>DATEDIF(online_retail_II[[#This Row],[LastPurchase]], DATE(2011,12,9), "d")</f>
        <v>67</v>
      </c>
      <c r="F1954" s="3">
        <f t="shared" si="150"/>
        <v>3</v>
      </c>
      <c r="G1954" s="3">
        <f t="shared" si="151"/>
        <v>3</v>
      </c>
      <c r="H1954" s="3">
        <f t="shared" si="152"/>
        <v>2</v>
      </c>
      <c r="I1954" s="1" t="str">
        <f t="shared" si="153"/>
        <v>332</v>
      </c>
      <c r="J1954" s="1" t="str">
        <f t="shared" si="154"/>
        <v>Potential</v>
      </c>
    </row>
    <row r="1955" spans="1:10" ht="14.25" x14ac:dyDescent="0.2">
      <c r="A1955">
        <v>15918</v>
      </c>
      <c r="B1955">
        <v>61</v>
      </c>
      <c r="C1955">
        <v>582.87999999999988</v>
      </c>
      <c r="D1955" s="1">
        <v>40696.487500000003</v>
      </c>
      <c r="E1955" s="3">
        <f>DATEDIF(online_retail_II[[#This Row],[LastPurchase]], DATE(2011,12,9), "d")</f>
        <v>190</v>
      </c>
      <c r="F1955" s="3">
        <f t="shared" si="150"/>
        <v>3</v>
      </c>
      <c r="G1955" s="3">
        <f t="shared" si="151"/>
        <v>2</v>
      </c>
      <c r="H1955" s="3">
        <f t="shared" si="152"/>
        <v>1</v>
      </c>
      <c r="I1955" s="1" t="str">
        <f t="shared" si="153"/>
        <v>321</v>
      </c>
      <c r="J1955" s="1" t="str">
        <f t="shared" si="154"/>
        <v>Potential</v>
      </c>
    </row>
    <row r="1956" spans="1:10" ht="14.25" x14ac:dyDescent="0.2">
      <c r="A1956">
        <v>14400</v>
      </c>
      <c r="B1956">
        <v>73</v>
      </c>
      <c r="C1956">
        <v>1732.4699999999998</v>
      </c>
      <c r="D1956" s="1">
        <v>40737.659722222219</v>
      </c>
      <c r="E1956" s="3">
        <f>DATEDIF(online_retail_II[[#This Row],[LastPurchase]], DATE(2011,12,9), "d")</f>
        <v>149</v>
      </c>
      <c r="F1956" s="3">
        <f t="shared" si="150"/>
        <v>3</v>
      </c>
      <c r="G1956" s="3">
        <f t="shared" si="151"/>
        <v>2</v>
      </c>
      <c r="H1956" s="3">
        <f t="shared" si="152"/>
        <v>2</v>
      </c>
      <c r="I1956" s="1" t="str">
        <f t="shared" si="153"/>
        <v>322</v>
      </c>
      <c r="J1956" s="1" t="str">
        <f t="shared" si="154"/>
        <v>Potential</v>
      </c>
    </row>
    <row r="1957" spans="1:10" ht="14.25" x14ac:dyDescent="0.2">
      <c r="A1957">
        <v>13057</v>
      </c>
      <c r="B1957">
        <v>41</v>
      </c>
      <c r="C1957">
        <v>722.09</v>
      </c>
      <c r="D1957" s="1">
        <v>40356.655555555553</v>
      </c>
      <c r="E1957" s="3">
        <f>DATEDIF(online_retail_II[[#This Row],[LastPurchase]], DATE(2011,12,9), "d")</f>
        <v>530</v>
      </c>
      <c r="F1957" s="3">
        <f t="shared" si="150"/>
        <v>2</v>
      </c>
      <c r="G1957" s="3">
        <f t="shared" si="151"/>
        <v>1</v>
      </c>
      <c r="H1957" s="3">
        <f t="shared" si="152"/>
        <v>1</v>
      </c>
      <c r="I1957" s="1" t="str">
        <f t="shared" si="153"/>
        <v>211</v>
      </c>
      <c r="J1957" s="1" t="str">
        <f t="shared" si="154"/>
        <v>At Risk</v>
      </c>
    </row>
    <row r="1958" spans="1:10" ht="14.25" x14ac:dyDescent="0.2">
      <c r="A1958">
        <v>15461</v>
      </c>
      <c r="B1958">
        <v>2</v>
      </c>
      <c r="C1958">
        <v>429.7</v>
      </c>
      <c r="D1958" s="1">
        <v>40426.521527777775</v>
      </c>
      <c r="E1958" s="3">
        <f>DATEDIF(online_retail_II[[#This Row],[LastPurchase]], DATE(2011,12,9), "d")</f>
        <v>460</v>
      </c>
      <c r="F1958" s="3">
        <f t="shared" si="150"/>
        <v>2</v>
      </c>
      <c r="G1958" s="3">
        <f t="shared" si="151"/>
        <v>1</v>
      </c>
      <c r="H1958" s="3">
        <f t="shared" si="152"/>
        <v>1</v>
      </c>
      <c r="I1958" s="1" t="str">
        <f t="shared" si="153"/>
        <v>211</v>
      </c>
      <c r="J1958" s="1" t="str">
        <f t="shared" si="154"/>
        <v>At Risk</v>
      </c>
    </row>
    <row r="1959" spans="1:10" ht="14.25" x14ac:dyDescent="0.2">
      <c r="A1959">
        <v>16385</v>
      </c>
      <c r="B1959">
        <v>137</v>
      </c>
      <c r="C1959">
        <v>1030.6099999999997</v>
      </c>
      <c r="D1959" s="1">
        <v>40826.550000000003</v>
      </c>
      <c r="E1959" s="3">
        <f>DATEDIF(online_retail_II[[#This Row],[LastPurchase]], DATE(2011,12,9), "d")</f>
        <v>60</v>
      </c>
      <c r="F1959" s="3">
        <f t="shared" si="150"/>
        <v>3</v>
      </c>
      <c r="G1959" s="3">
        <f t="shared" si="151"/>
        <v>2</v>
      </c>
      <c r="H1959" s="3">
        <f t="shared" si="152"/>
        <v>2</v>
      </c>
      <c r="I1959" s="1" t="str">
        <f t="shared" si="153"/>
        <v>322</v>
      </c>
      <c r="J1959" s="1" t="str">
        <f t="shared" si="154"/>
        <v>Potential</v>
      </c>
    </row>
    <row r="1960" spans="1:10" ht="14.25" x14ac:dyDescent="0.2">
      <c r="A1960">
        <v>13243</v>
      </c>
      <c r="B1960">
        <v>220</v>
      </c>
      <c r="C1960">
        <v>1278.0399999999995</v>
      </c>
      <c r="D1960" s="1">
        <v>40683.551388888889</v>
      </c>
      <c r="E1960" s="3">
        <f>DATEDIF(online_retail_II[[#This Row],[LastPurchase]], DATE(2011,12,9), "d")</f>
        <v>203</v>
      </c>
      <c r="F1960" s="3">
        <f t="shared" si="150"/>
        <v>3</v>
      </c>
      <c r="G1960" s="3">
        <f t="shared" si="151"/>
        <v>3</v>
      </c>
      <c r="H1960" s="3">
        <f t="shared" si="152"/>
        <v>2</v>
      </c>
      <c r="I1960" s="1" t="str">
        <f t="shared" si="153"/>
        <v>332</v>
      </c>
      <c r="J1960" s="1" t="str">
        <f t="shared" si="154"/>
        <v>Potential</v>
      </c>
    </row>
    <row r="1961" spans="1:10" ht="14.25" x14ac:dyDescent="0.2">
      <c r="A1961">
        <v>15496</v>
      </c>
      <c r="B1961">
        <v>22</v>
      </c>
      <c r="C1961">
        <v>146.13999999999999</v>
      </c>
      <c r="D1961" s="1">
        <v>40255.552777777775</v>
      </c>
      <c r="E1961" s="3">
        <f>DATEDIF(online_retail_II[[#This Row],[LastPurchase]], DATE(2011,12,9), "d")</f>
        <v>631</v>
      </c>
      <c r="F1961" s="3">
        <f t="shared" si="150"/>
        <v>2</v>
      </c>
      <c r="G1961" s="3">
        <f t="shared" si="151"/>
        <v>1</v>
      </c>
      <c r="H1961" s="3">
        <f t="shared" si="152"/>
        <v>1</v>
      </c>
      <c r="I1961" s="1" t="str">
        <f t="shared" si="153"/>
        <v>211</v>
      </c>
      <c r="J1961" s="1" t="str">
        <f t="shared" si="154"/>
        <v>At Risk</v>
      </c>
    </row>
    <row r="1962" spans="1:10" ht="14.25" x14ac:dyDescent="0.2">
      <c r="A1962">
        <v>12615</v>
      </c>
      <c r="B1962">
        <v>270</v>
      </c>
      <c r="C1962">
        <v>5740.9800000000005</v>
      </c>
      <c r="D1962" s="1">
        <v>40884.626388888886</v>
      </c>
      <c r="E1962" s="3">
        <f>DATEDIF(online_retail_II[[#This Row],[LastPurchase]], DATE(2011,12,9), "d")</f>
        <v>2</v>
      </c>
      <c r="F1962" s="3">
        <f t="shared" si="150"/>
        <v>5</v>
      </c>
      <c r="G1962" s="3">
        <f t="shared" si="151"/>
        <v>3</v>
      </c>
      <c r="H1962" s="3">
        <f t="shared" si="152"/>
        <v>3</v>
      </c>
      <c r="I1962" s="1" t="str">
        <f t="shared" si="153"/>
        <v>533</v>
      </c>
      <c r="J1962" s="1" t="str">
        <f t="shared" si="154"/>
        <v>Champion</v>
      </c>
    </row>
    <row r="1963" spans="1:10" ht="14.25" x14ac:dyDescent="0.2">
      <c r="A1963">
        <v>16303</v>
      </c>
      <c r="B1963">
        <v>286</v>
      </c>
      <c r="C1963">
        <v>7928.2699999999977</v>
      </c>
      <c r="D1963" s="1">
        <v>40861.450694444444</v>
      </c>
      <c r="E1963" s="3">
        <f>DATEDIF(online_retail_II[[#This Row],[LastPurchase]], DATE(2011,12,9), "d")</f>
        <v>25</v>
      </c>
      <c r="F1963" s="3">
        <f t="shared" si="150"/>
        <v>4</v>
      </c>
      <c r="G1963" s="3">
        <f t="shared" si="151"/>
        <v>3</v>
      </c>
      <c r="H1963" s="3">
        <f t="shared" si="152"/>
        <v>4</v>
      </c>
      <c r="I1963" s="1" t="str">
        <f t="shared" si="153"/>
        <v>434</v>
      </c>
      <c r="J1963" s="1" t="str">
        <f t="shared" si="154"/>
        <v>Loyal</v>
      </c>
    </row>
    <row r="1964" spans="1:10" ht="14.25" x14ac:dyDescent="0.2">
      <c r="A1964">
        <v>16108</v>
      </c>
      <c r="B1964">
        <v>135</v>
      </c>
      <c r="C1964">
        <v>2235.9200000000014</v>
      </c>
      <c r="D1964" s="1">
        <v>40802.491666666669</v>
      </c>
      <c r="E1964" s="3">
        <f>DATEDIF(online_retail_II[[#This Row],[LastPurchase]], DATE(2011,12,9), "d")</f>
        <v>84</v>
      </c>
      <c r="F1964" s="3">
        <f t="shared" si="150"/>
        <v>3</v>
      </c>
      <c r="G1964" s="3">
        <f t="shared" si="151"/>
        <v>2</v>
      </c>
      <c r="H1964" s="3">
        <f t="shared" si="152"/>
        <v>2</v>
      </c>
      <c r="I1964" s="1" t="str">
        <f t="shared" si="153"/>
        <v>322</v>
      </c>
      <c r="J1964" s="1" t="str">
        <f t="shared" si="154"/>
        <v>Potential</v>
      </c>
    </row>
    <row r="1965" spans="1:10" ht="14.25" x14ac:dyDescent="0.2">
      <c r="A1965">
        <v>17349</v>
      </c>
      <c r="B1965">
        <v>94</v>
      </c>
      <c r="C1965">
        <v>852.25000000000011</v>
      </c>
      <c r="D1965" s="1">
        <v>40707.603472222225</v>
      </c>
      <c r="E1965" s="3">
        <f>DATEDIF(online_retail_II[[#This Row],[LastPurchase]], DATE(2011,12,9), "d")</f>
        <v>179</v>
      </c>
      <c r="F1965" s="3">
        <f t="shared" si="150"/>
        <v>3</v>
      </c>
      <c r="G1965" s="3">
        <f t="shared" si="151"/>
        <v>2</v>
      </c>
      <c r="H1965" s="3">
        <f t="shared" si="152"/>
        <v>1</v>
      </c>
      <c r="I1965" s="1" t="str">
        <f t="shared" si="153"/>
        <v>321</v>
      </c>
      <c r="J1965" s="1" t="str">
        <f t="shared" si="154"/>
        <v>Potential</v>
      </c>
    </row>
    <row r="1966" spans="1:10" ht="14.25" x14ac:dyDescent="0.2">
      <c r="A1966">
        <v>13128</v>
      </c>
      <c r="B1966">
        <v>1</v>
      </c>
      <c r="C1966">
        <v>263.5</v>
      </c>
      <c r="D1966" s="1">
        <v>40255.630555555559</v>
      </c>
      <c r="E1966" s="3">
        <f>DATEDIF(online_retail_II[[#This Row],[LastPurchase]], DATE(2011,12,9), "d")</f>
        <v>631</v>
      </c>
      <c r="F1966" s="3">
        <f t="shared" si="150"/>
        <v>2</v>
      </c>
      <c r="G1966" s="3">
        <f t="shared" si="151"/>
        <v>1</v>
      </c>
      <c r="H1966" s="3">
        <f t="shared" si="152"/>
        <v>1</v>
      </c>
      <c r="I1966" s="1" t="str">
        <f t="shared" si="153"/>
        <v>211</v>
      </c>
      <c r="J1966" s="1" t="str">
        <f t="shared" si="154"/>
        <v>At Risk</v>
      </c>
    </row>
    <row r="1967" spans="1:10" ht="14.25" x14ac:dyDescent="0.2">
      <c r="A1967">
        <v>18247</v>
      </c>
      <c r="B1967">
        <v>37</v>
      </c>
      <c r="C1967">
        <v>839.73000000000013</v>
      </c>
      <c r="D1967" s="1">
        <v>40472.40902777778</v>
      </c>
      <c r="E1967" s="3">
        <f>DATEDIF(online_retail_II[[#This Row],[LastPurchase]], DATE(2011,12,9), "d")</f>
        <v>414</v>
      </c>
      <c r="F1967" s="3">
        <f t="shared" si="150"/>
        <v>2</v>
      </c>
      <c r="G1967" s="3">
        <f t="shared" si="151"/>
        <v>1</v>
      </c>
      <c r="H1967" s="3">
        <f t="shared" si="152"/>
        <v>1</v>
      </c>
      <c r="I1967" s="1" t="str">
        <f t="shared" si="153"/>
        <v>211</v>
      </c>
      <c r="J1967" s="1" t="str">
        <f t="shared" si="154"/>
        <v>At Risk</v>
      </c>
    </row>
    <row r="1968" spans="1:10" ht="14.25" x14ac:dyDescent="0.2">
      <c r="A1968">
        <v>16668</v>
      </c>
      <c r="B1968">
        <v>53</v>
      </c>
      <c r="C1968">
        <v>862.42000000000041</v>
      </c>
      <c r="D1968" s="1">
        <v>40871.738194444442</v>
      </c>
      <c r="E1968" s="3">
        <f>DATEDIF(online_retail_II[[#This Row],[LastPurchase]], DATE(2011,12,9), "d")</f>
        <v>15</v>
      </c>
      <c r="F1968" s="3">
        <f t="shared" si="150"/>
        <v>4</v>
      </c>
      <c r="G1968" s="3">
        <f t="shared" si="151"/>
        <v>1</v>
      </c>
      <c r="H1968" s="3">
        <f t="shared" si="152"/>
        <v>1</v>
      </c>
      <c r="I1968" s="1" t="str">
        <f t="shared" si="153"/>
        <v>411</v>
      </c>
      <c r="J1968" s="1" t="str">
        <f t="shared" si="154"/>
        <v>Loyal</v>
      </c>
    </row>
    <row r="1969" spans="1:10" ht="14.25" x14ac:dyDescent="0.2">
      <c r="A1969">
        <v>16199</v>
      </c>
      <c r="B1969">
        <v>10</v>
      </c>
      <c r="C1969">
        <v>942.75</v>
      </c>
      <c r="D1969" s="1">
        <v>40494.538194444445</v>
      </c>
      <c r="E1969" s="3">
        <f>DATEDIF(online_retail_II[[#This Row],[LastPurchase]], DATE(2011,12,9), "d")</f>
        <v>392</v>
      </c>
      <c r="F1969" s="3">
        <f t="shared" si="150"/>
        <v>2</v>
      </c>
      <c r="G1969" s="3">
        <f t="shared" si="151"/>
        <v>1</v>
      </c>
      <c r="H1969" s="3">
        <f t="shared" si="152"/>
        <v>1</v>
      </c>
      <c r="I1969" s="1" t="str">
        <f t="shared" si="153"/>
        <v>211</v>
      </c>
      <c r="J1969" s="1" t="str">
        <f t="shared" si="154"/>
        <v>At Risk</v>
      </c>
    </row>
    <row r="1970" spans="1:10" ht="14.25" x14ac:dyDescent="0.2">
      <c r="A1970">
        <v>13230</v>
      </c>
      <c r="B1970">
        <v>1339</v>
      </c>
      <c r="C1970">
        <v>6360.7799999999925</v>
      </c>
      <c r="D1970" s="1">
        <v>40882.668749999997</v>
      </c>
      <c r="E1970" s="3">
        <f>DATEDIF(online_retail_II[[#This Row],[LastPurchase]], DATE(2011,12,9), "d")</f>
        <v>4</v>
      </c>
      <c r="F1970" s="3">
        <f t="shared" si="150"/>
        <v>5</v>
      </c>
      <c r="G1970" s="3">
        <f t="shared" si="151"/>
        <v>4</v>
      </c>
      <c r="H1970" s="3">
        <f t="shared" si="152"/>
        <v>3</v>
      </c>
      <c r="I1970" s="1" t="str">
        <f t="shared" si="153"/>
        <v>543</v>
      </c>
      <c r="J1970" s="1" t="str">
        <f t="shared" si="154"/>
        <v>Champion</v>
      </c>
    </row>
    <row r="1971" spans="1:10" ht="14.25" x14ac:dyDescent="0.2">
      <c r="A1971">
        <v>13150</v>
      </c>
      <c r="B1971">
        <v>8</v>
      </c>
      <c r="C1971">
        <v>449.96999999999991</v>
      </c>
      <c r="D1971" s="1">
        <v>40402.540972222225</v>
      </c>
      <c r="E1971" s="3">
        <f>DATEDIF(online_retail_II[[#This Row],[LastPurchase]], DATE(2011,12,9), "d")</f>
        <v>484</v>
      </c>
      <c r="F1971" s="3">
        <f t="shared" si="150"/>
        <v>2</v>
      </c>
      <c r="G1971" s="3">
        <f t="shared" si="151"/>
        <v>1</v>
      </c>
      <c r="H1971" s="3">
        <f t="shared" si="152"/>
        <v>1</v>
      </c>
      <c r="I1971" s="1" t="str">
        <f t="shared" si="153"/>
        <v>211</v>
      </c>
      <c r="J1971" s="1" t="str">
        <f t="shared" si="154"/>
        <v>At Risk</v>
      </c>
    </row>
    <row r="1972" spans="1:10" ht="14.25" x14ac:dyDescent="0.2">
      <c r="A1972">
        <v>17838</v>
      </c>
      <c r="B1972">
        <v>308</v>
      </c>
      <c r="C1972">
        <v>6722.8999999999942</v>
      </c>
      <c r="D1972" s="1">
        <v>40860.472222222219</v>
      </c>
      <c r="E1972" s="3">
        <f>DATEDIF(online_retail_II[[#This Row],[LastPurchase]], DATE(2011,12,9), "d")</f>
        <v>26</v>
      </c>
      <c r="F1972" s="3">
        <f t="shared" si="150"/>
        <v>4</v>
      </c>
      <c r="G1972" s="3">
        <f t="shared" si="151"/>
        <v>3</v>
      </c>
      <c r="H1972" s="3">
        <f t="shared" si="152"/>
        <v>3</v>
      </c>
      <c r="I1972" s="1" t="str">
        <f t="shared" si="153"/>
        <v>433</v>
      </c>
      <c r="J1972" s="1" t="str">
        <f t="shared" si="154"/>
        <v>Loyal</v>
      </c>
    </row>
    <row r="1973" spans="1:10" ht="14.25" x14ac:dyDescent="0.2">
      <c r="A1973">
        <v>17738</v>
      </c>
      <c r="B1973">
        <v>230</v>
      </c>
      <c r="C1973">
        <v>4183.5600000000022</v>
      </c>
      <c r="D1973" s="1">
        <v>40867.628472222219</v>
      </c>
      <c r="E1973" s="3">
        <f>DATEDIF(online_retail_II[[#This Row],[LastPurchase]], DATE(2011,12,9), "d")</f>
        <v>19</v>
      </c>
      <c r="F1973" s="3">
        <f t="shared" si="150"/>
        <v>4</v>
      </c>
      <c r="G1973" s="3">
        <f t="shared" si="151"/>
        <v>3</v>
      </c>
      <c r="H1973" s="3">
        <f t="shared" si="152"/>
        <v>3</v>
      </c>
      <c r="I1973" s="1" t="str">
        <f t="shared" si="153"/>
        <v>433</v>
      </c>
      <c r="J1973" s="1" t="str">
        <f t="shared" si="154"/>
        <v>Loyal</v>
      </c>
    </row>
    <row r="1974" spans="1:10" ht="14.25" x14ac:dyDescent="0.2">
      <c r="A1974">
        <v>16716</v>
      </c>
      <c r="B1974">
        <v>8</v>
      </c>
      <c r="C1974">
        <v>2149.6800000000003</v>
      </c>
      <c r="D1974" s="1">
        <v>40620.418749999997</v>
      </c>
      <c r="E1974" s="3">
        <f>DATEDIF(online_retail_II[[#This Row],[LastPurchase]], DATE(2011,12,9), "d")</f>
        <v>266</v>
      </c>
      <c r="F1974" s="3">
        <f t="shared" si="150"/>
        <v>3</v>
      </c>
      <c r="G1974" s="3">
        <f t="shared" si="151"/>
        <v>1</v>
      </c>
      <c r="H1974" s="3">
        <f t="shared" si="152"/>
        <v>2</v>
      </c>
      <c r="I1974" s="1" t="str">
        <f t="shared" si="153"/>
        <v>312</v>
      </c>
      <c r="J1974" s="1" t="str">
        <f t="shared" si="154"/>
        <v>Potential</v>
      </c>
    </row>
    <row r="1975" spans="1:10" ht="14.25" x14ac:dyDescent="0.2">
      <c r="A1975">
        <v>16008</v>
      </c>
      <c r="B1975">
        <v>254</v>
      </c>
      <c r="C1975">
        <v>5384.1300000000056</v>
      </c>
      <c r="D1975" s="1">
        <v>40863.438888888886</v>
      </c>
      <c r="E1975" s="3">
        <f>DATEDIF(online_retail_II[[#This Row],[LastPurchase]], DATE(2011,12,9), "d")</f>
        <v>23</v>
      </c>
      <c r="F1975" s="3">
        <f t="shared" si="150"/>
        <v>4</v>
      </c>
      <c r="G1975" s="3">
        <f t="shared" si="151"/>
        <v>3</v>
      </c>
      <c r="H1975" s="3">
        <f t="shared" si="152"/>
        <v>3</v>
      </c>
      <c r="I1975" s="1" t="str">
        <f t="shared" si="153"/>
        <v>433</v>
      </c>
      <c r="J1975" s="1" t="str">
        <f t="shared" si="154"/>
        <v>Loyal</v>
      </c>
    </row>
    <row r="1976" spans="1:10" ht="14.25" x14ac:dyDescent="0.2">
      <c r="A1976">
        <v>14292</v>
      </c>
      <c r="B1976">
        <v>193</v>
      </c>
      <c r="C1976">
        <v>9226.2499999999927</v>
      </c>
      <c r="D1976" s="1">
        <v>40879.493055555555</v>
      </c>
      <c r="E1976" s="3">
        <f>DATEDIF(online_retail_II[[#This Row],[LastPurchase]], DATE(2011,12,9), "d")</f>
        <v>7</v>
      </c>
      <c r="F1976" s="3">
        <f t="shared" si="150"/>
        <v>5</v>
      </c>
      <c r="G1976" s="3">
        <f t="shared" si="151"/>
        <v>3</v>
      </c>
      <c r="H1976" s="3">
        <f t="shared" si="152"/>
        <v>4</v>
      </c>
      <c r="I1976" s="1" t="str">
        <f t="shared" si="153"/>
        <v>534</v>
      </c>
      <c r="J1976" s="1" t="str">
        <f t="shared" si="154"/>
        <v>Champion</v>
      </c>
    </row>
    <row r="1977" spans="1:10" ht="14.25" x14ac:dyDescent="0.2">
      <c r="A1977">
        <v>15760</v>
      </c>
      <c r="B1977">
        <v>2</v>
      </c>
      <c r="C1977">
        <v>13916.34</v>
      </c>
      <c r="D1977" s="1">
        <v>40256.489583333336</v>
      </c>
      <c r="E1977" s="3">
        <f>DATEDIF(online_retail_II[[#This Row],[LastPurchase]], DATE(2011,12,9), "d")</f>
        <v>630</v>
      </c>
      <c r="F1977" s="3">
        <f t="shared" si="150"/>
        <v>2</v>
      </c>
      <c r="G1977" s="3">
        <f t="shared" si="151"/>
        <v>1</v>
      </c>
      <c r="H1977" s="3">
        <f t="shared" si="152"/>
        <v>4</v>
      </c>
      <c r="I1977" s="1" t="str">
        <f t="shared" si="153"/>
        <v>214</v>
      </c>
      <c r="J1977" s="1" t="str">
        <f t="shared" si="154"/>
        <v>At Risk</v>
      </c>
    </row>
    <row r="1978" spans="1:10" ht="14.25" x14ac:dyDescent="0.2">
      <c r="A1978">
        <v>14851</v>
      </c>
      <c r="B1978">
        <v>42</v>
      </c>
      <c r="C1978">
        <v>829.41000000000008</v>
      </c>
      <c r="D1978" s="1">
        <v>40863.597222222219</v>
      </c>
      <c r="E1978" s="3">
        <f>DATEDIF(online_retail_II[[#This Row],[LastPurchase]], DATE(2011,12,9), "d")</f>
        <v>23</v>
      </c>
      <c r="F1978" s="3">
        <f t="shared" si="150"/>
        <v>4</v>
      </c>
      <c r="G1978" s="3">
        <f t="shared" si="151"/>
        <v>1</v>
      </c>
      <c r="H1978" s="3">
        <f t="shared" si="152"/>
        <v>1</v>
      </c>
      <c r="I1978" s="1" t="str">
        <f t="shared" si="153"/>
        <v>411</v>
      </c>
      <c r="J1978" s="1" t="str">
        <f t="shared" si="154"/>
        <v>Loyal</v>
      </c>
    </row>
    <row r="1979" spans="1:10" ht="14.25" x14ac:dyDescent="0.2">
      <c r="A1979">
        <v>16508</v>
      </c>
      <c r="B1979">
        <v>45</v>
      </c>
      <c r="C1979">
        <v>248.8</v>
      </c>
      <c r="D1979" s="1">
        <v>40256.570138888892</v>
      </c>
      <c r="E1979" s="3">
        <f>DATEDIF(online_retail_II[[#This Row],[LastPurchase]], DATE(2011,12,9), "d")</f>
        <v>630</v>
      </c>
      <c r="F1979" s="3">
        <f t="shared" si="150"/>
        <v>2</v>
      </c>
      <c r="G1979" s="3">
        <f t="shared" si="151"/>
        <v>1</v>
      </c>
      <c r="H1979" s="3">
        <f t="shared" si="152"/>
        <v>1</v>
      </c>
      <c r="I1979" s="1" t="str">
        <f t="shared" si="153"/>
        <v>211</v>
      </c>
      <c r="J1979" s="1" t="str">
        <f t="shared" si="154"/>
        <v>At Risk</v>
      </c>
    </row>
    <row r="1980" spans="1:10" ht="14.25" x14ac:dyDescent="0.2">
      <c r="A1980">
        <v>17673</v>
      </c>
      <c r="B1980">
        <v>520</v>
      </c>
      <c r="C1980">
        <v>4233.5800000000008</v>
      </c>
      <c r="D1980" s="1">
        <v>40885.534722222219</v>
      </c>
      <c r="E1980" s="3">
        <f>DATEDIF(online_retail_II[[#This Row],[LastPurchase]], DATE(2011,12,9), "d")</f>
        <v>1</v>
      </c>
      <c r="F1980" s="3">
        <f t="shared" si="150"/>
        <v>5</v>
      </c>
      <c r="G1980" s="3">
        <f t="shared" si="151"/>
        <v>4</v>
      </c>
      <c r="H1980" s="3">
        <f t="shared" si="152"/>
        <v>3</v>
      </c>
      <c r="I1980" s="1" t="str">
        <f t="shared" si="153"/>
        <v>543</v>
      </c>
      <c r="J1980" s="1" t="str">
        <f t="shared" si="154"/>
        <v>Champion</v>
      </c>
    </row>
    <row r="1981" spans="1:10" ht="14.25" x14ac:dyDescent="0.2">
      <c r="A1981">
        <v>12418</v>
      </c>
      <c r="B1981">
        <v>102</v>
      </c>
      <c r="C1981">
        <v>2021.2000000000003</v>
      </c>
      <c r="D1981" s="1">
        <v>40774.463888888888</v>
      </c>
      <c r="E1981" s="3">
        <f>DATEDIF(online_retail_II[[#This Row],[LastPurchase]], DATE(2011,12,9), "d")</f>
        <v>112</v>
      </c>
      <c r="F1981" s="3">
        <f t="shared" si="150"/>
        <v>3</v>
      </c>
      <c r="G1981" s="3">
        <f t="shared" si="151"/>
        <v>2</v>
      </c>
      <c r="H1981" s="3">
        <f t="shared" si="152"/>
        <v>2</v>
      </c>
      <c r="I1981" s="1" t="str">
        <f t="shared" si="153"/>
        <v>322</v>
      </c>
      <c r="J1981" s="1" t="str">
        <f t="shared" si="154"/>
        <v>Potential</v>
      </c>
    </row>
    <row r="1982" spans="1:10" ht="14.25" x14ac:dyDescent="0.2">
      <c r="A1982">
        <v>14832</v>
      </c>
      <c r="B1982">
        <v>1</v>
      </c>
      <c r="C1982">
        <v>322.69</v>
      </c>
      <c r="D1982" s="1">
        <v>40256.634722222225</v>
      </c>
      <c r="E1982" s="3">
        <f>DATEDIF(online_retail_II[[#This Row],[LastPurchase]], DATE(2011,12,9), "d")</f>
        <v>630</v>
      </c>
      <c r="F1982" s="3">
        <f t="shared" si="150"/>
        <v>2</v>
      </c>
      <c r="G1982" s="3">
        <f t="shared" si="151"/>
        <v>1</v>
      </c>
      <c r="H1982" s="3">
        <f t="shared" si="152"/>
        <v>1</v>
      </c>
      <c r="I1982" s="1" t="str">
        <f t="shared" si="153"/>
        <v>211</v>
      </c>
      <c r="J1982" s="1" t="str">
        <f t="shared" si="154"/>
        <v>At Risk</v>
      </c>
    </row>
    <row r="1983" spans="1:10" ht="14.25" x14ac:dyDescent="0.2">
      <c r="A1983">
        <v>14316</v>
      </c>
      <c r="B1983">
        <v>31</v>
      </c>
      <c r="C1983">
        <v>1370.3400000000004</v>
      </c>
      <c r="D1983" s="1">
        <v>40464.688194444447</v>
      </c>
      <c r="E1983" s="3">
        <f>DATEDIF(online_retail_II[[#This Row],[LastPurchase]], DATE(2011,12,9), "d")</f>
        <v>422</v>
      </c>
      <c r="F1983" s="3">
        <f t="shared" si="150"/>
        <v>2</v>
      </c>
      <c r="G1983" s="3">
        <f t="shared" si="151"/>
        <v>1</v>
      </c>
      <c r="H1983" s="3">
        <f t="shared" si="152"/>
        <v>2</v>
      </c>
      <c r="I1983" s="1" t="str">
        <f t="shared" si="153"/>
        <v>212</v>
      </c>
      <c r="J1983" s="1" t="str">
        <f t="shared" si="154"/>
        <v>At Risk</v>
      </c>
    </row>
    <row r="1984" spans="1:10" ht="14.25" x14ac:dyDescent="0.2">
      <c r="A1984">
        <v>12908</v>
      </c>
      <c r="B1984">
        <v>5</v>
      </c>
      <c r="C1984">
        <v>1776</v>
      </c>
      <c r="D1984" s="1">
        <v>40710.652083333334</v>
      </c>
      <c r="E1984" s="3">
        <f>DATEDIF(online_retail_II[[#This Row],[LastPurchase]], DATE(2011,12,9), "d")</f>
        <v>176</v>
      </c>
      <c r="F1984" s="3">
        <f t="shared" si="150"/>
        <v>3</v>
      </c>
      <c r="G1984" s="3">
        <f t="shared" si="151"/>
        <v>1</v>
      </c>
      <c r="H1984" s="3">
        <f t="shared" si="152"/>
        <v>2</v>
      </c>
      <c r="I1984" s="1" t="str">
        <f t="shared" si="153"/>
        <v>312</v>
      </c>
      <c r="J1984" s="1" t="str">
        <f t="shared" si="154"/>
        <v>Potential</v>
      </c>
    </row>
    <row r="1985" spans="1:10" ht="14.25" x14ac:dyDescent="0.2">
      <c r="A1985">
        <v>15650</v>
      </c>
      <c r="B1985">
        <v>36</v>
      </c>
      <c r="C1985">
        <v>553.87999999999988</v>
      </c>
      <c r="D1985" s="1">
        <v>40365.445138888892</v>
      </c>
      <c r="E1985" s="3">
        <f>DATEDIF(online_retail_II[[#This Row],[LastPurchase]], DATE(2011,12,9), "d")</f>
        <v>521</v>
      </c>
      <c r="F1985" s="3">
        <f t="shared" si="150"/>
        <v>2</v>
      </c>
      <c r="G1985" s="3">
        <f t="shared" si="151"/>
        <v>1</v>
      </c>
      <c r="H1985" s="3">
        <f t="shared" si="152"/>
        <v>1</v>
      </c>
      <c r="I1985" s="1" t="str">
        <f t="shared" si="153"/>
        <v>211</v>
      </c>
      <c r="J1985" s="1" t="str">
        <f t="shared" si="154"/>
        <v>At Risk</v>
      </c>
    </row>
    <row r="1986" spans="1:10" ht="14.25" x14ac:dyDescent="0.2">
      <c r="A1986">
        <v>18085</v>
      </c>
      <c r="B1986">
        <v>71</v>
      </c>
      <c r="C1986">
        <v>1645.7500000000007</v>
      </c>
      <c r="D1986" s="1">
        <v>40556.636805555558</v>
      </c>
      <c r="E1986" s="3">
        <f>DATEDIF(online_retail_II[[#This Row],[LastPurchase]], DATE(2011,12,9), "d")</f>
        <v>330</v>
      </c>
      <c r="F1986" s="3">
        <f t="shared" ref="F1986:F2049" si="155">IF(E1986&lt;=QUARTILE($E$2:$E$1000,1),5,
 IF(E1986&lt;=QUARTILE($E$2:$E$1000,2),4,
 IF(E1986&lt;=QUARTILE($E$2:$E$1000,3),3,
 IF(E1986&lt;=QUARTILE($E$2:$E$1000,4),2,1))))</f>
        <v>3</v>
      </c>
      <c r="G1986" s="3">
        <f t="shared" ref="G1986:G2049" si="156">IF(B1986&gt;=QUARTILE($B$2:$B$1000,4),5,
 IF(B1986&gt;=QUARTILE($B$2:$B$1000,3),4,
 IF(B1986&gt;=QUARTILE($B$2:$B$1000,2),3,
 IF(B1986&gt;=QUARTILE($B$2:$B$1000,1),2,1))))</f>
        <v>2</v>
      </c>
      <c r="H1986" s="3">
        <f t="shared" ref="H1986:H2049" si="157">IF(C1986&gt;=QUARTILE($C$2:$C$1000,4),5,
 IF(C1986&gt;=QUARTILE($C$2:$C$1000,3),4,
 IF(C1986&gt;=QUARTILE($C$2:$C$1000,2),3,
 IF(C1986&gt;=QUARTILE($C$2:$C$1000,1),2,1))))</f>
        <v>2</v>
      </c>
      <c r="I1986" s="1" t="str">
        <f t="shared" ref="I1986:I2049" si="158">TEXT(F1986,"0") &amp; TEXT(G1986,"0") &amp; TEXT(H1986,"0")</f>
        <v>322</v>
      </c>
      <c r="J1986" s="1" t="str">
        <f t="shared" ref="J1986:J2049" si="159">IF(F1986=5,"Champion",
 IF(F1986&gt;=4,"Loyal",
 IF(F1986=3,"Potential",
 IF(F1986=2,"At Risk",
 "Lost"))))</f>
        <v>Potential</v>
      </c>
    </row>
    <row r="1987" spans="1:10" ht="14.25" x14ac:dyDescent="0.2">
      <c r="A1987">
        <v>17133</v>
      </c>
      <c r="B1987">
        <v>56</v>
      </c>
      <c r="C1987">
        <v>14622.330000000007</v>
      </c>
      <c r="D1987" s="1">
        <v>40871.518750000003</v>
      </c>
      <c r="E1987" s="3">
        <f>DATEDIF(online_retail_II[[#This Row],[LastPurchase]], DATE(2011,12,9), "d")</f>
        <v>15</v>
      </c>
      <c r="F1987" s="3">
        <f t="shared" si="155"/>
        <v>4</v>
      </c>
      <c r="G1987" s="3">
        <f t="shared" si="156"/>
        <v>2</v>
      </c>
      <c r="H1987" s="3">
        <f t="shared" si="157"/>
        <v>4</v>
      </c>
      <c r="I1987" s="1" t="str">
        <f t="shared" si="158"/>
        <v>424</v>
      </c>
      <c r="J1987" s="1" t="str">
        <f t="shared" si="159"/>
        <v>Loyal</v>
      </c>
    </row>
    <row r="1988" spans="1:10" ht="14.25" x14ac:dyDescent="0.2">
      <c r="A1988">
        <v>17472</v>
      </c>
      <c r="B1988">
        <v>230</v>
      </c>
      <c r="C1988">
        <v>935.10000000000036</v>
      </c>
      <c r="D1988" s="1">
        <v>40695.622916666667</v>
      </c>
      <c r="E1988" s="3">
        <f>DATEDIF(online_retail_II[[#This Row],[LastPurchase]], DATE(2011,12,9), "d")</f>
        <v>191</v>
      </c>
      <c r="F1988" s="3">
        <f t="shared" si="155"/>
        <v>3</v>
      </c>
      <c r="G1988" s="3">
        <f t="shared" si="156"/>
        <v>3</v>
      </c>
      <c r="H1988" s="3">
        <f t="shared" si="157"/>
        <v>1</v>
      </c>
      <c r="I1988" s="1" t="str">
        <f t="shared" si="158"/>
        <v>331</v>
      </c>
      <c r="J1988" s="1" t="str">
        <f t="shared" si="159"/>
        <v>Potential</v>
      </c>
    </row>
    <row r="1989" spans="1:10" ht="14.25" x14ac:dyDescent="0.2">
      <c r="A1989">
        <v>13466</v>
      </c>
      <c r="B1989">
        <v>55</v>
      </c>
      <c r="C1989">
        <v>1013.3499999999998</v>
      </c>
      <c r="D1989" s="1">
        <v>40702.693749999999</v>
      </c>
      <c r="E1989" s="3">
        <f>DATEDIF(online_retail_II[[#This Row],[LastPurchase]], DATE(2011,12,9), "d")</f>
        <v>184</v>
      </c>
      <c r="F1989" s="3">
        <f t="shared" si="155"/>
        <v>3</v>
      </c>
      <c r="G1989" s="3">
        <f t="shared" si="156"/>
        <v>1</v>
      </c>
      <c r="H1989" s="3">
        <f t="shared" si="157"/>
        <v>2</v>
      </c>
      <c r="I1989" s="1" t="str">
        <f t="shared" si="158"/>
        <v>312</v>
      </c>
      <c r="J1989" s="1" t="str">
        <f t="shared" si="159"/>
        <v>Potential</v>
      </c>
    </row>
    <row r="1990" spans="1:10" ht="14.25" x14ac:dyDescent="0.2">
      <c r="A1990">
        <v>17587</v>
      </c>
      <c r="B1990">
        <v>43</v>
      </c>
      <c r="C1990">
        <v>181.66000000000003</v>
      </c>
      <c r="D1990" s="1">
        <v>40258.594444444447</v>
      </c>
      <c r="E1990" s="3">
        <f>DATEDIF(online_retail_II[[#This Row],[LastPurchase]], DATE(2011,12,9), "d")</f>
        <v>628</v>
      </c>
      <c r="F1990" s="3">
        <f t="shared" si="155"/>
        <v>2</v>
      </c>
      <c r="G1990" s="3">
        <f t="shared" si="156"/>
        <v>1</v>
      </c>
      <c r="H1990" s="3">
        <f t="shared" si="157"/>
        <v>1</v>
      </c>
      <c r="I1990" s="1" t="str">
        <f t="shared" si="158"/>
        <v>211</v>
      </c>
      <c r="J1990" s="1" t="str">
        <f t="shared" si="159"/>
        <v>At Risk</v>
      </c>
    </row>
    <row r="1991" spans="1:10" ht="14.25" x14ac:dyDescent="0.2">
      <c r="A1991">
        <v>17051</v>
      </c>
      <c r="B1991">
        <v>157</v>
      </c>
      <c r="C1991">
        <v>714.3900000000001</v>
      </c>
      <c r="D1991" s="1">
        <v>40692.592361111114</v>
      </c>
      <c r="E1991" s="3">
        <f>DATEDIF(online_retail_II[[#This Row],[LastPurchase]], DATE(2011,12,9), "d")</f>
        <v>194</v>
      </c>
      <c r="F1991" s="3">
        <f t="shared" si="155"/>
        <v>3</v>
      </c>
      <c r="G1991" s="3">
        <f t="shared" si="156"/>
        <v>2</v>
      </c>
      <c r="H1991" s="3">
        <f t="shared" si="157"/>
        <v>1</v>
      </c>
      <c r="I1991" s="1" t="str">
        <f t="shared" si="158"/>
        <v>321</v>
      </c>
      <c r="J1991" s="1" t="str">
        <f t="shared" si="159"/>
        <v>Potential</v>
      </c>
    </row>
    <row r="1992" spans="1:10" ht="14.25" x14ac:dyDescent="0.2">
      <c r="A1992">
        <v>16039</v>
      </c>
      <c r="B1992">
        <v>32</v>
      </c>
      <c r="C1992">
        <v>456.39999999999992</v>
      </c>
      <c r="D1992" s="1">
        <v>40463.447222222225</v>
      </c>
      <c r="E1992" s="3">
        <f>DATEDIF(online_retail_II[[#This Row],[LastPurchase]], DATE(2011,12,9), "d")</f>
        <v>423</v>
      </c>
      <c r="F1992" s="3">
        <f t="shared" si="155"/>
        <v>2</v>
      </c>
      <c r="G1992" s="3">
        <f t="shared" si="156"/>
        <v>1</v>
      </c>
      <c r="H1992" s="3">
        <f t="shared" si="157"/>
        <v>1</v>
      </c>
      <c r="I1992" s="1" t="str">
        <f t="shared" si="158"/>
        <v>211</v>
      </c>
      <c r="J1992" s="1" t="str">
        <f t="shared" si="159"/>
        <v>At Risk</v>
      </c>
    </row>
    <row r="1993" spans="1:10" ht="14.25" x14ac:dyDescent="0.2">
      <c r="A1993">
        <v>16397</v>
      </c>
      <c r="B1993">
        <v>11</v>
      </c>
      <c r="C1993">
        <v>127.88</v>
      </c>
      <c r="D1993" s="1">
        <v>40258.65</v>
      </c>
      <c r="E1993" s="3">
        <f>DATEDIF(online_retail_II[[#This Row],[LastPurchase]], DATE(2011,12,9), "d")</f>
        <v>628</v>
      </c>
      <c r="F1993" s="3">
        <f t="shared" si="155"/>
        <v>2</v>
      </c>
      <c r="G1993" s="3">
        <f t="shared" si="156"/>
        <v>1</v>
      </c>
      <c r="H1993" s="3">
        <f t="shared" si="157"/>
        <v>1</v>
      </c>
      <c r="I1993" s="1" t="str">
        <f t="shared" si="158"/>
        <v>211</v>
      </c>
      <c r="J1993" s="1" t="str">
        <f t="shared" si="159"/>
        <v>At Risk</v>
      </c>
    </row>
    <row r="1994" spans="1:10" ht="14.25" x14ac:dyDescent="0.2">
      <c r="A1994">
        <v>12796</v>
      </c>
      <c r="B1994">
        <v>7</v>
      </c>
      <c r="C1994">
        <v>381</v>
      </c>
      <c r="D1994" s="1">
        <v>40258.65902777778</v>
      </c>
      <c r="E1994" s="3">
        <f>DATEDIF(online_retail_II[[#This Row],[LastPurchase]], DATE(2011,12,9), "d")</f>
        <v>628</v>
      </c>
      <c r="F1994" s="3">
        <f t="shared" si="155"/>
        <v>2</v>
      </c>
      <c r="G1994" s="3">
        <f t="shared" si="156"/>
        <v>1</v>
      </c>
      <c r="H1994" s="3">
        <f t="shared" si="157"/>
        <v>1</v>
      </c>
      <c r="I1994" s="1" t="str">
        <f t="shared" si="158"/>
        <v>211</v>
      </c>
      <c r="J1994" s="1" t="str">
        <f t="shared" si="159"/>
        <v>At Risk</v>
      </c>
    </row>
    <row r="1995" spans="1:10" ht="14.25" x14ac:dyDescent="0.2">
      <c r="A1995">
        <v>18078</v>
      </c>
      <c r="B1995">
        <v>77</v>
      </c>
      <c r="C1995">
        <v>844.60000000000025</v>
      </c>
      <c r="D1995" s="1">
        <v>40669.605555555558</v>
      </c>
      <c r="E1995" s="3">
        <f>DATEDIF(online_retail_II[[#This Row],[LastPurchase]], DATE(2011,12,9), "d")</f>
        <v>217</v>
      </c>
      <c r="F1995" s="3">
        <f t="shared" si="155"/>
        <v>3</v>
      </c>
      <c r="G1995" s="3">
        <f t="shared" si="156"/>
        <v>2</v>
      </c>
      <c r="H1995" s="3">
        <f t="shared" si="157"/>
        <v>1</v>
      </c>
      <c r="I1995" s="1" t="str">
        <f t="shared" si="158"/>
        <v>321</v>
      </c>
      <c r="J1995" s="1" t="str">
        <f t="shared" si="159"/>
        <v>Potential</v>
      </c>
    </row>
    <row r="1996" spans="1:10" ht="14.25" x14ac:dyDescent="0.2">
      <c r="A1996">
        <v>12368</v>
      </c>
      <c r="B1996">
        <v>18</v>
      </c>
      <c r="C1996">
        <v>917.69999999999993</v>
      </c>
      <c r="D1996" s="1">
        <v>40258.663888888892</v>
      </c>
      <c r="E1996" s="3">
        <f>DATEDIF(online_retail_II[[#This Row],[LastPurchase]], DATE(2011,12,9), "d")</f>
        <v>628</v>
      </c>
      <c r="F1996" s="3">
        <f t="shared" si="155"/>
        <v>2</v>
      </c>
      <c r="G1996" s="3">
        <f t="shared" si="156"/>
        <v>1</v>
      </c>
      <c r="H1996" s="3">
        <f t="shared" si="157"/>
        <v>1</v>
      </c>
      <c r="I1996" s="1" t="str">
        <f t="shared" si="158"/>
        <v>211</v>
      </c>
      <c r="J1996" s="1" t="str">
        <f t="shared" si="159"/>
        <v>At Risk</v>
      </c>
    </row>
    <row r="1997" spans="1:10" ht="14.25" x14ac:dyDescent="0.2">
      <c r="A1997">
        <v>13451</v>
      </c>
      <c r="B1997">
        <v>1042</v>
      </c>
      <c r="C1997">
        <v>7190.9199999999892</v>
      </c>
      <c r="D1997" s="1">
        <v>40860.665277777778</v>
      </c>
      <c r="E1997" s="3">
        <f>DATEDIF(online_retail_II[[#This Row],[LastPurchase]], DATE(2011,12,9), "d")</f>
        <v>26</v>
      </c>
      <c r="F1997" s="3">
        <f t="shared" si="155"/>
        <v>4</v>
      </c>
      <c r="G1997" s="3">
        <f t="shared" si="156"/>
        <v>4</v>
      </c>
      <c r="H1997" s="3">
        <f t="shared" si="157"/>
        <v>4</v>
      </c>
      <c r="I1997" s="1" t="str">
        <f t="shared" si="158"/>
        <v>444</v>
      </c>
      <c r="J1997" s="1" t="str">
        <f t="shared" si="159"/>
        <v>Loyal</v>
      </c>
    </row>
    <row r="1998" spans="1:10" ht="14.25" x14ac:dyDescent="0.2">
      <c r="A1998">
        <v>12639</v>
      </c>
      <c r="B1998">
        <v>64</v>
      </c>
      <c r="C1998">
        <v>1312.37</v>
      </c>
      <c r="D1998" s="1">
        <v>40648.533333333333</v>
      </c>
      <c r="E1998" s="3">
        <f>DATEDIF(online_retail_II[[#This Row],[LastPurchase]], DATE(2011,12,9), "d")</f>
        <v>238</v>
      </c>
      <c r="F1998" s="3">
        <f t="shared" si="155"/>
        <v>3</v>
      </c>
      <c r="G1998" s="3">
        <f t="shared" si="156"/>
        <v>2</v>
      </c>
      <c r="H1998" s="3">
        <f t="shared" si="157"/>
        <v>2</v>
      </c>
      <c r="I1998" s="1" t="str">
        <f t="shared" si="158"/>
        <v>322</v>
      </c>
      <c r="J1998" s="1" t="str">
        <f t="shared" si="159"/>
        <v>Potential</v>
      </c>
    </row>
    <row r="1999" spans="1:10" ht="14.25" x14ac:dyDescent="0.2">
      <c r="A1999">
        <v>14928</v>
      </c>
      <c r="B1999">
        <v>21</v>
      </c>
      <c r="C1999">
        <v>223.91</v>
      </c>
      <c r="D1999" s="1">
        <v>40259.384722222225</v>
      </c>
      <c r="E1999" s="3">
        <f>DATEDIF(online_retail_II[[#This Row],[LastPurchase]], DATE(2011,12,9), "d")</f>
        <v>627</v>
      </c>
      <c r="F1999" s="3">
        <f t="shared" si="155"/>
        <v>2</v>
      </c>
      <c r="G1999" s="3">
        <f t="shared" si="156"/>
        <v>1</v>
      </c>
      <c r="H1999" s="3">
        <f t="shared" si="157"/>
        <v>1</v>
      </c>
      <c r="I1999" s="1" t="str">
        <f t="shared" si="158"/>
        <v>211</v>
      </c>
      <c r="J1999" s="1" t="str">
        <f t="shared" si="159"/>
        <v>At Risk</v>
      </c>
    </row>
    <row r="2000" spans="1:10" ht="14.25" x14ac:dyDescent="0.2">
      <c r="A2000">
        <v>17552</v>
      </c>
      <c r="B2000">
        <v>156</v>
      </c>
      <c r="C2000">
        <v>3085.2900000000009</v>
      </c>
      <c r="D2000" s="1">
        <v>40826.708333333336</v>
      </c>
      <c r="E2000" s="3">
        <f>DATEDIF(online_retail_II[[#This Row],[LastPurchase]], DATE(2011,12,9), "d")</f>
        <v>60</v>
      </c>
      <c r="F2000" s="3">
        <f t="shared" si="155"/>
        <v>3</v>
      </c>
      <c r="G2000" s="3">
        <f t="shared" si="156"/>
        <v>2</v>
      </c>
      <c r="H2000" s="3">
        <f t="shared" si="157"/>
        <v>3</v>
      </c>
      <c r="I2000" s="1" t="str">
        <f t="shared" si="158"/>
        <v>323</v>
      </c>
      <c r="J2000" s="1" t="str">
        <f t="shared" si="159"/>
        <v>Potential</v>
      </c>
    </row>
    <row r="2001" spans="1:10" ht="14.25" x14ac:dyDescent="0.2">
      <c r="A2001">
        <v>16132</v>
      </c>
      <c r="B2001">
        <v>17</v>
      </c>
      <c r="C2001">
        <v>664.20000000000016</v>
      </c>
      <c r="D2001" s="1">
        <v>40342.575694444444</v>
      </c>
      <c r="E2001" s="3">
        <f>DATEDIF(online_retail_II[[#This Row],[LastPurchase]], DATE(2011,12,9), "d")</f>
        <v>544</v>
      </c>
      <c r="F2001" s="3">
        <f t="shared" si="155"/>
        <v>2</v>
      </c>
      <c r="G2001" s="3">
        <f t="shared" si="156"/>
        <v>1</v>
      </c>
      <c r="H2001" s="3">
        <f t="shared" si="157"/>
        <v>1</v>
      </c>
      <c r="I2001" s="1" t="str">
        <f t="shared" si="158"/>
        <v>211</v>
      </c>
      <c r="J2001" s="1" t="str">
        <f t="shared" si="159"/>
        <v>At Risk</v>
      </c>
    </row>
    <row r="2002" spans="1:10" ht="14.25" x14ac:dyDescent="0.2">
      <c r="A2002">
        <v>13151</v>
      </c>
      <c r="B2002">
        <v>176</v>
      </c>
      <c r="C2002">
        <v>2580.740000000003</v>
      </c>
      <c r="D2002" s="1">
        <v>40591.520138888889</v>
      </c>
      <c r="E2002" s="3">
        <f>DATEDIF(online_retail_II[[#This Row],[LastPurchase]], DATE(2011,12,9), "d")</f>
        <v>295</v>
      </c>
      <c r="F2002" s="3">
        <f t="shared" si="155"/>
        <v>3</v>
      </c>
      <c r="G2002" s="3">
        <f t="shared" si="156"/>
        <v>3</v>
      </c>
      <c r="H2002" s="3">
        <f t="shared" si="157"/>
        <v>2</v>
      </c>
      <c r="I2002" s="1" t="str">
        <f t="shared" si="158"/>
        <v>332</v>
      </c>
      <c r="J2002" s="1" t="str">
        <f t="shared" si="159"/>
        <v>Potential</v>
      </c>
    </row>
    <row r="2003" spans="1:10" ht="14.25" x14ac:dyDescent="0.2">
      <c r="A2003">
        <v>13482</v>
      </c>
      <c r="B2003">
        <v>20</v>
      </c>
      <c r="C2003">
        <v>336.09000000000009</v>
      </c>
      <c r="D2003" s="1">
        <v>40654.710416666669</v>
      </c>
      <c r="E2003" s="3">
        <f>DATEDIF(online_retail_II[[#This Row],[LastPurchase]], DATE(2011,12,9), "d")</f>
        <v>232</v>
      </c>
      <c r="F2003" s="3">
        <f t="shared" si="155"/>
        <v>3</v>
      </c>
      <c r="G2003" s="3">
        <f t="shared" si="156"/>
        <v>1</v>
      </c>
      <c r="H2003" s="3">
        <f t="shared" si="157"/>
        <v>1</v>
      </c>
      <c r="I2003" s="1" t="str">
        <f t="shared" si="158"/>
        <v>311</v>
      </c>
      <c r="J2003" s="1" t="str">
        <f t="shared" si="159"/>
        <v>Potential</v>
      </c>
    </row>
    <row r="2004" spans="1:10" ht="14.25" x14ac:dyDescent="0.2">
      <c r="A2004">
        <v>14175</v>
      </c>
      <c r="B2004">
        <v>331</v>
      </c>
      <c r="C2004">
        <v>7678.8799999999983</v>
      </c>
      <c r="D2004" s="1">
        <v>40827.496527777781</v>
      </c>
      <c r="E2004" s="3">
        <f>DATEDIF(online_retail_II[[#This Row],[LastPurchase]], DATE(2011,12,9), "d")</f>
        <v>59</v>
      </c>
      <c r="F2004" s="3">
        <f t="shared" si="155"/>
        <v>3</v>
      </c>
      <c r="G2004" s="3">
        <f t="shared" si="156"/>
        <v>3</v>
      </c>
      <c r="H2004" s="3">
        <f t="shared" si="157"/>
        <v>4</v>
      </c>
      <c r="I2004" s="1" t="str">
        <f t="shared" si="158"/>
        <v>334</v>
      </c>
      <c r="J2004" s="1" t="str">
        <f t="shared" si="159"/>
        <v>Potential</v>
      </c>
    </row>
    <row r="2005" spans="1:10" ht="14.25" x14ac:dyDescent="0.2">
      <c r="A2005">
        <v>14817</v>
      </c>
      <c r="B2005">
        <v>230</v>
      </c>
      <c r="C2005">
        <v>3959.8599999999983</v>
      </c>
      <c r="D2005" s="1">
        <v>40686.565972222219</v>
      </c>
      <c r="E2005" s="3">
        <f>DATEDIF(online_retail_II[[#This Row],[LastPurchase]], DATE(2011,12,9), "d")</f>
        <v>200</v>
      </c>
      <c r="F2005" s="3">
        <f t="shared" si="155"/>
        <v>3</v>
      </c>
      <c r="G2005" s="3">
        <f t="shared" si="156"/>
        <v>3</v>
      </c>
      <c r="H2005" s="3">
        <f t="shared" si="157"/>
        <v>3</v>
      </c>
      <c r="I2005" s="1" t="str">
        <f t="shared" si="158"/>
        <v>333</v>
      </c>
      <c r="J2005" s="1" t="str">
        <f t="shared" si="159"/>
        <v>Potential</v>
      </c>
    </row>
    <row r="2006" spans="1:10" ht="14.25" x14ac:dyDescent="0.2">
      <c r="A2006">
        <v>13357</v>
      </c>
      <c r="B2006">
        <v>399</v>
      </c>
      <c r="C2006">
        <v>3838.3599999999997</v>
      </c>
      <c r="D2006" s="1">
        <v>40629.580555555556</v>
      </c>
      <c r="E2006" s="3">
        <f>DATEDIF(online_retail_II[[#This Row],[LastPurchase]], DATE(2011,12,9), "d")</f>
        <v>257</v>
      </c>
      <c r="F2006" s="3">
        <f t="shared" si="155"/>
        <v>3</v>
      </c>
      <c r="G2006" s="3">
        <f t="shared" si="156"/>
        <v>4</v>
      </c>
      <c r="H2006" s="3">
        <f t="shared" si="157"/>
        <v>3</v>
      </c>
      <c r="I2006" s="1" t="str">
        <f t="shared" si="158"/>
        <v>343</v>
      </c>
      <c r="J2006" s="1" t="str">
        <f t="shared" si="159"/>
        <v>Potential</v>
      </c>
    </row>
    <row r="2007" spans="1:10" ht="14.25" x14ac:dyDescent="0.2">
      <c r="A2007">
        <v>14355</v>
      </c>
      <c r="B2007">
        <v>71</v>
      </c>
      <c r="C2007">
        <v>1014.4500000000005</v>
      </c>
      <c r="D2007" s="1">
        <v>40521.511111111111</v>
      </c>
      <c r="E2007" s="3">
        <f>DATEDIF(online_retail_II[[#This Row],[LastPurchase]], DATE(2011,12,9), "d")</f>
        <v>365</v>
      </c>
      <c r="F2007" s="3">
        <f t="shared" si="155"/>
        <v>2</v>
      </c>
      <c r="G2007" s="3">
        <f t="shared" si="156"/>
        <v>2</v>
      </c>
      <c r="H2007" s="3">
        <f t="shared" si="157"/>
        <v>2</v>
      </c>
      <c r="I2007" s="1" t="str">
        <f t="shared" si="158"/>
        <v>222</v>
      </c>
      <c r="J2007" s="1" t="str">
        <f t="shared" si="159"/>
        <v>At Risk</v>
      </c>
    </row>
    <row r="2008" spans="1:10" ht="14.25" x14ac:dyDescent="0.2">
      <c r="A2008">
        <v>14464</v>
      </c>
      <c r="B2008">
        <v>4</v>
      </c>
      <c r="C2008">
        <v>110.99999999999999</v>
      </c>
      <c r="D2008" s="1">
        <v>40318.75</v>
      </c>
      <c r="E2008" s="3">
        <f>DATEDIF(online_retail_II[[#This Row],[LastPurchase]], DATE(2011,12,9), "d")</f>
        <v>568</v>
      </c>
      <c r="F2008" s="3">
        <f t="shared" si="155"/>
        <v>2</v>
      </c>
      <c r="G2008" s="3">
        <f t="shared" si="156"/>
        <v>1</v>
      </c>
      <c r="H2008" s="3">
        <f t="shared" si="157"/>
        <v>1</v>
      </c>
      <c r="I2008" s="1" t="str">
        <f t="shared" si="158"/>
        <v>211</v>
      </c>
      <c r="J2008" s="1" t="str">
        <f t="shared" si="159"/>
        <v>At Risk</v>
      </c>
    </row>
    <row r="2009" spans="1:10" ht="14.25" x14ac:dyDescent="0.2">
      <c r="A2009">
        <v>16441</v>
      </c>
      <c r="B2009">
        <v>86</v>
      </c>
      <c r="C2009">
        <v>1034.4299999999998</v>
      </c>
      <c r="D2009" s="1">
        <v>40819.741666666669</v>
      </c>
      <c r="E2009" s="3">
        <f>DATEDIF(online_retail_II[[#This Row],[LastPurchase]], DATE(2011,12,9), "d")</f>
        <v>67</v>
      </c>
      <c r="F2009" s="3">
        <f t="shared" si="155"/>
        <v>3</v>
      </c>
      <c r="G2009" s="3">
        <f t="shared" si="156"/>
        <v>2</v>
      </c>
      <c r="H2009" s="3">
        <f t="shared" si="157"/>
        <v>2</v>
      </c>
      <c r="I2009" s="1" t="str">
        <f t="shared" si="158"/>
        <v>322</v>
      </c>
      <c r="J2009" s="1" t="str">
        <f t="shared" si="159"/>
        <v>Potential</v>
      </c>
    </row>
    <row r="2010" spans="1:10" ht="14.25" x14ac:dyDescent="0.2">
      <c r="A2010">
        <v>17640</v>
      </c>
      <c r="B2010">
        <v>66</v>
      </c>
      <c r="C2010">
        <v>3168.9400000000005</v>
      </c>
      <c r="D2010" s="1">
        <v>40800.384027777778</v>
      </c>
      <c r="E2010" s="3">
        <f>DATEDIF(online_retail_II[[#This Row],[LastPurchase]], DATE(2011,12,9), "d")</f>
        <v>86</v>
      </c>
      <c r="F2010" s="3">
        <f t="shared" si="155"/>
        <v>3</v>
      </c>
      <c r="G2010" s="3">
        <f t="shared" si="156"/>
        <v>2</v>
      </c>
      <c r="H2010" s="3">
        <f t="shared" si="157"/>
        <v>3</v>
      </c>
      <c r="I2010" s="1" t="str">
        <f t="shared" si="158"/>
        <v>323</v>
      </c>
      <c r="J2010" s="1" t="str">
        <f t="shared" si="159"/>
        <v>Potential</v>
      </c>
    </row>
    <row r="2011" spans="1:10" ht="14.25" x14ac:dyDescent="0.2">
      <c r="A2011">
        <v>13706</v>
      </c>
      <c r="B2011">
        <v>38</v>
      </c>
      <c r="C2011">
        <v>631.16999999999996</v>
      </c>
      <c r="D2011" s="1">
        <v>40584.38958333333</v>
      </c>
      <c r="E2011" s="3">
        <f>DATEDIF(online_retail_II[[#This Row],[LastPurchase]], DATE(2011,12,9), "d")</f>
        <v>302</v>
      </c>
      <c r="F2011" s="3">
        <f t="shared" si="155"/>
        <v>3</v>
      </c>
      <c r="G2011" s="3">
        <f t="shared" si="156"/>
        <v>1</v>
      </c>
      <c r="H2011" s="3">
        <f t="shared" si="157"/>
        <v>1</v>
      </c>
      <c r="I2011" s="1" t="str">
        <f t="shared" si="158"/>
        <v>311</v>
      </c>
      <c r="J2011" s="1" t="str">
        <f t="shared" si="159"/>
        <v>Potential</v>
      </c>
    </row>
    <row r="2012" spans="1:10" ht="14.25" x14ac:dyDescent="0.2">
      <c r="A2012">
        <v>15614</v>
      </c>
      <c r="B2012">
        <v>81</v>
      </c>
      <c r="C2012">
        <v>3147.3599999999988</v>
      </c>
      <c r="D2012" s="1">
        <v>40449.448611111111</v>
      </c>
      <c r="E2012" s="3">
        <f>DATEDIF(online_retail_II[[#This Row],[LastPurchase]], DATE(2011,12,9), "d")</f>
        <v>437</v>
      </c>
      <c r="F2012" s="3">
        <f t="shared" si="155"/>
        <v>2</v>
      </c>
      <c r="G2012" s="3">
        <f t="shared" si="156"/>
        <v>2</v>
      </c>
      <c r="H2012" s="3">
        <f t="shared" si="157"/>
        <v>3</v>
      </c>
      <c r="I2012" s="1" t="str">
        <f t="shared" si="158"/>
        <v>223</v>
      </c>
      <c r="J2012" s="1" t="str">
        <f t="shared" si="159"/>
        <v>At Risk</v>
      </c>
    </row>
    <row r="2013" spans="1:10" ht="14.25" x14ac:dyDescent="0.2">
      <c r="A2013">
        <v>14596</v>
      </c>
      <c r="B2013">
        <v>57</v>
      </c>
      <c r="C2013">
        <v>229.46999999999991</v>
      </c>
      <c r="D2013" s="1">
        <v>40260.509027777778</v>
      </c>
      <c r="E2013" s="3">
        <f>DATEDIF(online_retail_II[[#This Row],[LastPurchase]], DATE(2011,12,9), "d")</f>
        <v>626</v>
      </c>
      <c r="F2013" s="3">
        <f t="shared" si="155"/>
        <v>2</v>
      </c>
      <c r="G2013" s="3">
        <f t="shared" si="156"/>
        <v>2</v>
      </c>
      <c r="H2013" s="3">
        <f t="shared" si="157"/>
        <v>1</v>
      </c>
      <c r="I2013" s="1" t="str">
        <f t="shared" si="158"/>
        <v>221</v>
      </c>
      <c r="J2013" s="1" t="str">
        <f t="shared" si="159"/>
        <v>At Risk</v>
      </c>
    </row>
    <row r="2014" spans="1:10" ht="14.25" x14ac:dyDescent="0.2">
      <c r="A2014">
        <v>15105</v>
      </c>
      <c r="B2014">
        <v>151</v>
      </c>
      <c r="C2014">
        <v>3094.9100000000021</v>
      </c>
      <c r="D2014" s="1">
        <v>40868.70416666667</v>
      </c>
      <c r="E2014" s="3">
        <f>DATEDIF(online_retail_II[[#This Row],[LastPurchase]], DATE(2011,12,9), "d")</f>
        <v>18</v>
      </c>
      <c r="F2014" s="3">
        <f t="shared" si="155"/>
        <v>4</v>
      </c>
      <c r="G2014" s="3">
        <f t="shared" si="156"/>
        <v>2</v>
      </c>
      <c r="H2014" s="3">
        <f t="shared" si="157"/>
        <v>3</v>
      </c>
      <c r="I2014" s="1" t="str">
        <f t="shared" si="158"/>
        <v>423</v>
      </c>
      <c r="J2014" s="1" t="str">
        <f t="shared" si="159"/>
        <v>Loyal</v>
      </c>
    </row>
    <row r="2015" spans="1:10" ht="14.25" x14ac:dyDescent="0.2">
      <c r="A2015">
        <v>16970</v>
      </c>
      <c r="B2015">
        <v>2</v>
      </c>
      <c r="C2015">
        <v>71.400000000000006</v>
      </c>
      <c r="D2015" s="1">
        <v>40260.576388888891</v>
      </c>
      <c r="E2015" s="3">
        <f>DATEDIF(online_retail_II[[#This Row],[LastPurchase]], DATE(2011,12,9), "d")</f>
        <v>626</v>
      </c>
      <c r="F2015" s="3">
        <f t="shared" si="155"/>
        <v>2</v>
      </c>
      <c r="G2015" s="3">
        <f t="shared" si="156"/>
        <v>1</v>
      </c>
      <c r="H2015" s="3">
        <f t="shared" si="157"/>
        <v>1</v>
      </c>
      <c r="I2015" s="1" t="str">
        <f t="shared" si="158"/>
        <v>211</v>
      </c>
      <c r="J2015" s="1" t="str">
        <f t="shared" si="159"/>
        <v>At Risk</v>
      </c>
    </row>
    <row r="2016" spans="1:10" ht="14.25" x14ac:dyDescent="0.2">
      <c r="A2016">
        <v>14166</v>
      </c>
      <c r="B2016">
        <v>53</v>
      </c>
      <c r="C2016">
        <v>256.85000000000002</v>
      </c>
      <c r="D2016" s="1">
        <v>40381.820833333331</v>
      </c>
      <c r="E2016" s="3">
        <f>DATEDIF(online_retail_II[[#This Row],[LastPurchase]], DATE(2011,12,9), "d")</f>
        <v>505</v>
      </c>
      <c r="F2016" s="3">
        <f t="shared" si="155"/>
        <v>2</v>
      </c>
      <c r="G2016" s="3">
        <f t="shared" si="156"/>
        <v>1</v>
      </c>
      <c r="H2016" s="3">
        <f t="shared" si="157"/>
        <v>1</v>
      </c>
      <c r="I2016" s="1" t="str">
        <f t="shared" si="158"/>
        <v>211</v>
      </c>
      <c r="J2016" s="1" t="str">
        <f t="shared" si="159"/>
        <v>At Risk</v>
      </c>
    </row>
    <row r="2017" spans="1:10" ht="14.25" x14ac:dyDescent="0.2">
      <c r="A2017">
        <v>16578</v>
      </c>
      <c r="B2017">
        <v>9</v>
      </c>
      <c r="C2017">
        <v>156.6</v>
      </c>
      <c r="D2017" s="1">
        <v>40260.632638888892</v>
      </c>
      <c r="E2017" s="3">
        <f>DATEDIF(online_retail_II[[#This Row],[LastPurchase]], DATE(2011,12,9), "d")</f>
        <v>626</v>
      </c>
      <c r="F2017" s="3">
        <f t="shared" si="155"/>
        <v>2</v>
      </c>
      <c r="G2017" s="3">
        <f t="shared" si="156"/>
        <v>1</v>
      </c>
      <c r="H2017" s="3">
        <f t="shared" si="157"/>
        <v>1</v>
      </c>
      <c r="I2017" s="1" t="str">
        <f t="shared" si="158"/>
        <v>211</v>
      </c>
      <c r="J2017" s="1" t="str">
        <f t="shared" si="159"/>
        <v>At Risk</v>
      </c>
    </row>
    <row r="2018" spans="1:10" ht="14.25" x14ac:dyDescent="0.2">
      <c r="A2018">
        <v>16615</v>
      </c>
      <c r="B2018">
        <v>19</v>
      </c>
      <c r="C2018">
        <v>291.5</v>
      </c>
      <c r="D2018" s="1">
        <v>40260.634027777778</v>
      </c>
      <c r="E2018" s="3">
        <f>DATEDIF(online_retail_II[[#This Row],[LastPurchase]], DATE(2011,12,9), "d")</f>
        <v>626</v>
      </c>
      <c r="F2018" s="3">
        <f t="shared" si="155"/>
        <v>2</v>
      </c>
      <c r="G2018" s="3">
        <f t="shared" si="156"/>
        <v>1</v>
      </c>
      <c r="H2018" s="3">
        <f t="shared" si="157"/>
        <v>1</v>
      </c>
      <c r="I2018" s="1" t="str">
        <f t="shared" si="158"/>
        <v>211</v>
      </c>
      <c r="J2018" s="1" t="str">
        <f t="shared" si="159"/>
        <v>At Risk</v>
      </c>
    </row>
    <row r="2019" spans="1:10" ht="14.25" x14ac:dyDescent="0.2">
      <c r="A2019">
        <v>12918</v>
      </c>
      <c r="B2019">
        <v>1</v>
      </c>
      <c r="C2019">
        <v>10953.5</v>
      </c>
      <c r="D2019" s="1">
        <v>40260.640277777777</v>
      </c>
      <c r="E2019" s="3">
        <f>DATEDIF(online_retail_II[[#This Row],[LastPurchase]], DATE(2011,12,9), "d")</f>
        <v>626</v>
      </c>
      <c r="F2019" s="3">
        <f t="shared" si="155"/>
        <v>2</v>
      </c>
      <c r="G2019" s="3">
        <f t="shared" si="156"/>
        <v>1</v>
      </c>
      <c r="H2019" s="3">
        <f t="shared" si="157"/>
        <v>4</v>
      </c>
      <c r="I2019" s="1" t="str">
        <f t="shared" si="158"/>
        <v>214</v>
      </c>
      <c r="J2019" s="1" t="str">
        <f t="shared" si="159"/>
        <v>At Risk</v>
      </c>
    </row>
    <row r="2020" spans="1:10" ht="14.25" x14ac:dyDescent="0.2">
      <c r="A2020">
        <v>13445</v>
      </c>
      <c r="B2020">
        <v>7</v>
      </c>
      <c r="C2020">
        <v>241.89999999999998</v>
      </c>
      <c r="D2020" s="1">
        <v>40260.648611111108</v>
      </c>
      <c r="E2020" s="3">
        <f>DATEDIF(online_retail_II[[#This Row],[LastPurchase]], DATE(2011,12,9), "d")</f>
        <v>626</v>
      </c>
      <c r="F2020" s="3">
        <f t="shared" si="155"/>
        <v>2</v>
      </c>
      <c r="G2020" s="3">
        <f t="shared" si="156"/>
        <v>1</v>
      </c>
      <c r="H2020" s="3">
        <f t="shared" si="157"/>
        <v>1</v>
      </c>
      <c r="I2020" s="1" t="str">
        <f t="shared" si="158"/>
        <v>211</v>
      </c>
      <c r="J2020" s="1" t="str">
        <f t="shared" si="159"/>
        <v>At Risk</v>
      </c>
    </row>
    <row r="2021" spans="1:10" ht="14.25" x14ac:dyDescent="0.2">
      <c r="A2021">
        <v>14762</v>
      </c>
      <c r="B2021">
        <v>30</v>
      </c>
      <c r="C2021">
        <v>417.56999999999994</v>
      </c>
      <c r="D2021" s="1">
        <v>40623.347222222219</v>
      </c>
      <c r="E2021" s="3">
        <f>DATEDIF(online_retail_II[[#This Row],[LastPurchase]], DATE(2011,12,9), "d")</f>
        <v>263</v>
      </c>
      <c r="F2021" s="3">
        <f t="shared" si="155"/>
        <v>3</v>
      </c>
      <c r="G2021" s="3">
        <f t="shared" si="156"/>
        <v>1</v>
      </c>
      <c r="H2021" s="3">
        <f t="shared" si="157"/>
        <v>1</v>
      </c>
      <c r="I2021" s="1" t="str">
        <f t="shared" si="158"/>
        <v>311</v>
      </c>
      <c r="J2021" s="1" t="str">
        <f t="shared" si="159"/>
        <v>Potential</v>
      </c>
    </row>
    <row r="2022" spans="1:10" ht="14.25" x14ac:dyDescent="0.2">
      <c r="A2022">
        <v>14344</v>
      </c>
      <c r="B2022">
        <v>243</v>
      </c>
      <c r="C2022">
        <v>3333.6999999999971</v>
      </c>
      <c r="D2022" s="1">
        <v>40759.57708333333</v>
      </c>
      <c r="E2022" s="3">
        <f>DATEDIF(online_retail_II[[#This Row],[LastPurchase]], DATE(2011,12,9), "d")</f>
        <v>127</v>
      </c>
      <c r="F2022" s="3">
        <f t="shared" si="155"/>
        <v>3</v>
      </c>
      <c r="G2022" s="3">
        <f t="shared" si="156"/>
        <v>3</v>
      </c>
      <c r="H2022" s="3">
        <f t="shared" si="157"/>
        <v>3</v>
      </c>
      <c r="I2022" s="1" t="str">
        <f t="shared" si="158"/>
        <v>333</v>
      </c>
      <c r="J2022" s="1" t="str">
        <f t="shared" si="159"/>
        <v>Potential</v>
      </c>
    </row>
    <row r="2023" spans="1:10" ht="14.25" x14ac:dyDescent="0.2">
      <c r="A2023">
        <v>15869</v>
      </c>
      <c r="B2023">
        <v>35</v>
      </c>
      <c r="C2023">
        <v>323.66000000000003</v>
      </c>
      <c r="D2023" s="1">
        <v>40609.724305555559</v>
      </c>
      <c r="E2023" s="3">
        <f>DATEDIF(online_retail_II[[#This Row],[LastPurchase]], DATE(2011,12,9), "d")</f>
        <v>277</v>
      </c>
      <c r="F2023" s="3">
        <f t="shared" si="155"/>
        <v>3</v>
      </c>
      <c r="G2023" s="3">
        <f t="shared" si="156"/>
        <v>1</v>
      </c>
      <c r="H2023" s="3">
        <f t="shared" si="157"/>
        <v>1</v>
      </c>
      <c r="I2023" s="1" t="str">
        <f t="shared" si="158"/>
        <v>311</v>
      </c>
      <c r="J2023" s="1" t="str">
        <f t="shared" si="159"/>
        <v>Potential</v>
      </c>
    </row>
    <row r="2024" spans="1:10" ht="14.25" x14ac:dyDescent="0.2">
      <c r="A2024">
        <v>13896</v>
      </c>
      <c r="B2024">
        <v>21</v>
      </c>
      <c r="C2024">
        <v>388.55</v>
      </c>
      <c r="D2024" s="1">
        <v>40261.371527777781</v>
      </c>
      <c r="E2024" s="3">
        <f>DATEDIF(online_retail_II[[#This Row],[LastPurchase]], DATE(2011,12,9), "d")</f>
        <v>625</v>
      </c>
      <c r="F2024" s="3">
        <f t="shared" si="155"/>
        <v>2</v>
      </c>
      <c r="G2024" s="3">
        <f t="shared" si="156"/>
        <v>1</v>
      </c>
      <c r="H2024" s="3">
        <f t="shared" si="157"/>
        <v>1</v>
      </c>
      <c r="I2024" s="1" t="str">
        <f t="shared" si="158"/>
        <v>211</v>
      </c>
      <c r="J2024" s="1" t="str">
        <f t="shared" si="159"/>
        <v>At Risk</v>
      </c>
    </row>
    <row r="2025" spans="1:10" ht="14.25" x14ac:dyDescent="0.2">
      <c r="A2025">
        <v>18189</v>
      </c>
      <c r="B2025">
        <v>86</v>
      </c>
      <c r="C2025">
        <v>1403.7300000000005</v>
      </c>
      <c r="D2025" s="1">
        <v>40809.527777777781</v>
      </c>
      <c r="E2025" s="3">
        <f>DATEDIF(online_retail_II[[#This Row],[LastPurchase]], DATE(2011,12,9), "d")</f>
        <v>77</v>
      </c>
      <c r="F2025" s="3">
        <f t="shared" si="155"/>
        <v>3</v>
      </c>
      <c r="G2025" s="3">
        <f t="shared" si="156"/>
        <v>2</v>
      </c>
      <c r="H2025" s="3">
        <f t="shared" si="157"/>
        <v>2</v>
      </c>
      <c r="I2025" s="1" t="str">
        <f t="shared" si="158"/>
        <v>322</v>
      </c>
      <c r="J2025" s="1" t="str">
        <f t="shared" si="159"/>
        <v>Potential</v>
      </c>
    </row>
    <row r="2026" spans="1:10" ht="14.25" x14ac:dyDescent="0.2">
      <c r="A2026">
        <v>13252</v>
      </c>
      <c r="B2026">
        <v>19</v>
      </c>
      <c r="C2026">
        <v>399.3</v>
      </c>
      <c r="D2026" s="1">
        <v>40492.666666666664</v>
      </c>
      <c r="E2026" s="3">
        <f>DATEDIF(online_retail_II[[#This Row],[LastPurchase]], DATE(2011,12,9), "d")</f>
        <v>394</v>
      </c>
      <c r="F2026" s="3">
        <f t="shared" si="155"/>
        <v>2</v>
      </c>
      <c r="G2026" s="3">
        <f t="shared" si="156"/>
        <v>1</v>
      </c>
      <c r="H2026" s="3">
        <f t="shared" si="157"/>
        <v>1</v>
      </c>
      <c r="I2026" s="1" t="str">
        <f t="shared" si="158"/>
        <v>211</v>
      </c>
      <c r="J2026" s="1" t="str">
        <f t="shared" si="159"/>
        <v>At Risk</v>
      </c>
    </row>
    <row r="2027" spans="1:10" ht="14.25" x14ac:dyDescent="0.2">
      <c r="A2027">
        <v>16077</v>
      </c>
      <c r="B2027">
        <v>8</v>
      </c>
      <c r="C2027">
        <v>2300.4</v>
      </c>
      <c r="D2027" s="1">
        <v>40261.445833333331</v>
      </c>
      <c r="E2027" s="3">
        <f>DATEDIF(online_retail_II[[#This Row],[LastPurchase]], DATE(2011,12,9), "d")</f>
        <v>625</v>
      </c>
      <c r="F2027" s="3">
        <f t="shared" si="155"/>
        <v>2</v>
      </c>
      <c r="G2027" s="3">
        <f t="shared" si="156"/>
        <v>1</v>
      </c>
      <c r="H2027" s="3">
        <f t="shared" si="157"/>
        <v>2</v>
      </c>
      <c r="I2027" s="1" t="str">
        <f t="shared" si="158"/>
        <v>212</v>
      </c>
      <c r="J2027" s="1" t="str">
        <f t="shared" si="159"/>
        <v>At Risk</v>
      </c>
    </row>
    <row r="2028" spans="1:10" ht="14.25" x14ac:dyDescent="0.2">
      <c r="A2028">
        <v>13988</v>
      </c>
      <c r="B2028">
        <v>295</v>
      </c>
      <c r="C2028">
        <v>4757.8</v>
      </c>
      <c r="D2028" s="1">
        <v>40867.427083333336</v>
      </c>
      <c r="E2028" s="3">
        <f>DATEDIF(online_retail_II[[#This Row],[LastPurchase]], DATE(2011,12,9), "d")</f>
        <v>19</v>
      </c>
      <c r="F2028" s="3">
        <f t="shared" si="155"/>
        <v>4</v>
      </c>
      <c r="G2028" s="3">
        <f t="shared" si="156"/>
        <v>3</v>
      </c>
      <c r="H2028" s="3">
        <f t="shared" si="157"/>
        <v>3</v>
      </c>
      <c r="I2028" s="1" t="str">
        <f t="shared" si="158"/>
        <v>433</v>
      </c>
      <c r="J2028" s="1" t="str">
        <f t="shared" si="159"/>
        <v>Loyal</v>
      </c>
    </row>
    <row r="2029" spans="1:10" ht="14.25" x14ac:dyDescent="0.2">
      <c r="A2029">
        <v>12742</v>
      </c>
      <c r="B2029">
        <v>67</v>
      </c>
      <c r="C2029">
        <v>1201.52</v>
      </c>
      <c r="D2029" s="1">
        <v>40261.529861111114</v>
      </c>
      <c r="E2029" s="3">
        <f>DATEDIF(online_retail_II[[#This Row],[LastPurchase]], DATE(2011,12,9), "d")</f>
        <v>625</v>
      </c>
      <c r="F2029" s="3">
        <f t="shared" si="155"/>
        <v>2</v>
      </c>
      <c r="G2029" s="3">
        <f t="shared" si="156"/>
        <v>2</v>
      </c>
      <c r="H2029" s="3">
        <f t="shared" si="157"/>
        <v>2</v>
      </c>
      <c r="I2029" s="1" t="str">
        <f t="shared" si="158"/>
        <v>222</v>
      </c>
      <c r="J2029" s="1" t="str">
        <f t="shared" si="159"/>
        <v>At Risk</v>
      </c>
    </row>
    <row r="2030" spans="1:10" ht="14.25" x14ac:dyDescent="0.2">
      <c r="A2030">
        <v>16002</v>
      </c>
      <c r="B2030">
        <v>42</v>
      </c>
      <c r="C2030">
        <v>169.21</v>
      </c>
      <c r="D2030" s="1">
        <v>40261.547222222223</v>
      </c>
      <c r="E2030" s="3">
        <f>DATEDIF(online_retail_II[[#This Row],[LastPurchase]], DATE(2011,12,9), "d")</f>
        <v>625</v>
      </c>
      <c r="F2030" s="3">
        <f t="shared" si="155"/>
        <v>2</v>
      </c>
      <c r="G2030" s="3">
        <f t="shared" si="156"/>
        <v>1</v>
      </c>
      <c r="H2030" s="3">
        <f t="shared" si="157"/>
        <v>1</v>
      </c>
      <c r="I2030" s="1" t="str">
        <f t="shared" si="158"/>
        <v>211</v>
      </c>
      <c r="J2030" s="1" t="str">
        <f t="shared" si="159"/>
        <v>At Risk</v>
      </c>
    </row>
    <row r="2031" spans="1:10" ht="14.25" x14ac:dyDescent="0.2">
      <c r="A2031">
        <v>14729</v>
      </c>
      <c r="B2031">
        <v>208</v>
      </c>
      <c r="C2031">
        <v>907.38</v>
      </c>
      <c r="D2031" s="1">
        <v>40513.529861111114</v>
      </c>
      <c r="E2031" s="3">
        <f>DATEDIF(online_retail_II[[#This Row],[LastPurchase]], DATE(2011,12,9), "d")</f>
        <v>373</v>
      </c>
      <c r="F2031" s="3">
        <f t="shared" si="155"/>
        <v>2</v>
      </c>
      <c r="G2031" s="3">
        <f t="shared" si="156"/>
        <v>3</v>
      </c>
      <c r="H2031" s="3">
        <f t="shared" si="157"/>
        <v>1</v>
      </c>
      <c r="I2031" s="1" t="str">
        <f t="shared" si="158"/>
        <v>231</v>
      </c>
      <c r="J2031" s="1" t="str">
        <f t="shared" si="159"/>
        <v>At Risk</v>
      </c>
    </row>
    <row r="2032" spans="1:10" ht="14.25" x14ac:dyDescent="0.2">
      <c r="A2032">
        <v>15086</v>
      </c>
      <c r="B2032">
        <v>11</v>
      </c>
      <c r="C2032">
        <v>218.53000000000003</v>
      </c>
      <c r="D2032" s="1">
        <v>40322.518750000003</v>
      </c>
      <c r="E2032" s="3">
        <f>DATEDIF(online_retail_II[[#This Row],[LastPurchase]], DATE(2011,12,9), "d")</f>
        <v>564</v>
      </c>
      <c r="F2032" s="3">
        <f t="shared" si="155"/>
        <v>2</v>
      </c>
      <c r="G2032" s="3">
        <f t="shared" si="156"/>
        <v>1</v>
      </c>
      <c r="H2032" s="3">
        <f t="shared" si="157"/>
        <v>1</v>
      </c>
      <c r="I2032" s="1" t="str">
        <f t="shared" si="158"/>
        <v>211</v>
      </c>
      <c r="J2032" s="1" t="str">
        <f t="shared" si="159"/>
        <v>At Risk</v>
      </c>
    </row>
    <row r="2033" spans="1:10" ht="14.25" x14ac:dyDescent="0.2">
      <c r="A2033">
        <v>16444</v>
      </c>
      <c r="B2033">
        <v>376</v>
      </c>
      <c r="C2033">
        <v>3656.5799999999981</v>
      </c>
      <c r="D2033" s="1">
        <v>40840.576388888891</v>
      </c>
      <c r="E2033" s="3">
        <f>DATEDIF(online_retail_II[[#This Row],[LastPurchase]], DATE(2011,12,9), "d")</f>
        <v>46</v>
      </c>
      <c r="F2033" s="3">
        <f t="shared" si="155"/>
        <v>4</v>
      </c>
      <c r="G2033" s="3">
        <f t="shared" si="156"/>
        <v>4</v>
      </c>
      <c r="H2033" s="3">
        <f t="shared" si="157"/>
        <v>3</v>
      </c>
      <c r="I2033" s="1" t="str">
        <f t="shared" si="158"/>
        <v>443</v>
      </c>
      <c r="J2033" s="1" t="str">
        <f t="shared" si="159"/>
        <v>Loyal</v>
      </c>
    </row>
    <row r="2034" spans="1:10" ht="14.25" x14ac:dyDescent="0.2">
      <c r="A2034">
        <v>14026</v>
      </c>
      <c r="B2034">
        <v>50</v>
      </c>
      <c r="C2034">
        <v>713.11</v>
      </c>
      <c r="D2034" s="1">
        <v>40416.438194444447</v>
      </c>
      <c r="E2034" s="3">
        <f>DATEDIF(online_retail_II[[#This Row],[LastPurchase]], DATE(2011,12,9), "d")</f>
        <v>470</v>
      </c>
      <c r="F2034" s="3">
        <f t="shared" si="155"/>
        <v>2</v>
      </c>
      <c r="G2034" s="3">
        <f t="shared" si="156"/>
        <v>1</v>
      </c>
      <c r="H2034" s="3">
        <f t="shared" si="157"/>
        <v>1</v>
      </c>
      <c r="I2034" s="1" t="str">
        <f t="shared" si="158"/>
        <v>211</v>
      </c>
      <c r="J2034" s="1" t="str">
        <f t="shared" si="159"/>
        <v>At Risk</v>
      </c>
    </row>
    <row r="2035" spans="1:10" ht="14.25" x14ac:dyDescent="0.2">
      <c r="A2035">
        <v>15447</v>
      </c>
      <c r="B2035">
        <v>29</v>
      </c>
      <c r="C2035">
        <v>492.87999999999994</v>
      </c>
      <c r="D2035" s="1">
        <v>40556.476388888892</v>
      </c>
      <c r="E2035" s="3">
        <f>DATEDIF(online_retail_II[[#This Row],[LastPurchase]], DATE(2011,12,9), "d")</f>
        <v>330</v>
      </c>
      <c r="F2035" s="3">
        <f t="shared" si="155"/>
        <v>3</v>
      </c>
      <c r="G2035" s="3">
        <f t="shared" si="156"/>
        <v>1</v>
      </c>
      <c r="H2035" s="3">
        <f t="shared" si="157"/>
        <v>1</v>
      </c>
      <c r="I2035" s="1" t="str">
        <f t="shared" si="158"/>
        <v>311</v>
      </c>
      <c r="J2035" s="1" t="str">
        <f t="shared" si="159"/>
        <v>Potential</v>
      </c>
    </row>
    <row r="2036" spans="1:10" ht="14.25" x14ac:dyDescent="0.2">
      <c r="A2036">
        <v>16741</v>
      </c>
      <c r="B2036">
        <v>11</v>
      </c>
      <c r="C2036">
        <v>173.06</v>
      </c>
      <c r="D2036" s="1">
        <v>40261.635416666664</v>
      </c>
      <c r="E2036" s="3">
        <f>DATEDIF(online_retail_II[[#This Row],[LastPurchase]], DATE(2011,12,9), "d")</f>
        <v>625</v>
      </c>
      <c r="F2036" s="3">
        <f t="shared" si="155"/>
        <v>2</v>
      </c>
      <c r="G2036" s="3">
        <f t="shared" si="156"/>
        <v>1</v>
      </c>
      <c r="H2036" s="3">
        <f t="shared" si="157"/>
        <v>1</v>
      </c>
      <c r="I2036" s="1" t="str">
        <f t="shared" si="158"/>
        <v>211</v>
      </c>
      <c r="J2036" s="1" t="str">
        <f t="shared" si="159"/>
        <v>At Risk</v>
      </c>
    </row>
    <row r="2037" spans="1:10" ht="14.25" x14ac:dyDescent="0.2">
      <c r="A2037">
        <v>17072</v>
      </c>
      <c r="B2037">
        <v>22</v>
      </c>
      <c r="C2037">
        <v>282.05</v>
      </c>
      <c r="D2037" s="1">
        <v>40261.689583333333</v>
      </c>
      <c r="E2037" s="3">
        <f>DATEDIF(online_retail_II[[#This Row],[LastPurchase]], DATE(2011,12,9), "d")</f>
        <v>625</v>
      </c>
      <c r="F2037" s="3">
        <f t="shared" si="155"/>
        <v>2</v>
      </c>
      <c r="G2037" s="3">
        <f t="shared" si="156"/>
        <v>1</v>
      </c>
      <c r="H2037" s="3">
        <f t="shared" si="157"/>
        <v>1</v>
      </c>
      <c r="I2037" s="1" t="str">
        <f t="shared" si="158"/>
        <v>211</v>
      </c>
      <c r="J2037" s="1" t="str">
        <f t="shared" si="159"/>
        <v>At Risk</v>
      </c>
    </row>
    <row r="2038" spans="1:10" ht="14.25" x14ac:dyDescent="0.2">
      <c r="A2038">
        <v>14202</v>
      </c>
      <c r="B2038">
        <v>29</v>
      </c>
      <c r="C2038">
        <v>847.76</v>
      </c>
      <c r="D2038" s="1">
        <v>40505.717361111114</v>
      </c>
      <c r="E2038" s="3">
        <f>DATEDIF(online_retail_II[[#This Row],[LastPurchase]], DATE(2011,12,9), "d")</f>
        <v>381</v>
      </c>
      <c r="F2038" s="3">
        <f t="shared" si="155"/>
        <v>2</v>
      </c>
      <c r="G2038" s="3">
        <f t="shared" si="156"/>
        <v>1</v>
      </c>
      <c r="H2038" s="3">
        <f t="shared" si="157"/>
        <v>1</v>
      </c>
      <c r="I2038" s="1" t="str">
        <f t="shared" si="158"/>
        <v>211</v>
      </c>
      <c r="J2038" s="1" t="str">
        <f t="shared" si="159"/>
        <v>At Risk</v>
      </c>
    </row>
    <row r="2039" spans="1:10" ht="14.25" x14ac:dyDescent="0.2">
      <c r="A2039">
        <v>14947</v>
      </c>
      <c r="B2039">
        <v>54</v>
      </c>
      <c r="C2039">
        <v>1049.79</v>
      </c>
      <c r="D2039" s="1">
        <v>40814.658333333333</v>
      </c>
      <c r="E2039" s="3">
        <f>DATEDIF(online_retail_II[[#This Row],[LastPurchase]], DATE(2011,12,9), "d")</f>
        <v>72</v>
      </c>
      <c r="F2039" s="3">
        <f t="shared" si="155"/>
        <v>3</v>
      </c>
      <c r="G2039" s="3">
        <f t="shared" si="156"/>
        <v>1</v>
      </c>
      <c r="H2039" s="3">
        <f t="shared" si="157"/>
        <v>2</v>
      </c>
      <c r="I2039" s="1" t="str">
        <f t="shared" si="158"/>
        <v>312</v>
      </c>
      <c r="J2039" s="1" t="str">
        <f t="shared" si="159"/>
        <v>Potential</v>
      </c>
    </row>
    <row r="2040" spans="1:10" ht="14.25" x14ac:dyDescent="0.2">
      <c r="A2040">
        <v>15374</v>
      </c>
      <c r="B2040">
        <v>10</v>
      </c>
      <c r="C2040">
        <v>307.32</v>
      </c>
      <c r="D2040" s="1">
        <v>40758.415972222225</v>
      </c>
      <c r="E2040" s="3">
        <f>DATEDIF(online_retail_II[[#This Row],[LastPurchase]], DATE(2011,12,9), "d")</f>
        <v>128</v>
      </c>
      <c r="F2040" s="3">
        <f t="shared" si="155"/>
        <v>3</v>
      </c>
      <c r="G2040" s="3">
        <f t="shared" si="156"/>
        <v>1</v>
      </c>
      <c r="H2040" s="3">
        <f t="shared" si="157"/>
        <v>1</v>
      </c>
      <c r="I2040" s="1" t="str">
        <f t="shared" si="158"/>
        <v>311</v>
      </c>
      <c r="J2040" s="1" t="str">
        <f t="shared" si="159"/>
        <v>Potential</v>
      </c>
    </row>
    <row r="2041" spans="1:10" ht="14.25" x14ac:dyDescent="0.2">
      <c r="A2041">
        <v>13849</v>
      </c>
      <c r="B2041">
        <v>220</v>
      </c>
      <c r="C2041">
        <v>3469.3000000000006</v>
      </c>
      <c r="D2041" s="1">
        <v>40835.457638888889</v>
      </c>
      <c r="E2041" s="3">
        <f>DATEDIF(online_retail_II[[#This Row],[LastPurchase]], DATE(2011,12,9), "d")</f>
        <v>51</v>
      </c>
      <c r="F2041" s="3">
        <f t="shared" si="155"/>
        <v>4</v>
      </c>
      <c r="G2041" s="3">
        <f t="shared" si="156"/>
        <v>3</v>
      </c>
      <c r="H2041" s="3">
        <f t="shared" si="157"/>
        <v>3</v>
      </c>
      <c r="I2041" s="1" t="str">
        <f t="shared" si="158"/>
        <v>433</v>
      </c>
      <c r="J2041" s="1" t="str">
        <f t="shared" si="159"/>
        <v>Loyal</v>
      </c>
    </row>
    <row r="2042" spans="1:10" ht="14.25" x14ac:dyDescent="0.2">
      <c r="A2042">
        <v>17001</v>
      </c>
      <c r="B2042">
        <v>275</v>
      </c>
      <c r="C2042">
        <v>6640.8000000000011</v>
      </c>
      <c r="D2042" s="1">
        <v>40886.401388888888</v>
      </c>
      <c r="E2042" s="3">
        <f>DATEDIF(online_retail_II[[#This Row],[LastPurchase]], DATE(2011,12,9), "d")</f>
        <v>0</v>
      </c>
      <c r="F2042" s="3">
        <f t="shared" si="155"/>
        <v>5</v>
      </c>
      <c r="G2042" s="3">
        <f t="shared" si="156"/>
        <v>3</v>
      </c>
      <c r="H2042" s="3">
        <f t="shared" si="157"/>
        <v>3</v>
      </c>
      <c r="I2042" s="1" t="str">
        <f t="shared" si="158"/>
        <v>533</v>
      </c>
      <c r="J2042" s="1" t="str">
        <f t="shared" si="159"/>
        <v>Champion</v>
      </c>
    </row>
    <row r="2043" spans="1:10" ht="14.25" x14ac:dyDescent="0.2">
      <c r="A2043">
        <v>17353</v>
      </c>
      <c r="B2043">
        <v>14</v>
      </c>
      <c r="C2043">
        <v>3242</v>
      </c>
      <c r="D2043" s="1">
        <v>40757.72152777778</v>
      </c>
      <c r="E2043" s="3">
        <f>DATEDIF(online_retail_II[[#This Row],[LastPurchase]], DATE(2011,12,9), "d")</f>
        <v>129</v>
      </c>
      <c r="F2043" s="3">
        <f t="shared" si="155"/>
        <v>3</v>
      </c>
      <c r="G2043" s="3">
        <f t="shared" si="156"/>
        <v>1</v>
      </c>
      <c r="H2043" s="3">
        <f t="shared" si="157"/>
        <v>3</v>
      </c>
      <c r="I2043" s="1" t="str">
        <f t="shared" si="158"/>
        <v>313</v>
      </c>
      <c r="J2043" s="1" t="str">
        <f t="shared" si="159"/>
        <v>Potential</v>
      </c>
    </row>
    <row r="2044" spans="1:10" ht="14.25" x14ac:dyDescent="0.2">
      <c r="A2044">
        <v>16090</v>
      </c>
      <c r="B2044">
        <v>20</v>
      </c>
      <c r="C2044">
        <v>205.91</v>
      </c>
      <c r="D2044" s="1">
        <v>40262.545138888891</v>
      </c>
      <c r="E2044" s="3">
        <f>DATEDIF(online_retail_II[[#This Row],[LastPurchase]], DATE(2011,12,9), "d")</f>
        <v>624</v>
      </c>
      <c r="F2044" s="3">
        <f t="shared" si="155"/>
        <v>2</v>
      </c>
      <c r="G2044" s="3">
        <f t="shared" si="156"/>
        <v>1</v>
      </c>
      <c r="H2044" s="3">
        <f t="shared" si="157"/>
        <v>1</v>
      </c>
      <c r="I2044" s="1" t="str">
        <f t="shared" si="158"/>
        <v>211</v>
      </c>
      <c r="J2044" s="1" t="str">
        <f t="shared" si="159"/>
        <v>At Risk</v>
      </c>
    </row>
    <row r="2045" spans="1:10" ht="14.25" x14ac:dyDescent="0.2">
      <c r="A2045">
        <v>13969</v>
      </c>
      <c r="B2045">
        <v>1106</v>
      </c>
      <c r="C2045">
        <v>13365.869999999984</v>
      </c>
      <c r="D2045" s="1">
        <v>40879.632638888892</v>
      </c>
      <c r="E2045" s="3">
        <f>DATEDIF(online_retail_II[[#This Row],[LastPurchase]], DATE(2011,12,9), "d")</f>
        <v>7</v>
      </c>
      <c r="F2045" s="3">
        <f t="shared" si="155"/>
        <v>5</v>
      </c>
      <c r="G2045" s="3">
        <f t="shared" si="156"/>
        <v>4</v>
      </c>
      <c r="H2045" s="3">
        <f t="shared" si="157"/>
        <v>4</v>
      </c>
      <c r="I2045" s="1" t="str">
        <f t="shared" si="158"/>
        <v>544</v>
      </c>
      <c r="J2045" s="1" t="str">
        <f t="shared" si="159"/>
        <v>Champion</v>
      </c>
    </row>
    <row r="2046" spans="1:10" ht="14.25" x14ac:dyDescent="0.2">
      <c r="A2046">
        <v>17301</v>
      </c>
      <c r="B2046">
        <v>121</v>
      </c>
      <c r="C2046">
        <v>330.42999999999995</v>
      </c>
      <c r="D2046" s="1">
        <v>40865.571527777778</v>
      </c>
      <c r="E2046" s="3">
        <f>DATEDIF(online_retail_II[[#This Row],[LastPurchase]], DATE(2011,12,9), "d")</f>
        <v>21</v>
      </c>
      <c r="F2046" s="3">
        <f t="shared" si="155"/>
        <v>4</v>
      </c>
      <c r="G2046" s="3">
        <f t="shared" si="156"/>
        <v>2</v>
      </c>
      <c r="H2046" s="3">
        <f t="shared" si="157"/>
        <v>1</v>
      </c>
      <c r="I2046" s="1" t="str">
        <f t="shared" si="158"/>
        <v>421</v>
      </c>
      <c r="J2046" s="1" t="str">
        <f t="shared" si="159"/>
        <v>Loyal</v>
      </c>
    </row>
    <row r="2047" spans="1:10" ht="14.25" x14ac:dyDescent="0.2">
      <c r="A2047">
        <v>16943</v>
      </c>
      <c r="B2047">
        <v>35</v>
      </c>
      <c r="C2047">
        <v>1299.4899999999998</v>
      </c>
      <c r="D2047" s="1">
        <v>40675.497916666667</v>
      </c>
      <c r="E2047" s="3">
        <f>DATEDIF(online_retail_II[[#This Row],[LastPurchase]], DATE(2011,12,9), "d")</f>
        <v>211</v>
      </c>
      <c r="F2047" s="3">
        <f t="shared" si="155"/>
        <v>3</v>
      </c>
      <c r="G2047" s="3">
        <f t="shared" si="156"/>
        <v>1</v>
      </c>
      <c r="H2047" s="3">
        <f t="shared" si="157"/>
        <v>2</v>
      </c>
      <c r="I2047" s="1" t="str">
        <f t="shared" si="158"/>
        <v>312</v>
      </c>
      <c r="J2047" s="1" t="str">
        <f t="shared" si="159"/>
        <v>Potential</v>
      </c>
    </row>
    <row r="2048" spans="1:10" ht="14.25" x14ac:dyDescent="0.2">
      <c r="A2048">
        <v>13900</v>
      </c>
      <c r="B2048">
        <v>95</v>
      </c>
      <c r="C2048">
        <v>1610.59</v>
      </c>
      <c r="D2048" s="1">
        <v>40703.80972222222</v>
      </c>
      <c r="E2048" s="3">
        <f>DATEDIF(online_retail_II[[#This Row],[LastPurchase]], DATE(2011,12,9), "d")</f>
        <v>183</v>
      </c>
      <c r="F2048" s="3">
        <f t="shared" si="155"/>
        <v>3</v>
      </c>
      <c r="G2048" s="3">
        <f t="shared" si="156"/>
        <v>2</v>
      </c>
      <c r="H2048" s="3">
        <f t="shared" si="157"/>
        <v>2</v>
      </c>
      <c r="I2048" s="1" t="str">
        <f t="shared" si="158"/>
        <v>322</v>
      </c>
      <c r="J2048" s="1" t="str">
        <f t="shared" si="159"/>
        <v>Potential</v>
      </c>
    </row>
    <row r="2049" spans="1:10" ht="14.25" x14ac:dyDescent="0.2">
      <c r="A2049">
        <v>13285</v>
      </c>
      <c r="B2049">
        <v>231</v>
      </c>
      <c r="C2049">
        <v>3364.59</v>
      </c>
      <c r="D2049" s="1">
        <v>40863.554861111108</v>
      </c>
      <c r="E2049" s="3">
        <f>DATEDIF(online_retail_II[[#This Row],[LastPurchase]], DATE(2011,12,9), "d")</f>
        <v>23</v>
      </c>
      <c r="F2049" s="3">
        <f t="shared" si="155"/>
        <v>4</v>
      </c>
      <c r="G2049" s="3">
        <f t="shared" si="156"/>
        <v>3</v>
      </c>
      <c r="H2049" s="3">
        <f t="shared" si="157"/>
        <v>3</v>
      </c>
      <c r="I2049" s="1" t="str">
        <f t="shared" si="158"/>
        <v>433</v>
      </c>
      <c r="J2049" s="1" t="str">
        <f t="shared" si="159"/>
        <v>Loyal</v>
      </c>
    </row>
    <row r="2050" spans="1:10" ht="14.25" x14ac:dyDescent="0.2">
      <c r="A2050">
        <v>12870</v>
      </c>
      <c r="B2050">
        <v>93</v>
      </c>
      <c r="C2050">
        <v>1676.9500000000007</v>
      </c>
      <c r="D2050" s="1">
        <v>40511.570833333331</v>
      </c>
      <c r="E2050" s="3">
        <f>DATEDIF(online_retail_II[[#This Row],[LastPurchase]], DATE(2011,12,9), "d")</f>
        <v>375</v>
      </c>
      <c r="F2050" s="3">
        <f t="shared" ref="F2050:F2113" si="160">IF(E2050&lt;=QUARTILE($E$2:$E$1000,1),5,
 IF(E2050&lt;=QUARTILE($E$2:$E$1000,2),4,
 IF(E2050&lt;=QUARTILE($E$2:$E$1000,3),3,
 IF(E2050&lt;=QUARTILE($E$2:$E$1000,4),2,1))))</f>
        <v>2</v>
      </c>
      <c r="G2050" s="3">
        <f t="shared" ref="G2050:G2113" si="161">IF(B2050&gt;=QUARTILE($B$2:$B$1000,4),5,
 IF(B2050&gt;=QUARTILE($B$2:$B$1000,3),4,
 IF(B2050&gt;=QUARTILE($B$2:$B$1000,2),3,
 IF(B2050&gt;=QUARTILE($B$2:$B$1000,1),2,1))))</f>
        <v>2</v>
      </c>
      <c r="H2050" s="3">
        <f t="shared" ref="H2050:H2113" si="162">IF(C2050&gt;=QUARTILE($C$2:$C$1000,4),5,
 IF(C2050&gt;=QUARTILE($C$2:$C$1000,3),4,
 IF(C2050&gt;=QUARTILE($C$2:$C$1000,2),3,
 IF(C2050&gt;=QUARTILE($C$2:$C$1000,1),2,1))))</f>
        <v>2</v>
      </c>
      <c r="I2050" s="1" t="str">
        <f t="shared" ref="I2050:I2113" si="163">TEXT(F2050,"0") &amp; TEXT(G2050,"0") &amp; TEXT(H2050,"0")</f>
        <v>222</v>
      </c>
      <c r="J2050" s="1" t="str">
        <f t="shared" ref="J2050:J2113" si="164">IF(F2050=5,"Champion",
 IF(F2050&gt;=4,"Loyal",
 IF(F2050=3,"Potential",
 IF(F2050=2,"At Risk",
 "Lost"))))</f>
        <v>At Risk</v>
      </c>
    </row>
    <row r="2051" spans="1:10" ht="14.25" x14ac:dyDescent="0.2">
      <c r="A2051">
        <v>15027</v>
      </c>
      <c r="B2051">
        <v>91</v>
      </c>
      <c r="C2051">
        <v>3195.6000000000004</v>
      </c>
      <c r="D2051" s="1">
        <v>40856.427777777775</v>
      </c>
      <c r="E2051" s="3">
        <f>DATEDIF(online_retail_II[[#This Row],[LastPurchase]], DATE(2011,12,9), "d")</f>
        <v>30</v>
      </c>
      <c r="F2051" s="3">
        <f t="shared" si="160"/>
        <v>4</v>
      </c>
      <c r="G2051" s="3">
        <f t="shared" si="161"/>
        <v>2</v>
      </c>
      <c r="H2051" s="3">
        <f t="shared" si="162"/>
        <v>3</v>
      </c>
      <c r="I2051" s="1" t="str">
        <f t="shared" si="163"/>
        <v>423</v>
      </c>
      <c r="J2051" s="1" t="str">
        <f t="shared" si="164"/>
        <v>Loyal</v>
      </c>
    </row>
    <row r="2052" spans="1:10" ht="14.25" x14ac:dyDescent="0.2">
      <c r="A2052">
        <v>16794</v>
      </c>
      <c r="B2052">
        <v>518</v>
      </c>
      <c r="C2052">
        <v>2090.9100000000012</v>
      </c>
      <c r="D2052" s="1">
        <v>40885.745833333334</v>
      </c>
      <c r="E2052" s="3">
        <f>DATEDIF(online_retail_II[[#This Row],[LastPurchase]], DATE(2011,12,9), "d")</f>
        <v>1</v>
      </c>
      <c r="F2052" s="3">
        <f t="shared" si="160"/>
        <v>5</v>
      </c>
      <c r="G2052" s="3">
        <f t="shared" si="161"/>
        <v>4</v>
      </c>
      <c r="H2052" s="3">
        <f t="shared" si="162"/>
        <v>2</v>
      </c>
      <c r="I2052" s="1" t="str">
        <f t="shared" si="163"/>
        <v>542</v>
      </c>
      <c r="J2052" s="1" t="str">
        <f t="shared" si="164"/>
        <v>Champion</v>
      </c>
    </row>
    <row r="2053" spans="1:10" ht="14.25" x14ac:dyDescent="0.2">
      <c r="A2053">
        <v>17484</v>
      </c>
      <c r="B2053">
        <v>14</v>
      </c>
      <c r="C2053">
        <v>209.57</v>
      </c>
      <c r="D2053" s="1">
        <v>40310.65347222222</v>
      </c>
      <c r="E2053" s="3">
        <f>DATEDIF(online_retail_II[[#This Row],[LastPurchase]], DATE(2011,12,9), "d")</f>
        <v>576</v>
      </c>
      <c r="F2053" s="3">
        <f t="shared" si="160"/>
        <v>2</v>
      </c>
      <c r="G2053" s="3">
        <f t="shared" si="161"/>
        <v>1</v>
      </c>
      <c r="H2053" s="3">
        <f t="shared" si="162"/>
        <v>1</v>
      </c>
      <c r="I2053" s="1" t="str">
        <f t="shared" si="163"/>
        <v>211</v>
      </c>
      <c r="J2053" s="1" t="str">
        <f t="shared" si="164"/>
        <v>At Risk</v>
      </c>
    </row>
    <row r="2054" spans="1:10" ht="14.25" x14ac:dyDescent="0.2">
      <c r="A2054">
        <v>12726</v>
      </c>
      <c r="B2054">
        <v>179</v>
      </c>
      <c r="C2054">
        <v>4014.5999999999985</v>
      </c>
      <c r="D2054" s="1">
        <v>40858.565972222219</v>
      </c>
      <c r="E2054" s="3">
        <f>DATEDIF(online_retail_II[[#This Row],[LastPurchase]], DATE(2011,12,9), "d")</f>
        <v>28</v>
      </c>
      <c r="F2054" s="3">
        <f t="shared" si="160"/>
        <v>4</v>
      </c>
      <c r="G2054" s="3">
        <f t="shared" si="161"/>
        <v>3</v>
      </c>
      <c r="H2054" s="3">
        <f t="shared" si="162"/>
        <v>3</v>
      </c>
      <c r="I2054" s="1" t="str">
        <f t="shared" si="163"/>
        <v>433</v>
      </c>
      <c r="J2054" s="1" t="str">
        <f t="shared" si="164"/>
        <v>Loyal</v>
      </c>
    </row>
    <row r="2055" spans="1:10" ht="14.25" x14ac:dyDescent="0.2">
      <c r="A2055">
        <v>13187</v>
      </c>
      <c r="B2055">
        <v>64</v>
      </c>
      <c r="C2055">
        <v>367.00999999999988</v>
      </c>
      <c r="D2055" s="1">
        <v>40549.789583333331</v>
      </c>
      <c r="E2055" s="3">
        <f>DATEDIF(online_retail_II[[#This Row],[LastPurchase]], DATE(2011,12,9), "d")</f>
        <v>337</v>
      </c>
      <c r="F2055" s="3">
        <f t="shared" si="160"/>
        <v>3</v>
      </c>
      <c r="G2055" s="3">
        <f t="shared" si="161"/>
        <v>2</v>
      </c>
      <c r="H2055" s="3">
        <f t="shared" si="162"/>
        <v>1</v>
      </c>
      <c r="I2055" s="1" t="str">
        <f t="shared" si="163"/>
        <v>321</v>
      </c>
      <c r="J2055" s="1" t="str">
        <f t="shared" si="164"/>
        <v>Potential</v>
      </c>
    </row>
    <row r="2056" spans="1:10" ht="14.25" x14ac:dyDescent="0.2">
      <c r="A2056">
        <v>13705</v>
      </c>
      <c r="B2056">
        <v>84</v>
      </c>
      <c r="C2056">
        <v>2035.3299999999995</v>
      </c>
      <c r="D2056" s="1">
        <v>40879.522222222222</v>
      </c>
      <c r="E2056" s="3">
        <f>DATEDIF(online_retail_II[[#This Row],[LastPurchase]], DATE(2011,12,9), "d")</f>
        <v>7</v>
      </c>
      <c r="F2056" s="3">
        <f t="shared" si="160"/>
        <v>5</v>
      </c>
      <c r="G2056" s="3">
        <f t="shared" si="161"/>
        <v>2</v>
      </c>
      <c r="H2056" s="3">
        <f t="shared" si="162"/>
        <v>2</v>
      </c>
      <c r="I2056" s="1" t="str">
        <f t="shared" si="163"/>
        <v>522</v>
      </c>
      <c r="J2056" s="1" t="str">
        <f t="shared" si="164"/>
        <v>Champion</v>
      </c>
    </row>
    <row r="2057" spans="1:10" ht="14.25" x14ac:dyDescent="0.2">
      <c r="A2057">
        <v>14704</v>
      </c>
      <c r="B2057">
        <v>483</v>
      </c>
      <c r="C2057">
        <v>1813.5700000000013</v>
      </c>
      <c r="D2057" s="1">
        <v>40875.535416666666</v>
      </c>
      <c r="E2057" s="3">
        <f>DATEDIF(online_retail_II[[#This Row],[LastPurchase]], DATE(2011,12,9), "d")</f>
        <v>11</v>
      </c>
      <c r="F2057" s="3">
        <f t="shared" si="160"/>
        <v>5</v>
      </c>
      <c r="G2057" s="3">
        <f t="shared" si="161"/>
        <v>4</v>
      </c>
      <c r="H2057" s="3">
        <f t="shared" si="162"/>
        <v>2</v>
      </c>
      <c r="I2057" s="1" t="str">
        <f t="shared" si="163"/>
        <v>542</v>
      </c>
      <c r="J2057" s="1" t="str">
        <f t="shared" si="164"/>
        <v>Champion</v>
      </c>
    </row>
    <row r="2058" spans="1:10" ht="14.25" x14ac:dyDescent="0.2">
      <c r="A2058">
        <v>12791</v>
      </c>
      <c r="B2058">
        <v>30</v>
      </c>
      <c r="C2058">
        <v>1056.1100000000001</v>
      </c>
      <c r="D2058" s="1">
        <v>40513.477083333331</v>
      </c>
      <c r="E2058" s="3">
        <f>DATEDIF(online_retail_II[[#This Row],[LastPurchase]], DATE(2011,12,9), "d")</f>
        <v>373</v>
      </c>
      <c r="F2058" s="3">
        <f t="shared" si="160"/>
        <v>2</v>
      </c>
      <c r="G2058" s="3">
        <f t="shared" si="161"/>
        <v>1</v>
      </c>
      <c r="H2058" s="3">
        <f t="shared" si="162"/>
        <v>2</v>
      </c>
      <c r="I2058" s="1" t="str">
        <f t="shared" si="163"/>
        <v>212</v>
      </c>
      <c r="J2058" s="1" t="str">
        <f t="shared" si="164"/>
        <v>At Risk</v>
      </c>
    </row>
    <row r="2059" spans="1:10" ht="14.25" x14ac:dyDescent="0.2">
      <c r="A2059">
        <v>15698</v>
      </c>
      <c r="B2059">
        <v>2</v>
      </c>
      <c r="C2059">
        <v>46.2</v>
      </c>
      <c r="D2059" s="1">
        <v>40262.734722222223</v>
      </c>
      <c r="E2059" s="3">
        <f>DATEDIF(online_retail_II[[#This Row],[LastPurchase]], DATE(2011,12,9), "d")</f>
        <v>624</v>
      </c>
      <c r="F2059" s="3">
        <f t="shared" si="160"/>
        <v>2</v>
      </c>
      <c r="G2059" s="3">
        <f t="shared" si="161"/>
        <v>1</v>
      </c>
      <c r="H2059" s="3">
        <f t="shared" si="162"/>
        <v>1</v>
      </c>
      <c r="I2059" s="1" t="str">
        <f t="shared" si="163"/>
        <v>211</v>
      </c>
      <c r="J2059" s="1" t="str">
        <f t="shared" si="164"/>
        <v>At Risk</v>
      </c>
    </row>
    <row r="2060" spans="1:10" ht="14.25" x14ac:dyDescent="0.2">
      <c r="A2060">
        <v>14330</v>
      </c>
      <c r="B2060">
        <v>13</v>
      </c>
      <c r="C2060">
        <v>200.63</v>
      </c>
      <c r="D2060" s="1">
        <v>40263.381944444445</v>
      </c>
      <c r="E2060" s="3">
        <f>DATEDIF(online_retail_II[[#This Row],[LastPurchase]], DATE(2011,12,9), "d")</f>
        <v>623</v>
      </c>
      <c r="F2060" s="3">
        <f t="shared" si="160"/>
        <v>2</v>
      </c>
      <c r="G2060" s="3">
        <f t="shared" si="161"/>
        <v>1</v>
      </c>
      <c r="H2060" s="3">
        <f t="shared" si="162"/>
        <v>1</v>
      </c>
      <c r="I2060" s="1" t="str">
        <f t="shared" si="163"/>
        <v>211</v>
      </c>
      <c r="J2060" s="1" t="str">
        <f t="shared" si="164"/>
        <v>At Risk</v>
      </c>
    </row>
    <row r="2061" spans="1:10" ht="14.25" x14ac:dyDescent="0.2">
      <c r="A2061">
        <v>16286</v>
      </c>
      <c r="B2061">
        <v>17</v>
      </c>
      <c r="C2061">
        <v>328.95</v>
      </c>
      <c r="D2061" s="1">
        <v>40409.616666666669</v>
      </c>
      <c r="E2061" s="3">
        <f>DATEDIF(online_retail_II[[#This Row],[LastPurchase]], DATE(2011,12,9), "d")</f>
        <v>477</v>
      </c>
      <c r="F2061" s="3">
        <f t="shared" si="160"/>
        <v>2</v>
      </c>
      <c r="G2061" s="3">
        <f t="shared" si="161"/>
        <v>1</v>
      </c>
      <c r="H2061" s="3">
        <f t="shared" si="162"/>
        <v>1</v>
      </c>
      <c r="I2061" s="1" t="str">
        <f t="shared" si="163"/>
        <v>211</v>
      </c>
      <c r="J2061" s="1" t="str">
        <f t="shared" si="164"/>
        <v>At Risk</v>
      </c>
    </row>
    <row r="2062" spans="1:10" ht="14.25" x14ac:dyDescent="0.2">
      <c r="A2062">
        <v>14013</v>
      </c>
      <c r="B2062">
        <v>68</v>
      </c>
      <c r="C2062">
        <v>1084.57</v>
      </c>
      <c r="D2062" s="1">
        <v>40776.625694444447</v>
      </c>
      <c r="E2062" s="3">
        <f>DATEDIF(online_retail_II[[#This Row],[LastPurchase]], DATE(2011,12,9), "d")</f>
        <v>110</v>
      </c>
      <c r="F2062" s="3">
        <f t="shared" si="160"/>
        <v>3</v>
      </c>
      <c r="G2062" s="3">
        <f t="shared" si="161"/>
        <v>2</v>
      </c>
      <c r="H2062" s="3">
        <f t="shared" si="162"/>
        <v>2</v>
      </c>
      <c r="I2062" s="1" t="str">
        <f t="shared" si="163"/>
        <v>322</v>
      </c>
      <c r="J2062" s="1" t="str">
        <f t="shared" si="164"/>
        <v>Potential</v>
      </c>
    </row>
    <row r="2063" spans="1:10" ht="14.25" x14ac:dyDescent="0.2">
      <c r="A2063">
        <v>15789</v>
      </c>
      <c r="B2063">
        <v>138</v>
      </c>
      <c r="C2063">
        <v>1962.0099999999989</v>
      </c>
      <c r="D2063" s="1">
        <v>40528.607638888891</v>
      </c>
      <c r="E2063" s="3">
        <f>DATEDIF(online_retail_II[[#This Row],[LastPurchase]], DATE(2011,12,9), "d")</f>
        <v>358</v>
      </c>
      <c r="F2063" s="3">
        <f t="shared" si="160"/>
        <v>3</v>
      </c>
      <c r="G2063" s="3">
        <f t="shared" si="161"/>
        <v>2</v>
      </c>
      <c r="H2063" s="3">
        <f t="shared" si="162"/>
        <v>2</v>
      </c>
      <c r="I2063" s="1" t="str">
        <f t="shared" si="163"/>
        <v>322</v>
      </c>
      <c r="J2063" s="1" t="str">
        <f t="shared" si="164"/>
        <v>Potential</v>
      </c>
    </row>
    <row r="2064" spans="1:10" ht="14.25" x14ac:dyDescent="0.2">
      <c r="A2064">
        <v>18188</v>
      </c>
      <c r="B2064">
        <v>133</v>
      </c>
      <c r="C2064">
        <v>3280.5900000000011</v>
      </c>
      <c r="D2064" s="1">
        <v>40871.698611111111</v>
      </c>
      <c r="E2064" s="3">
        <f>DATEDIF(online_retail_II[[#This Row],[LastPurchase]], DATE(2011,12,9), "d")</f>
        <v>15</v>
      </c>
      <c r="F2064" s="3">
        <f t="shared" si="160"/>
        <v>4</v>
      </c>
      <c r="G2064" s="3">
        <f t="shared" si="161"/>
        <v>2</v>
      </c>
      <c r="H2064" s="3">
        <f t="shared" si="162"/>
        <v>3</v>
      </c>
      <c r="I2064" s="1" t="str">
        <f t="shared" si="163"/>
        <v>423</v>
      </c>
      <c r="J2064" s="1" t="str">
        <f t="shared" si="164"/>
        <v>Loyal</v>
      </c>
    </row>
    <row r="2065" spans="1:10" ht="14.25" x14ac:dyDescent="0.2">
      <c r="A2065">
        <v>17582</v>
      </c>
      <c r="B2065">
        <v>124</v>
      </c>
      <c r="C2065">
        <v>1450.7000000000007</v>
      </c>
      <c r="D2065" s="1">
        <v>40650.554166666669</v>
      </c>
      <c r="E2065" s="3">
        <f>DATEDIF(online_retail_II[[#This Row],[LastPurchase]], DATE(2011,12,9), "d")</f>
        <v>236</v>
      </c>
      <c r="F2065" s="3">
        <f t="shared" si="160"/>
        <v>3</v>
      </c>
      <c r="G2065" s="3">
        <f t="shared" si="161"/>
        <v>2</v>
      </c>
      <c r="H2065" s="3">
        <f t="shared" si="162"/>
        <v>2</v>
      </c>
      <c r="I2065" s="1" t="str">
        <f t="shared" si="163"/>
        <v>322</v>
      </c>
      <c r="J2065" s="1" t="str">
        <f t="shared" si="164"/>
        <v>Potential</v>
      </c>
    </row>
    <row r="2066" spans="1:10" ht="14.25" x14ac:dyDescent="0.2">
      <c r="A2066">
        <v>18166</v>
      </c>
      <c r="B2066">
        <v>10</v>
      </c>
      <c r="C2066">
        <v>175.5</v>
      </c>
      <c r="D2066" s="1">
        <v>40263.518055555556</v>
      </c>
      <c r="E2066" s="3">
        <f>DATEDIF(online_retail_II[[#This Row],[LastPurchase]], DATE(2011,12,9), "d")</f>
        <v>623</v>
      </c>
      <c r="F2066" s="3">
        <f t="shared" si="160"/>
        <v>2</v>
      </c>
      <c r="G2066" s="3">
        <f t="shared" si="161"/>
        <v>1</v>
      </c>
      <c r="H2066" s="3">
        <f t="shared" si="162"/>
        <v>1</v>
      </c>
      <c r="I2066" s="1" t="str">
        <f t="shared" si="163"/>
        <v>211</v>
      </c>
      <c r="J2066" s="1" t="str">
        <f t="shared" si="164"/>
        <v>At Risk</v>
      </c>
    </row>
    <row r="2067" spans="1:10" ht="14.25" x14ac:dyDescent="0.2">
      <c r="A2067">
        <v>18215</v>
      </c>
      <c r="B2067">
        <v>90</v>
      </c>
      <c r="C2067">
        <v>2247.4900000000007</v>
      </c>
      <c r="D2067" s="1">
        <v>40797.670138888891</v>
      </c>
      <c r="E2067" s="3">
        <f>DATEDIF(online_retail_II[[#This Row],[LastPurchase]], DATE(2011,12,9), "d")</f>
        <v>89</v>
      </c>
      <c r="F2067" s="3">
        <f t="shared" si="160"/>
        <v>3</v>
      </c>
      <c r="G2067" s="3">
        <f t="shared" si="161"/>
        <v>2</v>
      </c>
      <c r="H2067" s="3">
        <f t="shared" si="162"/>
        <v>2</v>
      </c>
      <c r="I2067" s="1" t="str">
        <f t="shared" si="163"/>
        <v>322</v>
      </c>
      <c r="J2067" s="1" t="str">
        <f t="shared" si="164"/>
        <v>Potential</v>
      </c>
    </row>
    <row r="2068" spans="1:10" ht="14.25" x14ac:dyDescent="0.2">
      <c r="A2068">
        <v>16493</v>
      </c>
      <c r="B2068">
        <v>111</v>
      </c>
      <c r="C2068">
        <v>2132.0900000000011</v>
      </c>
      <c r="D2068" s="1">
        <v>40807.465277777781</v>
      </c>
      <c r="E2068" s="3">
        <f>DATEDIF(online_retail_II[[#This Row],[LastPurchase]], DATE(2011,12,9), "d")</f>
        <v>79</v>
      </c>
      <c r="F2068" s="3">
        <f t="shared" si="160"/>
        <v>3</v>
      </c>
      <c r="G2068" s="3">
        <f t="shared" si="161"/>
        <v>2</v>
      </c>
      <c r="H2068" s="3">
        <f t="shared" si="162"/>
        <v>2</v>
      </c>
      <c r="I2068" s="1" t="str">
        <f t="shared" si="163"/>
        <v>322</v>
      </c>
      <c r="J2068" s="1" t="str">
        <f t="shared" si="164"/>
        <v>Potential</v>
      </c>
    </row>
    <row r="2069" spans="1:10" ht="14.25" x14ac:dyDescent="0.2">
      <c r="A2069">
        <v>16601</v>
      </c>
      <c r="B2069">
        <v>72</v>
      </c>
      <c r="C2069">
        <v>684.24999999999989</v>
      </c>
      <c r="D2069" s="1">
        <v>40846.464583333334</v>
      </c>
      <c r="E2069" s="3">
        <f>DATEDIF(online_retail_II[[#This Row],[LastPurchase]], DATE(2011,12,9), "d")</f>
        <v>40</v>
      </c>
      <c r="F2069" s="3">
        <f t="shared" si="160"/>
        <v>4</v>
      </c>
      <c r="G2069" s="3">
        <f t="shared" si="161"/>
        <v>2</v>
      </c>
      <c r="H2069" s="3">
        <f t="shared" si="162"/>
        <v>1</v>
      </c>
      <c r="I2069" s="1" t="str">
        <f t="shared" si="163"/>
        <v>421</v>
      </c>
      <c r="J2069" s="1" t="str">
        <f t="shared" si="164"/>
        <v>Loyal</v>
      </c>
    </row>
    <row r="2070" spans="1:10" ht="14.25" x14ac:dyDescent="0.2">
      <c r="A2070">
        <v>14537</v>
      </c>
      <c r="B2070">
        <v>23</v>
      </c>
      <c r="C2070">
        <v>641.40000000000009</v>
      </c>
      <c r="D2070" s="1">
        <v>40829.45416666667</v>
      </c>
      <c r="E2070" s="3">
        <f>DATEDIF(online_retail_II[[#This Row],[LastPurchase]], DATE(2011,12,9), "d")</f>
        <v>57</v>
      </c>
      <c r="F2070" s="3">
        <f t="shared" si="160"/>
        <v>3</v>
      </c>
      <c r="G2070" s="3">
        <f t="shared" si="161"/>
        <v>1</v>
      </c>
      <c r="H2070" s="3">
        <f t="shared" si="162"/>
        <v>1</v>
      </c>
      <c r="I2070" s="1" t="str">
        <f t="shared" si="163"/>
        <v>311</v>
      </c>
      <c r="J2070" s="1" t="str">
        <f t="shared" si="164"/>
        <v>Potential</v>
      </c>
    </row>
    <row r="2071" spans="1:10" ht="14.25" x14ac:dyDescent="0.2">
      <c r="A2071">
        <v>13117</v>
      </c>
      <c r="B2071">
        <v>188</v>
      </c>
      <c r="C2071">
        <v>2643.81</v>
      </c>
      <c r="D2071" s="1">
        <v>40865.501388888886</v>
      </c>
      <c r="E2071" s="3">
        <f>DATEDIF(online_retail_II[[#This Row],[LastPurchase]], DATE(2011,12,9), "d")</f>
        <v>21</v>
      </c>
      <c r="F2071" s="3">
        <f t="shared" si="160"/>
        <v>4</v>
      </c>
      <c r="G2071" s="3">
        <f t="shared" si="161"/>
        <v>3</v>
      </c>
      <c r="H2071" s="3">
        <f t="shared" si="162"/>
        <v>2</v>
      </c>
      <c r="I2071" s="1" t="str">
        <f t="shared" si="163"/>
        <v>432</v>
      </c>
      <c r="J2071" s="1" t="str">
        <f t="shared" si="164"/>
        <v>Loyal</v>
      </c>
    </row>
    <row r="2072" spans="1:10" ht="14.25" x14ac:dyDescent="0.2">
      <c r="A2072">
        <v>14074</v>
      </c>
      <c r="B2072">
        <v>6</v>
      </c>
      <c r="C2072">
        <v>219.4</v>
      </c>
      <c r="D2072" s="1">
        <v>40263.579861111109</v>
      </c>
      <c r="E2072" s="3">
        <f>DATEDIF(online_retail_II[[#This Row],[LastPurchase]], DATE(2011,12,9), "d")</f>
        <v>623</v>
      </c>
      <c r="F2072" s="3">
        <f t="shared" si="160"/>
        <v>2</v>
      </c>
      <c r="G2072" s="3">
        <f t="shared" si="161"/>
        <v>1</v>
      </c>
      <c r="H2072" s="3">
        <f t="shared" si="162"/>
        <v>1</v>
      </c>
      <c r="I2072" s="1" t="str">
        <f t="shared" si="163"/>
        <v>211</v>
      </c>
      <c r="J2072" s="1" t="str">
        <f t="shared" si="164"/>
        <v>At Risk</v>
      </c>
    </row>
    <row r="2073" spans="1:10" ht="14.25" x14ac:dyDescent="0.2">
      <c r="A2073">
        <v>12477</v>
      </c>
      <c r="B2073">
        <v>564</v>
      </c>
      <c r="C2073">
        <v>20276.369999999995</v>
      </c>
      <c r="D2073" s="1">
        <v>40864.410416666666</v>
      </c>
      <c r="E2073" s="3">
        <f>DATEDIF(online_retail_II[[#This Row],[LastPurchase]], DATE(2011,12,9), "d")</f>
        <v>22</v>
      </c>
      <c r="F2073" s="3">
        <f t="shared" si="160"/>
        <v>4</v>
      </c>
      <c r="G2073" s="3">
        <f t="shared" si="161"/>
        <v>4</v>
      </c>
      <c r="H2073" s="3">
        <f t="shared" si="162"/>
        <v>4</v>
      </c>
      <c r="I2073" s="1" t="str">
        <f t="shared" si="163"/>
        <v>444</v>
      </c>
      <c r="J2073" s="1" t="str">
        <f t="shared" si="164"/>
        <v>Loyal</v>
      </c>
    </row>
    <row r="2074" spans="1:10" ht="14.25" x14ac:dyDescent="0.2">
      <c r="A2074">
        <v>14994</v>
      </c>
      <c r="B2074">
        <v>310</v>
      </c>
      <c r="C2074">
        <v>960.63000000000102</v>
      </c>
      <c r="D2074" s="1">
        <v>40504.540972222225</v>
      </c>
      <c r="E2074" s="3">
        <f>DATEDIF(online_retail_II[[#This Row],[LastPurchase]], DATE(2011,12,9), "d")</f>
        <v>382</v>
      </c>
      <c r="F2074" s="3">
        <f t="shared" si="160"/>
        <v>2</v>
      </c>
      <c r="G2074" s="3">
        <f t="shared" si="161"/>
        <v>3</v>
      </c>
      <c r="H2074" s="3">
        <f t="shared" si="162"/>
        <v>1</v>
      </c>
      <c r="I2074" s="1" t="str">
        <f t="shared" si="163"/>
        <v>231</v>
      </c>
      <c r="J2074" s="1" t="str">
        <f t="shared" si="164"/>
        <v>At Risk</v>
      </c>
    </row>
    <row r="2075" spans="1:10" ht="14.25" x14ac:dyDescent="0.2">
      <c r="A2075">
        <v>16807</v>
      </c>
      <c r="B2075">
        <v>142</v>
      </c>
      <c r="C2075">
        <v>2123.8799999999997</v>
      </c>
      <c r="D2075" s="1">
        <v>40744.5</v>
      </c>
      <c r="E2075" s="3">
        <f>DATEDIF(online_retail_II[[#This Row],[LastPurchase]], DATE(2011,12,9), "d")</f>
        <v>142</v>
      </c>
      <c r="F2075" s="3">
        <f t="shared" si="160"/>
        <v>3</v>
      </c>
      <c r="G2075" s="3">
        <f t="shared" si="161"/>
        <v>2</v>
      </c>
      <c r="H2075" s="3">
        <f t="shared" si="162"/>
        <v>2</v>
      </c>
      <c r="I2075" s="1" t="str">
        <f t="shared" si="163"/>
        <v>322</v>
      </c>
      <c r="J2075" s="1" t="str">
        <f t="shared" si="164"/>
        <v>Potential</v>
      </c>
    </row>
    <row r="2076" spans="1:10" ht="14.25" x14ac:dyDescent="0.2">
      <c r="A2076">
        <v>15249</v>
      </c>
      <c r="B2076">
        <v>502</v>
      </c>
      <c r="C2076">
        <v>9266.0000000000018</v>
      </c>
      <c r="D2076" s="1">
        <v>40855.489583333336</v>
      </c>
      <c r="E2076" s="3">
        <f>DATEDIF(online_retail_II[[#This Row],[LastPurchase]], DATE(2011,12,9), "d")</f>
        <v>31</v>
      </c>
      <c r="F2076" s="3">
        <f t="shared" si="160"/>
        <v>4</v>
      </c>
      <c r="G2076" s="3">
        <f t="shared" si="161"/>
        <v>4</v>
      </c>
      <c r="H2076" s="3">
        <f t="shared" si="162"/>
        <v>4</v>
      </c>
      <c r="I2076" s="1" t="str">
        <f t="shared" si="163"/>
        <v>444</v>
      </c>
      <c r="J2076" s="1" t="str">
        <f t="shared" si="164"/>
        <v>Loyal</v>
      </c>
    </row>
    <row r="2077" spans="1:10" ht="14.25" x14ac:dyDescent="0.2">
      <c r="A2077">
        <v>14253</v>
      </c>
      <c r="B2077">
        <v>12</v>
      </c>
      <c r="C2077">
        <v>363.4</v>
      </c>
      <c r="D2077" s="1">
        <v>40393.621527777781</v>
      </c>
      <c r="E2077" s="3">
        <f>DATEDIF(online_retail_II[[#This Row],[LastPurchase]], DATE(2011,12,9), "d")</f>
        <v>493</v>
      </c>
      <c r="F2077" s="3">
        <f t="shared" si="160"/>
        <v>2</v>
      </c>
      <c r="G2077" s="3">
        <f t="shared" si="161"/>
        <v>1</v>
      </c>
      <c r="H2077" s="3">
        <f t="shared" si="162"/>
        <v>1</v>
      </c>
      <c r="I2077" s="1" t="str">
        <f t="shared" si="163"/>
        <v>211</v>
      </c>
      <c r="J2077" s="1" t="str">
        <f t="shared" si="164"/>
        <v>At Risk</v>
      </c>
    </row>
    <row r="2078" spans="1:10" ht="14.25" x14ac:dyDescent="0.2">
      <c r="A2078">
        <v>16833</v>
      </c>
      <c r="B2078">
        <v>92</v>
      </c>
      <c r="C2078">
        <v>2409.0400000000009</v>
      </c>
      <c r="D2078" s="1">
        <v>40885.61041666667</v>
      </c>
      <c r="E2078" s="3">
        <f>DATEDIF(online_retail_II[[#This Row],[LastPurchase]], DATE(2011,12,9), "d")</f>
        <v>1</v>
      </c>
      <c r="F2078" s="3">
        <f t="shared" si="160"/>
        <v>5</v>
      </c>
      <c r="G2078" s="3">
        <f t="shared" si="161"/>
        <v>2</v>
      </c>
      <c r="H2078" s="3">
        <f t="shared" si="162"/>
        <v>2</v>
      </c>
      <c r="I2078" s="1" t="str">
        <f t="shared" si="163"/>
        <v>522</v>
      </c>
      <c r="J2078" s="1" t="str">
        <f t="shared" si="164"/>
        <v>Champion</v>
      </c>
    </row>
    <row r="2079" spans="1:10" ht="14.25" x14ac:dyDescent="0.2">
      <c r="A2079">
        <v>15552</v>
      </c>
      <c r="B2079">
        <v>30</v>
      </c>
      <c r="C2079">
        <v>252.51999999999995</v>
      </c>
      <c r="D2079" s="1">
        <v>40669.615972222222</v>
      </c>
      <c r="E2079" s="3">
        <f>DATEDIF(online_retail_II[[#This Row],[LastPurchase]], DATE(2011,12,9), "d")</f>
        <v>217</v>
      </c>
      <c r="F2079" s="3">
        <f t="shared" si="160"/>
        <v>3</v>
      </c>
      <c r="G2079" s="3">
        <f t="shared" si="161"/>
        <v>1</v>
      </c>
      <c r="H2079" s="3">
        <f t="shared" si="162"/>
        <v>1</v>
      </c>
      <c r="I2079" s="1" t="str">
        <f t="shared" si="163"/>
        <v>311</v>
      </c>
      <c r="J2079" s="1" t="str">
        <f t="shared" si="164"/>
        <v>Potential</v>
      </c>
    </row>
    <row r="2080" spans="1:10" ht="14.25" x14ac:dyDescent="0.2">
      <c r="A2080">
        <v>15848</v>
      </c>
      <c r="B2080">
        <v>35</v>
      </c>
      <c r="C2080">
        <v>139.94000000000003</v>
      </c>
      <c r="D2080" s="1">
        <v>40265.45416666667</v>
      </c>
      <c r="E2080" s="3">
        <f>DATEDIF(online_retail_II[[#This Row],[LastPurchase]], DATE(2011,12,9), "d")</f>
        <v>621</v>
      </c>
      <c r="F2080" s="3">
        <f t="shared" si="160"/>
        <v>2</v>
      </c>
      <c r="G2080" s="3">
        <f t="shared" si="161"/>
        <v>1</v>
      </c>
      <c r="H2080" s="3">
        <f t="shared" si="162"/>
        <v>1</v>
      </c>
      <c r="I2080" s="1" t="str">
        <f t="shared" si="163"/>
        <v>211</v>
      </c>
      <c r="J2080" s="1" t="str">
        <f t="shared" si="164"/>
        <v>At Risk</v>
      </c>
    </row>
    <row r="2081" spans="1:10" ht="14.25" x14ac:dyDescent="0.2">
      <c r="A2081">
        <v>13053</v>
      </c>
      <c r="B2081">
        <v>17</v>
      </c>
      <c r="C2081">
        <v>127.65</v>
      </c>
      <c r="D2081" s="1">
        <v>40265.477777777778</v>
      </c>
      <c r="E2081" s="3">
        <f>DATEDIF(online_retail_II[[#This Row],[LastPurchase]], DATE(2011,12,9), "d")</f>
        <v>621</v>
      </c>
      <c r="F2081" s="3">
        <f t="shared" si="160"/>
        <v>2</v>
      </c>
      <c r="G2081" s="3">
        <f t="shared" si="161"/>
        <v>1</v>
      </c>
      <c r="H2081" s="3">
        <f t="shared" si="162"/>
        <v>1</v>
      </c>
      <c r="I2081" s="1" t="str">
        <f t="shared" si="163"/>
        <v>211</v>
      </c>
      <c r="J2081" s="1" t="str">
        <f t="shared" si="164"/>
        <v>At Risk</v>
      </c>
    </row>
    <row r="2082" spans="1:10" ht="14.25" x14ac:dyDescent="0.2">
      <c r="A2082">
        <v>15289</v>
      </c>
      <c r="B2082">
        <v>97</v>
      </c>
      <c r="C2082">
        <v>1593.0900000000001</v>
      </c>
      <c r="D2082" s="1">
        <v>40857.575694444444</v>
      </c>
      <c r="E2082" s="3">
        <f>DATEDIF(online_retail_II[[#This Row],[LastPurchase]], DATE(2011,12,9), "d")</f>
        <v>29</v>
      </c>
      <c r="F2082" s="3">
        <f t="shared" si="160"/>
        <v>4</v>
      </c>
      <c r="G2082" s="3">
        <f t="shared" si="161"/>
        <v>2</v>
      </c>
      <c r="H2082" s="3">
        <f t="shared" si="162"/>
        <v>2</v>
      </c>
      <c r="I2082" s="1" t="str">
        <f t="shared" si="163"/>
        <v>422</v>
      </c>
      <c r="J2082" s="1" t="str">
        <f t="shared" si="164"/>
        <v>Loyal</v>
      </c>
    </row>
    <row r="2083" spans="1:10" ht="14.25" x14ac:dyDescent="0.2">
      <c r="A2083">
        <v>17827</v>
      </c>
      <c r="B2083">
        <v>288</v>
      </c>
      <c r="C2083">
        <v>2388.0500000000011</v>
      </c>
      <c r="D2083" s="1">
        <v>40881.625</v>
      </c>
      <c r="E2083" s="3">
        <f>DATEDIF(online_retail_II[[#This Row],[LastPurchase]], DATE(2011,12,9), "d")</f>
        <v>5</v>
      </c>
      <c r="F2083" s="3">
        <f t="shared" si="160"/>
        <v>5</v>
      </c>
      <c r="G2083" s="3">
        <f t="shared" si="161"/>
        <v>3</v>
      </c>
      <c r="H2083" s="3">
        <f t="shared" si="162"/>
        <v>2</v>
      </c>
      <c r="I2083" s="1" t="str">
        <f t="shared" si="163"/>
        <v>532</v>
      </c>
      <c r="J2083" s="1" t="str">
        <f t="shared" si="164"/>
        <v>Champion</v>
      </c>
    </row>
    <row r="2084" spans="1:10" ht="14.25" x14ac:dyDescent="0.2">
      <c r="A2084">
        <v>14378</v>
      </c>
      <c r="B2084">
        <v>9</v>
      </c>
      <c r="C2084">
        <v>131.24999999999997</v>
      </c>
      <c r="D2084" s="1">
        <v>40265.515277777777</v>
      </c>
      <c r="E2084" s="3">
        <f>DATEDIF(online_retail_II[[#This Row],[LastPurchase]], DATE(2011,12,9), "d")</f>
        <v>621</v>
      </c>
      <c r="F2084" s="3">
        <f t="shared" si="160"/>
        <v>2</v>
      </c>
      <c r="G2084" s="3">
        <f t="shared" si="161"/>
        <v>1</v>
      </c>
      <c r="H2084" s="3">
        <f t="shared" si="162"/>
        <v>1</v>
      </c>
      <c r="I2084" s="1" t="str">
        <f t="shared" si="163"/>
        <v>211</v>
      </c>
      <c r="J2084" s="1" t="str">
        <f t="shared" si="164"/>
        <v>At Risk</v>
      </c>
    </row>
    <row r="2085" spans="1:10" ht="14.25" x14ac:dyDescent="0.2">
      <c r="A2085">
        <v>14805</v>
      </c>
      <c r="B2085">
        <v>132</v>
      </c>
      <c r="C2085">
        <v>1104.6400000000001</v>
      </c>
      <c r="D2085" s="1">
        <v>40871.680555555555</v>
      </c>
      <c r="E2085" s="3">
        <f>DATEDIF(online_retail_II[[#This Row],[LastPurchase]], DATE(2011,12,9), "d")</f>
        <v>15</v>
      </c>
      <c r="F2085" s="3">
        <f t="shared" si="160"/>
        <v>4</v>
      </c>
      <c r="G2085" s="3">
        <f t="shared" si="161"/>
        <v>2</v>
      </c>
      <c r="H2085" s="3">
        <f t="shared" si="162"/>
        <v>2</v>
      </c>
      <c r="I2085" s="1" t="str">
        <f t="shared" si="163"/>
        <v>422</v>
      </c>
      <c r="J2085" s="1" t="str">
        <f t="shared" si="164"/>
        <v>Loyal</v>
      </c>
    </row>
    <row r="2086" spans="1:10" ht="14.25" x14ac:dyDescent="0.2">
      <c r="A2086">
        <v>16934</v>
      </c>
      <c r="B2086">
        <v>143</v>
      </c>
      <c r="C2086">
        <v>2110.9899999999998</v>
      </c>
      <c r="D2086" s="1">
        <v>40832.527777777781</v>
      </c>
      <c r="E2086" s="3">
        <f>DATEDIF(online_retail_II[[#This Row],[LastPurchase]], DATE(2011,12,9), "d")</f>
        <v>54</v>
      </c>
      <c r="F2086" s="3">
        <f t="shared" si="160"/>
        <v>3</v>
      </c>
      <c r="G2086" s="3">
        <f t="shared" si="161"/>
        <v>2</v>
      </c>
      <c r="H2086" s="3">
        <f t="shared" si="162"/>
        <v>2</v>
      </c>
      <c r="I2086" s="1" t="str">
        <f t="shared" si="163"/>
        <v>322</v>
      </c>
      <c r="J2086" s="1" t="str">
        <f t="shared" si="164"/>
        <v>Potential</v>
      </c>
    </row>
    <row r="2087" spans="1:10" ht="14.25" x14ac:dyDescent="0.2">
      <c r="A2087">
        <v>16784</v>
      </c>
      <c r="B2087">
        <v>160</v>
      </c>
      <c r="C2087">
        <v>896.53000000000009</v>
      </c>
      <c r="D2087" s="1">
        <v>40867.513888888891</v>
      </c>
      <c r="E2087" s="3">
        <f>DATEDIF(online_retail_II[[#This Row],[LastPurchase]], DATE(2011,12,9), "d")</f>
        <v>19</v>
      </c>
      <c r="F2087" s="3">
        <f t="shared" si="160"/>
        <v>4</v>
      </c>
      <c r="G2087" s="3">
        <f t="shared" si="161"/>
        <v>3</v>
      </c>
      <c r="H2087" s="3">
        <f t="shared" si="162"/>
        <v>1</v>
      </c>
      <c r="I2087" s="1" t="str">
        <f t="shared" si="163"/>
        <v>431</v>
      </c>
      <c r="J2087" s="1" t="str">
        <f t="shared" si="164"/>
        <v>Loyal</v>
      </c>
    </row>
    <row r="2088" spans="1:10" ht="14.25" x14ac:dyDescent="0.2">
      <c r="A2088">
        <v>12910</v>
      </c>
      <c r="B2088">
        <v>137</v>
      </c>
      <c r="C2088">
        <v>5796.5199999999986</v>
      </c>
      <c r="D2088" s="1">
        <v>40863.602777777778</v>
      </c>
      <c r="E2088" s="3">
        <f>DATEDIF(online_retail_II[[#This Row],[LastPurchase]], DATE(2011,12,9), "d")</f>
        <v>23</v>
      </c>
      <c r="F2088" s="3">
        <f t="shared" si="160"/>
        <v>4</v>
      </c>
      <c r="G2088" s="3">
        <f t="shared" si="161"/>
        <v>2</v>
      </c>
      <c r="H2088" s="3">
        <f t="shared" si="162"/>
        <v>3</v>
      </c>
      <c r="I2088" s="1" t="str">
        <f t="shared" si="163"/>
        <v>423</v>
      </c>
      <c r="J2088" s="1" t="str">
        <f t="shared" si="164"/>
        <v>Loyal</v>
      </c>
    </row>
    <row r="2089" spans="1:10" ht="14.25" x14ac:dyDescent="0.2">
      <c r="A2089">
        <v>15068</v>
      </c>
      <c r="B2089">
        <v>221</v>
      </c>
      <c r="C2089">
        <v>1176.8500000000001</v>
      </c>
      <c r="D2089" s="1">
        <v>40840.615972222222</v>
      </c>
      <c r="E2089" s="3">
        <f>DATEDIF(online_retail_II[[#This Row],[LastPurchase]], DATE(2011,12,9), "d")</f>
        <v>46</v>
      </c>
      <c r="F2089" s="3">
        <f t="shared" si="160"/>
        <v>4</v>
      </c>
      <c r="G2089" s="3">
        <f t="shared" si="161"/>
        <v>3</v>
      </c>
      <c r="H2089" s="3">
        <f t="shared" si="162"/>
        <v>2</v>
      </c>
      <c r="I2089" s="1" t="str">
        <f t="shared" si="163"/>
        <v>432</v>
      </c>
      <c r="J2089" s="1" t="str">
        <f t="shared" si="164"/>
        <v>Loyal</v>
      </c>
    </row>
    <row r="2090" spans="1:10" ht="14.25" x14ac:dyDescent="0.2">
      <c r="A2090">
        <v>17518</v>
      </c>
      <c r="B2090">
        <v>77</v>
      </c>
      <c r="C2090">
        <v>329.41999999999996</v>
      </c>
      <c r="D2090" s="1">
        <v>40461.527777777781</v>
      </c>
      <c r="E2090" s="3">
        <f>DATEDIF(online_retail_II[[#This Row],[LastPurchase]], DATE(2011,12,9), "d")</f>
        <v>425</v>
      </c>
      <c r="F2090" s="3">
        <f t="shared" si="160"/>
        <v>2</v>
      </c>
      <c r="G2090" s="3">
        <f t="shared" si="161"/>
        <v>2</v>
      </c>
      <c r="H2090" s="3">
        <f t="shared" si="162"/>
        <v>1</v>
      </c>
      <c r="I2090" s="1" t="str">
        <f t="shared" si="163"/>
        <v>221</v>
      </c>
      <c r="J2090" s="1" t="str">
        <f t="shared" si="164"/>
        <v>At Risk</v>
      </c>
    </row>
    <row r="2091" spans="1:10" ht="14.25" x14ac:dyDescent="0.2">
      <c r="A2091">
        <v>14101</v>
      </c>
      <c r="B2091">
        <v>90</v>
      </c>
      <c r="C2091">
        <v>9961.93</v>
      </c>
      <c r="D2091" s="1">
        <v>40813.519444444442</v>
      </c>
      <c r="E2091" s="3">
        <f>DATEDIF(online_retail_II[[#This Row],[LastPurchase]], DATE(2011,12,9), "d")</f>
        <v>73</v>
      </c>
      <c r="F2091" s="3">
        <f t="shared" si="160"/>
        <v>3</v>
      </c>
      <c r="G2091" s="3">
        <f t="shared" si="161"/>
        <v>2</v>
      </c>
      <c r="H2091" s="3">
        <f t="shared" si="162"/>
        <v>4</v>
      </c>
      <c r="I2091" s="1" t="str">
        <f t="shared" si="163"/>
        <v>324</v>
      </c>
      <c r="J2091" s="1" t="str">
        <f t="shared" si="164"/>
        <v>Potential</v>
      </c>
    </row>
    <row r="2092" spans="1:10" ht="14.25" x14ac:dyDescent="0.2">
      <c r="A2092">
        <v>15423</v>
      </c>
      <c r="B2092">
        <v>14</v>
      </c>
      <c r="C2092">
        <v>266.89</v>
      </c>
      <c r="D2092" s="1">
        <v>40848.584027777775</v>
      </c>
      <c r="E2092" s="3">
        <f>DATEDIF(online_retail_II[[#This Row],[LastPurchase]], DATE(2011,12,9), "d")</f>
        <v>38</v>
      </c>
      <c r="F2092" s="3">
        <f t="shared" si="160"/>
        <v>4</v>
      </c>
      <c r="G2092" s="3">
        <f t="shared" si="161"/>
        <v>1</v>
      </c>
      <c r="H2092" s="3">
        <f t="shared" si="162"/>
        <v>1</v>
      </c>
      <c r="I2092" s="1" t="str">
        <f t="shared" si="163"/>
        <v>411</v>
      </c>
      <c r="J2092" s="1" t="str">
        <f t="shared" si="164"/>
        <v>Loyal</v>
      </c>
    </row>
    <row r="2093" spans="1:10" ht="14.25" x14ac:dyDescent="0.2">
      <c r="A2093">
        <v>14572</v>
      </c>
      <c r="B2093">
        <v>526</v>
      </c>
      <c r="C2093">
        <v>5615.1799999999921</v>
      </c>
      <c r="D2093" s="1">
        <v>40883.611111111109</v>
      </c>
      <c r="E2093" s="3">
        <f>DATEDIF(online_retail_II[[#This Row],[LastPurchase]], DATE(2011,12,9), "d")</f>
        <v>3</v>
      </c>
      <c r="F2093" s="3">
        <f t="shared" si="160"/>
        <v>5</v>
      </c>
      <c r="G2093" s="3">
        <f t="shared" si="161"/>
        <v>4</v>
      </c>
      <c r="H2093" s="3">
        <f t="shared" si="162"/>
        <v>3</v>
      </c>
      <c r="I2093" s="1" t="str">
        <f t="shared" si="163"/>
        <v>543</v>
      </c>
      <c r="J2093" s="1" t="str">
        <f t="shared" si="164"/>
        <v>Champion</v>
      </c>
    </row>
    <row r="2094" spans="1:10" ht="14.25" x14ac:dyDescent="0.2">
      <c r="A2094">
        <v>15570</v>
      </c>
      <c r="B2094">
        <v>786</v>
      </c>
      <c r="C2094">
        <v>9311.0399999999936</v>
      </c>
      <c r="D2094" s="1">
        <v>40879.615972222222</v>
      </c>
      <c r="E2094" s="3">
        <f>DATEDIF(online_retail_II[[#This Row],[LastPurchase]], DATE(2011,12,9), "d")</f>
        <v>7</v>
      </c>
      <c r="F2094" s="3">
        <f t="shared" si="160"/>
        <v>5</v>
      </c>
      <c r="G2094" s="3">
        <f t="shared" si="161"/>
        <v>4</v>
      </c>
      <c r="H2094" s="3">
        <f t="shared" si="162"/>
        <v>4</v>
      </c>
      <c r="I2094" s="1" t="str">
        <f t="shared" si="163"/>
        <v>544</v>
      </c>
      <c r="J2094" s="1" t="str">
        <f t="shared" si="164"/>
        <v>Champion</v>
      </c>
    </row>
    <row r="2095" spans="1:10" ht="14.25" x14ac:dyDescent="0.2">
      <c r="A2095">
        <v>17068</v>
      </c>
      <c r="B2095">
        <v>1024</v>
      </c>
      <c r="C2095">
        <v>9161.0799999999927</v>
      </c>
      <c r="D2095" s="1">
        <v>40874.551388888889</v>
      </c>
      <c r="E2095" s="3">
        <f>DATEDIF(online_retail_II[[#This Row],[LastPurchase]], DATE(2011,12,9), "d")</f>
        <v>12</v>
      </c>
      <c r="F2095" s="3">
        <f t="shared" si="160"/>
        <v>5</v>
      </c>
      <c r="G2095" s="3">
        <f t="shared" si="161"/>
        <v>4</v>
      </c>
      <c r="H2095" s="3">
        <f t="shared" si="162"/>
        <v>4</v>
      </c>
      <c r="I2095" s="1" t="str">
        <f t="shared" si="163"/>
        <v>544</v>
      </c>
      <c r="J2095" s="1" t="str">
        <f t="shared" si="164"/>
        <v>Champion</v>
      </c>
    </row>
    <row r="2096" spans="1:10" ht="14.25" x14ac:dyDescent="0.2">
      <c r="A2096">
        <v>13684</v>
      </c>
      <c r="B2096">
        <v>109</v>
      </c>
      <c r="C2096">
        <v>596.98000000000025</v>
      </c>
      <c r="D2096" s="1">
        <v>40601.425694444442</v>
      </c>
      <c r="E2096" s="3">
        <f>DATEDIF(online_retail_II[[#This Row],[LastPurchase]], DATE(2011,12,9), "d")</f>
        <v>285</v>
      </c>
      <c r="F2096" s="3">
        <f t="shared" si="160"/>
        <v>3</v>
      </c>
      <c r="G2096" s="3">
        <f t="shared" si="161"/>
        <v>2</v>
      </c>
      <c r="H2096" s="3">
        <f t="shared" si="162"/>
        <v>1</v>
      </c>
      <c r="I2096" s="1" t="str">
        <f t="shared" si="163"/>
        <v>321</v>
      </c>
      <c r="J2096" s="1" t="str">
        <f t="shared" si="164"/>
        <v>Potential</v>
      </c>
    </row>
    <row r="2097" spans="1:10" ht="14.25" x14ac:dyDescent="0.2">
      <c r="A2097">
        <v>14078</v>
      </c>
      <c r="B2097">
        <v>163</v>
      </c>
      <c r="C2097">
        <v>1692.630000000001</v>
      </c>
      <c r="D2097" s="1">
        <v>40785.511111111111</v>
      </c>
      <c r="E2097" s="3">
        <f>DATEDIF(online_retail_II[[#This Row],[LastPurchase]], DATE(2011,12,9), "d")</f>
        <v>101</v>
      </c>
      <c r="F2097" s="3">
        <f t="shared" si="160"/>
        <v>3</v>
      </c>
      <c r="G2097" s="3">
        <f t="shared" si="161"/>
        <v>3</v>
      </c>
      <c r="H2097" s="3">
        <f t="shared" si="162"/>
        <v>2</v>
      </c>
      <c r="I2097" s="1" t="str">
        <f t="shared" si="163"/>
        <v>332</v>
      </c>
      <c r="J2097" s="1" t="str">
        <f t="shared" si="164"/>
        <v>Potential</v>
      </c>
    </row>
    <row r="2098" spans="1:10" ht="14.25" x14ac:dyDescent="0.2">
      <c r="A2098">
        <v>15231</v>
      </c>
      <c r="B2098">
        <v>14</v>
      </c>
      <c r="C2098">
        <v>250.25999999999993</v>
      </c>
      <c r="D2098" s="1">
        <v>40265.633333333331</v>
      </c>
      <c r="E2098" s="3">
        <f>DATEDIF(online_retail_II[[#This Row],[LastPurchase]], DATE(2011,12,9), "d")</f>
        <v>621</v>
      </c>
      <c r="F2098" s="3">
        <f t="shared" si="160"/>
        <v>2</v>
      </c>
      <c r="G2098" s="3">
        <f t="shared" si="161"/>
        <v>1</v>
      </c>
      <c r="H2098" s="3">
        <f t="shared" si="162"/>
        <v>1</v>
      </c>
      <c r="I2098" s="1" t="str">
        <f t="shared" si="163"/>
        <v>211</v>
      </c>
      <c r="J2098" s="1" t="str">
        <f t="shared" si="164"/>
        <v>At Risk</v>
      </c>
    </row>
    <row r="2099" spans="1:10" ht="14.25" x14ac:dyDescent="0.2">
      <c r="A2099">
        <v>16666</v>
      </c>
      <c r="B2099">
        <v>50</v>
      </c>
      <c r="C2099">
        <v>225.93999999999997</v>
      </c>
      <c r="D2099" s="1">
        <v>40867.584027777775</v>
      </c>
      <c r="E2099" s="3">
        <f>DATEDIF(online_retail_II[[#This Row],[LastPurchase]], DATE(2011,12,9), "d")</f>
        <v>19</v>
      </c>
      <c r="F2099" s="3">
        <f t="shared" si="160"/>
        <v>4</v>
      </c>
      <c r="G2099" s="3">
        <f t="shared" si="161"/>
        <v>1</v>
      </c>
      <c r="H2099" s="3">
        <f t="shared" si="162"/>
        <v>1</v>
      </c>
      <c r="I2099" s="1" t="str">
        <f t="shared" si="163"/>
        <v>411</v>
      </c>
      <c r="J2099" s="1" t="str">
        <f t="shared" si="164"/>
        <v>Loyal</v>
      </c>
    </row>
    <row r="2100" spans="1:10" ht="14.25" x14ac:dyDescent="0.2">
      <c r="A2100">
        <v>14583</v>
      </c>
      <c r="B2100">
        <v>506</v>
      </c>
      <c r="C2100">
        <v>1781.0300000000016</v>
      </c>
      <c r="D2100" s="1">
        <v>40881.522222222222</v>
      </c>
      <c r="E2100" s="3">
        <f>DATEDIF(online_retail_II[[#This Row],[LastPurchase]], DATE(2011,12,9), "d")</f>
        <v>5</v>
      </c>
      <c r="F2100" s="3">
        <f t="shared" si="160"/>
        <v>5</v>
      </c>
      <c r="G2100" s="3">
        <f t="shared" si="161"/>
        <v>4</v>
      </c>
      <c r="H2100" s="3">
        <f t="shared" si="162"/>
        <v>2</v>
      </c>
      <c r="I2100" s="1" t="str">
        <f t="shared" si="163"/>
        <v>542</v>
      </c>
      <c r="J2100" s="1" t="str">
        <f t="shared" si="164"/>
        <v>Champion</v>
      </c>
    </row>
    <row r="2101" spans="1:10" ht="14.25" x14ac:dyDescent="0.2">
      <c r="A2101">
        <v>14809</v>
      </c>
      <c r="B2101">
        <v>18</v>
      </c>
      <c r="C2101">
        <v>686.7600000000001</v>
      </c>
      <c r="D2101" s="1">
        <v>40265.655555555553</v>
      </c>
      <c r="E2101" s="3">
        <f>DATEDIF(online_retail_II[[#This Row],[LastPurchase]], DATE(2011,12,9), "d")</f>
        <v>621</v>
      </c>
      <c r="F2101" s="3">
        <f t="shared" si="160"/>
        <v>2</v>
      </c>
      <c r="G2101" s="3">
        <f t="shared" si="161"/>
        <v>1</v>
      </c>
      <c r="H2101" s="3">
        <f t="shared" si="162"/>
        <v>1</v>
      </c>
      <c r="I2101" s="1" t="str">
        <f t="shared" si="163"/>
        <v>211</v>
      </c>
      <c r="J2101" s="1" t="str">
        <f t="shared" si="164"/>
        <v>At Risk</v>
      </c>
    </row>
    <row r="2102" spans="1:10" ht="14.25" x14ac:dyDescent="0.2">
      <c r="A2102">
        <v>16549</v>
      </c>
      <c r="B2102">
        <v>3250</v>
      </c>
      <c r="C2102">
        <v>13182.19000000001</v>
      </c>
      <c r="D2102" s="1">
        <v>40876.629166666666</v>
      </c>
      <c r="E2102" s="3">
        <f>DATEDIF(online_retail_II[[#This Row],[LastPurchase]], DATE(2011,12,9), "d")</f>
        <v>10</v>
      </c>
      <c r="F2102" s="3">
        <f t="shared" si="160"/>
        <v>5</v>
      </c>
      <c r="G2102" s="3">
        <f t="shared" si="161"/>
        <v>4</v>
      </c>
      <c r="H2102" s="3">
        <f t="shared" si="162"/>
        <v>4</v>
      </c>
      <c r="I2102" s="1" t="str">
        <f t="shared" si="163"/>
        <v>544</v>
      </c>
      <c r="J2102" s="1" t="str">
        <f t="shared" si="164"/>
        <v>Champion</v>
      </c>
    </row>
    <row r="2103" spans="1:10" ht="14.25" x14ac:dyDescent="0.2">
      <c r="A2103">
        <v>15141</v>
      </c>
      <c r="B2103">
        <v>80</v>
      </c>
      <c r="C2103">
        <v>1388.4699999999998</v>
      </c>
      <c r="D2103" s="1">
        <v>40429.481249999997</v>
      </c>
      <c r="E2103" s="3">
        <f>DATEDIF(online_retail_II[[#This Row],[LastPurchase]], DATE(2011,12,9), "d")</f>
        <v>457</v>
      </c>
      <c r="F2103" s="3">
        <f t="shared" si="160"/>
        <v>2</v>
      </c>
      <c r="G2103" s="3">
        <f t="shared" si="161"/>
        <v>2</v>
      </c>
      <c r="H2103" s="3">
        <f t="shared" si="162"/>
        <v>2</v>
      </c>
      <c r="I2103" s="1" t="str">
        <f t="shared" si="163"/>
        <v>222</v>
      </c>
      <c r="J2103" s="1" t="str">
        <f t="shared" si="164"/>
        <v>At Risk</v>
      </c>
    </row>
    <row r="2104" spans="1:10" ht="14.25" x14ac:dyDescent="0.2">
      <c r="A2104">
        <v>13113</v>
      </c>
      <c r="B2104">
        <v>393</v>
      </c>
      <c r="C2104">
        <v>18625.73</v>
      </c>
      <c r="D2104" s="1">
        <v>40886.53402777778</v>
      </c>
      <c r="E2104" s="3">
        <f>DATEDIF(online_retail_II[[#This Row],[LastPurchase]], DATE(2011,12,9), "d")</f>
        <v>0</v>
      </c>
      <c r="F2104" s="3">
        <f t="shared" si="160"/>
        <v>5</v>
      </c>
      <c r="G2104" s="3">
        <f t="shared" si="161"/>
        <v>4</v>
      </c>
      <c r="H2104" s="3">
        <f t="shared" si="162"/>
        <v>4</v>
      </c>
      <c r="I2104" s="1" t="str">
        <f t="shared" si="163"/>
        <v>544</v>
      </c>
      <c r="J2104" s="1" t="str">
        <f t="shared" si="164"/>
        <v>Champion</v>
      </c>
    </row>
    <row r="2105" spans="1:10" ht="14.25" x14ac:dyDescent="0.2">
      <c r="A2105">
        <v>15981</v>
      </c>
      <c r="B2105">
        <v>288</v>
      </c>
      <c r="C2105">
        <v>9362.7700000000041</v>
      </c>
      <c r="D2105" s="1">
        <v>40862.333333333336</v>
      </c>
      <c r="E2105" s="3">
        <f>DATEDIF(online_retail_II[[#This Row],[LastPurchase]], DATE(2011,12,9), "d")</f>
        <v>24</v>
      </c>
      <c r="F2105" s="3">
        <f t="shared" si="160"/>
        <v>4</v>
      </c>
      <c r="G2105" s="3">
        <f t="shared" si="161"/>
        <v>3</v>
      </c>
      <c r="H2105" s="3">
        <f t="shared" si="162"/>
        <v>4</v>
      </c>
      <c r="I2105" s="1" t="str">
        <f t="shared" si="163"/>
        <v>434</v>
      </c>
      <c r="J2105" s="1" t="str">
        <f t="shared" si="164"/>
        <v>Loyal</v>
      </c>
    </row>
    <row r="2106" spans="1:10" ht="14.25" x14ac:dyDescent="0.2">
      <c r="A2106">
        <v>16532</v>
      </c>
      <c r="B2106">
        <v>6</v>
      </c>
      <c r="C2106">
        <v>8756.64</v>
      </c>
      <c r="D2106" s="1">
        <v>40869.463888888888</v>
      </c>
      <c r="E2106" s="3">
        <f>DATEDIF(online_retail_II[[#This Row],[LastPurchase]], DATE(2011,12,9), "d")</f>
        <v>17</v>
      </c>
      <c r="F2106" s="3">
        <f t="shared" si="160"/>
        <v>4</v>
      </c>
      <c r="G2106" s="3">
        <f t="shared" si="161"/>
        <v>1</v>
      </c>
      <c r="H2106" s="3">
        <f t="shared" si="162"/>
        <v>4</v>
      </c>
      <c r="I2106" s="1" t="str">
        <f t="shared" si="163"/>
        <v>414</v>
      </c>
      <c r="J2106" s="1" t="str">
        <f t="shared" si="164"/>
        <v>Loyal</v>
      </c>
    </row>
    <row r="2107" spans="1:10" ht="14.25" x14ac:dyDescent="0.2">
      <c r="A2107">
        <v>17994</v>
      </c>
      <c r="B2107">
        <v>314</v>
      </c>
      <c r="C2107">
        <v>2313.320000000002</v>
      </c>
      <c r="D2107" s="1">
        <v>40765.486805555556</v>
      </c>
      <c r="E2107" s="3">
        <f>DATEDIF(online_retail_II[[#This Row],[LastPurchase]], DATE(2011,12,9), "d")</f>
        <v>121</v>
      </c>
      <c r="F2107" s="3">
        <f t="shared" si="160"/>
        <v>3</v>
      </c>
      <c r="G2107" s="3">
        <f t="shared" si="161"/>
        <v>3</v>
      </c>
      <c r="H2107" s="3">
        <f t="shared" si="162"/>
        <v>2</v>
      </c>
      <c r="I2107" s="1" t="str">
        <f t="shared" si="163"/>
        <v>332</v>
      </c>
      <c r="J2107" s="1" t="str">
        <f t="shared" si="164"/>
        <v>Potential</v>
      </c>
    </row>
    <row r="2108" spans="1:10" ht="14.25" x14ac:dyDescent="0.2">
      <c r="A2108">
        <v>16456</v>
      </c>
      <c r="B2108">
        <v>415</v>
      </c>
      <c r="C2108">
        <v>6862.9099999999989</v>
      </c>
      <c r="D2108" s="1">
        <v>40787.576388888891</v>
      </c>
      <c r="E2108" s="3">
        <f>DATEDIF(online_retail_II[[#This Row],[LastPurchase]], DATE(2011,12,9), "d")</f>
        <v>99</v>
      </c>
      <c r="F2108" s="3">
        <f t="shared" si="160"/>
        <v>3</v>
      </c>
      <c r="G2108" s="3">
        <f t="shared" si="161"/>
        <v>4</v>
      </c>
      <c r="H2108" s="3">
        <f t="shared" si="162"/>
        <v>4</v>
      </c>
      <c r="I2108" s="1" t="str">
        <f t="shared" si="163"/>
        <v>344</v>
      </c>
      <c r="J2108" s="1" t="str">
        <f t="shared" si="164"/>
        <v>Potential</v>
      </c>
    </row>
    <row r="2109" spans="1:10" ht="14.25" x14ac:dyDescent="0.2">
      <c r="A2109">
        <v>16502</v>
      </c>
      <c r="B2109">
        <v>43</v>
      </c>
      <c r="C2109">
        <v>266.49999999999994</v>
      </c>
      <c r="D2109" s="1">
        <v>40266.572222222225</v>
      </c>
      <c r="E2109" s="3">
        <f>DATEDIF(online_retail_II[[#This Row],[LastPurchase]], DATE(2011,12,9), "d")</f>
        <v>620</v>
      </c>
      <c r="F2109" s="3">
        <f t="shared" si="160"/>
        <v>2</v>
      </c>
      <c r="G2109" s="3">
        <f t="shared" si="161"/>
        <v>1</v>
      </c>
      <c r="H2109" s="3">
        <f t="shared" si="162"/>
        <v>1</v>
      </c>
      <c r="I2109" s="1" t="str">
        <f t="shared" si="163"/>
        <v>211</v>
      </c>
      <c r="J2109" s="1" t="str">
        <f t="shared" si="164"/>
        <v>At Risk</v>
      </c>
    </row>
    <row r="2110" spans="1:10" ht="14.25" x14ac:dyDescent="0.2">
      <c r="A2110">
        <v>17046</v>
      </c>
      <c r="B2110">
        <v>85</v>
      </c>
      <c r="C2110">
        <v>1906.0700000000002</v>
      </c>
      <c r="D2110" s="1">
        <v>40729.599999999999</v>
      </c>
      <c r="E2110" s="3">
        <f>DATEDIF(online_retail_II[[#This Row],[LastPurchase]], DATE(2011,12,9), "d")</f>
        <v>157</v>
      </c>
      <c r="F2110" s="3">
        <f t="shared" si="160"/>
        <v>3</v>
      </c>
      <c r="G2110" s="3">
        <f t="shared" si="161"/>
        <v>2</v>
      </c>
      <c r="H2110" s="3">
        <f t="shared" si="162"/>
        <v>2</v>
      </c>
      <c r="I2110" s="1" t="str">
        <f t="shared" si="163"/>
        <v>322</v>
      </c>
      <c r="J2110" s="1" t="str">
        <f t="shared" si="164"/>
        <v>Potential</v>
      </c>
    </row>
    <row r="2111" spans="1:10" ht="14.25" x14ac:dyDescent="0.2">
      <c r="A2111">
        <v>12496</v>
      </c>
      <c r="B2111">
        <v>13</v>
      </c>
      <c r="C2111">
        <v>54.09</v>
      </c>
      <c r="D2111" s="1">
        <v>40266.587500000001</v>
      </c>
      <c r="E2111" s="3">
        <f>DATEDIF(online_retail_II[[#This Row],[LastPurchase]], DATE(2011,12,9), "d")</f>
        <v>620</v>
      </c>
      <c r="F2111" s="3">
        <f t="shared" si="160"/>
        <v>2</v>
      </c>
      <c r="G2111" s="3">
        <f t="shared" si="161"/>
        <v>1</v>
      </c>
      <c r="H2111" s="3">
        <f t="shared" si="162"/>
        <v>1</v>
      </c>
      <c r="I2111" s="1" t="str">
        <f t="shared" si="163"/>
        <v>211</v>
      </c>
      <c r="J2111" s="1" t="str">
        <f t="shared" si="164"/>
        <v>At Risk</v>
      </c>
    </row>
    <row r="2112" spans="1:10" ht="14.25" x14ac:dyDescent="0.2">
      <c r="A2112">
        <v>16036</v>
      </c>
      <c r="B2112">
        <v>140</v>
      </c>
      <c r="C2112">
        <v>2556.840000000002</v>
      </c>
      <c r="D2112" s="1">
        <v>40799.620138888888</v>
      </c>
      <c r="E2112" s="3">
        <f>DATEDIF(online_retail_II[[#This Row],[LastPurchase]], DATE(2011,12,9), "d")</f>
        <v>87</v>
      </c>
      <c r="F2112" s="3">
        <f t="shared" si="160"/>
        <v>3</v>
      </c>
      <c r="G2112" s="3">
        <f t="shared" si="161"/>
        <v>2</v>
      </c>
      <c r="H2112" s="3">
        <f t="shared" si="162"/>
        <v>2</v>
      </c>
      <c r="I2112" s="1" t="str">
        <f t="shared" si="163"/>
        <v>322</v>
      </c>
      <c r="J2112" s="1" t="str">
        <f t="shared" si="164"/>
        <v>Potential</v>
      </c>
    </row>
    <row r="2113" spans="1:10" ht="14.25" x14ac:dyDescent="0.2">
      <c r="A2113">
        <v>16176</v>
      </c>
      <c r="B2113">
        <v>72</v>
      </c>
      <c r="C2113">
        <v>2052.6900000000005</v>
      </c>
      <c r="D2113" s="1">
        <v>40465.57916666667</v>
      </c>
      <c r="E2113" s="3">
        <f>DATEDIF(online_retail_II[[#This Row],[LastPurchase]], DATE(2011,12,9), "d")</f>
        <v>421</v>
      </c>
      <c r="F2113" s="3">
        <f t="shared" si="160"/>
        <v>2</v>
      </c>
      <c r="G2113" s="3">
        <f t="shared" si="161"/>
        <v>2</v>
      </c>
      <c r="H2113" s="3">
        <f t="shared" si="162"/>
        <v>2</v>
      </c>
      <c r="I2113" s="1" t="str">
        <f t="shared" si="163"/>
        <v>222</v>
      </c>
      <c r="J2113" s="1" t="str">
        <f t="shared" si="164"/>
        <v>At Risk</v>
      </c>
    </row>
    <row r="2114" spans="1:10" ht="14.25" x14ac:dyDescent="0.2">
      <c r="A2114">
        <v>13412</v>
      </c>
      <c r="B2114">
        <v>34</v>
      </c>
      <c r="C2114">
        <v>487.34999999999997</v>
      </c>
      <c r="D2114" s="1">
        <v>40266.686111111114</v>
      </c>
      <c r="E2114" s="3">
        <f>DATEDIF(online_retail_II[[#This Row],[LastPurchase]], DATE(2011,12,9), "d")</f>
        <v>620</v>
      </c>
      <c r="F2114" s="3">
        <f t="shared" ref="F2114:F2177" si="165">IF(E2114&lt;=QUARTILE($E$2:$E$1000,1),5,
 IF(E2114&lt;=QUARTILE($E$2:$E$1000,2),4,
 IF(E2114&lt;=QUARTILE($E$2:$E$1000,3),3,
 IF(E2114&lt;=QUARTILE($E$2:$E$1000,4),2,1))))</f>
        <v>2</v>
      </c>
      <c r="G2114" s="3">
        <f t="shared" ref="G2114:G2177" si="166">IF(B2114&gt;=QUARTILE($B$2:$B$1000,4),5,
 IF(B2114&gt;=QUARTILE($B$2:$B$1000,3),4,
 IF(B2114&gt;=QUARTILE($B$2:$B$1000,2),3,
 IF(B2114&gt;=QUARTILE($B$2:$B$1000,1),2,1))))</f>
        <v>1</v>
      </c>
      <c r="H2114" s="3">
        <f t="shared" ref="H2114:H2177" si="167">IF(C2114&gt;=QUARTILE($C$2:$C$1000,4),5,
 IF(C2114&gt;=QUARTILE($C$2:$C$1000,3),4,
 IF(C2114&gt;=QUARTILE($C$2:$C$1000,2),3,
 IF(C2114&gt;=QUARTILE($C$2:$C$1000,1),2,1))))</f>
        <v>1</v>
      </c>
      <c r="I2114" s="1" t="str">
        <f t="shared" ref="I2114:I2177" si="168">TEXT(F2114,"0") &amp; TEXT(G2114,"0") &amp; TEXT(H2114,"0")</f>
        <v>211</v>
      </c>
      <c r="J2114" s="1" t="str">
        <f t="shared" ref="J2114:J2177" si="169">IF(F2114=5,"Champion",
 IF(F2114&gt;=4,"Loyal",
 IF(F2114=3,"Potential",
 IF(F2114=2,"At Risk",
 "Lost"))))</f>
        <v>At Risk</v>
      </c>
    </row>
    <row r="2115" spans="1:10" ht="14.25" x14ac:dyDescent="0.2">
      <c r="A2115">
        <v>17664</v>
      </c>
      <c r="B2115">
        <v>80</v>
      </c>
      <c r="C2115">
        <v>1166.2300000000005</v>
      </c>
      <c r="D2115" s="1">
        <v>40868.478472222225</v>
      </c>
      <c r="E2115" s="3">
        <f>DATEDIF(online_retail_II[[#This Row],[LastPurchase]], DATE(2011,12,9), "d")</f>
        <v>18</v>
      </c>
      <c r="F2115" s="3">
        <f t="shared" si="165"/>
        <v>4</v>
      </c>
      <c r="G2115" s="3">
        <f t="shared" si="166"/>
        <v>2</v>
      </c>
      <c r="H2115" s="3">
        <f t="shared" si="167"/>
        <v>2</v>
      </c>
      <c r="I2115" s="1" t="str">
        <f t="shared" si="168"/>
        <v>422</v>
      </c>
      <c r="J2115" s="1" t="str">
        <f t="shared" si="169"/>
        <v>Loyal</v>
      </c>
    </row>
    <row r="2116" spans="1:10" ht="14.25" x14ac:dyDescent="0.2">
      <c r="A2116">
        <v>16570</v>
      </c>
      <c r="B2116">
        <v>241</v>
      </c>
      <c r="C2116">
        <v>7434.3100000000022</v>
      </c>
      <c r="D2116" s="1">
        <v>40871.709722222222</v>
      </c>
      <c r="E2116" s="3">
        <f>DATEDIF(online_retail_II[[#This Row],[LastPurchase]], DATE(2011,12,9), "d")</f>
        <v>15</v>
      </c>
      <c r="F2116" s="3">
        <f t="shared" si="165"/>
        <v>4</v>
      </c>
      <c r="G2116" s="3">
        <f t="shared" si="166"/>
        <v>3</v>
      </c>
      <c r="H2116" s="3">
        <f t="shared" si="167"/>
        <v>4</v>
      </c>
      <c r="I2116" s="1" t="str">
        <f t="shared" si="168"/>
        <v>434</v>
      </c>
      <c r="J2116" s="1" t="str">
        <f t="shared" si="169"/>
        <v>Loyal</v>
      </c>
    </row>
    <row r="2117" spans="1:10" ht="14.25" x14ac:dyDescent="0.2">
      <c r="A2117">
        <v>16455</v>
      </c>
      <c r="B2117">
        <v>225</v>
      </c>
      <c r="C2117">
        <v>4384.369999999999</v>
      </c>
      <c r="D2117" s="1">
        <v>40823.511805555558</v>
      </c>
      <c r="E2117" s="3">
        <f>DATEDIF(online_retail_II[[#This Row],[LastPurchase]], DATE(2011,12,9), "d")</f>
        <v>63</v>
      </c>
      <c r="F2117" s="3">
        <f t="shared" si="165"/>
        <v>3</v>
      </c>
      <c r="G2117" s="3">
        <f t="shared" si="166"/>
        <v>3</v>
      </c>
      <c r="H2117" s="3">
        <f t="shared" si="167"/>
        <v>3</v>
      </c>
      <c r="I2117" s="1" t="str">
        <f t="shared" si="168"/>
        <v>333</v>
      </c>
      <c r="J2117" s="1" t="str">
        <f t="shared" si="169"/>
        <v>Potential</v>
      </c>
    </row>
    <row r="2118" spans="1:10" ht="14.25" x14ac:dyDescent="0.2">
      <c r="A2118">
        <v>17676</v>
      </c>
      <c r="B2118">
        <v>164</v>
      </c>
      <c r="C2118">
        <v>2765.8399999999997</v>
      </c>
      <c r="D2118" s="1">
        <v>40882.636111111111</v>
      </c>
      <c r="E2118" s="3">
        <f>DATEDIF(online_retail_II[[#This Row],[LastPurchase]], DATE(2011,12,9), "d")</f>
        <v>4</v>
      </c>
      <c r="F2118" s="3">
        <f t="shared" si="165"/>
        <v>5</v>
      </c>
      <c r="G2118" s="3">
        <f t="shared" si="166"/>
        <v>3</v>
      </c>
      <c r="H2118" s="3">
        <f t="shared" si="167"/>
        <v>2</v>
      </c>
      <c r="I2118" s="1" t="str">
        <f t="shared" si="168"/>
        <v>532</v>
      </c>
      <c r="J2118" s="1" t="str">
        <f t="shared" si="169"/>
        <v>Champion</v>
      </c>
    </row>
    <row r="2119" spans="1:10" ht="14.25" x14ac:dyDescent="0.2">
      <c r="A2119">
        <v>13051</v>
      </c>
      <c r="B2119">
        <v>4</v>
      </c>
      <c r="C2119">
        <v>155.80000000000001</v>
      </c>
      <c r="D2119" s="1">
        <v>40308.384722222225</v>
      </c>
      <c r="E2119" s="3">
        <f>DATEDIF(online_retail_II[[#This Row],[LastPurchase]], DATE(2011,12,9), "d")</f>
        <v>578</v>
      </c>
      <c r="F2119" s="3">
        <f t="shared" si="165"/>
        <v>2</v>
      </c>
      <c r="G2119" s="3">
        <f t="shared" si="166"/>
        <v>1</v>
      </c>
      <c r="H2119" s="3">
        <f t="shared" si="167"/>
        <v>1</v>
      </c>
      <c r="I2119" s="1" t="str">
        <f t="shared" si="168"/>
        <v>211</v>
      </c>
      <c r="J2119" s="1" t="str">
        <f t="shared" si="169"/>
        <v>At Risk</v>
      </c>
    </row>
    <row r="2120" spans="1:10" ht="14.25" x14ac:dyDescent="0.2">
      <c r="A2120">
        <v>12990</v>
      </c>
      <c r="B2120">
        <v>27</v>
      </c>
      <c r="C2120">
        <v>955.49999999999989</v>
      </c>
      <c r="D2120" s="1">
        <v>40855.542361111111</v>
      </c>
      <c r="E2120" s="3">
        <f>DATEDIF(online_retail_II[[#This Row],[LastPurchase]], DATE(2011,12,9), "d")</f>
        <v>31</v>
      </c>
      <c r="F2120" s="3">
        <f t="shared" si="165"/>
        <v>4</v>
      </c>
      <c r="G2120" s="3">
        <f t="shared" si="166"/>
        <v>1</v>
      </c>
      <c r="H2120" s="3">
        <f t="shared" si="167"/>
        <v>1</v>
      </c>
      <c r="I2120" s="1" t="str">
        <f t="shared" si="168"/>
        <v>411</v>
      </c>
      <c r="J2120" s="1" t="str">
        <f t="shared" si="169"/>
        <v>Loyal</v>
      </c>
    </row>
    <row r="2121" spans="1:10" ht="14.25" x14ac:dyDescent="0.2">
      <c r="A2121">
        <v>12861</v>
      </c>
      <c r="B2121">
        <v>4</v>
      </c>
      <c r="C2121">
        <v>68.25</v>
      </c>
      <c r="D2121" s="1">
        <v>40267.48541666667</v>
      </c>
      <c r="E2121" s="3">
        <f>DATEDIF(online_retail_II[[#This Row],[LastPurchase]], DATE(2011,12,9), "d")</f>
        <v>619</v>
      </c>
      <c r="F2121" s="3">
        <f t="shared" si="165"/>
        <v>2</v>
      </c>
      <c r="G2121" s="3">
        <f t="shared" si="166"/>
        <v>1</v>
      </c>
      <c r="H2121" s="3">
        <f t="shared" si="167"/>
        <v>1</v>
      </c>
      <c r="I2121" s="1" t="str">
        <f t="shared" si="168"/>
        <v>211</v>
      </c>
      <c r="J2121" s="1" t="str">
        <f t="shared" si="169"/>
        <v>At Risk</v>
      </c>
    </row>
    <row r="2122" spans="1:10" ht="14.25" x14ac:dyDescent="0.2">
      <c r="A2122">
        <v>14935</v>
      </c>
      <c r="B2122">
        <v>26</v>
      </c>
      <c r="C2122">
        <v>2849.83</v>
      </c>
      <c r="D2122" s="1">
        <v>40589.613888888889</v>
      </c>
      <c r="E2122" s="3">
        <f>DATEDIF(online_retail_II[[#This Row],[LastPurchase]], DATE(2011,12,9), "d")</f>
        <v>297</v>
      </c>
      <c r="F2122" s="3">
        <f t="shared" si="165"/>
        <v>3</v>
      </c>
      <c r="G2122" s="3">
        <f t="shared" si="166"/>
        <v>1</v>
      </c>
      <c r="H2122" s="3">
        <f t="shared" si="167"/>
        <v>2</v>
      </c>
      <c r="I2122" s="1" t="str">
        <f t="shared" si="168"/>
        <v>312</v>
      </c>
      <c r="J2122" s="1" t="str">
        <f t="shared" si="169"/>
        <v>Potential</v>
      </c>
    </row>
    <row r="2123" spans="1:10" ht="14.25" x14ac:dyDescent="0.2">
      <c r="A2123">
        <v>15029</v>
      </c>
      <c r="B2123">
        <v>10</v>
      </c>
      <c r="C2123">
        <v>365.1</v>
      </c>
      <c r="D2123" s="1">
        <v>40267.511111111111</v>
      </c>
      <c r="E2123" s="3">
        <f>DATEDIF(online_retail_II[[#This Row],[LastPurchase]], DATE(2011,12,9), "d")</f>
        <v>619</v>
      </c>
      <c r="F2123" s="3">
        <f t="shared" si="165"/>
        <v>2</v>
      </c>
      <c r="G2123" s="3">
        <f t="shared" si="166"/>
        <v>1</v>
      </c>
      <c r="H2123" s="3">
        <f t="shared" si="167"/>
        <v>1</v>
      </c>
      <c r="I2123" s="1" t="str">
        <f t="shared" si="168"/>
        <v>211</v>
      </c>
      <c r="J2123" s="1" t="str">
        <f t="shared" si="169"/>
        <v>At Risk</v>
      </c>
    </row>
    <row r="2124" spans="1:10" ht="14.25" x14ac:dyDescent="0.2">
      <c r="A2124">
        <v>15715</v>
      </c>
      <c r="B2124">
        <v>38</v>
      </c>
      <c r="C2124">
        <v>658.02</v>
      </c>
      <c r="D2124" s="1">
        <v>40331.413888888892</v>
      </c>
      <c r="E2124" s="3">
        <f>DATEDIF(online_retail_II[[#This Row],[LastPurchase]], DATE(2011,12,9), "d")</f>
        <v>555</v>
      </c>
      <c r="F2124" s="3">
        <f t="shared" si="165"/>
        <v>2</v>
      </c>
      <c r="G2124" s="3">
        <f t="shared" si="166"/>
        <v>1</v>
      </c>
      <c r="H2124" s="3">
        <f t="shared" si="167"/>
        <v>1</v>
      </c>
      <c r="I2124" s="1" t="str">
        <f t="shared" si="168"/>
        <v>211</v>
      </c>
      <c r="J2124" s="1" t="str">
        <f t="shared" si="169"/>
        <v>At Risk</v>
      </c>
    </row>
    <row r="2125" spans="1:10" ht="14.25" x14ac:dyDescent="0.2">
      <c r="A2125">
        <v>15575</v>
      </c>
      <c r="B2125">
        <v>3</v>
      </c>
      <c r="C2125">
        <v>30.1</v>
      </c>
      <c r="D2125" s="1">
        <v>40267.534722222219</v>
      </c>
      <c r="E2125" s="3">
        <f>DATEDIF(online_retail_II[[#This Row],[LastPurchase]], DATE(2011,12,9), "d")</f>
        <v>619</v>
      </c>
      <c r="F2125" s="3">
        <f t="shared" si="165"/>
        <v>2</v>
      </c>
      <c r="G2125" s="3">
        <f t="shared" si="166"/>
        <v>1</v>
      </c>
      <c r="H2125" s="3">
        <f t="shared" si="167"/>
        <v>1</v>
      </c>
      <c r="I2125" s="1" t="str">
        <f t="shared" si="168"/>
        <v>211</v>
      </c>
      <c r="J2125" s="1" t="str">
        <f t="shared" si="169"/>
        <v>At Risk</v>
      </c>
    </row>
    <row r="2126" spans="1:10" ht="14.25" x14ac:dyDescent="0.2">
      <c r="A2126">
        <v>17586</v>
      </c>
      <c r="B2126">
        <v>8</v>
      </c>
      <c r="C2126">
        <v>167.4</v>
      </c>
      <c r="D2126" s="1">
        <v>40267.550000000003</v>
      </c>
      <c r="E2126" s="3">
        <f>DATEDIF(online_retail_II[[#This Row],[LastPurchase]], DATE(2011,12,9), "d")</f>
        <v>619</v>
      </c>
      <c r="F2126" s="3">
        <f t="shared" si="165"/>
        <v>2</v>
      </c>
      <c r="G2126" s="3">
        <f t="shared" si="166"/>
        <v>1</v>
      </c>
      <c r="H2126" s="3">
        <f t="shared" si="167"/>
        <v>1</v>
      </c>
      <c r="I2126" s="1" t="str">
        <f t="shared" si="168"/>
        <v>211</v>
      </c>
      <c r="J2126" s="1" t="str">
        <f t="shared" si="169"/>
        <v>At Risk</v>
      </c>
    </row>
    <row r="2127" spans="1:10" ht="14.25" x14ac:dyDescent="0.2">
      <c r="A2127">
        <v>17464</v>
      </c>
      <c r="B2127">
        <v>42</v>
      </c>
      <c r="C2127">
        <v>1000.9399999999999</v>
      </c>
      <c r="D2127" s="1">
        <v>40728.554861111108</v>
      </c>
      <c r="E2127" s="3">
        <f>DATEDIF(online_retail_II[[#This Row],[LastPurchase]], DATE(2011,12,9), "d")</f>
        <v>158</v>
      </c>
      <c r="F2127" s="3">
        <f t="shared" si="165"/>
        <v>3</v>
      </c>
      <c r="G2127" s="3">
        <f t="shared" si="166"/>
        <v>1</v>
      </c>
      <c r="H2127" s="3">
        <f t="shared" si="167"/>
        <v>2</v>
      </c>
      <c r="I2127" s="1" t="str">
        <f t="shared" si="168"/>
        <v>312</v>
      </c>
      <c r="J2127" s="1" t="str">
        <f t="shared" si="169"/>
        <v>Potential</v>
      </c>
    </row>
    <row r="2128" spans="1:10" ht="14.25" x14ac:dyDescent="0.2">
      <c r="A2128">
        <v>17217</v>
      </c>
      <c r="B2128">
        <v>29</v>
      </c>
      <c r="C2128">
        <v>217.99999999999997</v>
      </c>
      <c r="D2128" s="1">
        <v>40652.72152777778</v>
      </c>
      <c r="E2128" s="3">
        <f>DATEDIF(online_retail_II[[#This Row],[LastPurchase]], DATE(2011,12,9), "d")</f>
        <v>234</v>
      </c>
      <c r="F2128" s="3">
        <f t="shared" si="165"/>
        <v>3</v>
      </c>
      <c r="G2128" s="3">
        <f t="shared" si="166"/>
        <v>1</v>
      </c>
      <c r="H2128" s="3">
        <f t="shared" si="167"/>
        <v>1</v>
      </c>
      <c r="I2128" s="1" t="str">
        <f t="shared" si="168"/>
        <v>311</v>
      </c>
      <c r="J2128" s="1" t="str">
        <f t="shared" si="169"/>
        <v>Potential</v>
      </c>
    </row>
    <row r="2129" spans="1:10" ht="14.25" x14ac:dyDescent="0.2">
      <c r="A2129">
        <v>14235</v>
      </c>
      <c r="B2129">
        <v>148</v>
      </c>
      <c r="C2129">
        <v>4717.9900000000007</v>
      </c>
      <c r="D2129" s="1">
        <v>40811.609027777777</v>
      </c>
      <c r="E2129" s="3">
        <f>DATEDIF(online_retail_II[[#This Row],[LastPurchase]], DATE(2011,12,9), "d")</f>
        <v>75</v>
      </c>
      <c r="F2129" s="3">
        <f t="shared" si="165"/>
        <v>3</v>
      </c>
      <c r="G2129" s="3">
        <f t="shared" si="166"/>
        <v>2</v>
      </c>
      <c r="H2129" s="3">
        <f t="shared" si="167"/>
        <v>3</v>
      </c>
      <c r="I2129" s="1" t="str">
        <f t="shared" si="168"/>
        <v>323</v>
      </c>
      <c r="J2129" s="1" t="str">
        <f t="shared" si="169"/>
        <v>Potential</v>
      </c>
    </row>
    <row r="2130" spans="1:10" ht="14.25" x14ac:dyDescent="0.2">
      <c r="A2130">
        <v>15122</v>
      </c>
      <c r="B2130">
        <v>228</v>
      </c>
      <c r="C2130">
        <v>4497.4700000000012</v>
      </c>
      <c r="D2130" s="1">
        <v>40772.699999999997</v>
      </c>
      <c r="E2130" s="3">
        <f>DATEDIF(online_retail_II[[#This Row],[LastPurchase]], DATE(2011,12,9), "d")</f>
        <v>114</v>
      </c>
      <c r="F2130" s="3">
        <f t="shared" si="165"/>
        <v>3</v>
      </c>
      <c r="G2130" s="3">
        <f t="shared" si="166"/>
        <v>3</v>
      </c>
      <c r="H2130" s="3">
        <f t="shared" si="167"/>
        <v>3</v>
      </c>
      <c r="I2130" s="1" t="str">
        <f t="shared" si="168"/>
        <v>333</v>
      </c>
      <c r="J2130" s="1" t="str">
        <f t="shared" si="169"/>
        <v>Potential</v>
      </c>
    </row>
    <row r="2131" spans="1:10" ht="14.25" x14ac:dyDescent="0.2">
      <c r="A2131">
        <v>14492</v>
      </c>
      <c r="B2131">
        <v>92</v>
      </c>
      <c r="C2131">
        <v>1921.91</v>
      </c>
      <c r="D2131" s="1">
        <v>40456.556250000001</v>
      </c>
      <c r="E2131" s="3">
        <f>DATEDIF(online_retail_II[[#This Row],[LastPurchase]], DATE(2011,12,9), "d")</f>
        <v>430</v>
      </c>
      <c r="F2131" s="3">
        <f t="shared" si="165"/>
        <v>2</v>
      </c>
      <c r="G2131" s="3">
        <f t="shared" si="166"/>
        <v>2</v>
      </c>
      <c r="H2131" s="3">
        <f t="shared" si="167"/>
        <v>2</v>
      </c>
      <c r="I2131" s="1" t="str">
        <f t="shared" si="168"/>
        <v>222</v>
      </c>
      <c r="J2131" s="1" t="str">
        <f t="shared" si="169"/>
        <v>At Risk</v>
      </c>
    </row>
    <row r="2132" spans="1:10" ht="14.25" x14ac:dyDescent="0.2">
      <c r="A2132">
        <v>14882</v>
      </c>
      <c r="B2132">
        <v>68</v>
      </c>
      <c r="C2132">
        <v>3628.1499999999996</v>
      </c>
      <c r="D2132" s="1">
        <v>40860.532638888886</v>
      </c>
      <c r="E2132" s="3">
        <f>DATEDIF(online_retail_II[[#This Row],[LastPurchase]], DATE(2011,12,9), "d")</f>
        <v>26</v>
      </c>
      <c r="F2132" s="3">
        <f t="shared" si="165"/>
        <v>4</v>
      </c>
      <c r="G2132" s="3">
        <f t="shared" si="166"/>
        <v>2</v>
      </c>
      <c r="H2132" s="3">
        <f t="shared" si="167"/>
        <v>3</v>
      </c>
      <c r="I2132" s="1" t="str">
        <f t="shared" si="168"/>
        <v>423</v>
      </c>
      <c r="J2132" s="1" t="str">
        <f t="shared" si="169"/>
        <v>Loyal</v>
      </c>
    </row>
    <row r="2133" spans="1:10" ht="14.25" x14ac:dyDescent="0.2">
      <c r="A2133">
        <v>15742</v>
      </c>
      <c r="B2133">
        <v>41</v>
      </c>
      <c r="C2133">
        <v>156.86999999999998</v>
      </c>
      <c r="D2133" s="1">
        <v>40267.642361111109</v>
      </c>
      <c r="E2133" s="3">
        <f>DATEDIF(online_retail_II[[#This Row],[LastPurchase]], DATE(2011,12,9), "d")</f>
        <v>619</v>
      </c>
      <c r="F2133" s="3">
        <f t="shared" si="165"/>
        <v>2</v>
      </c>
      <c r="G2133" s="3">
        <f t="shared" si="166"/>
        <v>1</v>
      </c>
      <c r="H2133" s="3">
        <f t="shared" si="167"/>
        <v>1</v>
      </c>
      <c r="I2133" s="1" t="str">
        <f t="shared" si="168"/>
        <v>211</v>
      </c>
      <c r="J2133" s="1" t="str">
        <f t="shared" si="169"/>
        <v>At Risk</v>
      </c>
    </row>
    <row r="2134" spans="1:10" ht="14.25" x14ac:dyDescent="0.2">
      <c r="A2134">
        <v>13856</v>
      </c>
      <c r="B2134">
        <v>54</v>
      </c>
      <c r="C2134">
        <v>1142.0300000000002</v>
      </c>
      <c r="D2134" s="1">
        <v>40718.418749999997</v>
      </c>
      <c r="E2134" s="3">
        <f>DATEDIF(online_retail_II[[#This Row],[LastPurchase]], DATE(2011,12,9), "d")</f>
        <v>168</v>
      </c>
      <c r="F2134" s="3">
        <f t="shared" si="165"/>
        <v>3</v>
      </c>
      <c r="G2134" s="3">
        <f t="shared" si="166"/>
        <v>1</v>
      </c>
      <c r="H2134" s="3">
        <f t="shared" si="167"/>
        <v>2</v>
      </c>
      <c r="I2134" s="1" t="str">
        <f t="shared" si="168"/>
        <v>312</v>
      </c>
      <c r="J2134" s="1" t="str">
        <f t="shared" si="169"/>
        <v>Potential</v>
      </c>
    </row>
    <row r="2135" spans="1:10" ht="14.25" x14ac:dyDescent="0.2">
      <c r="A2135">
        <v>16658</v>
      </c>
      <c r="B2135">
        <v>72</v>
      </c>
      <c r="C2135">
        <v>814.06999999999994</v>
      </c>
      <c r="D2135" s="1">
        <v>40518.574305555558</v>
      </c>
      <c r="E2135" s="3">
        <f>DATEDIF(online_retail_II[[#This Row],[LastPurchase]], DATE(2011,12,9), "d")</f>
        <v>368</v>
      </c>
      <c r="F2135" s="3">
        <f t="shared" si="165"/>
        <v>2</v>
      </c>
      <c r="G2135" s="3">
        <f t="shared" si="166"/>
        <v>2</v>
      </c>
      <c r="H2135" s="3">
        <f t="shared" si="167"/>
        <v>1</v>
      </c>
      <c r="I2135" s="1" t="str">
        <f t="shared" si="168"/>
        <v>221</v>
      </c>
      <c r="J2135" s="1" t="str">
        <f t="shared" si="169"/>
        <v>At Risk</v>
      </c>
    </row>
    <row r="2136" spans="1:10" ht="14.25" x14ac:dyDescent="0.2">
      <c r="A2136">
        <v>13676</v>
      </c>
      <c r="B2136">
        <v>13</v>
      </c>
      <c r="C2136">
        <v>243.9</v>
      </c>
      <c r="D2136" s="1">
        <v>40347.729166666664</v>
      </c>
      <c r="E2136" s="3">
        <f>DATEDIF(online_retail_II[[#This Row],[LastPurchase]], DATE(2011,12,9), "d")</f>
        <v>539</v>
      </c>
      <c r="F2136" s="3">
        <f t="shared" si="165"/>
        <v>2</v>
      </c>
      <c r="G2136" s="3">
        <f t="shared" si="166"/>
        <v>1</v>
      </c>
      <c r="H2136" s="3">
        <f t="shared" si="167"/>
        <v>1</v>
      </c>
      <c r="I2136" s="1" t="str">
        <f t="shared" si="168"/>
        <v>211</v>
      </c>
      <c r="J2136" s="1" t="str">
        <f t="shared" si="169"/>
        <v>At Risk</v>
      </c>
    </row>
    <row r="2137" spans="1:10" ht="14.25" x14ac:dyDescent="0.2">
      <c r="A2137">
        <v>17602</v>
      </c>
      <c r="B2137">
        <v>927</v>
      </c>
      <c r="C2137">
        <v>7451.1300000000037</v>
      </c>
      <c r="D2137" s="1">
        <v>40884.578472222223</v>
      </c>
      <c r="E2137" s="3">
        <f>DATEDIF(online_retail_II[[#This Row],[LastPurchase]], DATE(2011,12,9), "d")</f>
        <v>2</v>
      </c>
      <c r="F2137" s="3">
        <f t="shared" si="165"/>
        <v>5</v>
      </c>
      <c r="G2137" s="3">
        <f t="shared" si="166"/>
        <v>4</v>
      </c>
      <c r="H2137" s="3">
        <f t="shared" si="167"/>
        <v>4</v>
      </c>
      <c r="I2137" s="1" t="str">
        <f t="shared" si="168"/>
        <v>544</v>
      </c>
      <c r="J2137" s="1" t="str">
        <f t="shared" si="169"/>
        <v>Champion</v>
      </c>
    </row>
    <row r="2138" spans="1:10" ht="14.25" x14ac:dyDescent="0.2">
      <c r="A2138">
        <v>18025</v>
      </c>
      <c r="B2138">
        <v>112</v>
      </c>
      <c r="C2138">
        <v>1177.7200000000005</v>
      </c>
      <c r="D2138" s="1">
        <v>40507.525694444441</v>
      </c>
      <c r="E2138" s="3">
        <f>DATEDIF(online_retail_II[[#This Row],[LastPurchase]], DATE(2011,12,9), "d")</f>
        <v>379</v>
      </c>
      <c r="F2138" s="3">
        <f t="shared" si="165"/>
        <v>2</v>
      </c>
      <c r="G2138" s="3">
        <f t="shared" si="166"/>
        <v>2</v>
      </c>
      <c r="H2138" s="3">
        <f t="shared" si="167"/>
        <v>2</v>
      </c>
      <c r="I2138" s="1" t="str">
        <f t="shared" si="168"/>
        <v>222</v>
      </c>
      <c r="J2138" s="1" t="str">
        <f t="shared" si="169"/>
        <v>At Risk</v>
      </c>
    </row>
    <row r="2139" spans="1:10" ht="14.25" x14ac:dyDescent="0.2">
      <c r="A2139">
        <v>15792</v>
      </c>
      <c r="B2139">
        <v>57</v>
      </c>
      <c r="C2139">
        <v>933.84000000000015</v>
      </c>
      <c r="D2139" s="1">
        <v>40487.347916666666</v>
      </c>
      <c r="E2139" s="3">
        <f>DATEDIF(online_retail_II[[#This Row],[LastPurchase]], DATE(2011,12,9), "d")</f>
        <v>399</v>
      </c>
      <c r="F2139" s="3">
        <f t="shared" si="165"/>
        <v>2</v>
      </c>
      <c r="G2139" s="3">
        <f t="shared" si="166"/>
        <v>2</v>
      </c>
      <c r="H2139" s="3">
        <f t="shared" si="167"/>
        <v>1</v>
      </c>
      <c r="I2139" s="1" t="str">
        <f t="shared" si="168"/>
        <v>221</v>
      </c>
      <c r="J2139" s="1" t="str">
        <f t="shared" si="169"/>
        <v>At Risk</v>
      </c>
    </row>
    <row r="2140" spans="1:10" ht="14.25" x14ac:dyDescent="0.2">
      <c r="A2140">
        <v>15216</v>
      </c>
      <c r="B2140">
        <v>24</v>
      </c>
      <c r="C2140">
        <v>486.09000000000003</v>
      </c>
      <c r="D2140" s="1">
        <v>40799.486805555556</v>
      </c>
      <c r="E2140" s="3">
        <f>DATEDIF(online_retail_II[[#This Row],[LastPurchase]], DATE(2011,12,9), "d")</f>
        <v>87</v>
      </c>
      <c r="F2140" s="3">
        <f t="shared" si="165"/>
        <v>3</v>
      </c>
      <c r="G2140" s="3">
        <f t="shared" si="166"/>
        <v>1</v>
      </c>
      <c r="H2140" s="3">
        <f t="shared" si="167"/>
        <v>1</v>
      </c>
      <c r="I2140" s="1" t="str">
        <f t="shared" si="168"/>
        <v>311</v>
      </c>
      <c r="J2140" s="1" t="str">
        <f t="shared" si="169"/>
        <v>Potential</v>
      </c>
    </row>
    <row r="2141" spans="1:10" ht="14.25" x14ac:dyDescent="0.2">
      <c r="A2141">
        <v>13803</v>
      </c>
      <c r="B2141">
        <v>78</v>
      </c>
      <c r="C2141">
        <v>1338.9100000000003</v>
      </c>
      <c r="D2141" s="1">
        <v>40631.539583333331</v>
      </c>
      <c r="E2141" s="3">
        <f>DATEDIF(online_retail_II[[#This Row],[LastPurchase]], DATE(2011,12,9), "d")</f>
        <v>255</v>
      </c>
      <c r="F2141" s="3">
        <f t="shared" si="165"/>
        <v>3</v>
      </c>
      <c r="G2141" s="3">
        <f t="shared" si="166"/>
        <v>2</v>
      </c>
      <c r="H2141" s="3">
        <f t="shared" si="167"/>
        <v>2</v>
      </c>
      <c r="I2141" s="1" t="str">
        <f t="shared" si="168"/>
        <v>322</v>
      </c>
      <c r="J2141" s="1" t="str">
        <f t="shared" si="169"/>
        <v>Potential</v>
      </c>
    </row>
    <row r="2142" spans="1:10" ht="14.25" x14ac:dyDescent="0.2">
      <c r="A2142">
        <v>18093</v>
      </c>
      <c r="B2142">
        <v>61</v>
      </c>
      <c r="C2142">
        <v>4452.7099999999991</v>
      </c>
      <c r="D2142" s="1">
        <v>40793.654861111114</v>
      </c>
      <c r="E2142" s="3">
        <f>DATEDIF(online_retail_II[[#This Row],[LastPurchase]], DATE(2011,12,9), "d")</f>
        <v>93</v>
      </c>
      <c r="F2142" s="3">
        <f t="shared" si="165"/>
        <v>3</v>
      </c>
      <c r="G2142" s="3">
        <f t="shared" si="166"/>
        <v>2</v>
      </c>
      <c r="H2142" s="3">
        <f t="shared" si="167"/>
        <v>3</v>
      </c>
      <c r="I2142" s="1" t="str">
        <f t="shared" si="168"/>
        <v>323</v>
      </c>
      <c r="J2142" s="1" t="str">
        <f t="shared" si="169"/>
        <v>Potential</v>
      </c>
    </row>
    <row r="2143" spans="1:10" ht="14.25" x14ac:dyDescent="0.2">
      <c r="A2143">
        <v>17889</v>
      </c>
      <c r="B2143">
        <v>122</v>
      </c>
      <c r="C2143">
        <v>774.87000000000046</v>
      </c>
      <c r="D2143" s="1">
        <v>40674.68472222222</v>
      </c>
      <c r="E2143" s="3">
        <f>DATEDIF(online_retail_II[[#This Row],[LastPurchase]], DATE(2011,12,9), "d")</f>
        <v>212</v>
      </c>
      <c r="F2143" s="3">
        <f t="shared" si="165"/>
        <v>3</v>
      </c>
      <c r="G2143" s="3">
        <f t="shared" si="166"/>
        <v>2</v>
      </c>
      <c r="H2143" s="3">
        <f t="shared" si="167"/>
        <v>1</v>
      </c>
      <c r="I2143" s="1" t="str">
        <f t="shared" si="168"/>
        <v>321</v>
      </c>
      <c r="J2143" s="1" t="str">
        <f t="shared" si="169"/>
        <v>Potential</v>
      </c>
    </row>
    <row r="2144" spans="1:10" ht="14.25" x14ac:dyDescent="0.2">
      <c r="A2144">
        <v>14706</v>
      </c>
      <c r="B2144">
        <v>28</v>
      </c>
      <c r="C2144">
        <v>390.68999999999994</v>
      </c>
      <c r="D2144" s="1">
        <v>40268.464583333334</v>
      </c>
      <c r="E2144" s="3">
        <f>DATEDIF(online_retail_II[[#This Row],[LastPurchase]], DATE(2011,12,9), "d")</f>
        <v>618</v>
      </c>
      <c r="F2144" s="3">
        <f t="shared" si="165"/>
        <v>2</v>
      </c>
      <c r="G2144" s="3">
        <f t="shared" si="166"/>
        <v>1</v>
      </c>
      <c r="H2144" s="3">
        <f t="shared" si="167"/>
        <v>1</v>
      </c>
      <c r="I2144" s="1" t="str">
        <f t="shared" si="168"/>
        <v>211</v>
      </c>
      <c r="J2144" s="1" t="str">
        <f t="shared" si="169"/>
        <v>At Risk</v>
      </c>
    </row>
    <row r="2145" spans="1:10" ht="14.25" x14ac:dyDescent="0.2">
      <c r="A2145">
        <v>13179</v>
      </c>
      <c r="B2145">
        <v>34</v>
      </c>
      <c r="C2145">
        <v>572.31000000000006</v>
      </c>
      <c r="D2145" s="1">
        <v>40268.486111111109</v>
      </c>
      <c r="E2145" s="3">
        <f>DATEDIF(online_retail_II[[#This Row],[LastPurchase]], DATE(2011,12,9), "d")</f>
        <v>618</v>
      </c>
      <c r="F2145" s="3">
        <f t="shared" si="165"/>
        <v>2</v>
      </c>
      <c r="G2145" s="3">
        <f t="shared" si="166"/>
        <v>1</v>
      </c>
      <c r="H2145" s="3">
        <f t="shared" si="167"/>
        <v>1</v>
      </c>
      <c r="I2145" s="1" t="str">
        <f t="shared" si="168"/>
        <v>211</v>
      </c>
      <c r="J2145" s="1" t="str">
        <f t="shared" si="169"/>
        <v>At Risk</v>
      </c>
    </row>
    <row r="2146" spans="1:10" ht="14.25" x14ac:dyDescent="0.2">
      <c r="A2146">
        <v>15741</v>
      </c>
      <c r="B2146">
        <v>12</v>
      </c>
      <c r="C2146">
        <v>208.62</v>
      </c>
      <c r="D2146" s="1">
        <v>40428.681250000001</v>
      </c>
      <c r="E2146" s="3">
        <f>DATEDIF(online_retail_II[[#This Row],[LastPurchase]], DATE(2011,12,9), "d")</f>
        <v>458</v>
      </c>
      <c r="F2146" s="3">
        <f t="shared" si="165"/>
        <v>2</v>
      </c>
      <c r="G2146" s="3">
        <f t="shared" si="166"/>
        <v>1</v>
      </c>
      <c r="H2146" s="3">
        <f t="shared" si="167"/>
        <v>1</v>
      </c>
      <c r="I2146" s="1" t="str">
        <f t="shared" si="168"/>
        <v>211</v>
      </c>
      <c r="J2146" s="1" t="str">
        <f t="shared" si="169"/>
        <v>At Risk</v>
      </c>
    </row>
    <row r="2147" spans="1:10" ht="14.25" x14ac:dyDescent="0.2">
      <c r="A2147">
        <v>16133</v>
      </c>
      <c r="B2147">
        <v>545</v>
      </c>
      <c r="C2147">
        <v>22992.259999999991</v>
      </c>
      <c r="D2147" s="1">
        <v>40883.474999999999</v>
      </c>
      <c r="E2147" s="3">
        <f>DATEDIF(online_retail_II[[#This Row],[LastPurchase]], DATE(2011,12,9), "d")</f>
        <v>3</v>
      </c>
      <c r="F2147" s="3">
        <f t="shared" si="165"/>
        <v>5</v>
      </c>
      <c r="G2147" s="3">
        <f t="shared" si="166"/>
        <v>4</v>
      </c>
      <c r="H2147" s="3">
        <f t="shared" si="167"/>
        <v>4</v>
      </c>
      <c r="I2147" s="1" t="str">
        <f t="shared" si="168"/>
        <v>544</v>
      </c>
      <c r="J2147" s="1" t="str">
        <f t="shared" si="169"/>
        <v>Champion</v>
      </c>
    </row>
    <row r="2148" spans="1:10" ht="14.25" x14ac:dyDescent="0.2">
      <c r="A2148">
        <v>13059</v>
      </c>
      <c r="B2148">
        <v>202</v>
      </c>
      <c r="C2148">
        <v>2303.1700000000005</v>
      </c>
      <c r="D2148" s="1">
        <v>40637.444444444445</v>
      </c>
      <c r="E2148" s="3">
        <f>DATEDIF(online_retail_II[[#This Row],[LastPurchase]], DATE(2011,12,9), "d")</f>
        <v>249</v>
      </c>
      <c r="F2148" s="3">
        <f t="shared" si="165"/>
        <v>3</v>
      </c>
      <c r="G2148" s="3">
        <f t="shared" si="166"/>
        <v>3</v>
      </c>
      <c r="H2148" s="3">
        <f t="shared" si="167"/>
        <v>2</v>
      </c>
      <c r="I2148" s="1" t="str">
        <f t="shared" si="168"/>
        <v>332</v>
      </c>
      <c r="J2148" s="1" t="str">
        <f t="shared" si="169"/>
        <v>Potential</v>
      </c>
    </row>
    <row r="2149" spans="1:10" ht="14.25" x14ac:dyDescent="0.2">
      <c r="A2149">
        <v>18056</v>
      </c>
      <c r="B2149">
        <v>30</v>
      </c>
      <c r="C2149">
        <v>554.59999999999991</v>
      </c>
      <c r="D2149" s="1">
        <v>40598.602083333331</v>
      </c>
      <c r="E2149" s="3">
        <f>DATEDIF(online_retail_II[[#This Row],[LastPurchase]], DATE(2011,12,9), "d")</f>
        <v>288</v>
      </c>
      <c r="F2149" s="3">
        <f t="shared" si="165"/>
        <v>3</v>
      </c>
      <c r="G2149" s="3">
        <f t="shared" si="166"/>
        <v>1</v>
      </c>
      <c r="H2149" s="3">
        <f t="shared" si="167"/>
        <v>1</v>
      </c>
      <c r="I2149" s="1" t="str">
        <f t="shared" si="168"/>
        <v>311</v>
      </c>
      <c r="J2149" s="1" t="str">
        <f t="shared" si="169"/>
        <v>Potential</v>
      </c>
    </row>
    <row r="2150" spans="1:10" ht="14.25" x14ac:dyDescent="0.2">
      <c r="A2150">
        <v>17531</v>
      </c>
      <c r="B2150">
        <v>58</v>
      </c>
      <c r="C2150">
        <v>1266.8200000000004</v>
      </c>
      <c r="D2150" s="1">
        <v>40696.803472222222</v>
      </c>
      <c r="E2150" s="3">
        <f>DATEDIF(online_retail_II[[#This Row],[LastPurchase]], DATE(2011,12,9), "d")</f>
        <v>190</v>
      </c>
      <c r="F2150" s="3">
        <f t="shared" si="165"/>
        <v>3</v>
      </c>
      <c r="G2150" s="3">
        <f t="shared" si="166"/>
        <v>2</v>
      </c>
      <c r="H2150" s="3">
        <f t="shared" si="167"/>
        <v>2</v>
      </c>
      <c r="I2150" s="1" t="str">
        <f t="shared" si="168"/>
        <v>322</v>
      </c>
      <c r="J2150" s="1" t="str">
        <f t="shared" si="169"/>
        <v>Potential</v>
      </c>
    </row>
    <row r="2151" spans="1:10" ht="14.25" x14ac:dyDescent="0.2">
      <c r="A2151">
        <v>16845</v>
      </c>
      <c r="B2151">
        <v>20</v>
      </c>
      <c r="C2151">
        <v>253.87999999999997</v>
      </c>
      <c r="D2151" s="1">
        <v>40268.54791666667</v>
      </c>
      <c r="E2151" s="3">
        <f>DATEDIF(online_retail_II[[#This Row],[LastPurchase]], DATE(2011,12,9), "d")</f>
        <v>618</v>
      </c>
      <c r="F2151" s="3">
        <f t="shared" si="165"/>
        <v>2</v>
      </c>
      <c r="G2151" s="3">
        <f t="shared" si="166"/>
        <v>1</v>
      </c>
      <c r="H2151" s="3">
        <f t="shared" si="167"/>
        <v>1</v>
      </c>
      <c r="I2151" s="1" t="str">
        <f t="shared" si="168"/>
        <v>211</v>
      </c>
      <c r="J2151" s="1" t="str">
        <f t="shared" si="169"/>
        <v>At Risk</v>
      </c>
    </row>
    <row r="2152" spans="1:10" ht="14.25" x14ac:dyDescent="0.2">
      <c r="A2152">
        <v>15796</v>
      </c>
      <c r="B2152">
        <v>295</v>
      </c>
      <c r="C2152">
        <v>5175.8299999999963</v>
      </c>
      <c r="D2152" s="1">
        <v>40885.829861111109</v>
      </c>
      <c r="E2152" s="3">
        <f>DATEDIF(online_retail_II[[#This Row],[LastPurchase]], DATE(2011,12,9), "d")</f>
        <v>1</v>
      </c>
      <c r="F2152" s="3">
        <f t="shared" si="165"/>
        <v>5</v>
      </c>
      <c r="G2152" s="3">
        <f t="shared" si="166"/>
        <v>3</v>
      </c>
      <c r="H2152" s="3">
        <f t="shared" si="167"/>
        <v>3</v>
      </c>
      <c r="I2152" s="1" t="str">
        <f t="shared" si="168"/>
        <v>533</v>
      </c>
      <c r="J2152" s="1" t="str">
        <f t="shared" si="169"/>
        <v>Champion</v>
      </c>
    </row>
    <row r="2153" spans="1:10" ht="14.25" x14ac:dyDescent="0.2">
      <c r="A2153">
        <v>15454</v>
      </c>
      <c r="B2153">
        <v>41</v>
      </c>
      <c r="C2153">
        <v>307.68999999999994</v>
      </c>
      <c r="D2153" s="1">
        <v>40524.597916666666</v>
      </c>
      <c r="E2153" s="3">
        <f>DATEDIF(online_retail_II[[#This Row],[LastPurchase]], DATE(2011,12,9), "d")</f>
        <v>362</v>
      </c>
      <c r="F2153" s="3">
        <f t="shared" si="165"/>
        <v>3</v>
      </c>
      <c r="G2153" s="3">
        <f t="shared" si="166"/>
        <v>1</v>
      </c>
      <c r="H2153" s="3">
        <f t="shared" si="167"/>
        <v>1</v>
      </c>
      <c r="I2153" s="1" t="str">
        <f t="shared" si="168"/>
        <v>311</v>
      </c>
      <c r="J2153" s="1" t="str">
        <f t="shared" si="169"/>
        <v>Potential</v>
      </c>
    </row>
    <row r="2154" spans="1:10" ht="14.25" x14ac:dyDescent="0.2">
      <c r="A2154">
        <v>15800</v>
      </c>
      <c r="B2154">
        <v>244</v>
      </c>
      <c r="C2154">
        <v>1242.5800000000004</v>
      </c>
      <c r="D2154" s="1">
        <v>40779.599305555559</v>
      </c>
      <c r="E2154" s="3">
        <f>DATEDIF(online_retail_II[[#This Row],[LastPurchase]], DATE(2011,12,9), "d")</f>
        <v>107</v>
      </c>
      <c r="F2154" s="3">
        <f t="shared" si="165"/>
        <v>3</v>
      </c>
      <c r="G2154" s="3">
        <f t="shared" si="166"/>
        <v>3</v>
      </c>
      <c r="H2154" s="3">
        <f t="shared" si="167"/>
        <v>2</v>
      </c>
      <c r="I2154" s="1" t="str">
        <f t="shared" si="168"/>
        <v>332</v>
      </c>
      <c r="J2154" s="1" t="str">
        <f t="shared" si="169"/>
        <v>Potential</v>
      </c>
    </row>
    <row r="2155" spans="1:10" ht="14.25" x14ac:dyDescent="0.2">
      <c r="A2155">
        <v>15125</v>
      </c>
      <c r="B2155">
        <v>240</v>
      </c>
      <c r="C2155">
        <v>17024.869999999995</v>
      </c>
      <c r="D2155" s="1">
        <v>40861.581250000003</v>
      </c>
      <c r="E2155" s="3">
        <f>DATEDIF(online_retail_II[[#This Row],[LastPurchase]], DATE(2011,12,9), "d")</f>
        <v>25</v>
      </c>
      <c r="F2155" s="3">
        <f t="shared" si="165"/>
        <v>4</v>
      </c>
      <c r="G2155" s="3">
        <f t="shared" si="166"/>
        <v>3</v>
      </c>
      <c r="H2155" s="3">
        <f t="shared" si="167"/>
        <v>4</v>
      </c>
      <c r="I2155" s="1" t="str">
        <f t="shared" si="168"/>
        <v>434</v>
      </c>
      <c r="J2155" s="1" t="str">
        <f t="shared" si="169"/>
        <v>Loyal</v>
      </c>
    </row>
    <row r="2156" spans="1:10" ht="14.25" x14ac:dyDescent="0.2">
      <c r="A2156">
        <v>16847</v>
      </c>
      <c r="B2156">
        <v>37</v>
      </c>
      <c r="C2156">
        <v>614.8900000000001</v>
      </c>
      <c r="D2156" s="1">
        <v>40843.561805555553</v>
      </c>
      <c r="E2156" s="3">
        <f>DATEDIF(online_retail_II[[#This Row],[LastPurchase]], DATE(2011,12,9), "d")</f>
        <v>43</v>
      </c>
      <c r="F2156" s="3">
        <f t="shared" si="165"/>
        <v>4</v>
      </c>
      <c r="G2156" s="3">
        <f t="shared" si="166"/>
        <v>1</v>
      </c>
      <c r="H2156" s="3">
        <f t="shared" si="167"/>
        <v>1</v>
      </c>
      <c r="I2156" s="1" t="str">
        <f t="shared" si="168"/>
        <v>411</v>
      </c>
      <c r="J2156" s="1" t="str">
        <f t="shared" si="169"/>
        <v>Loyal</v>
      </c>
    </row>
    <row r="2157" spans="1:10" ht="14.25" x14ac:dyDescent="0.2">
      <c r="A2157">
        <v>13219</v>
      </c>
      <c r="B2157">
        <v>11</v>
      </c>
      <c r="C2157">
        <v>76.23</v>
      </c>
      <c r="D2157" s="1">
        <v>40268.595833333333</v>
      </c>
      <c r="E2157" s="3">
        <f>DATEDIF(online_retail_II[[#This Row],[LastPurchase]], DATE(2011,12,9), "d")</f>
        <v>618</v>
      </c>
      <c r="F2157" s="3">
        <f t="shared" si="165"/>
        <v>2</v>
      </c>
      <c r="G2157" s="3">
        <f t="shared" si="166"/>
        <v>1</v>
      </c>
      <c r="H2157" s="3">
        <f t="shared" si="167"/>
        <v>1</v>
      </c>
      <c r="I2157" s="1" t="str">
        <f t="shared" si="168"/>
        <v>211</v>
      </c>
      <c r="J2157" s="1" t="str">
        <f t="shared" si="169"/>
        <v>At Risk</v>
      </c>
    </row>
    <row r="2158" spans="1:10" ht="14.25" x14ac:dyDescent="0.2">
      <c r="A2158">
        <v>13464</v>
      </c>
      <c r="B2158">
        <v>151</v>
      </c>
      <c r="C2158">
        <v>3097.6399999999994</v>
      </c>
      <c r="D2158" s="1">
        <v>40828.625694444447</v>
      </c>
      <c r="E2158" s="3">
        <f>DATEDIF(online_retail_II[[#This Row],[LastPurchase]], DATE(2011,12,9), "d")</f>
        <v>58</v>
      </c>
      <c r="F2158" s="3">
        <f t="shared" si="165"/>
        <v>3</v>
      </c>
      <c r="G2158" s="3">
        <f t="shared" si="166"/>
        <v>2</v>
      </c>
      <c r="H2158" s="3">
        <f t="shared" si="167"/>
        <v>3</v>
      </c>
      <c r="I2158" s="1" t="str">
        <f t="shared" si="168"/>
        <v>323</v>
      </c>
      <c r="J2158" s="1" t="str">
        <f t="shared" si="169"/>
        <v>Potential</v>
      </c>
    </row>
    <row r="2159" spans="1:10" ht="14.25" x14ac:dyDescent="0.2">
      <c r="A2159">
        <v>13361</v>
      </c>
      <c r="B2159">
        <v>34</v>
      </c>
      <c r="C2159">
        <v>1450.5000000000002</v>
      </c>
      <c r="D2159" s="1">
        <v>40414.62222222222</v>
      </c>
      <c r="E2159" s="3">
        <f>DATEDIF(online_retail_II[[#This Row],[LastPurchase]], DATE(2011,12,9), "d")</f>
        <v>472</v>
      </c>
      <c r="F2159" s="3">
        <f t="shared" si="165"/>
        <v>2</v>
      </c>
      <c r="G2159" s="3">
        <f t="shared" si="166"/>
        <v>1</v>
      </c>
      <c r="H2159" s="3">
        <f t="shared" si="167"/>
        <v>2</v>
      </c>
      <c r="I2159" s="1" t="str">
        <f t="shared" si="168"/>
        <v>212</v>
      </c>
      <c r="J2159" s="1" t="str">
        <f t="shared" si="169"/>
        <v>At Risk</v>
      </c>
    </row>
    <row r="2160" spans="1:10" ht="14.25" x14ac:dyDescent="0.2">
      <c r="A2160">
        <v>14893</v>
      </c>
      <c r="B2160">
        <v>106</v>
      </c>
      <c r="C2160">
        <v>1809.6100000000001</v>
      </c>
      <c r="D2160" s="1">
        <v>40877.521527777775</v>
      </c>
      <c r="E2160" s="3">
        <f>DATEDIF(online_retail_II[[#This Row],[LastPurchase]], DATE(2011,12,9), "d")</f>
        <v>9</v>
      </c>
      <c r="F2160" s="3">
        <f t="shared" si="165"/>
        <v>5</v>
      </c>
      <c r="G2160" s="3">
        <f t="shared" si="166"/>
        <v>2</v>
      </c>
      <c r="H2160" s="3">
        <f t="shared" si="167"/>
        <v>2</v>
      </c>
      <c r="I2160" s="1" t="str">
        <f t="shared" si="168"/>
        <v>522</v>
      </c>
      <c r="J2160" s="1" t="str">
        <f t="shared" si="169"/>
        <v>Champion</v>
      </c>
    </row>
    <row r="2161" spans="1:10" ht="14.25" x14ac:dyDescent="0.2">
      <c r="A2161">
        <v>12662</v>
      </c>
      <c r="B2161">
        <v>406</v>
      </c>
      <c r="C2161">
        <v>6988.0200000000086</v>
      </c>
      <c r="D2161" s="1">
        <v>40886.499305555553</v>
      </c>
      <c r="E2161" s="3">
        <f>DATEDIF(online_retail_II[[#This Row],[LastPurchase]], DATE(2011,12,9), "d")</f>
        <v>0</v>
      </c>
      <c r="F2161" s="3">
        <f t="shared" si="165"/>
        <v>5</v>
      </c>
      <c r="G2161" s="3">
        <f t="shared" si="166"/>
        <v>4</v>
      </c>
      <c r="H2161" s="3">
        <f t="shared" si="167"/>
        <v>4</v>
      </c>
      <c r="I2161" s="1" t="str">
        <f t="shared" si="168"/>
        <v>544</v>
      </c>
      <c r="J2161" s="1" t="str">
        <f t="shared" si="169"/>
        <v>Champion</v>
      </c>
    </row>
    <row r="2162" spans="1:10" ht="14.25" x14ac:dyDescent="0.2">
      <c r="A2162">
        <v>15689</v>
      </c>
      <c r="B2162">
        <v>24</v>
      </c>
      <c r="C2162">
        <v>521.03000000000009</v>
      </c>
      <c r="D2162" s="1">
        <v>40767.400694444441</v>
      </c>
      <c r="E2162" s="3">
        <f>DATEDIF(online_retail_II[[#This Row],[LastPurchase]], DATE(2011,12,9), "d")</f>
        <v>119</v>
      </c>
      <c r="F2162" s="3">
        <f t="shared" si="165"/>
        <v>3</v>
      </c>
      <c r="G2162" s="3">
        <f t="shared" si="166"/>
        <v>1</v>
      </c>
      <c r="H2162" s="3">
        <f t="shared" si="167"/>
        <v>1</v>
      </c>
      <c r="I2162" s="1" t="str">
        <f t="shared" si="168"/>
        <v>311</v>
      </c>
      <c r="J2162" s="1" t="str">
        <f t="shared" si="169"/>
        <v>Potential</v>
      </c>
    </row>
    <row r="2163" spans="1:10" ht="14.25" x14ac:dyDescent="0.2">
      <c r="A2163">
        <v>16377</v>
      </c>
      <c r="B2163">
        <v>10</v>
      </c>
      <c r="C2163">
        <v>1308.48</v>
      </c>
      <c r="D2163" s="1">
        <v>40619.65347222222</v>
      </c>
      <c r="E2163" s="3">
        <f>DATEDIF(online_retail_II[[#This Row],[LastPurchase]], DATE(2011,12,9), "d")</f>
        <v>267</v>
      </c>
      <c r="F2163" s="3">
        <f t="shared" si="165"/>
        <v>3</v>
      </c>
      <c r="G2163" s="3">
        <f t="shared" si="166"/>
        <v>1</v>
      </c>
      <c r="H2163" s="3">
        <f t="shared" si="167"/>
        <v>2</v>
      </c>
      <c r="I2163" s="1" t="str">
        <f t="shared" si="168"/>
        <v>312</v>
      </c>
      <c r="J2163" s="1" t="str">
        <f t="shared" si="169"/>
        <v>Potential</v>
      </c>
    </row>
    <row r="2164" spans="1:10" ht="14.25" x14ac:dyDescent="0.2">
      <c r="A2164">
        <v>14916</v>
      </c>
      <c r="B2164">
        <v>134</v>
      </c>
      <c r="C2164">
        <v>3042.950000000003</v>
      </c>
      <c r="D2164" s="1">
        <v>40816.388888888891</v>
      </c>
      <c r="E2164" s="3">
        <f>DATEDIF(online_retail_II[[#This Row],[LastPurchase]], DATE(2011,12,9), "d")</f>
        <v>70</v>
      </c>
      <c r="F2164" s="3">
        <f t="shared" si="165"/>
        <v>3</v>
      </c>
      <c r="G2164" s="3">
        <f t="shared" si="166"/>
        <v>2</v>
      </c>
      <c r="H2164" s="3">
        <f t="shared" si="167"/>
        <v>3</v>
      </c>
      <c r="I2164" s="1" t="str">
        <f t="shared" si="168"/>
        <v>323</v>
      </c>
      <c r="J2164" s="1" t="str">
        <f t="shared" si="169"/>
        <v>Potential</v>
      </c>
    </row>
    <row r="2165" spans="1:10" ht="14.25" x14ac:dyDescent="0.2">
      <c r="A2165">
        <v>13582</v>
      </c>
      <c r="B2165">
        <v>11</v>
      </c>
      <c r="C2165">
        <v>241.68</v>
      </c>
      <c r="D2165" s="1">
        <v>40497.481944444444</v>
      </c>
      <c r="E2165" s="3">
        <f>DATEDIF(online_retail_II[[#This Row],[LastPurchase]], DATE(2011,12,9), "d")</f>
        <v>389</v>
      </c>
      <c r="F2165" s="3">
        <f t="shared" si="165"/>
        <v>2</v>
      </c>
      <c r="G2165" s="3">
        <f t="shared" si="166"/>
        <v>1</v>
      </c>
      <c r="H2165" s="3">
        <f t="shared" si="167"/>
        <v>1</v>
      </c>
      <c r="I2165" s="1" t="str">
        <f t="shared" si="168"/>
        <v>211</v>
      </c>
      <c r="J2165" s="1" t="str">
        <f t="shared" si="169"/>
        <v>At Risk</v>
      </c>
    </row>
    <row r="2166" spans="1:10" ht="14.25" x14ac:dyDescent="0.2">
      <c r="A2166">
        <v>18241</v>
      </c>
      <c r="B2166">
        <v>159</v>
      </c>
      <c r="C2166">
        <v>2986.9899999999993</v>
      </c>
      <c r="D2166" s="1">
        <v>40877.506944444445</v>
      </c>
      <c r="E2166" s="3">
        <f>DATEDIF(online_retail_II[[#This Row],[LastPurchase]], DATE(2011,12,9), "d")</f>
        <v>9</v>
      </c>
      <c r="F2166" s="3">
        <f t="shared" si="165"/>
        <v>5</v>
      </c>
      <c r="G2166" s="3">
        <f t="shared" si="166"/>
        <v>3</v>
      </c>
      <c r="H2166" s="3">
        <f t="shared" si="167"/>
        <v>3</v>
      </c>
      <c r="I2166" s="1" t="str">
        <f t="shared" si="168"/>
        <v>533</v>
      </c>
      <c r="J2166" s="1" t="str">
        <f t="shared" si="169"/>
        <v>Champion</v>
      </c>
    </row>
    <row r="2167" spans="1:10" ht="14.25" x14ac:dyDescent="0.2">
      <c r="A2167">
        <v>15173</v>
      </c>
      <c r="B2167">
        <v>86</v>
      </c>
      <c r="C2167">
        <v>1494.6000000000001</v>
      </c>
      <c r="D2167" s="1">
        <v>40506.431250000001</v>
      </c>
      <c r="E2167" s="3">
        <f>DATEDIF(online_retail_II[[#This Row],[LastPurchase]], DATE(2011,12,9), "d")</f>
        <v>380</v>
      </c>
      <c r="F2167" s="3">
        <f t="shared" si="165"/>
        <v>2</v>
      </c>
      <c r="G2167" s="3">
        <f t="shared" si="166"/>
        <v>2</v>
      </c>
      <c r="H2167" s="3">
        <f t="shared" si="167"/>
        <v>2</v>
      </c>
      <c r="I2167" s="1" t="str">
        <f t="shared" si="168"/>
        <v>222</v>
      </c>
      <c r="J2167" s="1" t="str">
        <f t="shared" si="169"/>
        <v>At Risk</v>
      </c>
    </row>
    <row r="2168" spans="1:10" ht="14.25" x14ac:dyDescent="0.2">
      <c r="A2168">
        <v>13196</v>
      </c>
      <c r="B2168">
        <v>188</v>
      </c>
      <c r="C2168">
        <v>3068.8399999999997</v>
      </c>
      <c r="D2168" s="1">
        <v>40875.57916666667</v>
      </c>
      <c r="E2168" s="3">
        <f>DATEDIF(online_retail_II[[#This Row],[LastPurchase]], DATE(2011,12,9), "d")</f>
        <v>11</v>
      </c>
      <c r="F2168" s="3">
        <f t="shared" si="165"/>
        <v>5</v>
      </c>
      <c r="G2168" s="3">
        <f t="shared" si="166"/>
        <v>3</v>
      </c>
      <c r="H2168" s="3">
        <f t="shared" si="167"/>
        <v>3</v>
      </c>
      <c r="I2168" s="1" t="str">
        <f t="shared" si="168"/>
        <v>533</v>
      </c>
      <c r="J2168" s="1" t="str">
        <f t="shared" si="169"/>
        <v>Champion</v>
      </c>
    </row>
    <row r="2169" spans="1:10" ht="14.25" x14ac:dyDescent="0.2">
      <c r="A2169">
        <v>14200</v>
      </c>
      <c r="B2169">
        <v>21</v>
      </c>
      <c r="C2169">
        <v>379.20000000000005</v>
      </c>
      <c r="D2169" s="1">
        <v>40269.542361111111</v>
      </c>
      <c r="E2169" s="3">
        <f>DATEDIF(online_retail_II[[#This Row],[LastPurchase]], DATE(2011,12,9), "d")</f>
        <v>617</v>
      </c>
      <c r="F2169" s="3">
        <f t="shared" si="165"/>
        <v>2</v>
      </c>
      <c r="G2169" s="3">
        <f t="shared" si="166"/>
        <v>1</v>
      </c>
      <c r="H2169" s="3">
        <f t="shared" si="167"/>
        <v>1</v>
      </c>
      <c r="I2169" s="1" t="str">
        <f t="shared" si="168"/>
        <v>211</v>
      </c>
      <c r="J2169" s="1" t="str">
        <f t="shared" si="169"/>
        <v>At Risk</v>
      </c>
    </row>
    <row r="2170" spans="1:10" ht="14.25" x14ac:dyDescent="0.2">
      <c r="A2170">
        <v>16130</v>
      </c>
      <c r="B2170">
        <v>55</v>
      </c>
      <c r="C2170">
        <v>987.48</v>
      </c>
      <c r="D2170" s="1">
        <v>40464.634722222225</v>
      </c>
      <c r="E2170" s="3">
        <f>DATEDIF(online_retail_II[[#This Row],[LastPurchase]], DATE(2011,12,9), "d")</f>
        <v>422</v>
      </c>
      <c r="F2170" s="3">
        <f t="shared" si="165"/>
        <v>2</v>
      </c>
      <c r="G2170" s="3">
        <f t="shared" si="166"/>
        <v>1</v>
      </c>
      <c r="H2170" s="3">
        <f t="shared" si="167"/>
        <v>2</v>
      </c>
      <c r="I2170" s="1" t="str">
        <f t="shared" si="168"/>
        <v>212</v>
      </c>
      <c r="J2170" s="1" t="str">
        <f t="shared" si="169"/>
        <v>At Risk</v>
      </c>
    </row>
    <row r="2171" spans="1:10" ht="14.25" x14ac:dyDescent="0.2">
      <c r="A2171">
        <v>14692</v>
      </c>
      <c r="B2171">
        <v>163</v>
      </c>
      <c r="C2171">
        <v>1745.0899999999997</v>
      </c>
      <c r="D2171" s="1">
        <v>40749.630555555559</v>
      </c>
      <c r="E2171" s="3">
        <f>DATEDIF(online_retail_II[[#This Row],[LastPurchase]], DATE(2011,12,9), "d")</f>
        <v>137</v>
      </c>
      <c r="F2171" s="3">
        <f t="shared" si="165"/>
        <v>3</v>
      </c>
      <c r="G2171" s="3">
        <f t="shared" si="166"/>
        <v>3</v>
      </c>
      <c r="H2171" s="3">
        <f t="shared" si="167"/>
        <v>2</v>
      </c>
      <c r="I2171" s="1" t="str">
        <f t="shared" si="168"/>
        <v>332</v>
      </c>
      <c r="J2171" s="1" t="str">
        <f t="shared" si="169"/>
        <v>Potential</v>
      </c>
    </row>
    <row r="2172" spans="1:10" ht="14.25" x14ac:dyDescent="0.2">
      <c r="A2172">
        <v>17993</v>
      </c>
      <c r="B2172">
        <v>64</v>
      </c>
      <c r="C2172">
        <v>235.18999999999997</v>
      </c>
      <c r="D2172" s="1">
        <v>40269.599305555559</v>
      </c>
      <c r="E2172" s="3">
        <f>DATEDIF(online_retail_II[[#This Row],[LastPurchase]], DATE(2011,12,9), "d")</f>
        <v>617</v>
      </c>
      <c r="F2172" s="3">
        <f t="shared" si="165"/>
        <v>2</v>
      </c>
      <c r="G2172" s="3">
        <f t="shared" si="166"/>
        <v>2</v>
      </c>
      <c r="H2172" s="3">
        <f t="shared" si="167"/>
        <v>1</v>
      </c>
      <c r="I2172" s="1" t="str">
        <f t="shared" si="168"/>
        <v>221</v>
      </c>
      <c r="J2172" s="1" t="str">
        <f t="shared" si="169"/>
        <v>At Risk</v>
      </c>
    </row>
    <row r="2173" spans="1:10" ht="14.25" x14ac:dyDescent="0.2">
      <c r="A2173">
        <v>13750</v>
      </c>
      <c r="B2173">
        <v>75</v>
      </c>
      <c r="C2173">
        <v>3602.1800000000007</v>
      </c>
      <c r="D2173" s="1">
        <v>40833.511111111111</v>
      </c>
      <c r="E2173" s="3">
        <f>DATEDIF(online_retail_II[[#This Row],[LastPurchase]], DATE(2011,12,9), "d")</f>
        <v>53</v>
      </c>
      <c r="F2173" s="3">
        <f t="shared" si="165"/>
        <v>3</v>
      </c>
      <c r="G2173" s="3">
        <f t="shared" si="166"/>
        <v>2</v>
      </c>
      <c r="H2173" s="3">
        <f t="shared" si="167"/>
        <v>3</v>
      </c>
      <c r="I2173" s="1" t="str">
        <f t="shared" si="168"/>
        <v>323</v>
      </c>
      <c r="J2173" s="1" t="str">
        <f t="shared" si="169"/>
        <v>Potential</v>
      </c>
    </row>
    <row r="2174" spans="1:10" ht="14.25" x14ac:dyDescent="0.2">
      <c r="A2174">
        <v>14049</v>
      </c>
      <c r="B2174">
        <v>1081</v>
      </c>
      <c r="C2174">
        <v>13239.030000000022</v>
      </c>
      <c r="D2174" s="1">
        <v>40870.513888888891</v>
      </c>
      <c r="E2174" s="3">
        <f>DATEDIF(online_retail_II[[#This Row],[LastPurchase]], DATE(2011,12,9), "d")</f>
        <v>16</v>
      </c>
      <c r="F2174" s="3">
        <f t="shared" si="165"/>
        <v>4</v>
      </c>
      <c r="G2174" s="3">
        <f t="shared" si="166"/>
        <v>4</v>
      </c>
      <c r="H2174" s="3">
        <f t="shared" si="167"/>
        <v>4</v>
      </c>
      <c r="I2174" s="1" t="str">
        <f t="shared" si="168"/>
        <v>444</v>
      </c>
      <c r="J2174" s="1" t="str">
        <f t="shared" si="169"/>
        <v>Loyal</v>
      </c>
    </row>
    <row r="2175" spans="1:10" ht="14.25" x14ac:dyDescent="0.2">
      <c r="A2175">
        <v>16054</v>
      </c>
      <c r="B2175">
        <v>122</v>
      </c>
      <c r="C2175">
        <v>2111.8800000000015</v>
      </c>
      <c r="D2175" s="1">
        <v>40741.547222222223</v>
      </c>
      <c r="E2175" s="3">
        <f>DATEDIF(online_retail_II[[#This Row],[LastPurchase]], DATE(2011,12,9), "d")</f>
        <v>145</v>
      </c>
      <c r="F2175" s="3">
        <f t="shared" si="165"/>
        <v>3</v>
      </c>
      <c r="G2175" s="3">
        <f t="shared" si="166"/>
        <v>2</v>
      </c>
      <c r="H2175" s="3">
        <f t="shared" si="167"/>
        <v>2</v>
      </c>
      <c r="I2175" s="1" t="str">
        <f t="shared" si="168"/>
        <v>322</v>
      </c>
      <c r="J2175" s="1" t="str">
        <f t="shared" si="169"/>
        <v>Potential</v>
      </c>
    </row>
    <row r="2176" spans="1:10" ht="14.25" x14ac:dyDescent="0.2">
      <c r="A2176">
        <v>17669</v>
      </c>
      <c r="B2176">
        <v>144</v>
      </c>
      <c r="C2176">
        <v>6142.3499999999995</v>
      </c>
      <c r="D2176" s="1">
        <v>40844.370138888888</v>
      </c>
      <c r="E2176" s="3">
        <f>DATEDIF(online_retail_II[[#This Row],[LastPurchase]], DATE(2011,12,9), "d")</f>
        <v>42</v>
      </c>
      <c r="F2176" s="3">
        <f t="shared" si="165"/>
        <v>4</v>
      </c>
      <c r="G2176" s="3">
        <f t="shared" si="166"/>
        <v>2</v>
      </c>
      <c r="H2176" s="3">
        <f t="shared" si="167"/>
        <v>3</v>
      </c>
      <c r="I2176" s="1" t="str">
        <f t="shared" si="168"/>
        <v>423</v>
      </c>
      <c r="J2176" s="1" t="str">
        <f t="shared" si="169"/>
        <v>Loyal</v>
      </c>
    </row>
    <row r="2177" spans="1:10" ht="14.25" x14ac:dyDescent="0.2">
      <c r="A2177">
        <v>14835</v>
      </c>
      <c r="B2177">
        <v>2</v>
      </c>
      <c r="C2177">
        <v>297</v>
      </c>
      <c r="D2177" s="1">
        <v>40358.422222222223</v>
      </c>
      <c r="E2177" s="3">
        <f>DATEDIF(online_retail_II[[#This Row],[LastPurchase]], DATE(2011,12,9), "d")</f>
        <v>528</v>
      </c>
      <c r="F2177" s="3">
        <f t="shared" si="165"/>
        <v>2</v>
      </c>
      <c r="G2177" s="3">
        <f t="shared" si="166"/>
        <v>1</v>
      </c>
      <c r="H2177" s="3">
        <f t="shared" si="167"/>
        <v>1</v>
      </c>
      <c r="I2177" s="1" t="str">
        <f t="shared" si="168"/>
        <v>211</v>
      </c>
      <c r="J2177" s="1" t="str">
        <f t="shared" si="169"/>
        <v>At Risk</v>
      </c>
    </row>
    <row r="2178" spans="1:10" ht="14.25" x14ac:dyDescent="0.2">
      <c r="A2178">
        <v>14694</v>
      </c>
      <c r="B2178">
        <v>15</v>
      </c>
      <c r="C2178">
        <v>244.31</v>
      </c>
      <c r="D2178" s="1">
        <v>40269.823611111111</v>
      </c>
      <c r="E2178" s="3">
        <f>DATEDIF(online_retail_II[[#This Row],[LastPurchase]], DATE(2011,12,9), "d")</f>
        <v>617</v>
      </c>
      <c r="F2178" s="3">
        <f t="shared" ref="F2178:F2241" si="170">IF(E2178&lt;=QUARTILE($E$2:$E$1000,1),5,
 IF(E2178&lt;=QUARTILE($E$2:$E$1000,2),4,
 IF(E2178&lt;=QUARTILE($E$2:$E$1000,3),3,
 IF(E2178&lt;=QUARTILE($E$2:$E$1000,4),2,1))))</f>
        <v>2</v>
      </c>
      <c r="G2178" s="3">
        <f t="shared" ref="G2178:G2241" si="171">IF(B2178&gt;=QUARTILE($B$2:$B$1000,4),5,
 IF(B2178&gt;=QUARTILE($B$2:$B$1000,3),4,
 IF(B2178&gt;=QUARTILE($B$2:$B$1000,2),3,
 IF(B2178&gt;=QUARTILE($B$2:$B$1000,1),2,1))))</f>
        <v>1</v>
      </c>
      <c r="H2178" s="3">
        <f t="shared" ref="H2178:H2241" si="172">IF(C2178&gt;=QUARTILE($C$2:$C$1000,4),5,
 IF(C2178&gt;=QUARTILE($C$2:$C$1000,3),4,
 IF(C2178&gt;=QUARTILE($C$2:$C$1000,2),3,
 IF(C2178&gt;=QUARTILE($C$2:$C$1000,1),2,1))))</f>
        <v>1</v>
      </c>
      <c r="I2178" s="1" t="str">
        <f t="shared" ref="I2178:I2241" si="173">TEXT(F2178,"0") &amp; TEXT(G2178,"0") &amp; TEXT(H2178,"0")</f>
        <v>211</v>
      </c>
      <c r="J2178" s="1" t="str">
        <f t="shared" ref="J2178:J2241" si="174">IF(F2178=5,"Champion",
 IF(F2178&gt;=4,"Loyal",
 IF(F2178=3,"Potential",
 IF(F2178=2,"At Risk",
 "Lost"))))</f>
        <v>At Risk</v>
      </c>
    </row>
    <row r="2179" spans="1:10" ht="14.25" x14ac:dyDescent="0.2">
      <c r="A2179">
        <v>14489</v>
      </c>
      <c r="B2179">
        <v>100</v>
      </c>
      <c r="C2179">
        <v>1574.93</v>
      </c>
      <c r="D2179" s="1">
        <v>40679.618750000001</v>
      </c>
      <c r="E2179" s="3">
        <f>DATEDIF(online_retail_II[[#This Row],[LastPurchase]], DATE(2011,12,9), "d")</f>
        <v>207</v>
      </c>
      <c r="F2179" s="3">
        <f t="shared" si="170"/>
        <v>3</v>
      </c>
      <c r="G2179" s="3">
        <f t="shared" si="171"/>
        <v>2</v>
      </c>
      <c r="H2179" s="3">
        <f t="shared" si="172"/>
        <v>2</v>
      </c>
      <c r="I2179" s="1" t="str">
        <f t="shared" si="173"/>
        <v>322</v>
      </c>
      <c r="J2179" s="1" t="str">
        <f t="shared" si="174"/>
        <v>Potential</v>
      </c>
    </row>
    <row r="2180" spans="1:10" ht="14.25" x14ac:dyDescent="0.2">
      <c r="A2180">
        <v>18173</v>
      </c>
      <c r="B2180">
        <v>45</v>
      </c>
      <c r="C2180">
        <v>2696.36</v>
      </c>
      <c r="D2180" s="1">
        <v>40800.476388888892</v>
      </c>
      <c r="E2180" s="3">
        <f>DATEDIF(online_retail_II[[#This Row],[LastPurchase]], DATE(2011,12,9), "d")</f>
        <v>86</v>
      </c>
      <c r="F2180" s="3">
        <f t="shared" si="170"/>
        <v>3</v>
      </c>
      <c r="G2180" s="3">
        <f t="shared" si="171"/>
        <v>1</v>
      </c>
      <c r="H2180" s="3">
        <f t="shared" si="172"/>
        <v>2</v>
      </c>
      <c r="I2180" s="1" t="str">
        <f t="shared" si="173"/>
        <v>312</v>
      </c>
      <c r="J2180" s="1" t="str">
        <f t="shared" si="174"/>
        <v>Potential</v>
      </c>
    </row>
    <row r="2181" spans="1:10" ht="14.25" x14ac:dyDescent="0.2">
      <c r="A2181">
        <v>12997</v>
      </c>
      <c r="B2181">
        <v>107</v>
      </c>
      <c r="C2181">
        <v>2110.91</v>
      </c>
      <c r="D2181" s="1">
        <v>40864.657638888886</v>
      </c>
      <c r="E2181" s="3">
        <f>DATEDIF(online_retail_II[[#This Row],[LastPurchase]], DATE(2011,12,9), "d")</f>
        <v>22</v>
      </c>
      <c r="F2181" s="3">
        <f t="shared" si="170"/>
        <v>4</v>
      </c>
      <c r="G2181" s="3">
        <f t="shared" si="171"/>
        <v>2</v>
      </c>
      <c r="H2181" s="3">
        <f t="shared" si="172"/>
        <v>2</v>
      </c>
      <c r="I2181" s="1" t="str">
        <f t="shared" si="173"/>
        <v>422</v>
      </c>
      <c r="J2181" s="1" t="str">
        <f t="shared" si="174"/>
        <v>Loyal</v>
      </c>
    </row>
    <row r="2182" spans="1:10" ht="14.25" x14ac:dyDescent="0.2">
      <c r="A2182">
        <v>15215</v>
      </c>
      <c r="B2182">
        <v>113</v>
      </c>
      <c r="C2182">
        <v>2422.4300000000012</v>
      </c>
      <c r="D2182" s="1">
        <v>40840.486805555556</v>
      </c>
      <c r="E2182" s="3">
        <f>DATEDIF(online_retail_II[[#This Row],[LastPurchase]], DATE(2011,12,9), "d")</f>
        <v>46</v>
      </c>
      <c r="F2182" s="3">
        <f t="shared" si="170"/>
        <v>4</v>
      </c>
      <c r="G2182" s="3">
        <f t="shared" si="171"/>
        <v>2</v>
      </c>
      <c r="H2182" s="3">
        <f t="shared" si="172"/>
        <v>2</v>
      </c>
      <c r="I2182" s="1" t="str">
        <f t="shared" si="173"/>
        <v>422</v>
      </c>
      <c r="J2182" s="1" t="str">
        <f t="shared" si="174"/>
        <v>Loyal</v>
      </c>
    </row>
    <row r="2183" spans="1:10" ht="14.25" x14ac:dyDescent="0.2">
      <c r="A2183">
        <v>15770</v>
      </c>
      <c r="B2183">
        <v>18</v>
      </c>
      <c r="C2183">
        <v>321.45000000000005</v>
      </c>
      <c r="D2183" s="1">
        <v>40274.490972222222</v>
      </c>
      <c r="E2183" s="3">
        <f>DATEDIF(online_retail_II[[#This Row],[LastPurchase]], DATE(2011,12,9), "d")</f>
        <v>612</v>
      </c>
      <c r="F2183" s="3">
        <f t="shared" si="170"/>
        <v>2</v>
      </c>
      <c r="G2183" s="3">
        <f t="shared" si="171"/>
        <v>1</v>
      </c>
      <c r="H2183" s="3">
        <f t="shared" si="172"/>
        <v>1</v>
      </c>
      <c r="I2183" s="1" t="str">
        <f t="shared" si="173"/>
        <v>211</v>
      </c>
      <c r="J2183" s="1" t="str">
        <f t="shared" si="174"/>
        <v>At Risk</v>
      </c>
    </row>
    <row r="2184" spans="1:10" ht="14.25" x14ac:dyDescent="0.2">
      <c r="A2184">
        <v>14035</v>
      </c>
      <c r="B2184">
        <v>151</v>
      </c>
      <c r="C2184">
        <v>2856.7199999999989</v>
      </c>
      <c r="D2184" s="1">
        <v>40858.418749999997</v>
      </c>
      <c r="E2184" s="3">
        <f>DATEDIF(online_retail_II[[#This Row],[LastPurchase]], DATE(2011,12,9), "d")</f>
        <v>28</v>
      </c>
      <c r="F2184" s="3">
        <f t="shared" si="170"/>
        <v>4</v>
      </c>
      <c r="G2184" s="3">
        <f t="shared" si="171"/>
        <v>2</v>
      </c>
      <c r="H2184" s="3">
        <f t="shared" si="172"/>
        <v>2</v>
      </c>
      <c r="I2184" s="1" t="str">
        <f t="shared" si="173"/>
        <v>422</v>
      </c>
      <c r="J2184" s="1" t="str">
        <f t="shared" si="174"/>
        <v>Loyal</v>
      </c>
    </row>
    <row r="2185" spans="1:10" ht="14.25" x14ac:dyDescent="0.2">
      <c r="A2185">
        <v>13939</v>
      </c>
      <c r="B2185">
        <v>110</v>
      </c>
      <c r="C2185">
        <v>1560.9600000000003</v>
      </c>
      <c r="D2185" s="1">
        <v>40863.564583333333</v>
      </c>
      <c r="E2185" s="3">
        <f>DATEDIF(online_retail_II[[#This Row],[LastPurchase]], DATE(2011,12,9), "d")</f>
        <v>23</v>
      </c>
      <c r="F2185" s="3">
        <f t="shared" si="170"/>
        <v>4</v>
      </c>
      <c r="G2185" s="3">
        <f t="shared" si="171"/>
        <v>2</v>
      </c>
      <c r="H2185" s="3">
        <f t="shared" si="172"/>
        <v>2</v>
      </c>
      <c r="I2185" s="1" t="str">
        <f t="shared" si="173"/>
        <v>422</v>
      </c>
      <c r="J2185" s="1" t="str">
        <f t="shared" si="174"/>
        <v>Loyal</v>
      </c>
    </row>
    <row r="2186" spans="1:10" ht="14.25" x14ac:dyDescent="0.2">
      <c r="A2186">
        <v>13710</v>
      </c>
      <c r="B2186">
        <v>15</v>
      </c>
      <c r="C2186">
        <v>509.52</v>
      </c>
      <c r="D2186" s="1">
        <v>40855.344444444447</v>
      </c>
      <c r="E2186" s="3">
        <f>DATEDIF(online_retail_II[[#This Row],[LastPurchase]], DATE(2011,12,9), "d")</f>
        <v>31</v>
      </c>
      <c r="F2186" s="3">
        <f t="shared" si="170"/>
        <v>4</v>
      </c>
      <c r="G2186" s="3">
        <f t="shared" si="171"/>
        <v>1</v>
      </c>
      <c r="H2186" s="3">
        <f t="shared" si="172"/>
        <v>1</v>
      </c>
      <c r="I2186" s="1" t="str">
        <f t="shared" si="173"/>
        <v>411</v>
      </c>
      <c r="J2186" s="1" t="str">
        <f t="shared" si="174"/>
        <v>Loyal</v>
      </c>
    </row>
    <row r="2187" spans="1:10" ht="14.25" x14ac:dyDescent="0.2">
      <c r="A2187">
        <v>16654</v>
      </c>
      <c r="B2187">
        <v>83</v>
      </c>
      <c r="C2187">
        <v>1711.47</v>
      </c>
      <c r="D2187" s="1">
        <v>40745.640972222223</v>
      </c>
      <c r="E2187" s="3">
        <f>DATEDIF(online_retail_II[[#This Row],[LastPurchase]], DATE(2011,12,9), "d")</f>
        <v>141</v>
      </c>
      <c r="F2187" s="3">
        <f t="shared" si="170"/>
        <v>3</v>
      </c>
      <c r="G2187" s="3">
        <f t="shared" si="171"/>
        <v>2</v>
      </c>
      <c r="H2187" s="3">
        <f t="shared" si="172"/>
        <v>2</v>
      </c>
      <c r="I2187" s="1" t="str">
        <f t="shared" si="173"/>
        <v>322</v>
      </c>
      <c r="J2187" s="1" t="str">
        <f t="shared" si="174"/>
        <v>Potential</v>
      </c>
    </row>
    <row r="2188" spans="1:10" ht="14.25" x14ac:dyDescent="0.2">
      <c r="A2188">
        <v>13071</v>
      </c>
      <c r="B2188">
        <v>12</v>
      </c>
      <c r="C2188">
        <v>129.22</v>
      </c>
      <c r="D2188" s="1">
        <v>40274.567361111112</v>
      </c>
      <c r="E2188" s="3">
        <f>DATEDIF(online_retail_II[[#This Row],[LastPurchase]], DATE(2011,12,9), "d")</f>
        <v>612</v>
      </c>
      <c r="F2188" s="3">
        <f t="shared" si="170"/>
        <v>2</v>
      </c>
      <c r="G2188" s="3">
        <f t="shared" si="171"/>
        <v>1</v>
      </c>
      <c r="H2188" s="3">
        <f t="shared" si="172"/>
        <v>1</v>
      </c>
      <c r="I2188" s="1" t="str">
        <f t="shared" si="173"/>
        <v>211</v>
      </c>
      <c r="J2188" s="1" t="str">
        <f t="shared" si="174"/>
        <v>At Risk</v>
      </c>
    </row>
    <row r="2189" spans="1:10" ht="14.25" x14ac:dyDescent="0.2">
      <c r="A2189">
        <v>14221</v>
      </c>
      <c r="B2189">
        <v>347</v>
      </c>
      <c r="C2189">
        <v>6517.4899999999916</v>
      </c>
      <c r="D2189" s="1">
        <v>40844.570833333331</v>
      </c>
      <c r="E2189" s="3">
        <f>DATEDIF(online_retail_II[[#This Row],[LastPurchase]], DATE(2011,12,9), "d")</f>
        <v>42</v>
      </c>
      <c r="F2189" s="3">
        <f t="shared" si="170"/>
        <v>4</v>
      </c>
      <c r="G2189" s="3">
        <f t="shared" si="171"/>
        <v>4</v>
      </c>
      <c r="H2189" s="3">
        <f t="shared" si="172"/>
        <v>3</v>
      </c>
      <c r="I2189" s="1" t="str">
        <f t="shared" si="173"/>
        <v>443</v>
      </c>
      <c r="J2189" s="1" t="str">
        <f t="shared" si="174"/>
        <v>Loyal</v>
      </c>
    </row>
    <row r="2190" spans="1:10" ht="14.25" x14ac:dyDescent="0.2">
      <c r="A2190">
        <v>14825</v>
      </c>
      <c r="B2190">
        <v>310</v>
      </c>
      <c r="C2190">
        <v>4925.0800000000036</v>
      </c>
      <c r="D2190" s="1">
        <v>40883.484722222223</v>
      </c>
      <c r="E2190" s="3">
        <f>DATEDIF(online_retail_II[[#This Row],[LastPurchase]], DATE(2011,12,9), "d")</f>
        <v>3</v>
      </c>
      <c r="F2190" s="3">
        <f t="shared" si="170"/>
        <v>5</v>
      </c>
      <c r="G2190" s="3">
        <f t="shared" si="171"/>
        <v>3</v>
      </c>
      <c r="H2190" s="3">
        <f t="shared" si="172"/>
        <v>3</v>
      </c>
      <c r="I2190" s="1" t="str">
        <f t="shared" si="173"/>
        <v>533</v>
      </c>
      <c r="J2190" s="1" t="str">
        <f t="shared" si="174"/>
        <v>Champion</v>
      </c>
    </row>
    <row r="2191" spans="1:10" ht="14.25" x14ac:dyDescent="0.2">
      <c r="A2191">
        <v>14265</v>
      </c>
      <c r="B2191">
        <v>79</v>
      </c>
      <c r="C2191">
        <v>1373.3499999999997</v>
      </c>
      <c r="D2191" s="1">
        <v>40777.563888888886</v>
      </c>
      <c r="E2191" s="3">
        <f>DATEDIF(online_retail_II[[#This Row],[LastPurchase]], DATE(2011,12,9), "d")</f>
        <v>109</v>
      </c>
      <c r="F2191" s="3">
        <f t="shared" si="170"/>
        <v>3</v>
      </c>
      <c r="G2191" s="3">
        <f t="shared" si="171"/>
        <v>2</v>
      </c>
      <c r="H2191" s="3">
        <f t="shared" si="172"/>
        <v>2</v>
      </c>
      <c r="I2191" s="1" t="str">
        <f t="shared" si="173"/>
        <v>322</v>
      </c>
      <c r="J2191" s="1" t="str">
        <f t="shared" si="174"/>
        <v>Potential</v>
      </c>
    </row>
    <row r="2192" spans="1:10" ht="14.25" x14ac:dyDescent="0.2">
      <c r="A2192">
        <v>13432</v>
      </c>
      <c r="B2192">
        <v>111</v>
      </c>
      <c r="C2192">
        <v>439.10000000000008</v>
      </c>
      <c r="D2192" s="1">
        <v>40315.554166666669</v>
      </c>
      <c r="E2192" s="3">
        <f>DATEDIF(online_retail_II[[#This Row],[LastPurchase]], DATE(2011,12,9), "d")</f>
        <v>571</v>
      </c>
      <c r="F2192" s="3">
        <f t="shared" si="170"/>
        <v>2</v>
      </c>
      <c r="G2192" s="3">
        <f t="shared" si="171"/>
        <v>2</v>
      </c>
      <c r="H2192" s="3">
        <f t="shared" si="172"/>
        <v>1</v>
      </c>
      <c r="I2192" s="1" t="str">
        <f t="shared" si="173"/>
        <v>221</v>
      </c>
      <c r="J2192" s="1" t="str">
        <f t="shared" si="174"/>
        <v>At Risk</v>
      </c>
    </row>
    <row r="2193" spans="1:10" ht="14.25" x14ac:dyDescent="0.2">
      <c r="A2193">
        <v>13207</v>
      </c>
      <c r="B2193">
        <v>13</v>
      </c>
      <c r="C2193">
        <v>535.86</v>
      </c>
      <c r="D2193" s="1">
        <v>40871.619444444441</v>
      </c>
      <c r="E2193" s="3">
        <f>DATEDIF(online_retail_II[[#This Row],[LastPurchase]], DATE(2011,12,9), "d")</f>
        <v>15</v>
      </c>
      <c r="F2193" s="3">
        <f t="shared" si="170"/>
        <v>4</v>
      </c>
      <c r="G2193" s="3">
        <f t="shared" si="171"/>
        <v>1</v>
      </c>
      <c r="H2193" s="3">
        <f t="shared" si="172"/>
        <v>1</v>
      </c>
      <c r="I2193" s="1" t="str">
        <f t="shared" si="173"/>
        <v>411</v>
      </c>
      <c r="J2193" s="1" t="str">
        <f t="shared" si="174"/>
        <v>Loyal</v>
      </c>
    </row>
    <row r="2194" spans="1:10" ht="14.25" x14ac:dyDescent="0.2">
      <c r="A2194">
        <v>17563</v>
      </c>
      <c r="B2194">
        <v>29</v>
      </c>
      <c r="C2194">
        <v>392.38</v>
      </c>
      <c r="D2194" s="1">
        <v>40308.620833333334</v>
      </c>
      <c r="E2194" s="3">
        <f>DATEDIF(online_retail_II[[#This Row],[LastPurchase]], DATE(2011,12,9), "d")</f>
        <v>578</v>
      </c>
      <c r="F2194" s="3">
        <f t="shared" si="170"/>
        <v>2</v>
      </c>
      <c r="G2194" s="3">
        <f t="shared" si="171"/>
        <v>1</v>
      </c>
      <c r="H2194" s="3">
        <f t="shared" si="172"/>
        <v>1</v>
      </c>
      <c r="I2194" s="1" t="str">
        <f t="shared" si="173"/>
        <v>211</v>
      </c>
      <c r="J2194" s="1" t="str">
        <f t="shared" si="174"/>
        <v>At Risk</v>
      </c>
    </row>
    <row r="2195" spans="1:10" ht="14.25" x14ac:dyDescent="0.2">
      <c r="A2195">
        <v>15252</v>
      </c>
      <c r="B2195">
        <v>118</v>
      </c>
      <c r="C2195">
        <v>2103.4100000000003</v>
      </c>
      <c r="D2195" s="1">
        <v>40850.5625</v>
      </c>
      <c r="E2195" s="3">
        <f>DATEDIF(online_retail_II[[#This Row],[LastPurchase]], DATE(2011,12,9), "d")</f>
        <v>36</v>
      </c>
      <c r="F2195" s="3">
        <f t="shared" si="170"/>
        <v>4</v>
      </c>
      <c r="G2195" s="3">
        <f t="shared" si="171"/>
        <v>2</v>
      </c>
      <c r="H2195" s="3">
        <f t="shared" si="172"/>
        <v>2</v>
      </c>
      <c r="I2195" s="1" t="str">
        <f t="shared" si="173"/>
        <v>422</v>
      </c>
      <c r="J2195" s="1" t="str">
        <f t="shared" si="174"/>
        <v>Loyal</v>
      </c>
    </row>
    <row r="2196" spans="1:10" ht="14.25" x14ac:dyDescent="0.2">
      <c r="A2196">
        <v>13632</v>
      </c>
      <c r="B2196">
        <v>221</v>
      </c>
      <c r="C2196">
        <v>3648.1499999999992</v>
      </c>
      <c r="D2196" s="1">
        <v>40862.45208333333</v>
      </c>
      <c r="E2196" s="3">
        <f>DATEDIF(online_retail_II[[#This Row],[LastPurchase]], DATE(2011,12,9), "d")</f>
        <v>24</v>
      </c>
      <c r="F2196" s="3">
        <f t="shared" si="170"/>
        <v>4</v>
      </c>
      <c r="G2196" s="3">
        <f t="shared" si="171"/>
        <v>3</v>
      </c>
      <c r="H2196" s="3">
        <f t="shared" si="172"/>
        <v>3</v>
      </c>
      <c r="I2196" s="1" t="str">
        <f t="shared" si="173"/>
        <v>433</v>
      </c>
      <c r="J2196" s="1" t="str">
        <f t="shared" si="174"/>
        <v>Loyal</v>
      </c>
    </row>
    <row r="2197" spans="1:10" ht="14.25" x14ac:dyDescent="0.2">
      <c r="A2197">
        <v>16941</v>
      </c>
      <c r="B2197">
        <v>2</v>
      </c>
      <c r="C2197">
        <v>33</v>
      </c>
      <c r="D2197" s="1">
        <v>40275.467361111114</v>
      </c>
      <c r="E2197" s="3">
        <f>DATEDIF(online_retail_II[[#This Row],[LastPurchase]], DATE(2011,12,9), "d")</f>
        <v>611</v>
      </c>
      <c r="F2197" s="3">
        <f t="shared" si="170"/>
        <v>2</v>
      </c>
      <c r="G2197" s="3">
        <f t="shared" si="171"/>
        <v>1</v>
      </c>
      <c r="H2197" s="3">
        <f t="shared" si="172"/>
        <v>1</v>
      </c>
      <c r="I2197" s="1" t="str">
        <f t="shared" si="173"/>
        <v>211</v>
      </c>
      <c r="J2197" s="1" t="str">
        <f t="shared" si="174"/>
        <v>At Risk</v>
      </c>
    </row>
    <row r="2198" spans="1:10" ht="14.25" x14ac:dyDescent="0.2">
      <c r="A2198">
        <v>14264</v>
      </c>
      <c r="B2198">
        <v>79</v>
      </c>
      <c r="C2198">
        <v>1517.3600000000006</v>
      </c>
      <c r="D2198" s="1">
        <v>40732.430555555555</v>
      </c>
      <c r="E2198" s="3">
        <f>DATEDIF(online_retail_II[[#This Row],[LastPurchase]], DATE(2011,12,9), "d")</f>
        <v>154</v>
      </c>
      <c r="F2198" s="3">
        <f t="shared" si="170"/>
        <v>3</v>
      </c>
      <c r="G2198" s="3">
        <f t="shared" si="171"/>
        <v>2</v>
      </c>
      <c r="H2198" s="3">
        <f t="shared" si="172"/>
        <v>2</v>
      </c>
      <c r="I2198" s="1" t="str">
        <f t="shared" si="173"/>
        <v>322</v>
      </c>
      <c r="J2198" s="1" t="str">
        <f t="shared" si="174"/>
        <v>Potential</v>
      </c>
    </row>
    <row r="2199" spans="1:10" ht="14.25" x14ac:dyDescent="0.2">
      <c r="A2199">
        <v>12643</v>
      </c>
      <c r="B2199">
        <v>52</v>
      </c>
      <c r="C2199">
        <v>8350.4199999999983</v>
      </c>
      <c r="D2199" s="1">
        <v>40758.538888888892</v>
      </c>
      <c r="E2199" s="3">
        <f>DATEDIF(online_retail_II[[#This Row],[LastPurchase]], DATE(2011,12,9), "d")</f>
        <v>128</v>
      </c>
      <c r="F2199" s="3">
        <f t="shared" si="170"/>
        <v>3</v>
      </c>
      <c r="G2199" s="3">
        <f t="shared" si="171"/>
        <v>1</v>
      </c>
      <c r="H2199" s="3">
        <f t="shared" si="172"/>
        <v>4</v>
      </c>
      <c r="I2199" s="1" t="str">
        <f t="shared" si="173"/>
        <v>314</v>
      </c>
      <c r="J2199" s="1" t="str">
        <f t="shared" si="174"/>
        <v>Potential</v>
      </c>
    </row>
    <row r="2200" spans="1:10" ht="14.25" x14ac:dyDescent="0.2">
      <c r="A2200">
        <v>15112</v>
      </c>
      <c r="B2200">
        <v>7</v>
      </c>
      <c r="C2200">
        <v>209.4</v>
      </c>
      <c r="D2200" s="1">
        <v>40275.595138888886</v>
      </c>
      <c r="E2200" s="3">
        <f>DATEDIF(online_retail_II[[#This Row],[LastPurchase]], DATE(2011,12,9), "d")</f>
        <v>611</v>
      </c>
      <c r="F2200" s="3">
        <f t="shared" si="170"/>
        <v>2</v>
      </c>
      <c r="G2200" s="3">
        <f t="shared" si="171"/>
        <v>1</v>
      </c>
      <c r="H2200" s="3">
        <f t="shared" si="172"/>
        <v>1</v>
      </c>
      <c r="I2200" s="1" t="str">
        <f t="shared" si="173"/>
        <v>211</v>
      </c>
      <c r="J2200" s="1" t="str">
        <f t="shared" si="174"/>
        <v>At Risk</v>
      </c>
    </row>
    <row r="2201" spans="1:10" ht="14.25" x14ac:dyDescent="0.2">
      <c r="A2201">
        <v>13723</v>
      </c>
      <c r="B2201">
        <v>59</v>
      </c>
      <c r="C2201">
        <v>1209.2</v>
      </c>
      <c r="D2201" s="1">
        <v>40669.711111111108</v>
      </c>
      <c r="E2201" s="3">
        <f>DATEDIF(online_retail_II[[#This Row],[LastPurchase]], DATE(2011,12,9), "d")</f>
        <v>217</v>
      </c>
      <c r="F2201" s="3">
        <f t="shared" si="170"/>
        <v>3</v>
      </c>
      <c r="G2201" s="3">
        <f t="shared" si="171"/>
        <v>2</v>
      </c>
      <c r="H2201" s="3">
        <f t="shared" si="172"/>
        <v>2</v>
      </c>
      <c r="I2201" s="1" t="str">
        <f t="shared" si="173"/>
        <v>322</v>
      </c>
      <c r="J2201" s="1" t="str">
        <f t="shared" si="174"/>
        <v>Potential</v>
      </c>
    </row>
    <row r="2202" spans="1:10" ht="14.25" x14ac:dyDescent="0.2">
      <c r="A2202">
        <v>15201</v>
      </c>
      <c r="B2202">
        <v>100</v>
      </c>
      <c r="C2202">
        <v>1842.95</v>
      </c>
      <c r="D2202" s="1">
        <v>40799.620138888888</v>
      </c>
      <c r="E2202" s="3">
        <f>DATEDIF(online_retail_II[[#This Row],[LastPurchase]], DATE(2011,12,9), "d")</f>
        <v>87</v>
      </c>
      <c r="F2202" s="3">
        <f t="shared" si="170"/>
        <v>3</v>
      </c>
      <c r="G2202" s="3">
        <f t="shared" si="171"/>
        <v>2</v>
      </c>
      <c r="H2202" s="3">
        <f t="shared" si="172"/>
        <v>2</v>
      </c>
      <c r="I2202" s="1" t="str">
        <f t="shared" si="173"/>
        <v>322</v>
      </c>
      <c r="J2202" s="1" t="str">
        <f t="shared" si="174"/>
        <v>Potential</v>
      </c>
    </row>
    <row r="2203" spans="1:10" ht="14.25" x14ac:dyDescent="0.2">
      <c r="A2203">
        <v>12821</v>
      </c>
      <c r="B2203">
        <v>13</v>
      </c>
      <c r="C2203">
        <v>220.79999999999998</v>
      </c>
      <c r="D2203" s="1">
        <v>40672.660416666666</v>
      </c>
      <c r="E2203" s="3">
        <f>DATEDIF(online_retail_II[[#This Row],[LastPurchase]], DATE(2011,12,9), "d")</f>
        <v>214</v>
      </c>
      <c r="F2203" s="3">
        <f t="shared" si="170"/>
        <v>3</v>
      </c>
      <c r="G2203" s="3">
        <f t="shared" si="171"/>
        <v>1</v>
      </c>
      <c r="H2203" s="3">
        <f t="shared" si="172"/>
        <v>1</v>
      </c>
      <c r="I2203" s="1" t="str">
        <f t="shared" si="173"/>
        <v>311</v>
      </c>
      <c r="J2203" s="1" t="str">
        <f t="shared" si="174"/>
        <v>Potential</v>
      </c>
    </row>
    <row r="2204" spans="1:10" ht="14.25" x14ac:dyDescent="0.2">
      <c r="A2204">
        <v>13640</v>
      </c>
      <c r="B2204">
        <v>4</v>
      </c>
      <c r="C2204">
        <v>405</v>
      </c>
      <c r="D2204" s="1">
        <v>40275.647916666669</v>
      </c>
      <c r="E2204" s="3">
        <f>DATEDIF(online_retail_II[[#This Row],[LastPurchase]], DATE(2011,12,9), "d")</f>
        <v>611</v>
      </c>
      <c r="F2204" s="3">
        <f t="shared" si="170"/>
        <v>2</v>
      </c>
      <c r="G2204" s="3">
        <f t="shared" si="171"/>
        <v>1</v>
      </c>
      <c r="H2204" s="3">
        <f t="shared" si="172"/>
        <v>1</v>
      </c>
      <c r="I2204" s="1" t="str">
        <f t="shared" si="173"/>
        <v>211</v>
      </c>
      <c r="J2204" s="1" t="str">
        <f t="shared" si="174"/>
        <v>At Risk</v>
      </c>
    </row>
    <row r="2205" spans="1:10" ht="14.25" x14ac:dyDescent="0.2">
      <c r="A2205">
        <v>16454</v>
      </c>
      <c r="B2205">
        <v>4</v>
      </c>
      <c r="C2205">
        <v>30.950000000000003</v>
      </c>
      <c r="D2205" s="1">
        <v>40842.486111111109</v>
      </c>
      <c r="E2205" s="3">
        <f>DATEDIF(online_retail_II[[#This Row],[LastPurchase]], DATE(2011,12,9), "d")</f>
        <v>44</v>
      </c>
      <c r="F2205" s="3">
        <f t="shared" si="170"/>
        <v>4</v>
      </c>
      <c r="G2205" s="3">
        <f t="shared" si="171"/>
        <v>1</v>
      </c>
      <c r="H2205" s="3">
        <f t="shared" si="172"/>
        <v>1</v>
      </c>
      <c r="I2205" s="1" t="str">
        <f t="shared" si="173"/>
        <v>411</v>
      </c>
      <c r="J2205" s="1" t="str">
        <f t="shared" si="174"/>
        <v>Loyal</v>
      </c>
    </row>
    <row r="2206" spans="1:10" ht="14.25" x14ac:dyDescent="0.2">
      <c r="A2206">
        <v>16369</v>
      </c>
      <c r="B2206">
        <v>170</v>
      </c>
      <c r="C2206">
        <v>2664.81</v>
      </c>
      <c r="D2206" s="1">
        <v>40868.684027777781</v>
      </c>
      <c r="E2206" s="3">
        <f>DATEDIF(online_retail_II[[#This Row],[LastPurchase]], DATE(2011,12,9), "d")</f>
        <v>18</v>
      </c>
      <c r="F2206" s="3">
        <f t="shared" si="170"/>
        <v>4</v>
      </c>
      <c r="G2206" s="3">
        <f t="shared" si="171"/>
        <v>3</v>
      </c>
      <c r="H2206" s="3">
        <f t="shared" si="172"/>
        <v>2</v>
      </c>
      <c r="I2206" s="1" t="str">
        <f t="shared" si="173"/>
        <v>432</v>
      </c>
      <c r="J2206" s="1" t="str">
        <f t="shared" si="174"/>
        <v>Loyal</v>
      </c>
    </row>
    <row r="2207" spans="1:10" ht="14.25" x14ac:dyDescent="0.2">
      <c r="A2207">
        <v>17497</v>
      </c>
      <c r="B2207">
        <v>7</v>
      </c>
      <c r="C2207">
        <v>287.25</v>
      </c>
      <c r="D2207" s="1">
        <v>40496.595138888886</v>
      </c>
      <c r="E2207" s="3">
        <f>DATEDIF(online_retail_II[[#This Row],[LastPurchase]], DATE(2011,12,9), "d")</f>
        <v>390</v>
      </c>
      <c r="F2207" s="3">
        <f t="shared" si="170"/>
        <v>2</v>
      </c>
      <c r="G2207" s="3">
        <f t="shared" si="171"/>
        <v>1</v>
      </c>
      <c r="H2207" s="3">
        <f t="shared" si="172"/>
        <v>1</v>
      </c>
      <c r="I2207" s="1" t="str">
        <f t="shared" si="173"/>
        <v>211</v>
      </c>
      <c r="J2207" s="1" t="str">
        <f t="shared" si="174"/>
        <v>At Risk</v>
      </c>
    </row>
    <row r="2208" spans="1:10" ht="14.25" x14ac:dyDescent="0.2">
      <c r="A2208">
        <v>14758</v>
      </c>
      <c r="B2208">
        <v>136</v>
      </c>
      <c r="C2208">
        <v>2864.9700000000016</v>
      </c>
      <c r="D2208" s="1">
        <v>40742.347916666666</v>
      </c>
      <c r="E2208" s="3">
        <f>DATEDIF(online_retail_II[[#This Row],[LastPurchase]], DATE(2011,12,9), "d")</f>
        <v>144</v>
      </c>
      <c r="F2208" s="3">
        <f t="shared" si="170"/>
        <v>3</v>
      </c>
      <c r="G2208" s="3">
        <f t="shared" si="171"/>
        <v>2</v>
      </c>
      <c r="H2208" s="3">
        <f t="shared" si="172"/>
        <v>2</v>
      </c>
      <c r="I2208" s="1" t="str">
        <f t="shared" si="173"/>
        <v>322</v>
      </c>
      <c r="J2208" s="1" t="str">
        <f t="shared" si="174"/>
        <v>Potential</v>
      </c>
    </row>
    <row r="2209" spans="1:10" ht="14.25" x14ac:dyDescent="0.2">
      <c r="A2209">
        <v>13852</v>
      </c>
      <c r="B2209">
        <v>11</v>
      </c>
      <c r="C2209">
        <v>187.35000000000002</v>
      </c>
      <c r="D2209" s="1">
        <v>40276.379166666666</v>
      </c>
      <c r="E2209" s="3">
        <f>DATEDIF(online_retail_II[[#This Row],[LastPurchase]], DATE(2011,12,9), "d")</f>
        <v>610</v>
      </c>
      <c r="F2209" s="3">
        <f t="shared" si="170"/>
        <v>2</v>
      </c>
      <c r="G2209" s="3">
        <f t="shared" si="171"/>
        <v>1</v>
      </c>
      <c r="H2209" s="3">
        <f t="shared" si="172"/>
        <v>1</v>
      </c>
      <c r="I2209" s="1" t="str">
        <f t="shared" si="173"/>
        <v>211</v>
      </c>
      <c r="J2209" s="1" t="str">
        <f t="shared" si="174"/>
        <v>At Risk</v>
      </c>
    </row>
    <row r="2210" spans="1:10" ht="14.25" x14ac:dyDescent="0.2">
      <c r="A2210">
        <v>17553</v>
      </c>
      <c r="B2210">
        <v>6</v>
      </c>
      <c r="C2210">
        <v>3757.6</v>
      </c>
      <c r="D2210" s="1">
        <v>40757.416666666664</v>
      </c>
      <c r="E2210" s="3">
        <f>DATEDIF(online_retail_II[[#This Row],[LastPurchase]], DATE(2011,12,9), "d")</f>
        <v>129</v>
      </c>
      <c r="F2210" s="3">
        <f t="shared" si="170"/>
        <v>3</v>
      </c>
      <c r="G2210" s="3">
        <f t="shared" si="171"/>
        <v>1</v>
      </c>
      <c r="H2210" s="3">
        <f t="shared" si="172"/>
        <v>3</v>
      </c>
      <c r="I2210" s="1" t="str">
        <f t="shared" si="173"/>
        <v>313</v>
      </c>
      <c r="J2210" s="1" t="str">
        <f t="shared" si="174"/>
        <v>Potential</v>
      </c>
    </row>
    <row r="2211" spans="1:10" ht="14.25" x14ac:dyDescent="0.2">
      <c r="A2211">
        <v>14145</v>
      </c>
      <c r="B2211">
        <v>25</v>
      </c>
      <c r="C2211">
        <v>7600.0500000000011</v>
      </c>
      <c r="D2211" s="1">
        <v>40840.506944444445</v>
      </c>
      <c r="E2211" s="3">
        <f>DATEDIF(online_retail_II[[#This Row],[LastPurchase]], DATE(2011,12,9), "d")</f>
        <v>46</v>
      </c>
      <c r="F2211" s="3">
        <f t="shared" si="170"/>
        <v>4</v>
      </c>
      <c r="G2211" s="3">
        <f t="shared" si="171"/>
        <v>1</v>
      </c>
      <c r="H2211" s="3">
        <f t="shared" si="172"/>
        <v>4</v>
      </c>
      <c r="I2211" s="1" t="str">
        <f t="shared" si="173"/>
        <v>414</v>
      </c>
      <c r="J2211" s="1" t="str">
        <f t="shared" si="174"/>
        <v>Loyal</v>
      </c>
    </row>
    <row r="2212" spans="1:10" ht="14.25" x14ac:dyDescent="0.2">
      <c r="A2212">
        <v>14855</v>
      </c>
      <c r="B2212">
        <v>207</v>
      </c>
      <c r="C2212">
        <v>6520.300000000002</v>
      </c>
      <c r="D2212" s="1">
        <v>40767.584722222222</v>
      </c>
      <c r="E2212" s="3">
        <f>DATEDIF(online_retail_II[[#This Row],[LastPurchase]], DATE(2011,12,9), "d")</f>
        <v>119</v>
      </c>
      <c r="F2212" s="3">
        <f t="shared" si="170"/>
        <v>3</v>
      </c>
      <c r="G2212" s="3">
        <f t="shared" si="171"/>
        <v>3</v>
      </c>
      <c r="H2212" s="3">
        <f t="shared" si="172"/>
        <v>3</v>
      </c>
      <c r="I2212" s="1" t="str">
        <f t="shared" si="173"/>
        <v>333</v>
      </c>
      <c r="J2212" s="1" t="str">
        <f t="shared" si="174"/>
        <v>Potential</v>
      </c>
    </row>
    <row r="2213" spans="1:10" ht="14.25" x14ac:dyDescent="0.2">
      <c r="A2213">
        <v>16053</v>
      </c>
      <c r="B2213">
        <v>194</v>
      </c>
      <c r="C2213">
        <v>3634.8400000000038</v>
      </c>
      <c r="D2213" s="1">
        <v>40854.472916666666</v>
      </c>
      <c r="E2213" s="3">
        <f>DATEDIF(online_retail_II[[#This Row],[LastPurchase]], DATE(2011,12,9), "d")</f>
        <v>32</v>
      </c>
      <c r="F2213" s="3">
        <f t="shared" si="170"/>
        <v>4</v>
      </c>
      <c r="G2213" s="3">
        <f t="shared" si="171"/>
        <v>3</v>
      </c>
      <c r="H2213" s="3">
        <f t="shared" si="172"/>
        <v>3</v>
      </c>
      <c r="I2213" s="1" t="str">
        <f t="shared" si="173"/>
        <v>433</v>
      </c>
      <c r="J2213" s="1" t="str">
        <f t="shared" si="174"/>
        <v>Loyal</v>
      </c>
    </row>
    <row r="2214" spans="1:10" ht="14.25" x14ac:dyDescent="0.2">
      <c r="A2214">
        <v>13712</v>
      </c>
      <c r="B2214">
        <v>33</v>
      </c>
      <c r="C2214">
        <v>766.42000000000019</v>
      </c>
      <c r="D2214" s="1">
        <v>40640.522916666669</v>
      </c>
      <c r="E2214" s="3">
        <f>DATEDIF(online_retail_II[[#This Row],[LastPurchase]], DATE(2011,12,9), "d")</f>
        <v>246</v>
      </c>
      <c r="F2214" s="3">
        <f t="shared" si="170"/>
        <v>3</v>
      </c>
      <c r="G2214" s="3">
        <f t="shared" si="171"/>
        <v>1</v>
      </c>
      <c r="H2214" s="3">
        <f t="shared" si="172"/>
        <v>1</v>
      </c>
      <c r="I2214" s="1" t="str">
        <f t="shared" si="173"/>
        <v>311</v>
      </c>
      <c r="J2214" s="1" t="str">
        <f t="shared" si="174"/>
        <v>Potential</v>
      </c>
    </row>
    <row r="2215" spans="1:10" ht="14.25" x14ac:dyDescent="0.2">
      <c r="A2215">
        <v>14918</v>
      </c>
      <c r="B2215">
        <v>141</v>
      </c>
      <c r="C2215">
        <v>5955.8100000000013</v>
      </c>
      <c r="D2215" s="1">
        <v>40771.493055555555</v>
      </c>
      <c r="E2215" s="3">
        <f>DATEDIF(online_retail_II[[#This Row],[LastPurchase]], DATE(2011,12,9), "d")</f>
        <v>115</v>
      </c>
      <c r="F2215" s="3">
        <f t="shared" si="170"/>
        <v>3</v>
      </c>
      <c r="G2215" s="3">
        <f t="shared" si="171"/>
        <v>2</v>
      </c>
      <c r="H2215" s="3">
        <f t="shared" si="172"/>
        <v>3</v>
      </c>
      <c r="I2215" s="1" t="str">
        <f t="shared" si="173"/>
        <v>323</v>
      </c>
      <c r="J2215" s="1" t="str">
        <f t="shared" si="174"/>
        <v>Potential</v>
      </c>
    </row>
    <row r="2216" spans="1:10" ht="14.25" x14ac:dyDescent="0.2">
      <c r="A2216">
        <v>14813</v>
      </c>
      <c r="B2216">
        <v>177</v>
      </c>
      <c r="C2216">
        <v>1090.8700000000003</v>
      </c>
      <c r="D2216" s="1">
        <v>40517.497916666667</v>
      </c>
      <c r="E2216" s="3">
        <f>DATEDIF(online_retail_II[[#This Row],[LastPurchase]], DATE(2011,12,9), "d")</f>
        <v>369</v>
      </c>
      <c r="F2216" s="3">
        <f t="shared" si="170"/>
        <v>2</v>
      </c>
      <c r="G2216" s="3">
        <f t="shared" si="171"/>
        <v>3</v>
      </c>
      <c r="H2216" s="3">
        <f t="shared" si="172"/>
        <v>2</v>
      </c>
      <c r="I2216" s="1" t="str">
        <f t="shared" si="173"/>
        <v>232</v>
      </c>
      <c r="J2216" s="1" t="str">
        <f t="shared" si="174"/>
        <v>At Risk</v>
      </c>
    </row>
    <row r="2217" spans="1:10" ht="14.25" x14ac:dyDescent="0.2">
      <c r="A2217">
        <v>13278</v>
      </c>
      <c r="B2217">
        <v>108</v>
      </c>
      <c r="C2217">
        <v>1435.8499999999995</v>
      </c>
      <c r="D2217" s="1">
        <v>40846.492361111108</v>
      </c>
      <c r="E2217" s="3">
        <f>DATEDIF(online_retail_II[[#This Row],[LastPurchase]], DATE(2011,12,9), "d")</f>
        <v>40</v>
      </c>
      <c r="F2217" s="3">
        <f t="shared" si="170"/>
        <v>4</v>
      </c>
      <c r="G2217" s="3">
        <f t="shared" si="171"/>
        <v>2</v>
      </c>
      <c r="H2217" s="3">
        <f t="shared" si="172"/>
        <v>2</v>
      </c>
      <c r="I2217" s="1" t="str">
        <f t="shared" si="173"/>
        <v>422</v>
      </c>
      <c r="J2217" s="1" t="str">
        <f t="shared" si="174"/>
        <v>Loyal</v>
      </c>
    </row>
    <row r="2218" spans="1:10" ht="14.25" x14ac:dyDescent="0.2">
      <c r="A2218">
        <v>14450</v>
      </c>
      <c r="B2218">
        <v>76</v>
      </c>
      <c r="C2218">
        <v>1128.4399999999998</v>
      </c>
      <c r="D2218" s="1">
        <v>40706.448611111111</v>
      </c>
      <c r="E2218" s="3">
        <f>DATEDIF(online_retail_II[[#This Row],[LastPurchase]], DATE(2011,12,9), "d")</f>
        <v>180</v>
      </c>
      <c r="F2218" s="3">
        <f t="shared" si="170"/>
        <v>3</v>
      </c>
      <c r="G2218" s="3">
        <f t="shared" si="171"/>
        <v>2</v>
      </c>
      <c r="H2218" s="3">
        <f t="shared" si="172"/>
        <v>2</v>
      </c>
      <c r="I2218" s="1" t="str">
        <f t="shared" si="173"/>
        <v>322</v>
      </c>
      <c r="J2218" s="1" t="str">
        <f t="shared" si="174"/>
        <v>Potential</v>
      </c>
    </row>
    <row r="2219" spans="1:10" ht="14.25" x14ac:dyDescent="0.2">
      <c r="A2219">
        <v>14533</v>
      </c>
      <c r="B2219">
        <v>89</v>
      </c>
      <c r="C2219">
        <v>3466.37</v>
      </c>
      <c r="D2219" s="1">
        <v>40862.503472222219</v>
      </c>
      <c r="E2219" s="3">
        <f>DATEDIF(online_retail_II[[#This Row],[LastPurchase]], DATE(2011,12,9), "d")</f>
        <v>24</v>
      </c>
      <c r="F2219" s="3">
        <f t="shared" si="170"/>
        <v>4</v>
      </c>
      <c r="G2219" s="3">
        <f t="shared" si="171"/>
        <v>2</v>
      </c>
      <c r="H2219" s="3">
        <f t="shared" si="172"/>
        <v>3</v>
      </c>
      <c r="I2219" s="1" t="str">
        <f t="shared" si="173"/>
        <v>423</v>
      </c>
      <c r="J2219" s="1" t="str">
        <f t="shared" si="174"/>
        <v>Loyal</v>
      </c>
    </row>
    <row r="2220" spans="1:10" ht="14.25" x14ac:dyDescent="0.2">
      <c r="A2220">
        <v>15613</v>
      </c>
      <c r="B2220">
        <v>27</v>
      </c>
      <c r="C2220">
        <v>433.71999999999991</v>
      </c>
      <c r="D2220" s="1">
        <v>40276.535416666666</v>
      </c>
      <c r="E2220" s="3">
        <f>DATEDIF(online_retail_II[[#This Row],[LastPurchase]], DATE(2011,12,9), "d")</f>
        <v>610</v>
      </c>
      <c r="F2220" s="3">
        <f t="shared" si="170"/>
        <v>2</v>
      </c>
      <c r="G2220" s="3">
        <f t="shared" si="171"/>
        <v>1</v>
      </c>
      <c r="H2220" s="3">
        <f t="shared" si="172"/>
        <v>1</v>
      </c>
      <c r="I2220" s="1" t="str">
        <f t="shared" si="173"/>
        <v>211</v>
      </c>
      <c r="J2220" s="1" t="str">
        <f t="shared" si="174"/>
        <v>At Risk</v>
      </c>
    </row>
    <row r="2221" spans="1:10" ht="14.25" x14ac:dyDescent="0.2">
      <c r="A2221">
        <v>17746</v>
      </c>
      <c r="B2221">
        <v>36</v>
      </c>
      <c r="C2221">
        <v>904.18000000000018</v>
      </c>
      <c r="D2221" s="1">
        <v>40646.604861111111</v>
      </c>
      <c r="E2221" s="3">
        <f>DATEDIF(online_retail_II[[#This Row],[LastPurchase]], DATE(2011,12,9), "d")</f>
        <v>240</v>
      </c>
      <c r="F2221" s="3">
        <f t="shared" si="170"/>
        <v>3</v>
      </c>
      <c r="G2221" s="3">
        <f t="shared" si="171"/>
        <v>1</v>
      </c>
      <c r="H2221" s="3">
        <f t="shared" si="172"/>
        <v>1</v>
      </c>
      <c r="I2221" s="1" t="str">
        <f t="shared" si="173"/>
        <v>311</v>
      </c>
      <c r="J2221" s="1" t="str">
        <f t="shared" si="174"/>
        <v>Potential</v>
      </c>
    </row>
    <row r="2222" spans="1:10" ht="14.25" x14ac:dyDescent="0.2">
      <c r="A2222">
        <v>17110</v>
      </c>
      <c r="B2222">
        <v>51</v>
      </c>
      <c r="C2222">
        <v>510.69999999999993</v>
      </c>
      <c r="D2222" s="1">
        <v>40721.540277777778</v>
      </c>
      <c r="E2222" s="3">
        <f>DATEDIF(online_retail_II[[#This Row],[LastPurchase]], DATE(2011,12,9), "d")</f>
        <v>165</v>
      </c>
      <c r="F2222" s="3">
        <f t="shared" si="170"/>
        <v>3</v>
      </c>
      <c r="G2222" s="3">
        <f t="shared" si="171"/>
        <v>1</v>
      </c>
      <c r="H2222" s="3">
        <f t="shared" si="172"/>
        <v>1</v>
      </c>
      <c r="I2222" s="1" t="str">
        <f t="shared" si="173"/>
        <v>311</v>
      </c>
      <c r="J2222" s="1" t="str">
        <f t="shared" si="174"/>
        <v>Potential</v>
      </c>
    </row>
    <row r="2223" spans="1:10" ht="14.25" x14ac:dyDescent="0.2">
      <c r="A2223">
        <v>17805</v>
      </c>
      <c r="B2223">
        <v>11</v>
      </c>
      <c r="C2223">
        <v>927.03</v>
      </c>
      <c r="D2223" s="1">
        <v>40813.492361111108</v>
      </c>
      <c r="E2223" s="3">
        <f>DATEDIF(online_retail_II[[#This Row],[LastPurchase]], DATE(2011,12,9), "d")</f>
        <v>73</v>
      </c>
      <c r="F2223" s="3">
        <f t="shared" si="170"/>
        <v>3</v>
      </c>
      <c r="G2223" s="3">
        <f t="shared" si="171"/>
        <v>1</v>
      </c>
      <c r="H2223" s="3">
        <f t="shared" si="172"/>
        <v>1</v>
      </c>
      <c r="I2223" s="1" t="str">
        <f t="shared" si="173"/>
        <v>311</v>
      </c>
      <c r="J2223" s="1" t="str">
        <f t="shared" si="174"/>
        <v>Potential</v>
      </c>
    </row>
    <row r="2224" spans="1:10" ht="14.25" x14ac:dyDescent="0.2">
      <c r="A2224">
        <v>15638</v>
      </c>
      <c r="B2224">
        <v>25</v>
      </c>
      <c r="C2224">
        <v>2265.1999999999998</v>
      </c>
      <c r="D2224" s="1">
        <v>40508.494444444441</v>
      </c>
      <c r="E2224" s="3">
        <f>DATEDIF(online_retail_II[[#This Row],[LastPurchase]], DATE(2011,12,9), "d")</f>
        <v>378</v>
      </c>
      <c r="F2224" s="3">
        <f t="shared" si="170"/>
        <v>2</v>
      </c>
      <c r="G2224" s="3">
        <f t="shared" si="171"/>
        <v>1</v>
      </c>
      <c r="H2224" s="3">
        <f t="shared" si="172"/>
        <v>2</v>
      </c>
      <c r="I2224" s="1" t="str">
        <f t="shared" si="173"/>
        <v>212</v>
      </c>
      <c r="J2224" s="1" t="str">
        <f t="shared" si="174"/>
        <v>At Risk</v>
      </c>
    </row>
    <row r="2225" spans="1:10" ht="14.25" x14ac:dyDescent="0.2">
      <c r="A2225">
        <v>15062</v>
      </c>
      <c r="B2225">
        <v>159</v>
      </c>
      <c r="C2225">
        <v>2585.6200000000008</v>
      </c>
      <c r="D2225" s="1">
        <v>40815.70208333333</v>
      </c>
      <c r="E2225" s="3">
        <f>DATEDIF(online_retail_II[[#This Row],[LastPurchase]], DATE(2011,12,9), "d")</f>
        <v>71</v>
      </c>
      <c r="F2225" s="3">
        <f t="shared" si="170"/>
        <v>3</v>
      </c>
      <c r="G2225" s="3">
        <f t="shared" si="171"/>
        <v>3</v>
      </c>
      <c r="H2225" s="3">
        <f t="shared" si="172"/>
        <v>2</v>
      </c>
      <c r="I2225" s="1" t="str">
        <f t="shared" si="173"/>
        <v>332</v>
      </c>
      <c r="J2225" s="1" t="str">
        <f t="shared" si="174"/>
        <v>Potential</v>
      </c>
    </row>
    <row r="2226" spans="1:10" ht="14.25" x14ac:dyDescent="0.2">
      <c r="A2226">
        <v>13163</v>
      </c>
      <c r="B2226">
        <v>2</v>
      </c>
      <c r="C2226">
        <v>17.649999999999999</v>
      </c>
      <c r="D2226" s="1">
        <v>40276.681250000001</v>
      </c>
      <c r="E2226" s="3">
        <f>DATEDIF(online_retail_II[[#This Row],[LastPurchase]], DATE(2011,12,9), "d")</f>
        <v>610</v>
      </c>
      <c r="F2226" s="3">
        <f t="shared" si="170"/>
        <v>2</v>
      </c>
      <c r="G2226" s="3">
        <f t="shared" si="171"/>
        <v>1</v>
      </c>
      <c r="H2226" s="3">
        <f t="shared" si="172"/>
        <v>1</v>
      </c>
      <c r="I2226" s="1" t="str">
        <f t="shared" si="173"/>
        <v>211</v>
      </c>
      <c r="J2226" s="1" t="str">
        <f t="shared" si="174"/>
        <v>At Risk</v>
      </c>
    </row>
    <row r="2227" spans="1:10" ht="14.25" x14ac:dyDescent="0.2">
      <c r="A2227">
        <v>15129</v>
      </c>
      <c r="B2227">
        <v>207</v>
      </c>
      <c r="C2227">
        <v>6860.1799999999948</v>
      </c>
      <c r="D2227" s="1">
        <v>40836.611111111109</v>
      </c>
      <c r="E2227" s="3">
        <f>DATEDIF(online_retail_II[[#This Row],[LastPurchase]], DATE(2011,12,9), "d")</f>
        <v>50</v>
      </c>
      <c r="F2227" s="3">
        <f t="shared" si="170"/>
        <v>4</v>
      </c>
      <c r="G2227" s="3">
        <f t="shared" si="171"/>
        <v>3</v>
      </c>
      <c r="H2227" s="3">
        <f t="shared" si="172"/>
        <v>4</v>
      </c>
      <c r="I2227" s="1" t="str">
        <f t="shared" si="173"/>
        <v>434</v>
      </c>
      <c r="J2227" s="1" t="str">
        <f t="shared" si="174"/>
        <v>Loyal</v>
      </c>
    </row>
    <row r="2228" spans="1:10" ht="14.25" x14ac:dyDescent="0.2">
      <c r="A2228">
        <v>13197</v>
      </c>
      <c r="B2228">
        <v>19</v>
      </c>
      <c r="C2228">
        <v>373.0100000000001</v>
      </c>
      <c r="D2228" s="1">
        <v>40277.384722222225</v>
      </c>
      <c r="E2228" s="3">
        <f>DATEDIF(online_retail_II[[#This Row],[LastPurchase]], DATE(2011,12,9), "d")</f>
        <v>609</v>
      </c>
      <c r="F2228" s="3">
        <f t="shared" si="170"/>
        <v>2</v>
      </c>
      <c r="G2228" s="3">
        <f t="shared" si="171"/>
        <v>1</v>
      </c>
      <c r="H2228" s="3">
        <f t="shared" si="172"/>
        <v>1</v>
      </c>
      <c r="I2228" s="1" t="str">
        <f t="shared" si="173"/>
        <v>211</v>
      </c>
      <c r="J2228" s="1" t="str">
        <f t="shared" si="174"/>
        <v>At Risk</v>
      </c>
    </row>
    <row r="2229" spans="1:10" ht="14.25" x14ac:dyDescent="0.2">
      <c r="A2229">
        <v>16040</v>
      </c>
      <c r="B2229">
        <v>125</v>
      </c>
      <c r="C2229">
        <v>2416.8999999999992</v>
      </c>
      <c r="D2229" s="1">
        <v>40821.574305555558</v>
      </c>
      <c r="E2229" s="3">
        <f>DATEDIF(online_retail_II[[#This Row],[LastPurchase]], DATE(2011,12,9), "d")</f>
        <v>65</v>
      </c>
      <c r="F2229" s="3">
        <f t="shared" si="170"/>
        <v>3</v>
      </c>
      <c r="G2229" s="3">
        <f t="shared" si="171"/>
        <v>2</v>
      </c>
      <c r="H2229" s="3">
        <f t="shared" si="172"/>
        <v>2</v>
      </c>
      <c r="I2229" s="1" t="str">
        <f t="shared" si="173"/>
        <v>322</v>
      </c>
      <c r="J2229" s="1" t="str">
        <f t="shared" si="174"/>
        <v>Potential</v>
      </c>
    </row>
    <row r="2230" spans="1:10" ht="14.25" x14ac:dyDescent="0.2">
      <c r="A2230">
        <v>18246</v>
      </c>
      <c r="B2230">
        <v>5</v>
      </c>
      <c r="C2230">
        <v>758.81999999999994</v>
      </c>
      <c r="D2230" s="1">
        <v>40863.492361111108</v>
      </c>
      <c r="E2230" s="3">
        <f>DATEDIF(online_retail_II[[#This Row],[LastPurchase]], DATE(2011,12,9), "d")</f>
        <v>23</v>
      </c>
      <c r="F2230" s="3">
        <f t="shared" si="170"/>
        <v>4</v>
      </c>
      <c r="G2230" s="3">
        <f t="shared" si="171"/>
        <v>1</v>
      </c>
      <c r="H2230" s="3">
        <f t="shared" si="172"/>
        <v>1</v>
      </c>
      <c r="I2230" s="1" t="str">
        <f t="shared" si="173"/>
        <v>411</v>
      </c>
      <c r="J2230" s="1" t="str">
        <f t="shared" si="174"/>
        <v>Loyal</v>
      </c>
    </row>
    <row r="2231" spans="1:10" ht="14.25" x14ac:dyDescent="0.2">
      <c r="A2231">
        <v>16341</v>
      </c>
      <c r="B2231">
        <v>158</v>
      </c>
      <c r="C2231">
        <v>3850.79</v>
      </c>
      <c r="D2231" s="1">
        <v>40862.383333333331</v>
      </c>
      <c r="E2231" s="3">
        <f>DATEDIF(online_retail_II[[#This Row],[LastPurchase]], DATE(2011,12,9), "d")</f>
        <v>24</v>
      </c>
      <c r="F2231" s="3">
        <f t="shared" si="170"/>
        <v>4</v>
      </c>
      <c r="G2231" s="3">
        <f t="shared" si="171"/>
        <v>3</v>
      </c>
      <c r="H2231" s="3">
        <f t="shared" si="172"/>
        <v>3</v>
      </c>
      <c r="I2231" s="1" t="str">
        <f t="shared" si="173"/>
        <v>433</v>
      </c>
      <c r="J2231" s="1" t="str">
        <f t="shared" si="174"/>
        <v>Loyal</v>
      </c>
    </row>
    <row r="2232" spans="1:10" ht="14.25" x14ac:dyDescent="0.2">
      <c r="A2232">
        <v>16944</v>
      </c>
      <c r="B2232">
        <v>7</v>
      </c>
      <c r="C2232">
        <v>101.36</v>
      </c>
      <c r="D2232" s="1">
        <v>40277.460416666669</v>
      </c>
      <c r="E2232" s="3">
        <f>DATEDIF(online_retail_II[[#This Row],[LastPurchase]], DATE(2011,12,9), "d")</f>
        <v>609</v>
      </c>
      <c r="F2232" s="3">
        <f t="shared" si="170"/>
        <v>2</v>
      </c>
      <c r="G2232" s="3">
        <f t="shared" si="171"/>
        <v>1</v>
      </c>
      <c r="H2232" s="3">
        <f t="shared" si="172"/>
        <v>1</v>
      </c>
      <c r="I2232" s="1" t="str">
        <f t="shared" si="173"/>
        <v>211</v>
      </c>
      <c r="J2232" s="1" t="str">
        <f t="shared" si="174"/>
        <v>At Risk</v>
      </c>
    </row>
    <row r="2233" spans="1:10" ht="14.25" x14ac:dyDescent="0.2">
      <c r="A2233">
        <v>12786</v>
      </c>
      <c r="B2233">
        <v>18</v>
      </c>
      <c r="C2233">
        <v>728.49999999999989</v>
      </c>
      <c r="D2233" s="1">
        <v>40277.508333333331</v>
      </c>
      <c r="E2233" s="3">
        <f>DATEDIF(online_retail_II[[#This Row],[LastPurchase]], DATE(2011,12,9), "d")</f>
        <v>609</v>
      </c>
      <c r="F2233" s="3">
        <f t="shared" si="170"/>
        <v>2</v>
      </c>
      <c r="G2233" s="3">
        <f t="shared" si="171"/>
        <v>1</v>
      </c>
      <c r="H2233" s="3">
        <f t="shared" si="172"/>
        <v>1</v>
      </c>
      <c r="I2233" s="1" t="str">
        <f t="shared" si="173"/>
        <v>211</v>
      </c>
      <c r="J2233" s="1" t="str">
        <f t="shared" si="174"/>
        <v>At Risk</v>
      </c>
    </row>
    <row r="2234" spans="1:10" ht="14.25" x14ac:dyDescent="0.2">
      <c r="A2234">
        <v>13080</v>
      </c>
      <c r="B2234">
        <v>19</v>
      </c>
      <c r="C2234">
        <v>280.73</v>
      </c>
      <c r="D2234" s="1">
        <v>40707.624305555553</v>
      </c>
      <c r="E2234" s="3">
        <f>DATEDIF(online_retail_II[[#This Row],[LastPurchase]], DATE(2011,12,9), "d")</f>
        <v>179</v>
      </c>
      <c r="F2234" s="3">
        <f t="shared" si="170"/>
        <v>3</v>
      </c>
      <c r="G2234" s="3">
        <f t="shared" si="171"/>
        <v>1</v>
      </c>
      <c r="H2234" s="3">
        <f t="shared" si="172"/>
        <v>1</v>
      </c>
      <c r="I2234" s="1" t="str">
        <f t="shared" si="173"/>
        <v>311</v>
      </c>
      <c r="J2234" s="1" t="str">
        <f t="shared" si="174"/>
        <v>Potential</v>
      </c>
    </row>
    <row r="2235" spans="1:10" ht="14.25" x14ac:dyDescent="0.2">
      <c r="A2235">
        <v>15331</v>
      </c>
      <c r="B2235">
        <v>44</v>
      </c>
      <c r="C2235">
        <v>767.90999999999985</v>
      </c>
      <c r="D2235" s="1">
        <v>40387.404166666667</v>
      </c>
      <c r="E2235" s="3">
        <f>DATEDIF(online_retail_II[[#This Row],[LastPurchase]], DATE(2011,12,9), "d")</f>
        <v>499</v>
      </c>
      <c r="F2235" s="3">
        <f t="shared" si="170"/>
        <v>2</v>
      </c>
      <c r="G2235" s="3">
        <f t="shared" si="171"/>
        <v>1</v>
      </c>
      <c r="H2235" s="3">
        <f t="shared" si="172"/>
        <v>1</v>
      </c>
      <c r="I2235" s="1" t="str">
        <f t="shared" si="173"/>
        <v>211</v>
      </c>
      <c r="J2235" s="1" t="str">
        <f t="shared" si="174"/>
        <v>At Risk</v>
      </c>
    </row>
    <row r="2236" spans="1:10" ht="14.25" x14ac:dyDescent="0.2">
      <c r="A2236">
        <v>17609</v>
      </c>
      <c r="B2236">
        <v>389</v>
      </c>
      <c r="C2236">
        <v>1894.3400000000008</v>
      </c>
      <c r="D2236" s="1">
        <v>40846.519444444442</v>
      </c>
      <c r="E2236" s="3">
        <f>DATEDIF(online_retail_II[[#This Row],[LastPurchase]], DATE(2011,12,9), "d")</f>
        <v>40</v>
      </c>
      <c r="F2236" s="3">
        <f t="shared" si="170"/>
        <v>4</v>
      </c>
      <c r="G2236" s="3">
        <f t="shared" si="171"/>
        <v>4</v>
      </c>
      <c r="H2236" s="3">
        <f t="shared" si="172"/>
        <v>2</v>
      </c>
      <c r="I2236" s="1" t="str">
        <f t="shared" si="173"/>
        <v>442</v>
      </c>
      <c r="J2236" s="1" t="str">
        <f t="shared" si="174"/>
        <v>Loyal</v>
      </c>
    </row>
    <row r="2237" spans="1:10" ht="14.25" x14ac:dyDescent="0.2">
      <c r="A2237">
        <v>16276</v>
      </c>
      <c r="B2237">
        <v>26</v>
      </c>
      <c r="C2237">
        <v>2629.3900000000008</v>
      </c>
      <c r="D2237" s="1">
        <v>40710.398611111108</v>
      </c>
      <c r="E2237" s="3">
        <f>DATEDIF(online_retail_II[[#This Row],[LastPurchase]], DATE(2011,12,9), "d")</f>
        <v>176</v>
      </c>
      <c r="F2237" s="3">
        <f t="shared" si="170"/>
        <v>3</v>
      </c>
      <c r="G2237" s="3">
        <f t="shared" si="171"/>
        <v>1</v>
      </c>
      <c r="H2237" s="3">
        <f t="shared" si="172"/>
        <v>2</v>
      </c>
      <c r="I2237" s="1" t="str">
        <f t="shared" si="173"/>
        <v>312</v>
      </c>
      <c r="J2237" s="1" t="str">
        <f t="shared" si="174"/>
        <v>Potential</v>
      </c>
    </row>
    <row r="2238" spans="1:10" ht="14.25" x14ac:dyDescent="0.2">
      <c r="A2238">
        <v>14275</v>
      </c>
      <c r="B2238">
        <v>23</v>
      </c>
      <c r="C2238">
        <v>1189.3799999999999</v>
      </c>
      <c r="D2238" s="1">
        <v>40491.379166666666</v>
      </c>
      <c r="E2238" s="3">
        <f>DATEDIF(online_retail_II[[#This Row],[LastPurchase]], DATE(2011,12,9), "d")</f>
        <v>395</v>
      </c>
      <c r="F2238" s="3">
        <f t="shared" si="170"/>
        <v>2</v>
      </c>
      <c r="G2238" s="3">
        <f t="shared" si="171"/>
        <v>1</v>
      </c>
      <c r="H2238" s="3">
        <f t="shared" si="172"/>
        <v>2</v>
      </c>
      <c r="I2238" s="1" t="str">
        <f t="shared" si="173"/>
        <v>212</v>
      </c>
      <c r="J2238" s="1" t="str">
        <f t="shared" si="174"/>
        <v>At Risk</v>
      </c>
    </row>
    <row r="2239" spans="1:10" ht="14.25" x14ac:dyDescent="0.2">
      <c r="A2239">
        <v>16814</v>
      </c>
      <c r="B2239">
        <v>804</v>
      </c>
      <c r="C2239">
        <v>12499.71</v>
      </c>
      <c r="D2239" s="1">
        <v>40872.560416666667</v>
      </c>
      <c r="E2239" s="3">
        <f>DATEDIF(online_retail_II[[#This Row],[LastPurchase]], DATE(2011,12,9), "d")</f>
        <v>14</v>
      </c>
      <c r="F2239" s="3">
        <f t="shared" si="170"/>
        <v>5</v>
      </c>
      <c r="G2239" s="3">
        <f t="shared" si="171"/>
        <v>4</v>
      </c>
      <c r="H2239" s="3">
        <f t="shared" si="172"/>
        <v>4</v>
      </c>
      <c r="I2239" s="1" t="str">
        <f t="shared" si="173"/>
        <v>544</v>
      </c>
      <c r="J2239" s="1" t="str">
        <f t="shared" si="174"/>
        <v>Champion</v>
      </c>
    </row>
    <row r="2240" spans="1:10" ht="14.25" x14ac:dyDescent="0.2">
      <c r="A2240">
        <v>12481</v>
      </c>
      <c r="B2240">
        <v>391</v>
      </c>
      <c r="C2240">
        <v>12361.389999999989</v>
      </c>
      <c r="D2240" s="1">
        <v>40864.353472222225</v>
      </c>
      <c r="E2240" s="3">
        <f>DATEDIF(online_retail_II[[#This Row],[LastPurchase]], DATE(2011,12,9), "d")</f>
        <v>22</v>
      </c>
      <c r="F2240" s="3">
        <f t="shared" si="170"/>
        <v>4</v>
      </c>
      <c r="G2240" s="3">
        <f t="shared" si="171"/>
        <v>4</v>
      </c>
      <c r="H2240" s="3">
        <f t="shared" si="172"/>
        <v>4</v>
      </c>
      <c r="I2240" s="1" t="str">
        <f t="shared" si="173"/>
        <v>444</v>
      </c>
      <c r="J2240" s="1" t="str">
        <f t="shared" si="174"/>
        <v>Loyal</v>
      </c>
    </row>
    <row r="2241" spans="1:10" ht="14.25" x14ac:dyDescent="0.2">
      <c r="A2241">
        <v>17608</v>
      </c>
      <c r="B2241">
        <v>169</v>
      </c>
      <c r="C2241">
        <v>498.52999999999992</v>
      </c>
      <c r="D2241" s="1">
        <v>40853.54583333333</v>
      </c>
      <c r="E2241" s="3">
        <f>DATEDIF(online_retail_II[[#This Row],[LastPurchase]], DATE(2011,12,9), "d")</f>
        <v>33</v>
      </c>
      <c r="F2241" s="3">
        <f t="shared" si="170"/>
        <v>4</v>
      </c>
      <c r="G2241" s="3">
        <f t="shared" si="171"/>
        <v>3</v>
      </c>
      <c r="H2241" s="3">
        <f t="shared" si="172"/>
        <v>1</v>
      </c>
      <c r="I2241" s="1" t="str">
        <f t="shared" si="173"/>
        <v>431</v>
      </c>
      <c r="J2241" s="1" t="str">
        <f t="shared" si="174"/>
        <v>Loyal</v>
      </c>
    </row>
    <row r="2242" spans="1:10" ht="14.25" x14ac:dyDescent="0.2">
      <c r="A2242">
        <v>13180</v>
      </c>
      <c r="B2242">
        <v>4</v>
      </c>
      <c r="C2242">
        <v>86.100000000000009</v>
      </c>
      <c r="D2242" s="1">
        <v>40279.567361111112</v>
      </c>
      <c r="E2242" s="3">
        <f>DATEDIF(online_retail_II[[#This Row],[LastPurchase]], DATE(2011,12,9), "d")</f>
        <v>607</v>
      </c>
      <c r="F2242" s="3">
        <f t="shared" ref="F2242:F2305" si="175">IF(E2242&lt;=QUARTILE($E$2:$E$1000,1),5,
 IF(E2242&lt;=QUARTILE($E$2:$E$1000,2),4,
 IF(E2242&lt;=QUARTILE($E$2:$E$1000,3),3,
 IF(E2242&lt;=QUARTILE($E$2:$E$1000,4),2,1))))</f>
        <v>2</v>
      </c>
      <c r="G2242" s="3">
        <f t="shared" ref="G2242:G2305" si="176">IF(B2242&gt;=QUARTILE($B$2:$B$1000,4),5,
 IF(B2242&gt;=QUARTILE($B$2:$B$1000,3),4,
 IF(B2242&gt;=QUARTILE($B$2:$B$1000,2),3,
 IF(B2242&gt;=QUARTILE($B$2:$B$1000,1),2,1))))</f>
        <v>1</v>
      </c>
      <c r="H2242" s="3">
        <f t="shared" ref="H2242:H2305" si="177">IF(C2242&gt;=QUARTILE($C$2:$C$1000,4),5,
 IF(C2242&gt;=QUARTILE($C$2:$C$1000,3),4,
 IF(C2242&gt;=QUARTILE($C$2:$C$1000,2),3,
 IF(C2242&gt;=QUARTILE($C$2:$C$1000,1),2,1))))</f>
        <v>1</v>
      </c>
      <c r="I2242" s="1" t="str">
        <f t="shared" ref="I2242:I2305" si="178">TEXT(F2242,"0") &amp; TEXT(G2242,"0") &amp; TEXT(H2242,"0")</f>
        <v>211</v>
      </c>
      <c r="J2242" s="1" t="str">
        <f t="shared" ref="J2242:J2305" si="179">IF(F2242=5,"Champion",
 IF(F2242&gt;=4,"Loyal",
 IF(F2242=3,"Potential",
 IF(F2242=2,"At Risk",
 "Lost"))))</f>
        <v>At Risk</v>
      </c>
    </row>
    <row r="2243" spans="1:10" ht="14.25" x14ac:dyDescent="0.2">
      <c r="A2243">
        <v>14011</v>
      </c>
      <c r="B2243">
        <v>32</v>
      </c>
      <c r="C2243">
        <v>457.81999999999988</v>
      </c>
      <c r="D2243" s="1">
        <v>40406.646527777775</v>
      </c>
      <c r="E2243" s="3">
        <f>DATEDIF(online_retail_II[[#This Row],[LastPurchase]], DATE(2011,12,9), "d")</f>
        <v>480</v>
      </c>
      <c r="F2243" s="3">
        <f t="shared" si="175"/>
        <v>2</v>
      </c>
      <c r="G2243" s="3">
        <f t="shared" si="176"/>
        <v>1</v>
      </c>
      <c r="H2243" s="3">
        <f t="shared" si="177"/>
        <v>1</v>
      </c>
      <c r="I2243" s="1" t="str">
        <f t="shared" si="178"/>
        <v>211</v>
      </c>
      <c r="J2243" s="1" t="str">
        <f t="shared" si="179"/>
        <v>At Risk</v>
      </c>
    </row>
    <row r="2244" spans="1:10" ht="14.25" x14ac:dyDescent="0.2">
      <c r="A2244">
        <v>16372</v>
      </c>
      <c r="B2244">
        <v>333</v>
      </c>
      <c r="C2244">
        <v>1328.6100000000024</v>
      </c>
      <c r="D2244" s="1">
        <v>40853.547222222223</v>
      </c>
      <c r="E2244" s="3">
        <f>DATEDIF(online_retail_II[[#This Row],[LastPurchase]], DATE(2011,12,9), "d")</f>
        <v>33</v>
      </c>
      <c r="F2244" s="3">
        <f t="shared" si="175"/>
        <v>4</v>
      </c>
      <c r="G2244" s="3">
        <f t="shared" si="176"/>
        <v>3</v>
      </c>
      <c r="H2244" s="3">
        <f t="shared" si="177"/>
        <v>2</v>
      </c>
      <c r="I2244" s="1" t="str">
        <f t="shared" si="178"/>
        <v>432</v>
      </c>
      <c r="J2244" s="1" t="str">
        <f t="shared" si="179"/>
        <v>Loyal</v>
      </c>
    </row>
    <row r="2245" spans="1:10" ht="14.25" x14ac:dyDescent="0.2">
      <c r="A2245">
        <v>17221</v>
      </c>
      <c r="B2245">
        <v>126</v>
      </c>
      <c r="C2245">
        <v>978.51999999999987</v>
      </c>
      <c r="D2245" s="1">
        <v>40879.565972222219</v>
      </c>
      <c r="E2245" s="3">
        <f>DATEDIF(online_retail_II[[#This Row],[LastPurchase]], DATE(2011,12,9), "d")</f>
        <v>7</v>
      </c>
      <c r="F2245" s="3">
        <f t="shared" si="175"/>
        <v>5</v>
      </c>
      <c r="G2245" s="3">
        <f t="shared" si="176"/>
        <v>2</v>
      </c>
      <c r="H2245" s="3">
        <f t="shared" si="177"/>
        <v>1</v>
      </c>
      <c r="I2245" s="1" t="str">
        <f t="shared" si="178"/>
        <v>521</v>
      </c>
      <c r="J2245" s="1" t="str">
        <f t="shared" si="179"/>
        <v>Champion</v>
      </c>
    </row>
    <row r="2246" spans="1:10" ht="14.25" x14ac:dyDescent="0.2">
      <c r="A2246">
        <v>15067</v>
      </c>
      <c r="B2246">
        <v>178</v>
      </c>
      <c r="C2246">
        <v>3877.8800000000024</v>
      </c>
      <c r="D2246" s="1">
        <v>40808.555555555555</v>
      </c>
      <c r="E2246" s="3">
        <f>DATEDIF(online_retail_II[[#This Row],[LastPurchase]], DATE(2011,12,9), "d")</f>
        <v>78</v>
      </c>
      <c r="F2246" s="3">
        <f t="shared" si="175"/>
        <v>3</v>
      </c>
      <c r="G2246" s="3">
        <f t="shared" si="176"/>
        <v>3</v>
      </c>
      <c r="H2246" s="3">
        <f t="shared" si="177"/>
        <v>3</v>
      </c>
      <c r="I2246" s="1" t="str">
        <f t="shared" si="178"/>
        <v>333</v>
      </c>
      <c r="J2246" s="1" t="str">
        <f t="shared" si="179"/>
        <v>Potential</v>
      </c>
    </row>
    <row r="2247" spans="1:10" ht="14.25" x14ac:dyDescent="0.2">
      <c r="A2247">
        <v>14430</v>
      </c>
      <c r="B2247">
        <v>35</v>
      </c>
      <c r="C2247">
        <v>1220.9000000000001</v>
      </c>
      <c r="D2247" s="1">
        <v>40375.482638888891</v>
      </c>
      <c r="E2247" s="3">
        <f>DATEDIF(online_retail_II[[#This Row],[LastPurchase]], DATE(2011,12,9), "d")</f>
        <v>511</v>
      </c>
      <c r="F2247" s="3">
        <f t="shared" si="175"/>
        <v>2</v>
      </c>
      <c r="G2247" s="3">
        <f t="shared" si="176"/>
        <v>1</v>
      </c>
      <c r="H2247" s="3">
        <f t="shared" si="177"/>
        <v>2</v>
      </c>
      <c r="I2247" s="1" t="str">
        <f t="shared" si="178"/>
        <v>212</v>
      </c>
      <c r="J2247" s="1" t="str">
        <f t="shared" si="179"/>
        <v>At Risk</v>
      </c>
    </row>
    <row r="2248" spans="1:10" ht="14.25" x14ac:dyDescent="0.2">
      <c r="A2248">
        <v>12935</v>
      </c>
      <c r="B2248">
        <v>254</v>
      </c>
      <c r="C2248">
        <v>4243.8600000000006</v>
      </c>
      <c r="D2248" s="1">
        <v>40884.725694444445</v>
      </c>
      <c r="E2248" s="3">
        <f>DATEDIF(online_retail_II[[#This Row],[LastPurchase]], DATE(2011,12,9), "d")</f>
        <v>2</v>
      </c>
      <c r="F2248" s="3">
        <f t="shared" si="175"/>
        <v>5</v>
      </c>
      <c r="G2248" s="3">
        <f t="shared" si="176"/>
        <v>3</v>
      </c>
      <c r="H2248" s="3">
        <f t="shared" si="177"/>
        <v>3</v>
      </c>
      <c r="I2248" s="1" t="str">
        <f t="shared" si="178"/>
        <v>533</v>
      </c>
      <c r="J2248" s="1" t="str">
        <f t="shared" si="179"/>
        <v>Champion</v>
      </c>
    </row>
    <row r="2249" spans="1:10" ht="14.25" x14ac:dyDescent="0.2">
      <c r="A2249">
        <v>15524</v>
      </c>
      <c r="B2249">
        <v>9</v>
      </c>
      <c r="C2249">
        <v>591.4</v>
      </c>
      <c r="D2249" s="1">
        <v>40862.506249999999</v>
      </c>
      <c r="E2249" s="3">
        <f>DATEDIF(online_retail_II[[#This Row],[LastPurchase]], DATE(2011,12,9), "d")</f>
        <v>24</v>
      </c>
      <c r="F2249" s="3">
        <f t="shared" si="175"/>
        <v>4</v>
      </c>
      <c r="G2249" s="3">
        <f t="shared" si="176"/>
        <v>1</v>
      </c>
      <c r="H2249" s="3">
        <f t="shared" si="177"/>
        <v>1</v>
      </c>
      <c r="I2249" s="1" t="str">
        <f t="shared" si="178"/>
        <v>411</v>
      </c>
      <c r="J2249" s="1" t="str">
        <f t="shared" si="179"/>
        <v>Loyal</v>
      </c>
    </row>
    <row r="2250" spans="1:10" ht="14.25" x14ac:dyDescent="0.2">
      <c r="A2250">
        <v>15590</v>
      </c>
      <c r="B2250">
        <v>87</v>
      </c>
      <c r="C2250">
        <v>1496.6000000000001</v>
      </c>
      <c r="D2250" s="1">
        <v>40504.617361111108</v>
      </c>
      <c r="E2250" s="3">
        <f>DATEDIF(online_retail_II[[#This Row],[LastPurchase]], DATE(2011,12,9), "d")</f>
        <v>382</v>
      </c>
      <c r="F2250" s="3">
        <f t="shared" si="175"/>
        <v>2</v>
      </c>
      <c r="G2250" s="3">
        <f t="shared" si="176"/>
        <v>2</v>
      </c>
      <c r="H2250" s="3">
        <f t="shared" si="177"/>
        <v>2</v>
      </c>
      <c r="I2250" s="1" t="str">
        <f t="shared" si="178"/>
        <v>222</v>
      </c>
      <c r="J2250" s="1" t="str">
        <f t="shared" si="179"/>
        <v>At Risk</v>
      </c>
    </row>
    <row r="2251" spans="1:10" ht="14.25" x14ac:dyDescent="0.2">
      <c r="A2251">
        <v>14791</v>
      </c>
      <c r="B2251">
        <v>19</v>
      </c>
      <c r="C2251">
        <v>303.63</v>
      </c>
      <c r="D2251" s="1">
        <v>40280.433333333334</v>
      </c>
      <c r="E2251" s="3">
        <f>DATEDIF(online_retail_II[[#This Row],[LastPurchase]], DATE(2011,12,9), "d")</f>
        <v>606</v>
      </c>
      <c r="F2251" s="3">
        <f t="shared" si="175"/>
        <v>2</v>
      </c>
      <c r="G2251" s="3">
        <f t="shared" si="176"/>
        <v>1</v>
      </c>
      <c r="H2251" s="3">
        <f t="shared" si="177"/>
        <v>1</v>
      </c>
      <c r="I2251" s="1" t="str">
        <f t="shared" si="178"/>
        <v>211</v>
      </c>
      <c r="J2251" s="1" t="str">
        <f t="shared" si="179"/>
        <v>At Risk</v>
      </c>
    </row>
    <row r="2252" spans="1:10" ht="14.25" x14ac:dyDescent="0.2">
      <c r="A2252">
        <v>14114</v>
      </c>
      <c r="B2252">
        <v>74</v>
      </c>
      <c r="C2252">
        <v>1364.0900000000008</v>
      </c>
      <c r="D2252" s="1">
        <v>40613.404166666667</v>
      </c>
      <c r="E2252" s="3">
        <f>DATEDIF(online_retail_II[[#This Row],[LastPurchase]], DATE(2011,12,9), "d")</f>
        <v>273</v>
      </c>
      <c r="F2252" s="3">
        <f t="shared" si="175"/>
        <v>3</v>
      </c>
      <c r="G2252" s="3">
        <f t="shared" si="176"/>
        <v>2</v>
      </c>
      <c r="H2252" s="3">
        <f t="shared" si="177"/>
        <v>2</v>
      </c>
      <c r="I2252" s="1" t="str">
        <f t="shared" si="178"/>
        <v>322</v>
      </c>
      <c r="J2252" s="1" t="str">
        <f t="shared" si="179"/>
        <v>Potential</v>
      </c>
    </row>
    <row r="2253" spans="1:10" ht="14.25" x14ac:dyDescent="0.2">
      <c r="A2253">
        <v>14930</v>
      </c>
      <c r="B2253">
        <v>279</v>
      </c>
      <c r="C2253">
        <v>5246.6299999999992</v>
      </c>
      <c r="D2253" s="1">
        <v>40778.438194444447</v>
      </c>
      <c r="E2253" s="3">
        <f>DATEDIF(online_retail_II[[#This Row],[LastPurchase]], DATE(2011,12,9), "d")</f>
        <v>108</v>
      </c>
      <c r="F2253" s="3">
        <f t="shared" si="175"/>
        <v>3</v>
      </c>
      <c r="G2253" s="3">
        <f t="shared" si="176"/>
        <v>3</v>
      </c>
      <c r="H2253" s="3">
        <f t="shared" si="177"/>
        <v>3</v>
      </c>
      <c r="I2253" s="1" t="str">
        <f t="shared" si="178"/>
        <v>333</v>
      </c>
      <c r="J2253" s="1" t="str">
        <f t="shared" si="179"/>
        <v>Potential</v>
      </c>
    </row>
    <row r="2254" spans="1:10" ht="14.25" x14ac:dyDescent="0.2">
      <c r="A2254">
        <v>15546</v>
      </c>
      <c r="B2254">
        <v>12</v>
      </c>
      <c r="C2254">
        <v>1079.0999999999999</v>
      </c>
      <c r="D2254" s="1">
        <v>40280.493750000001</v>
      </c>
      <c r="E2254" s="3">
        <f>DATEDIF(online_retail_II[[#This Row],[LastPurchase]], DATE(2011,12,9), "d")</f>
        <v>606</v>
      </c>
      <c r="F2254" s="3">
        <f t="shared" si="175"/>
        <v>2</v>
      </c>
      <c r="G2254" s="3">
        <f t="shared" si="176"/>
        <v>1</v>
      </c>
      <c r="H2254" s="3">
        <f t="shared" si="177"/>
        <v>2</v>
      </c>
      <c r="I2254" s="1" t="str">
        <f t="shared" si="178"/>
        <v>212</v>
      </c>
      <c r="J2254" s="1" t="str">
        <f t="shared" si="179"/>
        <v>At Risk</v>
      </c>
    </row>
    <row r="2255" spans="1:10" ht="14.25" x14ac:dyDescent="0.2">
      <c r="A2255">
        <v>14844</v>
      </c>
      <c r="B2255">
        <v>277</v>
      </c>
      <c r="C2255">
        <v>6702.43</v>
      </c>
      <c r="D2255" s="1">
        <v>40823.445138888892</v>
      </c>
      <c r="E2255" s="3">
        <f>DATEDIF(online_retail_II[[#This Row],[LastPurchase]], DATE(2011,12,9), "d")</f>
        <v>63</v>
      </c>
      <c r="F2255" s="3">
        <f t="shared" si="175"/>
        <v>3</v>
      </c>
      <c r="G2255" s="3">
        <f t="shared" si="176"/>
        <v>3</v>
      </c>
      <c r="H2255" s="3">
        <f t="shared" si="177"/>
        <v>3</v>
      </c>
      <c r="I2255" s="1" t="str">
        <f t="shared" si="178"/>
        <v>333</v>
      </c>
      <c r="J2255" s="1" t="str">
        <f t="shared" si="179"/>
        <v>Potential</v>
      </c>
    </row>
    <row r="2256" spans="1:10" ht="14.25" x14ac:dyDescent="0.2">
      <c r="A2256">
        <v>12982</v>
      </c>
      <c r="B2256">
        <v>178</v>
      </c>
      <c r="C2256">
        <v>2744.8099999999995</v>
      </c>
      <c r="D2256" s="1">
        <v>40644.493750000001</v>
      </c>
      <c r="E2256" s="3">
        <f>DATEDIF(online_retail_II[[#This Row],[LastPurchase]], DATE(2011,12,9), "d")</f>
        <v>242</v>
      </c>
      <c r="F2256" s="3">
        <f t="shared" si="175"/>
        <v>3</v>
      </c>
      <c r="G2256" s="3">
        <f t="shared" si="176"/>
        <v>3</v>
      </c>
      <c r="H2256" s="3">
        <f t="shared" si="177"/>
        <v>2</v>
      </c>
      <c r="I2256" s="1" t="str">
        <f t="shared" si="178"/>
        <v>332</v>
      </c>
      <c r="J2256" s="1" t="str">
        <f t="shared" si="179"/>
        <v>Potential</v>
      </c>
    </row>
    <row r="2257" spans="1:10" ht="14.25" x14ac:dyDescent="0.2">
      <c r="A2257">
        <v>12671</v>
      </c>
      <c r="B2257">
        <v>45</v>
      </c>
      <c r="C2257">
        <v>2622.4810000000011</v>
      </c>
      <c r="D2257" s="1">
        <v>40280.6875</v>
      </c>
      <c r="E2257" s="3">
        <f>DATEDIF(online_retail_II[[#This Row],[LastPurchase]], DATE(2011,12,9), "d")</f>
        <v>606</v>
      </c>
      <c r="F2257" s="3">
        <f t="shared" si="175"/>
        <v>2</v>
      </c>
      <c r="G2257" s="3">
        <f t="shared" si="176"/>
        <v>1</v>
      </c>
      <c r="H2257" s="3">
        <f t="shared" si="177"/>
        <v>2</v>
      </c>
      <c r="I2257" s="1" t="str">
        <f t="shared" si="178"/>
        <v>212</v>
      </c>
      <c r="J2257" s="1" t="str">
        <f t="shared" si="179"/>
        <v>At Risk</v>
      </c>
    </row>
    <row r="2258" spans="1:10" ht="14.25" x14ac:dyDescent="0.2">
      <c r="A2258">
        <v>14853</v>
      </c>
      <c r="B2258">
        <v>31</v>
      </c>
      <c r="C2258">
        <v>1376.8700000000001</v>
      </c>
      <c r="D2258" s="1">
        <v>40862.705555555556</v>
      </c>
      <c r="E2258" s="3">
        <f>DATEDIF(online_retail_II[[#This Row],[LastPurchase]], DATE(2011,12,9), "d")</f>
        <v>24</v>
      </c>
      <c r="F2258" s="3">
        <f t="shared" si="175"/>
        <v>4</v>
      </c>
      <c r="G2258" s="3">
        <f t="shared" si="176"/>
        <v>1</v>
      </c>
      <c r="H2258" s="3">
        <f t="shared" si="177"/>
        <v>2</v>
      </c>
      <c r="I2258" s="1" t="str">
        <f t="shared" si="178"/>
        <v>412</v>
      </c>
      <c r="J2258" s="1" t="str">
        <f t="shared" si="179"/>
        <v>Loyal</v>
      </c>
    </row>
    <row r="2259" spans="1:10" ht="14.25" x14ac:dyDescent="0.2">
      <c r="A2259">
        <v>12943</v>
      </c>
      <c r="B2259">
        <v>25</v>
      </c>
      <c r="C2259">
        <v>496.49999999999989</v>
      </c>
      <c r="D2259" s="1">
        <v>40328.577777777777</v>
      </c>
      <c r="E2259" s="3">
        <f>DATEDIF(online_retail_II[[#This Row],[LastPurchase]], DATE(2011,12,9), "d")</f>
        <v>558</v>
      </c>
      <c r="F2259" s="3">
        <f t="shared" si="175"/>
        <v>2</v>
      </c>
      <c r="G2259" s="3">
        <f t="shared" si="176"/>
        <v>1</v>
      </c>
      <c r="H2259" s="3">
        <f t="shared" si="177"/>
        <v>1</v>
      </c>
      <c r="I2259" s="1" t="str">
        <f t="shared" si="178"/>
        <v>211</v>
      </c>
      <c r="J2259" s="1" t="str">
        <f t="shared" si="179"/>
        <v>At Risk</v>
      </c>
    </row>
    <row r="2260" spans="1:10" ht="14.25" x14ac:dyDescent="0.2">
      <c r="A2260">
        <v>15268</v>
      </c>
      <c r="B2260">
        <v>22</v>
      </c>
      <c r="C2260">
        <v>961.9</v>
      </c>
      <c r="D2260" s="1">
        <v>40408.439583333333</v>
      </c>
      <c r="E2260" s="3">
        <f>DATEDIF(online_retail_II[[#This Row],[LastPurchase]], DATE(2011,12,9), "d")</f>
        <v>478</v>
      </c>
      <c r="F2260" s="3">
        <f t="shared" si="175"/>
        <v>2</v>
      </c>
      <c r="G2260" s="3">
        <f t="shared" si="176"/>
        <v>1</v>
      </c>
      <c r="H2260" s="3">
        <f t="shared" si="177"/>
        <v>1</v>
      </c>
      <c r="I2260" s="1" t="str">
        <f t="shared" si="178"/>
        <v>211</v>
      </c>
      <c r="J2260" s="1" t="str">
        <f t="shared" si="179"/>
        <v>At Risk</v>
      </c>
    </row>
    <row r="2261" spans="1:10" ht="14.25" x14ac:dyDescent="0.2">
      <c r="A2261">
        <v>15639</v>
      </c>
      <c r="B2261">
        <v>69</v>
      </c>
      <c r="C2261">
        <v>1065.08</v>
      </c>
      <c r="D2261" s="1">
        <v>40752.604166666664</v>
      </c>
      <c r="E2261" s="3">
        <f>DATEDIF(online_retail_II[[#This Row],[LastPurchase]], DATE(2011,12,9), "d")</f>
        <v>134</v>
      </c>
      <c r="F2261" s="3">
        <f t="shared" si="175"/>
        <v>3</v>
      </c>
      <c r="G2261" s="3">
        <f t="shared" si="176"/>
        <v>2</v>
      </c>
      <c r="H2261" s="3">
        <f t="shared" si="177"/>
        <v>2</v>
      </c>
      <c r="I2261" s="1" t="str">
        <f t="shared" si="178"/>
        <v>322</v>
      </c>
      <c r="J2261" s="1" t="str">
        <f t="shared" si="179"/>
        <v>Potential</v>
      </c>
    </row>
    <row r="2262" spans="1:10" ht="14.25" x14ac:dyDescent="0.2">
      <c r="A2262">
        <v>12459</v>
      </c>
      <c r="B2262">
        <v>23</v>
      </c>
      <c r="C2262">
        <v>454.3599999999999</v>
      </c>
      <c r="D2262" s="1">
        <v>40281.620138888888</v>
      </c>
      <c r="E2262" s="3">
        <f>DATEDIF(online_retail_II[[#This Row],[LastPurchase]], DATE(2011,12,9), "d")</f>
        <v>605</v>
      </c>
      <c r="F2262" s="3">
        <f t="shared" si="175"/>
        <v>2</v>
      </c>
      <c r="G2262" s="3">
        <f t="shared" si="176"/>
        <v>1</v>
      </c>
      <c r="H2262" s="3">
        <f t="shared" si="177"/>
        <v>1</v>
      </c>
      <c r="I2262" s="1" t="str">
        <f t="shared" si="178"/>
        <v>211</v>
      </c>
      <c r="J2262" s="1" t="str">
        <f t="shared" si="179"/>
        <v>At Risk</v>
      </c>
    </row>
    <row r="2263" spans="1:10" ht="14.25" x14ac:dyDescent="0.2">
      <c r="A2263">
        <v>16809</v>
      </c>
      <c r="B2263">
        <v>259</v>
      </c>
      <c r="C2263">
        <v>1727.4299999999992</v>
      </c>
      <c r="D2263" s="1">
        <v>40863.65625</v>
      </c>
      <c r="E2263" s="3">
        <f>DATEDIF(online_retail_II[[#This Row],[LastPurchase]], DATE(2011,12,9), "d")</f>
        <v>23</v>
      </c>
      <c r="F2263" s="3">
        <f t="shared" si="175"/>
        <v>4</v>
      </c>
      <c r="G2263" s="3">
        <f t="shared" si="176"/>
        <v>3</v>
      </c>
      <c r="H2263" s="3">
        <f t="shared" si="177"/>
        <v>2</v>
      </c>
      <c r="I2263" s="1" t="str">
        <f t="shared" si="178"/>
        <v>432</v>
      </c>
      <c r="J2263" s="1" t="str">
        <f t="shared" si="179"/>
        <v>Loyal</v>
      </c>
    </row>
    <row r="2264" spans="1:10" ht="14.25" x14ac:dyDescent="0.2">
      <c r="A2264">
        <v>15982</v>
      </c>
      <c r="B2264">
        <v>45</v>
      </c>
      <c r="C2264">
        <v>324.50999999999993</v>
      </c>
      <c r="D2264" s="1">
        <v>40281.657638888886</v>
      </c>
      <c r="E2264" s="3">
        <f>DATEDIF(online_retail_II[[#This Row],[LastPurchase]], DATE(2011,12,9), "d")</f>
        <v>605</v>
      </c>
      <c r="F2264" s="3">
        <f t="shared" si="175"/>
        <v>2</v>
      </c>
      <c r="G2264" s="3">
        <f t="shared" si="176"/>
        <v>1</v>
      </c>
      <c r="H2264" s="3">
        <f t="shared" si="177"/>
        <v>1</v>
      </c>
      <c r="I2264" s="1" t="str">
        <f t="shared" si="178"/>
        <v>211</v>
      </c>
      <c r="J2264" s="1" t="str">
        <f t="shared" si="179"/>
        <v>At Risk</v>
      </c>
    </row>
    <row r="2265" spans="1:10" ht="14.25" x14ac:dyDescent="0.2">
      <c r="A2265">
        <v>14998</v>
      </c>
      <c r="B2265">
        <v>127</v>
      </c>
      <c r="C2265">
        <v>770.73000000000013</v>
      </c>
      <c r="D2265" s="1">
        <v>40716.729166666664</v>
      </c>
      <c r="E2265" s="3">
        <f>DATEDIF(online_retail_II[[#This Row],[LastPurchase]], DATE(2011,12,9), "d")</f>
        <v>170</v>
      </c>
      <c r="F2265" s="3">
        <f t="shared" si="175"/>
        <v>3</v>
      </c>
      <c r="G2265" s="3">
        <f t="shared" si="176"/>
        <v>2</v>
      </c>
      <c r="H2265" s="3">
        <f t="shared" si="177"/>
        <v>1</v>
      </c>
      <c r="I2265" s="1" t="str">
        <f t="shared" si="178"/>
        <v>321</v>
      </c>
      <c r="J2265" s="1" t="str">
        <f t="shared" si="179"/>
        <v>Potential</v>
      </c>
    </row>
    <row r="2266" spans="1:10" ht="14.25" x14ac:dyDescent="0.2">
      <c r="A2266">
        <v>17505</v>
      </c>
      <c r="B2266">
        <v>102</v>
      </c>
      <c r="C2266">
        <v>2435.48</v>
      </c>
      <c r="D2266" s="1">
        <v>40725.534722222219</v>
      </c>
      <c r="E2266" s="3">
        <f>DATEDIF(online_retail_II[[#This Row],[LastPurchase]], DATE(2011,12,9), "d")</f>
        <v>161</v>
      </c>
      <c r="F2266" s="3">
        <f t="shared" si="175"/>
        <v>3</v>
      </c>
      <c r="G2266" s="3">
        <f t="shared" si="176"/>
        <v>2</v>
      </c>
      <c r="H2266" s="3">
        <f t="shared" si="177"/>
        <v>2</v>
      </c>
      <c r="I2266" s="1" t="str">
        <f t="shared" si="178"/>
        <v>322</v>
      </c>
      <c r="J2266" s="1" t="str">
        <f t="shared" si="179"/>
        <v>Potential</v>
      </c>
    </row>
    <row r="2267" spans="1:10" ht="14.25" x14ac:dyDescent="0.2">
      <c r="A2267">
        <v>16259</v>
      </c>
      <c r="B2267">
        <v>93</v>
      </c>
      <c r="C2267">
        <v>361.93999999999988</v>
      </c>
      <c r="D2267" s="1">
        <v>40476.602083333331</v>
      </c>
      <c r="E2267" s="3">
        <f>DATEDIF(online_retail_II[[#This Row],[LastPurchase]], DATE(2011,12,9), "d")</f>
        <v>410</v>
      </c>
      <c r="F2267" s="3">
        <f t="shared" si="175"/>
        <v>2</v>
      </c>
      <c r="G2267" s="3">
        <f t="shared" si="176"/>
        <v>2</v>
      </c>
      <c r="H2267" s="3">
        <f t="shared" si="177"/>
        <v>1</v>
      </c>
      <c r="I2267" s="1" t="str">
        <f t="shared" si="178"/>
        <v>221</v>
      </c>
      <c r="J2267" s="1" t="str">
        <f t="shared" si="179"/>
        <v>At Risk</v>
      </c>
    </row>
    <row r="2268" spans="1:10" ht="14.25" x14ac:dyDescent="0.2">
      <c r="A2268">
        <v>15890</v>
      </c>
      <c r="B2268">
        <v>10</v>
      </c>
      <c r="C2268">
        <v>535.65</v>
      </c>
      <c r="D2268" s="1">
        <v>40492.531944444447</v>
      </c>
      <c r="E2268" s="3">
        <f>DATEDIF(online_retail_II[[#This Row],[LastPurchase]], DATE(2011,12,9), "d")</f>
        <v>394</v>
      </c>
      <c r="F2268" s="3">
        <f t="shared" si="175"/>
        <v>2</v>
      </c>
      <c r="G2268" s="3">
        <f t="shared" si="176"/>
        <v>1</v>
      </c>
      <c r="H2268" s="3">
        <f t="shared" si="177"/>
        <v>1</v>
      </c>
      <c r="I2268" s="1" t="str">
        <f t="shared" si="178"/>
        <v>211</v>
      </c>
      <c r="J2268" s="1" t="str">
        <f t="shared" si="179"/>
        <v>At Risk</v>
      </c>
    </row>
    <row r="2269" spans="1:10" ht="14.25" x14ac:dyDescent="0.2">
      <c r="A2269">
        <v>17594</v>
      </c>
      <c r="B2269">
        <v>104</v>
      </c>
      <c r="C2269">
        <v>2497.8800000000024</v>
      </c>
      <c r="D2269" s="1">
        <v>40801.69027777778</v>
      </c>
      <c r="E2269" s="3">
        <f>DATEDIF(online_retail_II[[#This Row],[LastPurchase]], DATE(2011,12,9), "d")</f>
        <v>85</v>
      </c>
      <c r="F2269" s="3">
        <f t="shared" si="175"/>
        <v>3</v>
      </c>
      <c r="G2269" s="3">
        <f t="shared" si="176"/>
        <v>2</v>
      </c>
      <c r="H2269" s="3">
        <f t="shared" si="177"/>
        <v>2</v>
      </c>
      <c r="I2269" s="1" t="str">
        <f t="shared" si="178"/>
        <v>322</v>
      </c>
      <c r="J2269" s="1" t="str">
        <f t="shared" si="179"/>
        <v>Potential</v>
      </c>
    </row>
    <row r="2270" spans="1:10" ht="14.25" x14ac:dyDescent="0.2">
      <c r="A2270">
        <v>14624</v>
      </c>
      <c r="B2270">
        <v>51</v>
      </c>
      <c r="C2270">
        <v>814.07000000000016</v>
      </c>
      <c r="D2270" s="1">
        <v>40829.572222222225</v>
      </c>
      <c r="E2270" s="3">
        <f>DATEDIF(online_retail_II[[#This Row],[LastPurchase]], DATE(2011,12,9), "d")</f>
        <v>57</v>
      </c>
      <c r="F2270" s="3">
        <f t="shared" si="175"/>
        <v>3</v>
      </c>
      <c r="G2270" s="3">
        <f t="shared" si="176"/>
        <v>1</v>
      </c>
      <c r="H2270" s="3">
        <f t="shared" si="177"/>
        <v>1</v>
      </c>
      <c r="I2270" s="1" t="str">
        <f t="shared" si="178"/>
        <v>311</v>
      </c>
      <c r="J2270" s="1" t="str">
        <f t="shared" si="179"/>
        <v>Potential</v>
      </c>
    </row>
    <row r="2271" spans="1:10" ht="14.25" x14ac:dyDescent="0.2">
      <c r="A2271">
        <v>17039</v>
      </c>
      <c r="B2271">
        <v>44</v>
      </c>
      <c r="C2271">
        <v>1954.99</v>
      </c>
      <c r="D2271" s="1">
        <v>40282.538888888892</v>
      </c>
      <c r="E2271" s="3">
        <f>DATEDIF(online_retail_II[[#This Row],[LastPurchase]], DATE(2011,12,9), "d")</f>
        <v>604</v>
      </c>
      <c r="F2271" s="3">
        <f t="shared" si="175"/>
        <v>2</v>
      </c>
      <c r="G2271" s="3">
        <f t="shared" si="176"/>
        <v>1</v>
      </c>
      <c r="H2271" s="3">
        <f t="shared" si="177"/>
        <v>2</v>
      </c>
      <c r="I2271" s="1" t="str">
        <f t="shared" si="178"/>
        <v>212</v>
      </c>
      <c r="J2271" s="1" t="str">
        <f t="shared" si="179"/>
        <v>At Risk</v>
      </c>
    </row>
    <row r="2272" spans="1:10" ht="14.25" x14ac:dyDescent="0.2">
      <c r="A2272">
        <v>16105</v>
      </c>
      <c r="B2272">
        <v>110</v>
      </c>
      <c r="C2272">
        <v>2386.1900000000005</v>
      </c>
      <c r="D2272" s="1">
        <v>40638.425694444442</v>
      </c>
      <c r="E2272" s="3">
        <f>DATEDIF(online_retail_II[[#This Row],[LastPurchase]], DATE(2011,12,9), "d")</f>
        <v>248</v>
      </c>
      <c r="F2272" s="3">
        <f t="shared" si="175"/>
        <v>3</v>
      </c>
      <c r="G2272" s="3">
        <f t="shared" si="176"/>
        <v>2</v>
      </c>
      <c r="H2272" s="3">
        <f t="shared" si="177"/>
        <v>2</v>
      </c>
      <c r="I2272" s="1" t="str">
        <f t="shared" si="178"/>
        <v>322</v>
      </c>
      <c r="J2272" s="1" t="str">
        <f t="shared" si="179"/>
        <v>Potential</v>
      </c>
    </row>
    <row r="2273" spans="1:10" ht="14.25" x14ac:dyDescent="0.2">
      <c r="A2273">
        <v>16292</v>
      </c>
      <c r="B2273">
        <v>62</v>
      </c>
      <c r="C2273">
        <v>1253.76</v>
      </c>
      <c r="D2273" s="1">
        <v>40765.51666666667</v>
      </c>
      <c r="E2273" s="3">
        <f>DATEDIF(online_retail_II[[#This Row],[LastPurchase]], DATE(2011,12,9), "d")</f>
        <v>121</v>
      </c>
      <c r="F2273" s="3">
        <f t="shared" si="175"/>
        <v>3</v>
      </c>
      <c r="G2273" s="3">
        <f t="shared" si="176"/>
        <v>2</v>
      </c>
      <c r="H2273" s="3">
        <f t="shared" si="177"/>
        <v>2</v>
      </c>
      <c r="I2273" s="1" t="str">
        <f t="shared" si="178"/>
        <v>322</v>
      </c>
      <c r="J2273" s="1" t="str">
        <f t="shared" si="179"/>
        <v>Potential</v>
      </c>
    </row>
    <row r="2274" spans="1:10" ht="14.25" x14ac:dyDescent="0.2">
      <c r="A2274">
        <v>13878</v>
      </c>
      <c r="B2274">
        <v>107</v>
      </c>
      <c r="C2274">
        <v>2473.0600000000009</v>
      </c>
      <c r="D2274" s="1">
        <v>40832.513194444444</v>
      </c>
      <c r="E2274" s="3">
        <f>DATEDIF(online_retail_II[[#This Row],[LastPurchase]], DATE(2011,12,9), "d")</f>
        <v>54</v>
      </c>
      <c r="F2274" s="3">
        <f t="shared" si="175"/>
        <v>3</v>
      </c>
      <c r="G2274" s="3">
        <f t="shared" si="176"/>
        <v>2</v>
      </c>
      <c r="H2274" s="3">
        <f t="shared" si="177"/>
        <v>2</v>
      </c>
      <c r="I2274" s="1" t="str">
        <f t="shared" si="178"/>
        <v>322</v>
      </c>
      <c r="J2274" s="1" t="str">
        <f t="shared" si="179"/>
        <v>Potential</v>
      </c>
    </row>
    <row r="2275" spans="1:10" ht="14.25" x14ac:dyDescent="0.2">
      <c r="A2275">
        <v>15572</v>
      </c>
      <c r="B2275">
        <v>356</v>
      </c>
      <c r="C2275">
        <v>4068.6700000000019</v>
      </c>
      <c r="D2275" s="1">
        <v>40882.42291666667</v>
      </c>
      <c r="E2275" s="3">
        <f>DATEDIF(online_retail_II[[#This Row],[LastPurchase]], DATE(2011,12,9), "d")</f>
        <v>4</v>
      </c>
      <c r="F2275" s="3">
        <f t="shared" si="175"/>
        <v>5</v>
      </c>
      <c r="G2275" s="3">
        <f t="shared" si="176"/>
        <v>4</v>
      </c>
      <c r="H2275" s="3">
        <f t="shared" si="177"/>
        <v>3</v>
      </c>
      <c r="I2275" s="1" t="str">
        <f t="shared" si="178"/>
        <v>543</v>
      </c>
      <c r="J2275" s="1" t="str">
        <f t="shared" si="179"/>
        <v>Champion</v>
      </c>
    </row>
    <row r="2276" spans="1:10" ht="14.25" x14ac:dyDescent="0.2">
      <c r="A2276">
        <v>13388</v>
      </c>
      <c r="B2276">
        <v>69</v>
      </c>
      <c r="C2276">
        <v>1185.6500000000001</v>
      </c>
      <c r="D2276" s="1">
        <v>40755.536111111112</v>
      </c>
      <c r="E2276" s="3">
        <f>DATEDIF(online_retail_II[[#This Row],[LastPurchase]], DATE(2011,12,9), "d")</f>
        <v>131</v>
      </c>
      <c r="F2276" s="3">
        <f t="shared" si="175"/>
        <v>3</v>
      </c>
      <c r="G2276" s="3">
        <f t="shared" si="176"/>
        <v>2</v>
      </c>
      <c r="H2276" s="3">
        <f t="shared" si="177"/>
        <v>2</v>
      </c>
      <c r="I2276" s="1" t="str">
        <f t="shared" si="178"/>
        <v>322</v>
      </c>
      <c r="J2276" s="1" t="str">
        <f t="shared" si="179"/>
        <v>Potential</v>
      </c>
    </row>
    <row r="2277" spans="1:10" ht="14.25" x14ac:dyDescent="0.2">
      <c r="A2277">
        <v>14569</v>
      </c>
      <c r="B2277">
        <v>35</v>
      </c>
      <c r="C2277">
        <v>598.98</v>
      </c>
      <c r="D2277" s="1">
        <v>40885.623611111114</v>
      </c>
      <c r="E2277" s="3">
        <f>DATEDIF(online_retail_II[[#This Row],[LastPurchase]], DATE(2011,12,9), "d")</f>
        <v>1</v>
      </c>
      <c r="F2277" s="3">
        <f t="shared" si="175"/>
        <v>5</v>
      </c>
      <c r="G2277" s="3">
        <f t="shared" si="176"/>
        <v>1</v>
      </c>
      <c r="H2277" s="3">
        <f t="shared" si="177"/>
        <v>1</v>
      </c>
      <c r="I2277" s="1" t="str">
        <f t="shared" si="178"/>
        <v>511</v>
      </c>
      <c r="J2277" s="1" t="str">
        <f t="shared" si="179"/>
        <v>Champion</v>
      </c>
    </row>
    <row r="2278" spans="1:10" ht="14.25" x14ac:dyDescent="0.2">
      <c r="A2278">
        <v>14656</v>
      </c>
      <c r="B2278">
        <v>215</v>
      </c>
      <c r="C2278">
        <v>814.65000000000066</v>
      </c>
      <c r="D2278" s="1">
        <v>40717.57708333333</v>
      </c>
      <c r="E2278" s="3">
        <f>DATEDIF(online_retail_II[[#This Row],[LastPurchase]], DATE(2011,12,9), "d")</f>
        <v>169</v>
      </c>
      <c r="F2278" s="3">
        <f t="shared" si="175"/>
        <v>3</v>
      </c>
      <c r="G2278" s="3">
        <f t="shared" si="176"/>
        <v>3</v>
      </c>
      <c r="H2278" s="3">
        <f t="shared" si="177"/>
        <v>1</v>
      </c>
      <c r="I2278" s="1" t="str">
        <f t="shared" si="178"/>
        <v>331</v>
      </c>
      <c r="J2278" s="1" t="str">
        <f t="shared" si="179"/>
        <v>Potential</v>
      </c>
    </row>
    <row r="2279" spans="1:10" ht="14.25" x14ac:dyDescent="0.2">
      <c r="A2279">
        <v>18174</v>
      </c>
      <c r="B2279">
        <v>2</v>
      </c>
      <c r="C2279">
        <v>162.5</v>
      </c>
      <c r="D2279" s="1">
        <v>40879.705555555556</v>
      </c>
      <c r="E2279" s="3">
        <f>DATEDIF(online_retail_II[[#This Row],[LastPurchase]], DATE(2011,12,9), "d")</f>
        <v>7</v>
      </c>
      <c r="F2279" s="3">
        <f t="shared" si="175"/>
        <v>5</v>
      </c>
      <c r="G2279" s="3">
        <f t="shared" si="176"/>
        <v>1</v>
      </c>
      <c r="H2279" s="3">
        <f t="shared" si="177"/>
        <v>1</v>
      </c>
      <c r="I2279" s="1" t="str">
        <f t="shared" si="178"/>
        <v>511</v>
      </c>
      <c r="J2279" s="1" t="str">
        <f t="shared" si="179"/>
        <v>Champion</v>
      </c>
    </row>
    <row r="2280" spans="1:10" ht="14.25" x14ac:dyDescent="0.2">
      <c r="A2280">
        <v>13647</v>
      </c>
      <c r="B2280">
        <v>140</v>
      </c>
      <c r="C2280">
        <v>3071.6800000000007</v>
      </c>
      <c r="D2280" s="1">
        <v>40877.5</v>
      </c>
      <c r="E2280" s="3">
        <f>DATEDIF(online_retail_II[[#This Row],[LastPurchase]], DATE(2011,12,9), "d")</f>
        <v>9</v>
      </c>
      <c r="F2280" s="3">
        <f t="shared" si="175"/>
        <v>5</v>
      </c>
      <c r="G2280" s="3">
        <f t="shared" si="176"/>
        <v>2</v>
      </c>
      <c r="H2280" s="3">
        <f t="shared" si="177"/>
        <v>3</v>
      </c>
      <c r="I2280" s="1" t="str">
        <f t="shared" si="178"/>
        <v>523</v>
      </c>
      <c r="J2280" s="1" t="str">
        <f t="shared" si="179"/>
        <v>Champion</v>
      </c>
    </row>
    <row r="2281" spans="1:10" ht="14.25" x14ac:dyDescent="0.2">
      <c r="A2281">
        <v>18236</v>
      </c>
      <c r="B2281">
        <v>98</v>
      </c>
      <c r="C2281">
        <v>1795.3500000000001</v>
      </c>
      <c r="D2281" s="1">
        <v>40857.337500000001</v>
      </c>
      <c r="E2281" s="3">
        <f>DATEDIF(online_retail_II[[#This Row],[LastPurchase]], DATE(2011,12,9), "d")</f>
        <v>29</v>
      </c>
      <c r="F2281" s="3">
        <f t="shared" si="175"/>
        <v>4</v>
      </c>
      <c r="G2281" s="3">
        <f t="shared" si="176"/>
        <v>2</v>
      </c>
      <c r="H2281" s="3">
        <f t="shared" si="177"/>
        <v>2</v>
      </c>
      <c r="I2281" s="1" t="str">
        <f t="shared" si="178"/>
        <v>422</v>
      </c>
      <c r="J2281" s="1" t="str">
        <f t="shared" si="179"/>
        <v>Loyal</v>
      </c>
    </row>
    <row r="2282" spans="1:10" ht="14.25" x14ac:dyDescent="0.2">
      <c r="A2282">
        <v>17678</v>
      </c>
      <c r="B2282">
        <v>28</v>
      </c>
      <c r="C2282">
        <v>599.76000000000022</v>
      </c>
      <c r="D2282" s="1">
        <v>40623.494444444441</v>
      </c>
      <c r="E2282" s="3">
        <f>DATEDIF(online_retail_II[[#This Row],[LastPurchase]], DATE(2011,12,9), "d")</f>
        <v>263</v>
      </c>
      <c r="F2282" s="3">
        <f t="shared" si="175"/>
        <v>3</v>
      </c>
      <c r="G2282" s="3">
        <f t="shared" si="176"/>
        <v>1</v>
      </c>
      <c r="H2282" s="3">
        <f t="shared" si="177"/>
        <v>1</v>
      </c>
      <c r="I2282" s="1" t="str">
        <f t="shared" si="178"/>
        <v>311</v>
      </c>
      <c r="J2282" s="1" t="str">
        <f t="shared" si="179"/>
        <v>Potential</v>
      </c>
    </row>
    <row r="2283" spans="1:10" ht="14.25" x14ac:dyDescent="0.2">
      <c r="A2283">
        <v>15814</v>
      </c>
      <c r="B2283">
        <v>98</v>
      </c>
      <c r="C2283">
        <v>2634.4400000000005</v>
      </c>
      <c r="D2283" s="1">
        <v>40870.345138888886</v>
      </c>
      <c r="E2283" s="3">
        <f>DATEDIF(online_retail_II[[#This Row],[LastPurchase]], DATE(2011,12,9), "d")</f>
        <v>16</v>
      </c>
      <c r="F2283" s="3">
        <f t="shared" si="175"/>
        <v>4</v>
      </c>
      <c r="G2283" s="3">
        <f t="shared" si="176"/>
        <v>2</v>
      </c>
      <c r="H2283" s="3">
        <f t="shared" si="177"/>
        <v>2</v>
      </c>
      <c r="I2283" s="1" t="str">
        <f t="shared" si="178"/>
        <v>422</v>
      </c>
      <c r="J2283" s="1" t="str">
        <f t="shared" si="179"/>
        <v>Loyal</v>
      </c>
    </row>
    <row r="2284" spans="1:10" ht="14.25" x14ac:dyDescent="0.2">
      <c r="A2284">
        <v>17709</v>
      </c>
      <c r="B2284">
        <v>40</v>
      </c>
      <c r="C2284">
        <v>671.0100000000001</v>
      </c>
      <c r="D2284" s="1">
        <v>40717.496527777781</v>
      </c>
      <c r="E2284" s="3">
        <f>DATEDIF(online_retail_II[[#This Row],[LastPurchase]], DATE(2011,12,9), "d")</f>
        <v>169</v>
      </c>
      <c r="F2284" s="3">
        <f t="shared" si="175"/>
        <v>3</v>
      </c>
      <c r="G2284" s="3">
        <f t="shared" si="176"/>
        <v>1</v>
      </c>
      <c r="H2284" s="3">
        <f t="shared" si="177"/>
        <v>1</v>
      </c>
      <c r="I2284" s="1" t="str">
        <f t="shared" si="178"/>
        <v>311</v>
      </c>
      <c r="J2284" s="1" t="str">
        <f t="shared" si="179"/>
        <v>Potential</v>
      </c>
    </row>
    <row r="2285" spans="1:10" ht="14.25" x14ac:dyDescent="0.2">
      <c r="A2285">
        <v>13661</v>
      </c>
      <c r="B2285">
        <v>17</v>
      </c>
      <c r="C2285">
        <v>325.24000000000007</v>
      </c>
      <c r="D2285" s="1">
        <v>40283.623611111114</v>
      </c>
      <c r="E2285" s="3">
        <f>DATEDIF(online_retail_II[[#This Row],[LastPurchase]], DATE(2011,12,9), "d")</f>
        <v>603</v>
      </c>
      <c r="F2285" s="3">
        <f t="shared" si="175"/>
        <v>2</v>
      </c>
      <c r="G2285" s="3">
        <f t="shared" si="176"/>
        <v>1</v>
      </c>
      <c r="H2285" s="3">
        <f t="shared" si="177"/>
        <v>1</v>
      </c>
      <c r="I2285" s="1" t="str">
        <f t="shared" si="178"/>
        <v>211</v>
      </c>
      <c r="J2285" s="1" t="str">
        <f t="shared" si="179"/>
        <v>At Risk</v>
      </c>
    </row>
    <row r="2286" spans="1:10" ht="14.25" x14ac:dyDescent="0.2">
      <c r="A2286">
        <v>16174</v>
      </c>
      <c r="B2286">
        <v>65</v>
      </c>
      <c r="C2286">
        <v>2246.7499999999995</v>
      </c>
      <c r="D2286" s="1">
        <v>40760.55972222222</v>
      </c>
      <c r="E2286" s="3">
        <f>DATEDIF(online_retail_II[[#This Row],[LastPurchase]], DATE(2011,12,9), "d")</f>
        <v>126</v>
      </c>
      <c r="F2286" s="3">
        <f t="shared" si="175"/>
        <v>3</v>
      </c>
      <c r="G2286" s="3">
        <f t="shared" si="176"/>
        <v>2</v>
      </c>
      <c r="H2286" s="3">
        <f t="shared" si="177"/>
        <v>2</v>
      </c>
      <c r="I2286" s="1" t="str">
        <f t="shared" si="178"/>
        <v>322</v>
      </c>
      <c r="J2286" s="1" t="str">
        <f t="shared" si="179"/>
        <v>Potential</v>
      </c>
    </row>
    <row r="2287" spans="1:10" ht="14.25" x14ac:dyDescent="0.2">
      <c r="A2287">
        <v>15354</v>
      </c>
      <c r="B2287">
        <v>3</v>
      </c>
      <c r="C2287">
        <v>284.39999999999998</v>
      </c>
      <c r="D2287" s="1">
        <v>40283.683333333334</v>
      </c>
      <c r="E2287" s="3">
        <f>DATEDIF(online_retail_II[[#This Row],[LastPurchase]], DATE(2011,12,9), "d")</f>
        <v>603</v>
      </c>
      <c r="F2287" s="3">
        <f t="shared" si="175"/>
        <v>2</v>
      </c>
      <c r="G2287" s="3">
        <f t="shared" si="176"/>
        <v>1</v>
      </c>
      <c r="H2287" s="3">
        <f t="shared" si="177"/>
        <v>1</v>
      </c>
      <c r="I2287" s="1" t="str">
        <f t="shared" si="178"/>
        <v>211</v>
      </c>
      <c r="J2287" s="1" t="str">
        <f t="shared" si="179"/>
        <v>At Risk</v>
      </c>
    </row>
    <row r="2288" spans="1:10" ht="14.25" x14ac:dyDescent="0.2">
      <c r="A2288">
        <v>13015</v>
      </c>
      <c r="B2288">
        <v>349</v>
      </c>
      <c r="C2288">
        <v>6586.4199999999983</v>
      </c>
      <c r="D2288" s="1">
        <v>40833.554861111108</v>
      </c>
      <c r="E2288" s="3">
        <f>DATEDIF(online_retail_II[[#This Row],[LastPurchase]], DATE(2011,12,9), "d")</f>
        <v>53</v>
      </c>
      <c r="F2288" s="3">
        <f t="shared" si="175"/>
        <v>3</v>
      </c>
      <c r="G2288" s="3">
        <f t="shared" si="176"/>
        <v>4</v>
      </c>
      <c r="H2288" s="3">
        <f t="shared" si="177"/>
        <v>3</v>
      </c>
      <c r="I2288" s="1" t="str">
        <f t="shared" si="178"/>
        <v>343</v>
      </c>
      <c r="J2288" s="1" t="str">
        <f t="shared" si="179"/>
        <v>Potential</v>
      </c>
    </row>
    <row r="2289" spans="1:10" ht="14.25" x14ac:dyDescent="0.2">
      <c r="A2289">
        <v>13414</v>
      </c>
      <c r="B2289">
        <v>55</v>
      </c>
      <c r="C2289">
        <v>2494.14</v>
      </c>
      <c r="D2289" s="1">
        <v>40753.489583333336</v>
      </c>
      <c r="E2289" s="3">
        <f>DATEDIF(online_retail_II[[#This Row],[LastPurchase]], DATE(2011,12,9), "d")</f>
        <v>133</v>
      </c>
      <c r="F2289" s="3">
        <f t="shared" si="175"/>
        <v>3</v>
      </c>
      <c r="G2289" s="3">
        <f t="shared" si="176"/>
        <v>1</v>
      </c>
      <c r="H2289" s="3">
        <f t="shared" si="177"/>
        <v>2</v>
      </c>
      <c r="I2289" s="1" t="str">
        <f t="shared" si="178"/>
        <v>312</v>
      </c>
      <c r="J2289" s="1" t="str">
        <f t="shared" si="179"/>
        <v>Potential</v>
      </c>
    </row>
    <row r="2290" spans="1:10" ht="14.25" x14ac:dyDescent="0.2">
      <c r="A2290">
        <v>13450</v>
      </c>
      <c r="B2290">
        <v>147</v>
      </c>
      <c r="C2290">
        <v>4120.04</v>
      </c>
      <c r="D2290" s="1">
        <v>40860.495833333334</v>
      </c>
      <c r="E2290" s="3">
        <f>DATEDIF(online_retail_II[[#This Row],[LastPurchase]], DATE(2011,12,9), "d")</f>
        <v>26</v>
      </c>
      <c r="F2290" s="3">
        <f t="shared" si="175"/>
        <v>4</v>
      </c>
      <c r="G2290" s="3">
        <f t="shared" si="176"/>
        <v>2</v>
      </c>
      <c r="H2290" s="3">
        <f t="shared" si="177"/>
        <v>3</v>
      </c>
      <c r="I2290" s="1" t="str">
        <f t="shared" si="178"/>
        <v>423</v>
      </c>
      <c r="J2290" s="1" t="str">
        <f t="shared" si="179"/>
        <v>Loyal</v>
      </c>
    </row>
    <row r="2291" spans="1:10" ht="14.25" x14ac:dyDescent="0.2">
      <c r="A2291">
        <v>13734</v>
      </c>
      <c r="B2291">
        <v>28</v>
      </c>
      <c r="C2291">
        <v>6701.6399999999976</v>
      </c>
      <c r="D2291" s="1">
        <v>40378.50277777778</v>
      </c>
      <c r="E2291" s="3">
        <f>DATEDIF(online_retail_II[[#This Row],[LastPurchase]], DATE(2011,12,9), "d")</f>
        <v>508</v>
      </c>
      <c r="F2291" s="3">
        <f t="shared" si="175"/>
        <v>2</v>
      </c>
      <c r="G2291" s="3">
        <f t="shared" si="176"/>
        <v>1</v>
      </c>
      <c r="H2291" s="3">
        <f t="shared" si="177"/>
        <v>3</v>
      </c>
      <c r="I2291" s="1" t="str">
        <f t="shared" si="178"/>
        <v>213</v>
      </c>
      <c r="J2291" s="1" t="str">
        <f t="shared" si="179"/>
        <v>At Risk</v>
      </c>
    </row>
    <row r="2292" spans="1:10" ht="14.25" x14ac:dyDescent="0.2">
      <c r="A2292">
        <v>18262</v>
      </c>
      <c r="B2292">
        <v>42</v>
      </c>
      <c r="C2292">
        <v>577.54</v>
      </c>
      <c r="D2292" s="1">
        <v>40746.669444444444</v>
      </c>
      <c r="E2292" s="3">
        <f>DATEDIF(online_retail_II[[#This Row],[LastPurchase]], DATE(2011,12,9), "d")</f>
        <v>140</v>
      </c>
      <c r="F2292" s="3">
        <f t="shared" si="175"/>
        <v>3</v>
      </c>
      <c r="G2292" s="3">
        <f t="shared" si="176"/>
        <v>1</v>
      </c>
      <c r="H2292" s="3">
        <f t="shared" si="177"/>
        <v>1</v>
      </c>
      <c r="I2292" s="1" t="str">
        <f t="shared" si="178"/>
        <v>311</v>
      </c>
      <c r="J2292" s="1" t="str">
        <f t="shared" si="179"/>
        <v>Potential</v>
      </c>
    </row>
    <row r="2293" spans="1:10" ht="14.25" x14ac:dyDescent="0.2">
      <c r="A2293">
        <v>12778</v>
      </c>
      <c r="B2293">
        <v>114</v>
      </c>
      <c r="C2293">
        <v>1775.6800000000012</v>
      </c>
      <c r="D2293" s="1">
        <v>40867.479166666664</v>
      </c>
      <c r="E2293" s="3">
        <f>DATEDIF(online_retail_II[[#This Row],[LastPurchase]], DATE(2011,12,9), "d")</f>
        <v>19</v>
      </c>
      <c r="F2293" s="3">
        <f t="shared" si="175"/>
        <v>4</v>
      </c>
      <c r="G2293" s="3">
        <f t="shared" si="176"/>
        <v>2</v>
      </c>
      <c r="H2293" s="3">
        <f t="shared" si="177"/>
        <v>2</v>
      </c>
      <c r="I2293" s="1" t="str">
        <f t="shared" si="178"/>
        <v>422</v>
      </c>
      <c r="J2293" s="1" t="str">
        <f t="shared" si="179"/>
        <v>Loyal</v>
      </c>
    </row>
    <row r="2294" spans="1:10" ht="14.25" x14ac:dyDescent="0.2">
      <c r="A2294">
        <v>12395</v>
      </c>
      <c r="B2294">
        <v>254</v>
      </c>
      <c r="C2294">
        <v>5067.2699999999968</v>
      </c>
      <c r="D2294" s="1">
        <v>40867.63958333333</v>
      </c>
      <c r="E2294" s="3">
        <f>DATEDIF(online_retail_II[[#This Row],[LastPurchase]], DATE(2011,12,9), "d")</f>
        <v>19</v>
      </c>
      <c r="F2294" s="3">
        <f t="shared" si="175"/>
        <v>4</v>
      </c>
      <c r="G2294" s="3">
        <f t="shared" si="176"/>
        <v>3</v>
      </c>
      <c r="H2294" s="3">
        <f t="shared" si="177"/>
        <v>3</v>
      </c>
      <c r="I2294" s="1" t="str">
        <f t="shared" si="178"/>
        <v>433</v>
      </c>
      <c r="J2294" s="1" t="str">
        <f t="shared" si="179"/>
        <v>Loyal</v>
      </c>
    </row>
    <row r="2295" spans="1:10" ht="14.25" x14ac:dyDescent="0.2">
      <c r="A2295">
        <v>12969</v>
      </c>
      <c r="B2295">
        <v>5</v>
      </c>
      <c r="C2295">
        <v>122.45</v>
      </c>
      <c r="D2295" s="1">
        <v>40284.451388888891</v>
      </c>
      <c r="E2295" s="3">
        <f>DATEDIF(online_retail_II[[#This Row],[LastPurchase]], DATE(2011,12,9), "d")</f>
        <v>602</v>
      </c>
      <c r="F2295" s="3">
        <f t="shared" si="175"/>
        <v>2</v>
      </c>
      <c r="G2295" s="3">
        <f t="shared" si="176"/>
        <v>1</v>
      </c>
      <c r="H2295" s="3">
        <f t="shared" si="177"/>
        <v>1</v>
      </c>
      <c r="I2295" s="1" t="str">
        <f t="shared" si="178"/>
        <v>211</v>
      </c>
      <c r="J2295" s="1" t="str">
        <f t="shared" si="179"/>
        <v>At Risk</v>
      </c>
    </row>
    <row r="2296" spans="1:10" ht="14.25" x14ac:dyDescent="0.2">
      <c r="A2296">
        <v>15979</v>
      </c>
      <c r="B2296">
        <v>22</v>
      </c>
      <c r="C2296">
        <v>329.21999999999997</v>
      </c>
      <c r="D2296" s="1">
        <v>40284.482638888891</v>
      </c>
      <c r="E2296" s="3">
        <f>DATEDIF(online_retail_II[[#This Row],[LastPurchase]], DATE(2011,12,9), "d")</f>
        <v>602</v>
      </c>
      <c r="F2296" s="3">
        <f t="shared" si="175"/>
        <v>2</v>
      </c>
      <c r="G2296" s="3">
        <f t="shared" si="176"/>
        <v>1</v>
      </c>
      <c r="H2296" s="3">
        <f t="shared" si="177"/>
        <v>1</v>
      </c>
      <c r="I2296" s="1" t="str">
        <f t="shared" si="178"/>
        <v>211</v>
      </c>
      <c r="J2296" s="1" t="str">
        <f t="shared" si="179"/>
        <v>At Risk</v>
      </c>
    </row>
    <row r="2297" spans="1:10" ht="14.25" x14ac:dyDescent="0.2">
      <c r="A2297">
        <v>17626</v>
      </c>
      <c r="B2297">
        <v>18</v>
      </c>
      <c r="C2297">
        <v>254</v>
      </c>
      <c r="D2297" s="1">
        <v>40284.510416666664</v>
      </c>
      <c r="E2297" s="3">
        <f>DATEDIF(online_retail_II[[#This Row],[LastPurchase]], DATE(2011,12,9), "d")</f>
        <v>602</v>
      </c>
      <c r="F2297" s="3">
        <f t="shared" si="175"/>
        <v>2</v>
      </c>
      <c r="G2297" s="3">
        <f t="shared" si="176"/>
        <v>1</v>
      </c>
      <c r="H2297" s="3">
        <f t="shared" si="177"/>
        <v>1</v>
      </c>
      <c r="I2297" s="1" t="str">
        <f t="shared" si="178"/>
        <v>211</v>
      </c>
      <c r="J2297" s="1" t="str">
        <f t="shared" si="179"/>
        <v>At Risk</v>
      </c>
    </row>
    <row r="2298" spans="1:10" ht="14.25" x14ac:dyDescent="0.2">
      <c r="A2298">
        <v>14988</v>
      </c>
      <c r="B2298">
        <v>244</v>
      </c>
      <c r="C2298">
        <v>2066.6000000000004</v>
      </c>
      <c r="D2298" s="1">
        <v>40675.503472222219</v>
      </c>
      <c r="E2298" s="3">
        <f>DATEDIF(online_retail_II[[#This Row],[LastPurchase]], DATE(2011,12,9), "d")</f>
        <v>211</v>
      </c>
      <c r="F2298" s="3">
        <f t="shared" si="175"/>
        <v>3</v>
      </c>
      <c r="G2298" s="3">
        <f t="shared" si="176"/>
        <v>3</v>
      </c>
      <c r="H2298" s="3">
        <f t="shared" si="177"/>
        <v>2</v>
      </c>
      <c r="I2298" s="1" t="str">
        <f t="shared" si="178"/>
        <v>332</v>
      </c>
      <c r="J2298" s="1" t="str">
        <f t="shared" si="179"/>
        <v>Potential</v>
      </c>
    </row>
    <row r="2299" spans="1:10" ht="14.25" x14ac:dyDescent="0.2">
      <c r="A2299">
        <v>14907</v>
      </c>
      <c r="B2299">
        <v>296</v>
      </c>
      <c r="C2299">
        <v>6165.7899999999945</v>
      </c>
      <c r="D2299" s="1">
        <v>40883.593055555553</v>
      </c>
      <c r="E2299" s="3">
        <f>DATEDIF(online_retail_II[[#This Row],[LastPurchase]], DATE(2011,12,9), "d")</f>
        <v>3</v>
      </c>
      <c r="F2299" s="3">
        <f t="shared" si="175"/>
        <v>5</v>
      </c>
      <c r="G2299" s="3">
        <f t="shared" si="176"/>
        <v>3</v>
      </c>
      <c r="H2299" s="3">
        <f t="shared" si="177"/>
        <v>3</v>
      </c>
      <c r="I2299" s="1" t="str">
        <f t="shared" si="178"/>
        <v>533</v>
      </c>
      <c r="J2299" s="1" t="str">
        <f t="shared" si="179"/>
        <v>Champion</v>
      </c>
    </row>
    <row r="2300" spans="1:10" ht="14.25" x14ac:dyDescent="0.2">
      <c r="A2300">
        <v>16094</v>
      </c>
      <c r="B2300">
        <v>196</v>
      </c>
      <c r="C2300">
        <v>3695.5599999999995</v>
      </c>
      <c r="D2300" s="1">
        <v>40875.53125</v>
      </c>
      <c r="E2300" s="3">
        <f>DATEDIF(online_retail_II[[#This Row],[LastPurchase]], DATE(2011,12,9), "d")</f>
        <v>11</v>
      </c>
      <c r="F2300" s="3">
        <f t="shared" si="175"/>
        <v>5</v>
      </c>
      <c r="G2300" s="3">
        <f t="shared" si="176"/>
        <v>3</v>
      </c>
      <c r="H2300" s="3">
        <f t="shared" si="177"/>
        <v>3</v>
      </c>
      <c r="I2300" s="1" t="str">
        <f t="shared" si="178"/>
        <v>533</v>
      </c>
      <c r="J2300" s="1" t="str">
        <f t="shared" si="179"/>
        <v>Champion</v>
      </c>
    </row>
    <row r="2301" spans="1:10" ht="14.25" x14ac:dyDescent="0.2">
      <c r="A2301">
        <v>17842</v>
      </c>
      <c r="B2301">
        <v>18</v>
      </c>
      <c r="C2301">
        <v>430.69000000000005</v>
      </c>
      <c r="D2301" s="1">
        <v>40284.599305555559</v>
      </c>
      <c r="E2301" s="3">
        <f>DATEDIF(online_retail_II[[#This Row],[LastPurchase]], DATE(2011,12,9), "d")</f>
        <v>602</v>
      </c>
      <c r="F2301" s="3">
        <f t="shared" si="175"/>
        <v>2</v>
      </c>
      <c r="G2301" s="3">
        <f t="shared" si="176"/>
        <v>1</v>
      </c>
      <c r="H2301" s="3">
        <f t="shared" si="177"/>
        <v>1</v>
      </c>
      <c r="I2301" s="1" t="str">
        <f t="shared" si="178"/>
        <v>211</v>
      </c>
      <c r="J2301" s="1" t="str">
        <f t="shared" si="179"/>
        <v>At Risk</v>
      </c>
    </row>
    <row r="2302" spans="1:10" ht="14.25" x14ac:dyDescent="0.2">
      <c r="A2302">
        <v>14623</v>
      </c>
      <c r="B2302">
        <v>292</v>
      </c>
      <c r="C2302">
        <v>2059.58</v>
      </c>
      <c r="D2302" s="1">
        <v>40854.580555555556</v>
      </c>
      <c r="E2302" s="3">
        <f>DATEDIF(online_retail_II[[#This Row],[LastPurchase]], DATE(2011,12,9), "d")</f>
        <v>32</v>
      </c>
      <c r="F2302" s="3">
        <f t="shared" si="175"/>
        <v>4</v>
      </c>
      <c r="G2302" s="3">
        <f t="shared" si="176"/>
        <v>3</v>
      </c>
      <c r="H2302" s="3">
        <f t="shared" si="177"/>
        <v>2</v>
      </c>
      <c r="I2302" s="1" t="str">
        <f t="shared" si="178"/>
        <v>432</v>
      </c>
      <c r="J2302" s="1" t="str">
        <f t="shared" si="179"/>
        <v>Loyal</v>
      </c>
    </row>
    <row r="2303" spans="1:10" ht="14.25" x14ac:dyDescent="0.2">
      <c r="A2303">
        <v>13262</v>
      </c>
      <c r="B2303">
        <v>50</v>
      </c>
      <c r="C2303">
        <v>573.44999999999982</v>
      </c>
      <c r="D2303" s="1">
        <v>40623.629166666666</v>
      </c>
      <c r="E2303" s="3">
        <f>DATEDIF(online_retail_II[[#This Row],[LastPurchase]], DATE(2011,12,9), "d")</f>
        <v>263</v>
      </c>
      <c r="F2303" s="3">
        <f t="shared" si="175"/>
        <v>3</v>
      </c>
      <c r="G2303" s="3">
        <f t="shared" si="176"/>
        <v>1</v>
      </c>
      <c r="H2303" s="3">
        <f t="shared" si="177"/>
        <v>1</v>
      </c>
      <c r="I2303" s="1" t="str">
        <f t="shared" si="178"/>
        <v>311</v>
      </c>
      <c r="J2303" s="1" t="str">
        <f t="shared" si="179"/>
        <v>Potential</v>
      </c>
    </row>
    <row r="2304" spans="1:10" ht="14.25" x14ac:dyDescent="0.2">
      <c r="A2304">
        <v>17346</v>
      </c>
      <c r="B2304">
        <v>1009</v>
      </c>
      <c r="C2304">
        <v>5322.9999999999936</v>
      </c>
      <c r="D2304" s="1">
        <v>40883.512499999997</v>
      </c>
      <c r="E2304" s="3">
        <f>DATEDIF(online_retail_II[[#This Row],[LastPurchase]], DATE(2011,12,9), "d")</f>
        <v>3</v>
      </c>
      <c r="F2304" s="3">
        <f t="shared" si="175"/>
        <v>5</v>
      </c>
      <c r="G2304" s="3">
        <f t="shared" si="176"/>
        <v>4</v>
      </c>
      <c r="H2304" s="3">
        <f t="shared" si="177"/>
        <v>3</v>
      </c>
      <c r="I2304" s="1" t="str">
        <f t="shared" si="178"/>
        <v>543</v>
      </c>
      <c r="J2304" s="1" t="str">
        <f t="shared" si="179"/>
        <v>Champion</v>
      </c>
    </row>
    <row r="2305" spans="1:10" ht="14.25" x14ac:dyDescent="0.2">
      <c r="A2305">
        <v>14395</v>
      </c>
      <c r="B2305">
        <v>817</v>
      </c>
      <c r="C2305">
        <v>8208.0099999999984</v>
      </c>
      <c r="D2305" s="1">
        <v>40884.606944444444</v>
      </c>
      <c r="E2305" s="3">
        <f>DATEDIF(online_retail_II[[#This Row],[LastPurchase]], DATE(2011,12,9), "d")</f>
        <v>2</v>
      </c>
      <c r="F2305" s="3">
        <f t="shared" si="175"/>
        <v>5</v>
      </c>
      <c r="G2305" s="3">
        <f t="shared" si="176"/>
        <v>4</v>
      </c>
      <c r="H2305" s="3">
        <f t="shared" si="177"/>
        <v>4</v>
      </c>
      <c r="I2305" s="1" t="str">
        <f t="shared" si="178"/>
        <v>544</v>
      </c>
      <c r="J2305" s="1" t="str">
        <f t="shared" si="179"/>
        <v>Champion</v>
      </c>
    </row>
    <row r="2306" spans="1:10" ht="14.25" x14ac:dyDescent="0.2">
      <c r="A2306">
        <v>17256</v>
      </c>
      <c r="B2306">
        <v>31</v>
      </c>
      <c r="C2306">
        <v>498.92999999999989</v>
      </c>
      <c r="D2306" s="1">
        <v>40779.5625</v>
      </c>
      <c r="E2306" s="3">
        <f>DATEDIF(online_retail_II[[#This Row],[LastPurchase]], DATE(2011,12,9), "d")</f>
        <v>107</v>
      </c>
      <c r="F2306" s="3">
        <f t="shared" ref="F2306:F2369" si="180">IF(E2306&lt;=QUARTILE($E$2:$E$1000,1),5,
 IF(E2306&lt;=QUARTILE($E$2:$E$1000,2),4,
 IF(E2306&lt;=QUARTILE($E$2:$E$1000,3),3,
 IF(E2306&lt;=QUARTILE($E$2:$E$1000,4),2,1))))</f>
        <v>3</v>
      </c>
      <c r="G2306" s="3">
        <f t="shared" ref="G2306:G2369" si="181">IF(B2306&gt;=QUARTILE($B$2:$B$1000,4),5,
 IF(B2306&gt;=QUARTILE($B$2:$B$1000,3),4,
 IF(B2306&gt;=QUARTILE($B$2:$B$1000,2),3,
 IF(B2306&gt;=QUARTILE($B$2:$B$1000,1),2,1))))</f>
        <v>1</v>
      </c>
      <c r="H2306" s="3">
        <f t="shared" ref="H2306:H2369" si="182">IF(C2306&gt;=QUARTILE($C$2:$C$1000,4),5,
 IF(C2306&gt;=QUARTILE($C$2:$C$1000,3),4,
 IF(C2306&gt;=QUARTILE($C$2:$C$1000,2),3,
 IF(C2306&gt;=QUARTILE($C$2:$C$1000,1),2,1))))</f>
        <v>1</v>
      </c>
      <c r="I2306" s="1" t="str">
        <f t="shared" ref="I2306:I2369" si="183">TEXT(F2306,"0") &amp; TEXT(G2306,"0") &amp; TEXT(H2306,"0")</f>
        <v>311</v>
      </c>
      <c r="J2306" s="1" t="str">
        <f t="shared" ref="J2306:J2369" si="184">IF(F2306=5,"Champion",
 IF(F2306&gt;=4,"Loyal",
 IF(F2306=3,"Potential",
 IF(F2306=2,"At Risk",
 "Lost"))))</f>
        <v>Potential</v>
      </c>
    </row>
    <row r="2307" spans="1:10" ht="14.25" x14ac:dyDescent="0.2">
      <c r="A2307">
        <v>15972</v>
      </c>
      <c r="B2307">
        <v>145</v>
      </c>
      <c r="C2307">
        <v>1810.2700000000013</v>
      </c>
      <c r="D2307" s="1">
        <v>40430.555555555555</v>
      </c>
      <c r="E2307" s="3">
        <f>DATEDIF(online_retail_II[[#This Row],[LastPurchase]], DATE(2011,12,9), "d")</f>
        <v>456</v>
      </c>
      <c r="F2307" s="3">
        <f t="shared" si="180"/>
        <v>2</v>
      </c>
      <c r="G2307" s="3">
        <f t="shared" si="181"/>
        <v>2</v>
      </c>
      <c r="H2307" s="3">
        <f t="shared" si="182"/>
        <v>2</v>
      </c>
      <c r="I2307" s="1" t="str">
        <f t="shared" si="183"/>
        <v>222</v>
      </c>
      <c r="J2307" s="1" t="str">
        <f t="shared" si="184"/>
        <v>At Risk</v>
      </c>
    </row>
    <row r="2308" spans="1:10" ht="14.25" x14ac:dyDescent="0.2">
      <c r="A2308">
        <v>17041</v>
      </c>
      <c r="B2308">
        <v>129</v>
      </c>
      <c r="C2308">
        <v>1686.2800000000007</v>
      </c>
      <c r="D2308" s="1">
        <v>40860.472916666666</v>
      </c>
      <c r="E2308" s="3">
        <f>DATEDIF(online_retail_II[[#This Row],[LastPurchase]], DATE(2011,12,9), "d")</f>
        <v>26</v>
      </c>
      <c r="F2308" s="3">
        <f t="shared" si="180"/>
        <v>4</v>
      </c>
      <c r="G2308" s="3">
        <f t="shared" si="181"/>
        <v>2</v>
      </c>
      <c r="H2308" s="3">
        <f t="shared" si="182"/>
        <v>2</v>
      </c>
      <c r="I2308" s="1" t="str">
        <f t="shared" si="183"/>
        <v>422</v>
      </c>
      <c r="J2308" s="1" t="str">
        <f t="shared" si="184"/>
        <v>Loyal</v>
      </c>
    </row>
    <row r="2309" spans="1:10" ht="14.25" x14ac:dyDescent="0.2">
      <c r="A2309">
        <v>16921</v>
      </c>
      <c r="B2309">
        <v>95</v>
      </c>
      <c r="C2309">
        <v>446.6699999999999</v>
      </c>
      <c r="D2309" s="1">
        <v>40825.681944444441</v>
      </c>
      <c r="E2309" s="3">
        <f>DATEDIF(online_retail_II[[#This Row],[LastPurchase]], DATE(2011,12,9), "d")</f>
        <v>61</v>
      </c>
      <c r="F2309" s="3">
        <f t="shared" si="180"/>
        <v>3</v>
      </c>
      <c r="G2309" s="3">
        <f t="shared" si="181"/>
        <v>2</v>
      </c>
      <c r="H2309" s="3">
        <f t="shared" si="182"/>
        <v>1</v>
      </c>
      <c r="I2309" s="1" t="str">
        <f t="shared" si="183"/>
        <v>321</v>
      </c>
      <c r="J2309" s="1" t="str">
        <f t="shared" si="184"/>
        <v>Potential</v>
      </c>
    </row>
    <row r="2310" spans="1:10" ht="14.25" x14ac:dyDescent="0.2">
      <c r="A2310">
        <v>13286</v>
      </c>
      <c r="B2310">
        <v>49</v>
      </c>
      <c r="C2310">
        <v>734.91000000000008</v>
      </c>
      <c r="D2310" s="1">
        <v>40286.649305555555</v>
      </c>
      <c r="E2310" s="3">
        <f>DATEDIF(online_retail_II[[#This Row],[LastPurchase]], DATE(2011,12,9), "d")</f>
        <v>600</v>
      </c>
      <c r="F2310" s="3">
        <f t="shared" si="180"/>
        <v>2</v>
      </c>
      <c r="G2310" s="3">
        <f t="shared" si="181"/>
        <v>1</v>
      </c>
      <c r="H2310" s="3">
        <f t="shared" si="182"/>
        <v>1</v>
      </c>
      <c r="I2310" s="1" t="str">
        <f t="shared" si="183"/>
        <v>211</v>
      </c>
      <c r="J2310" s="1" t="str">
        <f t="shared" si="184"/>
        <v>At Risk</v>
      </c>
    </row>
    <row r="2311" spans="1:10" ht="14.25" x14ac:dyDescent="0.2">
      <c r="A2311">
        <v>14506</v>
      </c>
      <c r="B2311">
        <v>472</v>
      </c>
      <c r="C2311">
        <v>3290.6699999999964</v>
      </c>
      <c r="D2311" s="1">
        <v>40869.543055555558</v>
      </c>
      <c r="E2311" s="3">
        <f>DATEDIF(online_retail_II[[#This Row],[LastPurchase]], DATE(2011,12,9), "d")</f>
        <v>17</v>
      </c>
      <c r="F2311" s="3">
        <f t="shared" si="180"/>
        <v>4</v>
      </c>
      <c r="G2311" s="3">
        <f t="shared" si="181"/>
        <v>4</v>
      </c>
      <c r="H2311" s="3">
        <f t="shared" si="182"/>
        <v>3</v>
      </c>
      <c r="I2311" s="1" t="str">
        <f t="shared" si="183"/>
        <v>443</v>
      </c>
      <c r="J2311" s="1" t="str">
        <f t="shared" si="184"/>
        <v>Loyal</v>
      </c>
    </row>
    <row r="2312" spans="1:10" ht="14.25" x14ac:dyDescent="0.2">
      <c r="A2312">
        <v>15410</v>
      </c>
      <c r="B2312">
        <v>162</v>
      </c>
      <c r="C2312">
        <v>4685.7200000000039</v>
      </c>
      <c r="D2312" s="1">
        <v>40802.615972222222</v>
      </c>
      <c r="E2312" s="3">
        <f>DATEDIF(online_retail_II[[#This Row],[LastPurchase]], DATE(2011,12,9), "d")</f>
        <v>84</v>
      </c>
      <c r="F2312" s="3">
        <f t="shared" si="180"/>
        <v>3</v>
      </c>
      <c r="G2312" s="3">
        <f t="shared" si="181"/>
        <v>3</v>
      </c>
      <c r="H2312" s="3">
        <f t="shared" si="182"/>
        <v>3</v>
      </c>
      <c r="I2312" s="1" t="str">
        <f t="shared" si="183"/>
        <v>333</v>
      </c>
      <c r="J2312" s="1" t="str">
        <f t="shared" si="184"/>
        <v>Potential</v>
      </c>
    </row>
    <row r="2313" spans="1:10" ht="14.25" x14ac:dyDescent="0.2">
      <c r="A2313">
        <v>17540</v>
      </c>
      <c r="B2313">
        <v>64</v>
      </c>
      <c r="C2313">
        <v>1590.6000000000001</v>
      </c>
      <c r="D2313" s="1">
        <v>40862.49722222222</v>
      </c>
      <c r="E2313" s="3">
        <f>DATEDIF(online_retail_II[[#This Row],[LastPurchase]], DATE(2011,12,9), "d")</f>
        <v>24</v>
      </c>
      <c r="F2313" s="3">
        <f t="shared" si="180"/>
        <v>4</v>
      </c>
      <c r="G2313" s="3">
        <f t="shared" si="181"/>
        <v>2</v>
      </c>
      <c r="H2313" s="3">
        <f t="shared" si="182"/>
        <v>2</v>
      </c>
      <c r="I2313" s="1" t="str">
        <f t="shared" si="183"/>
        <v>422</v>
      </c>
      <c r="J2313" s="1" t="str">
        <f t="shared" si="184"/>
        <v>Loyal</v>
      </c>
    </row>
    <row r="2314" spans="1:10" ht="14.25" x14ac:dyDescent="0.2">
      <c r="A2314">
        <v>14845</v>
      </c>
      <c r="B2314">
        <v>1</v>
      </c>
      <c r="C2314">
        <v>150</v>
      </c>
      <c r="D2314" s="1">
        <v>40287.429861111108</v>
      </c>
      <c r="E2314" s="3">
        <f>DATEDIF(online_retail_II[[#This Row],[LastPurchase]], DATE(2011,12,9), "d")</f>
        <v>599</v>
      </c>
      <c r="F2314" s="3">
        <f t="shared" si="180"/>
        <v>2</v>
      </c>
      <c r="G2314" s="3">
        <f t="shared" si="181"/>
        <v>1</v>
      </c>
      <c r="H2314" s="3">
        <f t="shared" si="182"/>
        <v>1</v>
      </c>
      <c r="I2314" s="1" t="str">
        <f t="shared" si="183"/>
        <v>211</v>
      </c>
      <c r="J2314" s="1" t="str">
        <f t="shared" si="184"/>
        <v>At Risk</v>
      </c>
    </row>
    <row r="2315" spans="1:10" ht="14.25" x14ac:dyDescent="0.2">
      <c r="A2315">
        <v>17474</v>
      </c>
      <c r="B2315">
        <v>6</v>
      </c>
      <c r="C2315">
        <v>1047</v>
      </c>
      <c r="D2315" s="1">
        <v>40287.446527777778</v>
      </c>
      <c r="E2315" s="3">
        <f>DATEDIF(online_retail_II[[#This Row],[LastPurchase]], DATE(2011,12,9), "d")</f>
        <v>599</v>
      </c>
      <c r="F2315" s="3">
        <f t="shared" si="180"/>
        <v>2</v>
      </c>
      <c r="G2315" s="3">
        <f t="shared" si="181"/>
        <v>1</v>
      </c>
      <c r="H2315" s="3">
        <f t="shared" si="182"/>
        <v>2</v>
      </c>
      <c r="I2315" s="1" t="str">
        <f t="shared" si="183"/>
        <v>212</v>
      </c>
      <c r="J2315" s="1" t="str">
        <f t="shared" si="184"/>
        <v>At Risk</v>
      </c>
    </row>
    <row r="2316" spans="1:10" ht="14.25" x14ac:dyDescent="0.2">
      <c r="A2316">
        <v>13145</v>
      </c>
      <c r="B2316">
        <v>10</v>
      </c>
      <c r="C2316">
        <v>1423.52</v>
      </c>
      <c r="D2316" s="1">
        <v>40847.53125</v>
      </c>
      <c r="E2316" s="3">
        <f>DATEDIF(online_retail_II[[#This Row],[LastPurchase]], DATE(2011,12,9), "d")</f>
        <v>39</v>
      </c>
      <c r="F2316" s="3">
        <f t="shared" si="180"/>
        <v>4</v>
      </c>
      <c r="G2316" s="3">
        <f t="shared" si="181"/>
        <v>1</v>
      </c>
      <c r="H2316" s="3">
        <f t="shared" si="182"/>
        <v>2</v>
      </c>
      <c r="I2316" s="1" t="str">
        <f t="shared" si="183"/>
        <v>412</v>
      </c>
      <c r="J2316" s="1" t="str">
        <f t="shared" si="184"/>
        <v>Loyal</v>
      </c>
    </row>
    <row r="2317" spans="1:10" ht="14.25" x14ac:dyDescent="0.2">
      <c r="A2317">
        <v>15273</v>
      </c>
      <c r="B2317">
        <v>1</v>
      </c>
      <c r="C2317">
        <v>228.96</v>
      </c>
      <c r="D2317" s="1">
        <v>40287.479861111111</v>
      </c>
      <c r="E2317" s="3">
        <f>DATEDIF(online_retail_II[[#This Row],[LastPurchase]], DATE(2011,12,9), "d")</f>
        <v>599</v>
      </c>
      <c r="F2317" s="3">
        <f t="shared" si="180"/>
        <v>2</v>
      </c>
      <c r="G2317" s="3">
        <f t="shared" si="181"/>
        <v>1</v>
      </c>
      <c r="H2317" s="3">
        <f t="shared" si="182"/>
        <v>1</v>
      </c>
      <c r="I2317" s="1" t="str">
        <f t="shared" si="183"/>
        <v>211</v>
      </c>
      <c r="J2317" s="1" t="str">
        <f t="shared" si="184"/>
        <v>At Risk</v>
      </c>
    </row>
    <row r="2318" spans="1:10" ht="14.25" x14ac:dyDescent="0.2">
      <c r="A2318">
        <v>13115</v>
      </c>
      <c r="B2318">
        <v>314</v>
      </c>
      <c r="C2318">
        <v>5494.6999999999953</v>
      </c>
      <c r="D2318" s="1">
        <v>40875.526388888888</v>
      </c>
      <c r="E2318" s="3">
        <f>DATEDIF(online_retail_II[[#This Row],[LastPurchase]], DATE(2011,12,9), "d")</f>
        <v>11</v>
      </c>
      <c r="F2318" s="3">
        <f t="shared" si="180"/>
        <v>5</v>
      </c>
      <c r="G2318" s="3">
        <f t="shared" si="181"/>
        <v>3</v>
      </c>
      <c r="H2318" s="3">
        <f t="shared" si="182"/>
        <v>3</v>
      </c>
      <c r="I2318" s="1" t="str">
        <f t="shared" si="183"/>
        <v>533</v>
      </c>
      <c r="J2318" s="1" t="str">
        <f t="shared" si="184"/>
        <v>Champion</v>
      </c>
    </row>
    <row r="2319" spans="1:10" ht="14.25" x14ac:dyDescent="0.2">
      <c r="A2319">
        <v>15451</v>
      </c>
      <c r="B2319">
        <v>63</v>
      </c>
      <c r="C2319">
        <v>233.20999999999998</v>
      </c>
      <c r="D2319" s="1">
        <v>40452.569444444445</v>
      </c>
      <c r="E2319" s="3">
        <f>DATEDIF(online_retail_II[[#This Row],[LastPurchase]], DATE(2011,12,9), "d")</f>
        <v>434</v>
      </c>
      <c r="F2319" s="3">
        <f t="shared" si="180"/>
        <v>2</v>
      </c>
      <c r="G2319" s="3">
        <f t="shared" si="181"/>
        <v>2</v>
      </c>
      <c r="H2319" s="3">
        <f t="shared" si="182"/>
        <v>1</v>
      </c>
      <c r="I2319" s="1" t="str">
        <f t="shared" si="183"/>
        <v>221</v>
      </c>
      <c r="J2319" s="1" t="str">
        <f t="shared" si="184"/>
        <v>At Risk</v>
      </c>
    </row>
    <row r="2320" spans="1:10" ht="14.25" x14ac:dyDescent="0.2">
      <c r="A2320">
        <v>18095</v>
      </c>
      <c r="B2320">
        <v>48</v>
      </c>
      <c r="C2320">
        <v>2303.0899999999997</v>
      </c>
      <c r="D2320" s="1">
        <v>40574.534722222219</v>
      </c>
      <c r="E2320" s="3">
        <f>DATEDIF(online_retail_II[[#This Row],[LastPurchase]], DATE(2011,12,9), "d")</f>
        <v>312</v>
      </c>
      <c r="F2320" s="3">
        <f t="shared" si="180"/>
        <v>3</v>
      </c>
      <c r="G2320" s="3">
        <f t="shared" si="181"/>
        <v>1</v>
      </c>
      <c r="H2320" s="3">
        <f t="shared" si="182"/>
        <v>2</v>
      </c>
      <c r="I2320" s="1" t="str">
        <f t="shared" si="183"/>
        <v>312</v>
      </c>
      <c r="J2320" s="1" t="str">
        <f t="shared" si="184"/>
        <v>Potential</v>
      </c>
    </row>
    <row r="2321" spans="1:10" ht="14.25" x14ac:dyDescent="0.2">
      <c r="A2321">
        <v>12516</v>
      </c>
      <c r="B2321">
        <v>74</v>
      </c>
      <c r="C2321">
        <v>2648.62</v>
      </c>
      <c r="D2321" s="1">
        <v>40809.384027777778</v>
      </c>
      <c r="E2321" s="3">
        <f>DATEDIF(online_retail_II[[#This Row],[LastPurchase]], DATE(2011,12,9), "d")</f>
        <v>77</v>
      </c>
      <c r="F2321" s="3">
        <f t="shared" si="180"/>
        <v>3</v>
      </c>
      <c r="G2321" s="3">
        <f t="shared" si="181"/>
        <v>2</v>
      </c>
      <c r="H2321" s="3">
        <f t="shared" si="182"/>
        <v>2</v>
      </c>
      <c r="I2321" s="1" t="str">
        <f t="shared" si="183"/>
        <v>322</v>
      </c>
      <c r="J2321" s="1" t="str">
        <f t="shared" si="184"/>
        <v>Potential</v>
      </c>
    </row>
    <row r="2322" spans="1:10" ht="14.25" x14ac:dyDescent="0.2">
      <c r="A2322">
        <v>14372</v>
      </c>
      <c r="B2322">
        <v>38</v>
      </c>
      <c r="C2322">
        <v>860.08000000000038</v>
      </c>
      <c r="D2322" s="1">
        <v>40443.678472222222</v>
      </c>
      <c r="E2322" s="3">
        <f>DATEDIF(online_retail_II[[#This Row],[LastPurchase]], DATE(2011,12,9), "d")</f>
        <v>443</v>
      </c>
      <c r="F2322" s="3">
        <f t="shared" si="180"/>
        <v>2</v>
      </c>
      <c r="G2322" s="3">
        <f t="shared" si="181"/>
        <v>1</v>
      </c>
      <c r="H2322" s="3">
        <f t="shared" si="182"/>
        <v>1</v>
      </c>
      <c r="I2322" s="1" t="str">
        <f t="shared" si="183"/>
        <v>211</v>
      </c>
      <c r="J2322" s="1" t="str">
        <f t="shared" si="184"/>
        <v>At Risk</v>
      </c>
    </row>
    <row r="2323" spans="1:10" ht="14.25" x14ac:dyDescent="0.2">
      <c r="A2323">
        <v>16548</v>
      </c>
      <c r="B2323">
        <v>6</v>
      </c>
      <c r="C2323">
        <v>30.150000000000002</v>
      </c>
      <c r="D2323" s="1">
        <v>40287.677083333336</v>
      </c>
      <c r="E2323" s="3">
        <f>DATEDIF(online_retail_II[[#This Row],[LastPurchase]], DATE(2011,12,9), "d")</f>
        <v>599</v>
      </c>
      <c r="F2323" s="3">
        <f t="shared" si="180"/>
        <v>2</v>
      </c>
      <c r="G2323" s="3">
        <f t="shared" si="181"/>
        <v>1</v>
      </c>
      <c r="H2323" s="3">
        <f t="shared" si="182"/>
        <v>1</v>
      </c>
      <c r="I2323" s="1" t="str">
        <f t="shared" si="183"/>
        <v>211</v>
      </c>
      <c r="J2323" s="1" t="str">
        <f t="shared" si="184"/>
        <v>At Risk</v>
      </c>
    </row>
    <row r="2324" spans="1:10" ht="14.25" x14ac:dyDescent="0.2">
      <c r="A2324">
        <v>12780</v>
      </c>
      <c r="B2324">
        <v>20</v>
      </c>
      <c r="C2324">
        <v>337.39999999999986</v>
      </c>
      <c r="D2324" s="1">
        <v>40288.402777777781</v>
      </c>
      <c r="E2324" s="3">
        <f>DATEDIF(online_retail_II[[#This Row],[LastPurchase]], DATE(2011,12,9), "d")</f>
        <v>598</v>
      </c>
      <c r="F2324" s="3">
        <f t="shared" si="180"/>
        <v>2</v>
      </c>
      <c r="G2324" s="3">
        <f t="shared" si="181"/>
        <v>1</v>
      </c>
      <c r="H2324" s="3">
        <f t="shared" si="182"/>
        <v>1</v>
      </c>
      <c r="I2324" s="1" t="str">
        <f t="shared" si="183"/>
        <v>211</v>
      </c>
      <c r="J2324" s="1" t="str">
        <f t="shared" si="184"/>
        <v>At Risk</v>
      </c>
    </row>
    <row r="2325" spans="1:10" ht="14.25" x14ac:dyDescent="0.2">
      <c r="A2325">
        <v>14926</v>
      </c>
      <c r="B2325">
        <v>3</v>
      </c>
      <c r="C2325">
        <v>359.4</v>
      </c>
      <c r="D2325" s="1">
        <v>40505.300694444442</v>
      </c>
      <c r="E2325" s="3">
        <f>DATEDIF(online_retail_II[[#This Row],[LastPurchase]], DATE(2011,12,9), "d")</f>
        <v>381</v>
      </c>
      <c r="F2325" s="3">
        <f t="shared" si="180"/>
        <v>2</v>
      </c>
      <c r="G2325" s="3">
        <f t="shared" si="181"/>
        <v>1</v>
      </c>
      <c r="H2325" s="3">
        <f t="shared" si="182"/>
        <v>1</v>
      </c>
      <c r="I2325" s="1" t="str">
        <f t="shared" si="183"/>
        <v>211</v>
      </c>
      <c r="J2325" s="1" t="str">
        <f t="shared" si="184"/>
        <v>At Risk</v>
      </c>
    </row>
    <row r="2326" spans="1:10" ht="14.25" x14ac:dyDescent="0.2">
      <c r="A2326">
        <v>14611</v>
      </c>
      <c r="B2326">
        <v>38</v>
      </c>
      <c r="C2326">
        <v>604.33000000000015</v>
      </c>
      <c r="D2326" s="1">
        <v>40443.388194444444</v>
      </c>
      <c r="E2326" s="3">
        <f>DATEDIF(online_retail_II[[#This Row],[LastPurchase]], DATE(2011,12,9), "d")</f>
        <v>443</v>
      </c>
      <c r="F2326" s="3">
        <f t="shared" si="180"/>
        <v>2</v>
      </c>
      <c r="G2326" s="3">
        <f t="shared" si="181"/>
        <v>1</v>
      </c>
      <c r="H2326" s="3">
        <f t="shared" si="182"/>
        <v>1</v>
      </c>
      <c r="I2326" s="1" t="str">
        <f t="shared" si="183"/>
        <v>211</v>
      </c>
      <c r="J2326" s="1" t="str">
        <f t="shared" si="184"/>
        <v>At Risk</v>
      </c>
    </row>
    <row r="2327" spans="1:10" ht="14.25" x14ac:dyDescent="0.2">
      <c r="A2327">
        <v>15970</v>
      </c>
      <c r="B2327">
        <v>24</v>
      </c>
      <c r="C2327">
        <v>1017.3199999999996</v>
      </c>
      <c r="D2327" s="1">
        <v>40583.505555555559</v>
      </c>
      <c r="E2327" s="3">
        <f>DATEDIF(online_retail_II[[#This Row],[LastPurchase]], DATE(2011,12,9), "d")</f>
        <v>303</v>
      </c>
      <c r="F2327" s="3">
        <f t="shared" si="180"/>
        <v>3</v>
      </c>
      <c r="G2327" s="3">
        <f t="shared" si="181"/>
        <v>1</v>
      </c>
      <c r="H2327" s="3">
        <f t="shared" si="182"/>
        <v>2</v>
      </c>
      <c r="I2327" s="1" t="str">
        <f t="shared" si="183"/>
        <v>312</v>
      </c>
      <c r="J2327" s="1" t="str">
        <f t="shared" si="184"/>
        <v>Potential</v>
      </c>
    </row>
    <row r="2328" spans="1:10" ht="14.25" x14ac:dyDescent="0.2">
      <c r="A2328">
        <v>16864</v>
      </c>
      <c r="B2328">
        <v>17</v>
      </c>
      <c r="C2328">
        <v>409.24999999999994</v>
      </c>
      <c r="D2328" s="1">
        <v>40452.677777777775</v>
      </c>
      <c r="E2328" s="3">
        <f>DATEDIF(online_retail_II[[#This Row],[LastPurchase]], DATE(2011,12,9), "d")</f>
        <v>434</v>
      </c>
      <c r="F2328" s="3">
        <f t="shared" si="180"/>
        <v>2</v>
      </c>
      <c r="G2328" s="3">
        <f t="shared" si="181"/>
        <v>1</v>
      </c>
      <c r="H2328" s="3">
        <f t="shared" si="182"/>
        <v>1</v>
      </c>
      <c r="I2328" s="1" t="str">
        <f t="shared" si="183"/>
        <v>211</v>
      </c>
      <c r="J2328" s="1" t="str">
        <f t="shared" si="184"/>
        <v>At Risk</v>
      </c>
    </row>
    <row r="2329" spans="1:10" ht="14.25" x14ac:dyDescent="0.2">
      <c r="A2329">
        <v>14812</v>
      </c>
      <c r="B2329">
        <v>37</v>
      </c>
      <c r="C2329">
        <v>185.80000000000004</v>
      </c>
      <c r="D2329" s="1">
        <v>40288.509027777778</v>
      </c>
      <c r="E2329" s="3">
        <f>DATEDIF(online_retail_II[[#This Row],[LastPurchase]], DATE(2011,12,9), "d")</f>
        <v>598</v>
      </c>
      <c r="F2329" s="3">
        <f t="shared" si="180"/>
        <v>2</v>
      </c>
      <c r="G2329" s="3">
        <f t="shared" si="181"/>
        <v>1</v>
      </c>
      <c r="H2329" s="3">
        <f t="shared" si="182"/>
        <v>1</v>
      </c>
      <c r="I2329" s="1" t="str">
        <f t="shared" si="183"/>
        <v>211</v>
      </c>
      <c r="J2329" s="1" t="str">
        <f t="shared" si="184"/>
        <v>At Risk</v>
      </c>
    </row>
    <row r="2330" spans="1:10" ht="14.25" x14ac:dyDescent="0.2">
      <c r="A2330">
        <v>12983</v>
      </c>
      <c r="B2330">
        <v>30</v>
      </c>
      <c r="C2330">
        <v>490.08</v>
      </c>
      <c r="D2330" s="1">
        <v>40288.540277777778</v>
      </c>
      <c r="E2330" s="3">
        <f>DATEDIF(online_retail_II[[#This Row],[LastPurchase]], DATE(2011,12,9), "d")</f>
        <v>598</v>
      </c>
      <c r="F2330" s="3">
        <f t="shared" si="180"/>
        <v>2</v>
      </c>
      <c r="G2330" s="3">
        <f t="shared" si="181"/>
        <v>1</v>
      </c>
      <c r="H2330" s="3">
        <f t="shared" si="182"/>
        <v>1</v>
      </c>
      <c r="I2330" s="1" t="str">
        <f t="shared" si="183"/>
        <v>211</v>
      </c>
      <c r="J2330" s="1" t="str">
        <f t="shared" si="184"/>
        <v>At Risk</v>
      </c>
    </row>
    <row r="2331" spans="1:10" ht="14.25" x14ac:dyDescent="0.2">
      <c r="A2331">
        <v>17622</v>
      </c>
      <c r="B2331">
        <v>38</v>
      </c>
      <c r="C2331">
        <v>1130.2099999999998</v>
      </c>
      <c r="D2331" s="1">
        <v>40289.525000000001</v>
      </c>
      <c r="E2331" s="3">
        <f>DATEDIF(online_retail_II[[#This Row],[LastPurchase]], DATE(2011,12,9), "d")</f>
        <v>597</v>
      </c>
      <c r="F2331" s="3">
        <f t="shared" si="180"/>
        <v>2</v>
      </c>
      <c r="G2331" s="3">
        <f t="shared" si="181"/>
        <v>1</v>
      </c>
      <c r="H2331" s="3">
        <f t="shared" si="182"/>
        <v>2</v>
      </c>
      <c r="I2331" s="1" t="str">
        <f t="shared" si="183"/>
        <v>212</v>
      </c>
      <c r="J2331" s="1" t="str">
        <f t="shared" si="184"/>
        <v>At Risk</v>
      </c>
    </row>
    <row r="2332" spans="1:10" ht="14.25" x14ac:dyDescent="0.2">
      <c r="A2332">
        <v>17185</v>
      </c>
      <c r="B2332">
        <v>44</v>
      </c>
      <c r="C2332">
        <v>229.45999999999995</v>
      </c>
      <c r="D2332" s="1">
        <v>40295.510416666664</v>
      </c>
      <c r="E2332" s="3">
        <f>DATEDIF(online_retail_II[[#This Row],[LastPurchase]], DATE(2011,12,9), "d")</f>
        <v>591</v>
      </c>
      <c r="F2332" s="3">
        <f t="shared" si="180"/>
        <v>2</v>
      </c>
      <c r="G2332" s="3">
        <f t="shared" si="181"/>
        <v>1</v>
      </c>
      <c r="H2332" s="3">
        <f t="shared" si="182"/>
        <v>1</v>
      </c>
      <c r="I2332" s="1" t="str">
        <f t="shared" si="183"/>
        <v>211</v>
      </c>
      <c r="J2332" s="1" t="str">
        <f t="shared" si="184"/>
        <v>At Risk</v>
      </c>
    </row>
    <row r="2333" spans="1:10" ht="14.25" x14ac:dyDescent="0.2">
      <c r="A2333">
        <v>15886</v>
      </c>
      <c r="B2333">
        <v>62</v>
      </c>
      <c r="C2333">
        <v>1052.8700000000001</v>
      </c>
      <c r="D2333" s="1">
        <v>40826.600694444445</v>
      </c>
      <c r="E2333" s="3">
        <f>DATEDIF(online_retail_II[[#This Row],[LastPurchase]], DATE(2011,12,9), "d")</f>
        <v>60</v>
      </c>
      <c r="F2333" s="3">
        <f t="shared" si="180"/>
        <v>3</v>
      </c>
      <c r="G2333" s="3">
        <f t="shared" si="181"/>
        <v>2</v>
      </c>
      <c r="H2333" s="3">
        <f t="shared" si="182"/>
        <v>2</v>
      </c>
      <c r="I2333" s="1" t="str">
        <f t="shared" si="183"/>
        <v>322</v>
      </c>
      <c r="J2333" s="1" t="str">
        <f t="shared" si="184"/>
        <v>Potential</v>
      </c>
    </row>
    <row r="2334" spans="1:10" ht="14.25" x14ac:dyDescent="0.2">
      <c r="A2334">
        <v>18062</v>
      </c>
      <c r="B2334">
        <v>54</v>
      </c>
      <c r="C2334">
        <v>1632.67</v>
      </c>
      <c r="D2334" s="1">
        <v>40713.615972222222</v>
      </c>
      <c r="E2334" s="3">
        <f>DATEDIF(online_retail_II[[#This Row],[LastPurchase]], DATE(2011,12,9), "d")</f>
        <v>173</v>
      </c>
      <c r="F2334" s="3">
        <f t="shared" si="180"/>
        <v>3</v>
      </c>
      <c r="G2334" s="3">
        <f t="shared" si="181"/>
        <v>1</v>
      </c>
      <c r="H2334" s="3">
        <f t="shared" si="182"/>
        <v>2</v>
      </c>
      <c r="I2334" s="1" t="str">
        <f t="shared" si="183"/>
        <v>312</v>
      </c>
      <c r="J2334" s="1" t="str">
        <f t="shared" si="184"/>
        <v>Potential</v>
      </c>
    </row>
    <row r="2335" spans="1:10" ht="14.25" x14ac:dyDescent="0.2">
      <c r="A2335">
        <v>16256</v>
      </c>
      <c r="B2335">
        <v>29</v>
      </c>
      <c r="C2335">
        <v>1629.37</v>
      </c>
      <c r="D2335" s="1">
        <v>40620.512499999997</v>
      </c>
      <c r="E2335" s="3">
        <f>DATEDIF(online_retail_II[[#This Row],[LastPurchase]], DATE(2011,12,9), "d")</f>
        <v>266</v>
      </c>
      <c r="F2335" s="3">
        <f t="shared" si="180"/>
        <v>3</v>
      </c>
      <c r="G2335" s="3">
        <f t="shared" si="181"/>
        <v>1</v>
      </c>
      <c r="H2335" s="3">
        <f t="shared" si="182"/>
        <v>2</v>
      </c>
      <c r="I2335" s="1" t="str">
        <f t="shared" si="183"/>
        <v>312</v>
      </c>
      <c r="J2335" s="1" t="str">
        <f t="shared" si="184"/>
        <v>Potential</v>
      </c>
    </row>
    <row r="2336" spans="1:10" ht="14.25" x14ac:dyDescent="0.2">
      <c r="A2336">
        <v>16472</v>
      </c>
      <c r="B2336">
        <v>39</v>
      </c>
      <c r="C2336">
        <v>789.59999999999968</v>
      </c>
      <c r="D2336" s="1">
        <v>40452.580555555556</v>
      </c>
      <c r="E2336" s="3">
        <f>DATEDIF(online_retail_II[[#This Row],[LastPurchase]], DATE(2011,12,9), "d")</f>
        <v>434</v>
      </c>
      <c r="F2336" s="3">
        <f t="shared" si="180"/>
        <v>2</v>
      </c>
      <c r="G2336" s="3">
        <f t="shared" si="181"/>
        <v>1</v>
      </c>
      <c r="H2336" s="3">
        <f t="shared" si="182"/>
        <v>1</v>
      </c>
      <c r="I2336" s="1" t="str">
        <f t="shared" si="183"/>
        <v>211</v>
      </c>
      <c r="J2336" s="1" t="str">
        <f t="shared" si="184"/>
        <v>At Risk</v>
      </c>
    </row>
    <row r="2337" spans="1:10" ht="14.25" x14ac:dyDescent="0.2">
      <c r="A2337">
        <v>16231</v>
      </c>
      <c r="B2337">
        <v>101</v>
      </c>
      <c r="C2337">
        <v>1078.22</v>
      </c>
      <c r="D2337" s="1">
        <v>40507.625</v>
      </c>
      <c r="E2337" s="3">
        <f>DATEDIF(online_retail_II[[#This Row],[LastPurchase]], DATE(2011,12,9), "d")</f>
        <v>379</v>
      </c>
      <c r="F2337" s="3">
        <f t="shared" si="180"/>
        <v>2</v>
      </c>
      <c r="G2337" s="3">
        <f t="shared" si="181"/>
        <v>2</v>
      </c>
      <c r="H2337" s="3">
        <f t="shared" si="182"/>
        <v>2</v>
      </c>
      <c r="I2337" s="1" t="str">
        <f t="shared" si="183"/>
        <v>222</v>
      </c>
      <c r="J2337" s="1" t="str">
        <f t="shared" si="184"/>
        <v>At Risk</v>
      </c>
    </row>
    <row r="2338" spans="1:10" ht="14.25" x14ac:dyDescent="0.2">
      <c r="A2338">
        <v>12588</v>
      </c>
      <c r="B2338">
        <v>46</v>
      </c>
      <c r="C2338">
        <v>958.78</v>
      </c>
      <c r="D2338" s="1">
        <v>40847.625694444447</v>
      </c>
      <c r="E2338" s="3">
        <f>DATEDIF(online_retail_II[[#This Row],[LastPurchase]], DATE(2011,12,9), "d")</f>
        <v>39</v>
      </c>
      <c r="F2338" s="3">
        <f t="shared" si="180"/>
        <v>4</v>
      </c>
      <c r="G2338" s="3">
        <f t="shared" si="181"/>
        <v>1</v>
      </c>
      <c r="H2338" s="3">
        <f t="shared" si="182"/>
        <v>1</v>
      </c>
      <c r="I2338" s="1" t="str">
        <f t="shared" si="183"/>
        <v>411</v>
      </c>
      <c r="J2338" s="1" t="str">
        <f t="shared" si="184"/>
        <v>Loyal</v>
      </c>
    </row>
    <row r="2339" spans="1:10" ht="14.25" x14ac:dyDescent="0.2">
      <c r="A2339">
        <v>15455</v>
      </c>
      <c r="B2339">
        <v>2</v>
      </c>
      <c r="C2339">
        <v>38.25</v>
      </c>
      <c r="D2339" s="1">
        <v>40289.529861111114</v>
      </c>
      <c r="E2339" s="3">
        <f>DATEDIF(online_retail_II[[#This Row],[LastPurchase]], DATE(2011,12,9), "d")</f>
        <v>597</v>
      </c>
      <c r="F2339" s="3">
        <f t="shared" si="180"/>
        <v>2</v>
      </c>
      <c r="G2339" s="3">
        <f t="shared" si="181"/>
        <v>1</v>
      </c>
      <c r="H2339" s="3">
        <f t="shared" si="182"/>
        <v>1</v>
      </c>
      <c r="I2339" s="1" t="str">
        <f t="shared" si="183"/>
        <v>211</v>
      </c>
      <c r="J2339" s="1" t="str">
        <f t="shared" si="184"/>
        <v>At Risk</v>
      </c>
    </row>
    <row r="2340" spans="1:10" ht="14.25" x14ac:dyDescent="0.2">
      <c r="A2340">
        <v>13461</v>
      </c>
      <c r="B2340">
        <v>62</v>
      </c>
      <c r="C2340">
        <v>4160.0000000000009</v>
      </c>
      <c r="D2340" s="1">
        <v>40848.375694444447</v>
      </c>
      <c r="E2340" s="3">
        <f>DATEDIF(online_retail_II[[#This Row],[LastPurchase]], DATE(2011,12,9), "d")</f>
        <v>38</v>
      </c>
      <c r="F2340" s="3">
        <f t="shared" si="180"/>
        <v>4</v>
      </c>
      <c r="G2340" s="3">
        <f t="shared" si="181"/>
        <v>2</v>
      </c>
      <c r="H2340" s="3">
        <f t="shared" si="182"/>
        <v>3</v>
      </c>
      <c r="I2340" s="1" t="str">
        <f t="shared" si="183"/>
        <v>423</v>
      </c>
      <c r="J2340" s="1" t="str">
        <f t="shared" si="184"/>
        <v>Loyal</v>
      </c>
    </row>
    <row r="2341" spans="1:10" ht="14.25" x14ac:dyDescent="0.2">
      <c r="A2341">
        <v>13963</v>
      </c>
      <c r="B2341">
        <v>172</v>
      </c>
      <c r="C2341">
        <v>3011.87</v>
      </c>
      <c r="D2341" s="1">
        <v>40578.613194444442</v>
      </c>
      <c r="E2341" s="3">
        <f>DATEDIF(online_retail_II[[#This Row],[LastPurchase]], DATE(2011,12,9), "d")</f>
        <v>308</v>
      </c>
      <c r="F2341" s="3">
        <f t="shared" si="180"/>
        <v>3</v>
      </c>
      <c r="G2341" s="3">
        <f t="shared" si="181"/>
        <v>3</v>
      </c>
      <c r="H2341" s="3">
        <f t="shared" si="182"/>
        <v>3</v>
      </c>
      <c r="I2341" s="1" t="str">
        <f t="shared" si="183"/>
        <v>333</v>
      </c>
      <c r="J2341" s="1" t="str">
        <f t="shared" si="184"/>
        <v>Potential</v>
      </c>
    </row>
    <row r="2342" spans="1:10" ht="14.25" x14ac:dyDescent="0.2">
      <c r="A2342">
        <v>13308</v>
      </c>
      <c r="B2342">
        <v>71</v>
      </c>
      <c r="C2342">
        <v>1670.3700000000001</v>
      </c>
      <c r="D2342" s="1">
        <v>40864.396527777775</v>
      </c>
      <c r="E2342" s="3">
        <f>DATEDIF(online_retail_II[[#This Row],[LastPurchase]], DATE(2011,12,9), "d")</f>
        <v>22</v>
      </c>
      <c r="F2342" s="3">
        <f t="shared" si="180"/>
        <v>4</v>
      </c>
      <c r="G2342" s="3">
        <f t="shared" si="181"/>
        <v>2</v>
      </c>
      <c r="H2342" s="3">
        <f t="shared" si="182"/>
        <v>2</v>
      </c>
      <c r="I2342" s="1" t="str">
        <f t="shared" si="183"/>
        <v>422</v>
      </c>
      <c r="J2342" s="1" t="str">
        <f t="shared" si="184"/>
        <v>Loyal</v>
      </c>
    </row>
    <row r="2343" spans="1:10" ht="14.25" x14ac:dyDescent="0.2">
      <c r="A2343">
        <v>14917</v>
      </c>
      <c r="B2343">
        <v>29</v>
      </c>
      <c r="C2343">
        <v>1123.75</v>
      </c>
      <c r="D2343" s="1">
        <v>40290.477777777778</v>
      </c>
      <c r="E2343" s="3">
        <f>DATEDIF(online_retail_II[[#This Row],[LastPurchase]], DATE(2011,12,9), "d")</f>
        <v>596</v>
      </c>
      <c r="F2343" s="3">
        <f t="shared" si="180"/>
        <v>2</v>
      </c>
      <c r="G2343" s="3">
        <f t="shared" si="181"/>
        <v>1</v>
      </c>
      <c r="H2343" s="3">
        <f t="shared" si="182"/>
        <v>2</v>
      </c>
      <c r="I2343" s="1" t="str">
        <f t="shared" si="183"/>
        <v>212</v>
      </c>
      <c r="J2343" s="1" t="str">
        <f t="shared" si="184"/>
        <v>At Risk</v>
      </c>
    </row>
    <row r="2344" spans="1:10" ht="14.25" x14ac:dyDescent="0.2">
      <c r="A2344">
        <v>12504</v>
      </c>
      <c r="B2344">
        <v>20</v>
      </c>
      <c r="C2344">
        <v>779.05000000000018</v>
      </c>
      <c r="D2344" s="1">
        <v>40868.668055555558</v>
      </c>
      <c r="E2344" s="3">
        <f>DATEDIF(online_retail_II[[#This Row],[LastPurchase]], DATE(2011,12,9), "d")</f>
        <v>18</v>
      </c>
      <c r="F2344" s="3">
        <f t="shared" si="180"/>
        <v>4</v>
      </c>
      <c r="G2344" s="3">
        <f t="shared" si="181"/>
        <v>1</v>
      </c>
      <c r="H2344" s="3">
        <f t="shared" si="182"/>
        <v>1</v>
      </c>
      <c r="I2344" s="1" t="str">
        <f t="shared" si="183"/>
        <v>411</v>
      </c>
      <c r="J2344" s="1" t="str">
        <f t="shared" si="184"/>
        <v>Loyal</v>
      </c>
    </row>
    <row r="2345" spans="1:10" ht="14.25" x14ac:dyDescent="0.2">
      <c r="A2345">
        <v>13625</v>
      </c>
      <c r="B2345">
        <v>21</v>
      </c>
      <c r="C2345">
        <v>301.26</v>
      </c>
      <c r="D2345" s="1">
        <v>40290.451388888891</v>
      </c>
      <c r="E2345" s="3">
        <f>DATEDIF(online_retail_II[[#This Row],[LastPurchase]], DATE(2011,12,9), "d")</f>
        <v>596</v>
      </c>
      <c r="F2345" s="3">
        <f t="shared" si="180"/>
        <v>2</v>
      </c>
      <c r="G2345" s="3">
        <f t="shared" si="181"/>
        <v>1</v>
      </c>
      <c r="H2345" s="3">
        <f t="shared" si="182"/>
        <v>1</v>
      </c>
      <c r="I2345" s="1" t="str">
        <f t="shared" si="183"/>
        <v>211</v>
      </c>
      <c r="J2345" s="1" t="str">
        <f t="shared" si="184"/>
        <v>At Risk</v>
      </c>
    </row>
    <row r="2346" spans="1:10" ht="14.25" x14ac:dyDescent="0.2">
      <c r="A2346">
        <v>12625</v>
      </c>
      <c r="B2346">
        <v>183</v>
      </c>
      <c r="C2346">
        <v>5164.8799999999992</v>
      </c>
      <c r="D2346" s="1">
        <v>40675.412499999999</v>
      </c>
      <c r="E2346" s="3">
        <f>DATEDIF(online_retail_II[[#This Row],[LastPurchase]], DATE(2011,12,9), "d")</f>
        <v>211</v>
      </c>
      <c r="F2346" s="3">
        <f t="shared" si="180"/>
        <v>3</v>
      </c>
      <c r="G2346" s="3">
        <f t="shared" si="181"/>
        <v>3</v>
      </c>
      <c r="H2346" s="3">
        <f t="shared" si="182"/>
        <v>3</v>
      </c>
      <c r="I2346" s="1" t="str">
        <f t="shared" si="183"/>
        <v>333</v>
      </c>
      <c r="J2346" s="1" t="str">
        <f t="shared" si="184"/>
        <v>Potential</v>
      </c>
    </row>
    <row r="2347" spans="1:10" ht="14.25" x14ac:dyDescent="0.2">
      <c r="A2347">
        <v>13346</v>
      </c>
      <c r="B2347">
        <v>6</v>
      </c>
      <c r="C2347">
        <v>299.40000000000003</v>
      </c>
      <c r="D2347" s="1">
        <v>40424.486805555556</v>
      </c>
      <c r="E2347" s="3">
        <f>DATEDIF(online_retail_II[[#This Row],[LastPurchase]], DATE(2011,12,9), "d")</f>
        <v>462</v>
      </c>
      <c r="F2347" s="3">
        <f t="shared" si="180"/>
        <v>2</v>
      </c>
      <c r="G2347" s="3">
        <f t="shared" si="181"/>
        <v>1</v>
      </c>
      <c r="H2347" s="3">
        <f t="shared" si="182"/>
        <v>1</v>
      </c>
      <c r="I2347" s="1" t="str">
        <f t="shared" si="183"/>
        <v>211</v>
      </c>
      <c r="J2347" s="1" t="str">
        <f t="shared" si="184"/>
        <v>At Risk</v>
      </c>
    </row>
    <row r="2348" spans="1:10" ht="14.25" x14ac:dyDescent="0.2">
      <c r="A2348">
        <v>16743</v>
      </c>
      <c r="B2348">
        <v>375</v>
      </c>
      <c r="C2348">
        <v>4253.2599999999939</v>
      </c>
      <c r="D2348" s="1">
        <v>40857.550694444442</v>
      </c>
      <c r="E2348" s="3">
        <f>DATEDIF(online_retail_II[[#This Row],[LastPurchase]], DATE(2011,12,9), "d")</f>
        <v>29</v>
      </c>
      <c r="F2348" s="3">
        <f t="shared" si="180"/>
        <v>4</v>
      </c>
      <c r="G2348" s="3">
        <f t="shared" si="181"/>
        <v>4</v>
      </c>
      <c r="H2348" s="3">
        <f t="shared" si="182"/>
        <v>3</v>
      </c>
      <c r="I2348" s="1" t="str">
        <f t="shared" si="183"/>
        <v>443</v>
      </c>
      <c r="J2348" s="1" t="str">
        <f t="shared" si="184"/>
        <v>Loyal</v>
      </c>
    </row>
    <row r="2349" spans="1:10" ht="14.25" x14ac:dyDescent="0.2">
      <c r="A2349">
        <v>15651</v>
      </c>
      <c r="B2349">
        <v>60</v>
      </c>
      <c r="C2349">
        <v>1259.0599999999997</v>
      </c>
      <c r="D2349" s="1">
        <v>40850.361805555556</v>
      </c>
      <c r="E2349" s="3">
        <f>DATEDIF(online_retail_II[[#This Row],[LastPurchase]], DATE(2011,12,9), "d")</f>
        <v>36</v>
      </c>
      <c r="F2349" s="3">
        <f t="shared" si="180"/>
        <v>4</v>
      </c>
      <c r="G2349" s="3">
        <f t="shared" si="181"/>
        <v>2</v>
      </c>
      <c r="H2349" s="3">
        <f t="shared" si="182"/>
        <v>2</v>
      </c>
      <c r="I2349" s="1" t="str">
        <f t="shared" si="183"/>
        <v>422</v>
      </c>
      <c r="J2349" s="1" t="str">
        <f t="shared" si="184"/>
        <v>Loyal</v>
      </c>
    </row>
    <row r="2350" spans="1:10" ht="14.25" x14ac:dyDescent="0.2">
      <c r="A2350">
        <v>16279</v>
      </c>
      <c r="B2350">
        <v>349</v>
      </c>
      <c r="C2350">
        <v>5705.0800000000027</v>
      </c>
      <c r="D2350" s="1">
        <v>40865.625</v>
      </c>
      <c r="E2350" s="3">
        <f>DATEDIF(online_retail_II[[#This Row],[LastPurchase]], DATE(2011,12,9), "d")</f>
        <v>21</v>
      </c>
      <c r="F2350" s="3">
        <f t="shared" si="180"/>
        <v>4</v>
      </c>
      <c r="G2350" s="3">
        <f t="shared" si="181"/>
        <v>4</v>
      </c>
      <c r="H2350" s="3">
        <f t="shared" si="182"/>
        <v>3</v>
      </c>
      <c r="I2350" s="1" t="str">
        <f t="shared" si="183"/>
        <v>443</v>
      </c>
      <c r="J2350" s="1" t="str">
        <f t="shared" si="184"/>
        <v>Loyal</v>
      </c>
    </row>
    <row r="2351" spans="1:10" ht="14.25" x14ac:dyDescent="0.2">
      <c r="A2351">
        <v>14655</v>
      </c>
      <c r="B2351">
        <v>103</v>
      </c>
      <c r="C2351">
        <v>3878.5099999999993</v>
      </c>
      <c r="D2351" s="1">
        <v>40878.686111111114</v>
      </c>
      <c r="E2351" s="3">
        <f>DATEDIF(online_retail_II[[#This Row],[LastPurchase]], DATE(2011,12,9), "d")</f>
        <v>8</v>
      </c>
      <c r="F2351" s="3">
        <f t="shared" si="180"/>
        <v>5</v>
      </c>
      <c r="G2351" s="3">
        <f t="shared" si="181"/>
        <v>2</v>
      </c>
      <c r="H2351" s="3">
        <f t="shared" si="182"/>
        <v>3</v>
      </c>
      <c r="I2351" s="1" t="str">
        <f t="shared" si="183"/>
        <v>523</v>
      </c>
      <c r="J2351" s="1" t="str">
        <f t="shared" si="184"/>
        <v>Champion</v>
      </c>
    </row>
    <row r="2352" spans="1:10" ht="14.25" x14ac:dyDescent="0.2">
      <c r="A2352">
        <v>17729</v>
      </c>
      <c r="B2352">
        <v>23</v>
      </c>
      <c r="C2352">
        <v>438.65000000000009</v>
      </c>
      <c r="D2352" s="1">
        <v>40290.627083333333</v>
      </c>
      <c r="E2352" s="3">
        <f>DATEDIF(online_retail_II[[#This Row],[LastPurchase]], DATE(2011,12,9), "d")</f>
        <v>596</v>
      </c>
      <c r="F2352" s="3">
        <f t="shared" si="180"/>
        <v>2</v>
      </c>
      <c r="G2352" s="3">
        <f t="shared" si="181"/>
        <v>1</v>
      </c>
      <c r="H2352" s="3">
        <f t="shared" si="182"/>
        <v>1</v>
      </c>
      <c r="I2352" s="1" t="str">
        <f t="shared" si="183"/>
        <v>211</v>
      </c>
      <c r="J2352" s="1" t="str">
        <f t="shared" si="184"/>
        <v>At Risk</v>
      </c>
    </row>
    <row r="2353" spans="1:10" ht="14.25" x14ac:dyDescent="0.2">
      <c r="A2353">
        <v>14182</v>
      </c>
      <c r="B2353">
        <v>50</v>
      </c>
      <c r="C2353">
        <v>678.7700000000001</v>
      </c>
      <c r="D2353" s="1">
        <v>40443.489583333336</v>
      </c>
      <c r="E2353" s="3">
        <f>DATEDIF(online_retail_II[[#This Row],[LastPurchase]], DATE(2011,12,9), "d")</f>
        <v>443</v>
      </c>
      <c r="F2353" s="3">
        <f t="shared" si="180"/>
        <v>2</v>
      </c>
      <c r="G2353" s="3">
        <f t="shared" si="181"/>
        <v>1</v>
      </c>
      <c r="H2353" s="3">
        <f t="shared" si="182"/>
        <v>1</v>
      </c>
      <c r="I2353" s="1" t="str">
        <f t="shared" si="183"/>
        <v>211</v>
      </c>
      <c r="J2353" s="1" t="str">
        <f t="shared" si="184"/>
        <v>At Risk</v>
      </c>
    </row>
    <row r="2354" spans="1:10" ht="14.25" x14ac:dyDescent="0.2">
      <c r="A2354">
        <v>17240</v>
      </c>
      <c r="B2354">
        <v>7</v>
      </c>
      <c r="C2354">
        <v>130.6</v>
      </c>
      <c r="D2354" s="1">
        <v>40290.655555555553</v>
      </c>
      <c r="E2354" s="3">
        <f>DATEDIF(online_retail_II[[#This Row],[LastPurchase]], DATE(2011,12,9), "d")</f>
        <v>596</v>
      </c>
      <c r="F2354" s="3">
        <f t="shared" si="180"/>
        <v>2</v>
      </c>
      <c r="G2354" s="3">
        <f t="shared" si="181"/>
        <v>1</v>
      </c>
      <c r="H2354" s="3">
        <f t="shared" si="182"/>
        <v>1</v>
      </c>
      <c r="I2354" s="1" t="str">
        <f t="shared" si="183"/>
        <v>211</v>
      </c>
      <c r="J2354" s="1" t="str">
        <f t="shared" si="184"/>
        <v>At Risk</v>
      </c>
    </row>
    <row r="2355" spans="1:10" ht="14.25" x14ac:dyDescent="0.2">
      <c r="A2355">
        <v>14788</v>
      </c>
      <c r="B2355">
        <v>58</v>
      </c>
      <c r="C2355">
        <v>1156.3200000000002</v>
      </c>
      <c r="D2355" s="1">
        <v>40879.712500000001</v>
      </c>
      <c r="E2355" s="3">
        <f>DATEDIF(online_retail_II[[#This Row],[LastPurchase]], DATE(2011,12,9), "d")</f>
        <v>7</v>
      </c>
      <c r="F2355" s="3">
        <f t="shared" si="180"/>
        <v>5</v>
      </c>
      <c r="G2355" s="3">
        <f t="shared" si="181"/>
        <v>2</v>
      </c>
      <c r="H2355" s="3">
        <f t="shared" si="182"/>
        <v>2</v>
      </c>
      <c r="I2355" s="1" t="str">
        <f t="shared" si="183"/>
        <v>522</v>
      </c>
      <c r="J2355" s="1" t="str">
        <f t="shared" si="184"/>
        <v>Champion</v>
      </c>
    </row>
    <row r="2356" spans="1:10" ht="14.25" x14ac:dyDescent="0.2">
      <c r="A2356">
        <v>17057</v>
      </c>
      <c r="B2356">
        <v>50</v>
      </c>
      <c r="C2356">
        <v>294.74</v>
      </c>
      <c r="D2356" s="1">
        <v>40290.806250000001</v>
      </c>
      <c r="E2356" s="3">
        <f>DATEDIF(online_retail_II[[#This Row],[LastPurchase]], DATE(2011,12,9), "d")</f>
        <v>596</v>
      </c>
      <c r="F2356" s="3">
        <f t="shared" si="180"/>
        <v>2</v>
      </c>
      <c r="G2356" s="3">
        <f t="shared" si="181"/>
        <v>1</v>
      </c>
      <c r="H2356" s="3">
        <f t="shared" si="182"/>
        <v>1</v>
      </c>
      <c r="I2356" s="1" t="str">
        <f t="shared" si="183"/>
        <v>211</v>
      </c>
      <c r="J2356" s="1" t="str">
        <f t="shared" si="184"/>
        <v>At Risk</v>
      </c>
    </row>
    <row r="2357" spans="1:10" ht="14.25" x14ac:dyDescent="0.2">
      <c r="A2357">
        <v>12672</v>
      </c>
      <c r="B2357">
        <v>22</v>
      </c>
      <c r="C2357">
        <v>437.05</v>
      </c>
      <c r="D2357" s="1">
        <v>40557.388888888891</v>
      </c>
      <c r="E2357" s="3">
        <f>DATEDIF(online_retail_II[[#This Row],[LastPurchase]], DATE(2011,12,9), "d")</f>
        <v>329</v>
      </c>
      <c r="F2357" s="3">
        <f t="shared" si="180"/>
        <v>3</v>
      </c>
      <c r="G2357" s="3">
        <f t="shared" si="181"/>
        <v>1</v>
      </c>
      <c r="H2357" s="3">
        <f t="shared" si="182"/>
        <v>1</v>
      </c>
      <c r="I2357" s="1" t="str">
        <f t="shared" si="183"/>
        <v>311</v>
      </c>
      <c r="J2357" s="1" t="str">
        <f t="shared" si="184"/>
        <v>Potential</v>
      </c>
    </row>
    <row r="2358" spans="1:10" ht="14.25" x14ac:dyDescent="0.2">
      <c r="A2358">
        <v>15474</v>
      </c>
      <c r="B2358">
        <v>20</v>
      </c>
      <c r="C2358">
        <v>163.10000000000002</v>
      </c>
      <c r="D2358" s="1">
        <v>40291.468055555553</v>
      </c>
      <c r="E2358" s="3">
        <f>DATEDIF(online_retail_II[[#This Row],[LastPurchase]], DATE(2011,12,9), "d")</f>
        <v>595</v>
      </c>
      <c r="F2358" s="3">
        <f t="shared" si="180"/>
        <v>2</v>
      </c>
      <c r="G2358" s="3">
        <f t="shared" si="181"/>
        <v>1</v>
      </c>
      <c r="H2358" s="3">
        <f t="shared" si="182"/>
        <v>1</v>
      </c>
      <c r="I2358" s="1" t="str">
        <f t="shared" si="183"/>
        <v>211</v>
      </c>
      <c r="J2358" s="1" t="str">
        <f t="shared" si="184"/>
        <v>At Risk</v>
      </c>
    </row>
    <row r="2359" spans="1:10" ht="14.25" x14ac:dyDescent="0.2">
      <c r="A2359">
        <v>17181</v>
      </c>
      <c r="B2359">
        <v>30</v>
      </c>
      <c r="C2359">
        <v>465.36999999999989</v>
      </c>
      <c r="D2359" s="1">
        <v>40829.616666666669</v>
      </c>
      <c r="E2359" s="3">
        <f>DATEDIF(online_retail_II[[#This Row],[LastPurchase]], DATE(2011,12,9), "d")</f>
        <v>57</v>
      </c>
      <c r="F2359" s="3">
        <f t="shared" si="180"/>
        <v>3</v>
      </c>
      <c r="G2359" s="3">
        <f t="shared" si="181"/>
        <v>1</v>
      </c>
      <c r="H2359" s="3">
        <f t="shared" si="182"/>
        <v>1</v>
      </c>
      <c r="I2359" s="1" t="str">
        <f t="shared" si="183"/>
        <v>311</v>
      </c>
      <c r="J2359" s="1" t="str">
        <f t="shared" si="184"/>
        <v>Potential</v>
      </c>
    </row>
    <row r="2360" spans="1:10" ht="14.25" x14ac:dyDescent="0.2">
      <c r="A2360">
        <v>16028</v>
      </c>
      <c r="B2360">
        <v>5</v>
      </c>
      <c r="C2360">
        <v>82.2</v>
      </c>
      <c r="D2360" s="1">
        <v>40291.489583333336</v>
      </c>
      <c r="E2360" s="3">
        <f>DATEDIF(online_retail_II[[#This Row],[LastPurchase]], DATE(2011,12,9), "d")</f>
        <v>595</v>
      </c>
      <c r="F2360" s="3">
        <f t="shared" si="180"/>
        <v>2</v>
      </c>
      <c r="G2360" s="3">
        <f t="shared" si="181"/>
        <v>1</v>
      </c>
      <c r="H2360" s="3">
        <f t="shared" si="182"/>
        <v>1</v>
      </c>
      <c r="I2360" s="1" t="str">
        <f t="shared" si="183"/>
        <v>211</v>
      </c>
      <c r="J2360" s="1" t="str">
        <f t="shared" si="184"/>
        <v>At Risk</v>
      </c>
    </row>
    <row r="2361" spans="1:10" ht="14.25" x14ac:dyDescent="0.2">
      <c r="A2361">
        <v>15548</v>
      </c>
      <c r="B2361">
        <v>23</v>
      </c>
      <c r="C2361">
        <v>158.08999999999997</v>
      </c>
      <c r="D2361" s="1">
        <v>40291.513888888891</v>
      </c>
      <c r="E2361" s="3">
        <f>DATEDIF(online_retail_II[[#This Row],[LastPurchase]], DATE(2011,12,9), "d")</f>
        <v>595</v>
      </c>
      <c r="F2361" s="3">
        <f t="shared" si="180"/>
        <v>2</v>
      </c>
      <c r="G2361" s="3">
        <f t="shared" si="181"/>
        <v>1</v>
      </c>
      <c r="H2361" s="3">
        <f t="shared" si="182"/>
        <v>1</v>
      </c>
      <c r="I2361" s="1" t="str">
        <f t="shared" si="183"/>
        <v>211</v>
      </c>
      <c r="J2361" s="1" t="str">
        <f t="shared" si="184"/>
        <v>At Risk</v>
      </c>
    </row>
    <row r="2362" spans="1:10" ht="14.25" x14ac:dyDescent="0.2">
      <c r="A2362">
        <v>13656</v>
      </c>
      <c r="B2362">
        <v>87</v>
      </c>
      <c r="C2362">
        <v>1078.8499999999999</v>
      </c>
      <c r="D2362" s="1">
        <v>40722.438194444447</v>
      </c>
      <c r="E2362" s="3">
        <f>DATEDIF(online_retail_II[[#This Row],[LastPurchase]], DATE(2011,12,9), "d")</f>
        <v>164</v>
      </c>
      <c r="F2362" s="3">
        <f t="shared" si="180"/>
        <v>3</v>
      </c>
      <c r="G2362" s="3">
        <f t="shared" si="181"/>
        <v>2</v>
      </c>
      <c r="H2362" s="3">
        <f t="shared" si="182"/>
        <v>2</v>
      </c>
      <c r="I2362" s="1" t="str">
        <f t="shared" si="183"/>
        <v>322</v>
      </c>
      <c r="J2362" s="1" t="str">
        <f t="shared" si="184"/>
        <v>Potential</v>
      </c>
    </row>
    <row r="2363" spans="1:10" ht="14.25" x14ac:dyDescent="0.2">
      <c r="A2363">
        <v>15042</v>
      </c>
      <c r="B2363">
        <v>9</v>
      </c>
      <c r="C2363">
        <v>315.45</v>
      </c>
      <c r="D2363" s="1">
        <v>40687.684027777781</v>
      </c>
      <c r="E2363" s="3">
        <f>DATEDIF(online_retail_II[[#This Row],[LastPurchase]], DATE(2011,12,9), "d")</f>
        <v>199</v>
      </c>
      <c r="F2363" s="3">
        <f t="shared" si="180"/>
        <v>3</v>
      </c>
      <c r="G2363" s="3">
        <f t="shared" si="181"/>
        <v>1</v>
      </c>
      <c r="H2363" s="3">
        <f t="shared" si="182"/>
        <v>1</v>
      </c>
      <c r="I2363" s="1" t="str">
        <f t="shared" si="183"/>
        <v>311</v>
      </c>
      <c r="J2363" s="1" t="str">
        <f t="shared" si="184"/>
        <v>Potential</v>
      </c>
    </row>
    <row r="2364" spans="1:10" ht="14.25" x14ac:dyDescent="0.2">
      <c r="A2364">
        <v>15245</v>
      </c>
      <c r="B2364">
        <v>148</v>
      </c>
      <c r="C2364">
        <v>4610.84</v>
      </c>
      <c r="D2364" s="1">
        <v>40752.788888888892</v>
      </c>
      <c r="E2364" s="3">
        <f>DATEDIF(online_retail_II[[#This Row],[LastPurchase]], DATE(2011,12,9), "d")</f>
        <v>134</v>
      </c>
      <c r="F2364" s="3">
        <f t="shared" si="180"/>
        <v>3</v>
      </c>
      <c r="G2364" s="3">
        <f t="shared" si="181"/>
        <v>2</v>
      </c>
      <c r="H2364" s="3">
        <f t="shared" si="182"/>
        <v>3</v>
      </c>
      <c r="I2364" s="1" t="str">
        <f t="shared" si="183"/>
        <v>323</v>
      </c>
      <c r="J2364" s="1" t="str">
        <f t="shared" si="184"/>
        <v>Potential</v>
      </c>
    </row>
    <row r="2365" spans="1:10" ht="14.25" x14ac:dyDescent="0.2">
      <c r="A2365">
        <v>16538</v>
      </c>
      <c r="B2365">
        <v>43</v>
      </c>
      <c r="C2365">
        <v>399.61999999999995</v>
      </c>
      <c r="D2365" s="1">
        <v>40345.707638888889</v>
      </c>
      <c r="E2365" s="3">
        <f>DATEDIF(online_retail_II[[#This Row],[LastPurchase]], DATE(2011,12,9), "d")</f>
        <v>541</v>
      </c>
      <c r="F2365" s="3">
        <f t="shared" si="180"/>
        <v>2</v>
      </c>
      <c r="G2365" s="3">
        <f t="shared" si="181"/>
        <v>1</v>
      </c>
      <c r="H2365" s="3">
        <f t="shared" si="182"/>
        <v>1</v>
      </c>
      <c r="I2365" s="1" t="str">
        <f t="shared" si="183"/>
        <v>211</v>
      </c>
      <c r="J2365" s="1" t="str">
        <f t="shared" si="184"/>
        <v>At Risk</v>
      </c>
    </row>
    <row r="2366" spans="1:10" ht="14.25" x14ac:dyDescent="0.2">
      <c r="A2366">
        <v>16868</v>
      </c>
      <c r="B2366">
        <v>54</v>
      </c>
      <c r="C2366">
        <v>393.38999999999987</v>
      </c>
      <c r="D2366" s="1">
        <v>40492.553472222222</v>
      </c>
      <c r="E2366" s="3">
        <f>DATEDIF(online_retail_II[[#This Row],[LastPurchase]], DATE(2011,12,9), "d")</f>
        <v>394</v>
      </c>
      <c r="F2366" s="3">
        <f t="shared" si="180"/>
        <v>2</v>
      </c>
      <c r="G2366" s="3">
        <f t="shared" si="181"/>
        <v>1</v>
      </c>
      <c r="H2366" s="3">
        <f t="shared" si="182"/>
        <v>1</v>
      </c>
      <c r="I2366" s="1" t="str">
        <f t="shared" si="183"/>
        <v>211</v>
      </c>
      <c r="J2366" s="1" t="str">
        <f t="shared" si="184"/>
        <v>At Risk</v>
      </c>
    </row>
    <row r="2367" spans="1:10" ht="14.25" x14ac:dyDescent="0.2">
      <c r="A2367">
        <v>15600</v>
      </c>
      <c r="B2367">
        <v>71</v>
      </c>
      <c r="C2367">
        <v>1199.3100000000002</v>
      </c>
      <c r="D2367" s="1">
        <v>40458.604166666664</v>
      </c>
      <c r="E2367" s="3">
        <f>DATEDIF(online_retail_II[[#This Row],[LastPurchase]], DATE(2011,12,9), "d")</f>
        <v>428</v>
      </c>
      <c r="F2367" s="3">
        <f t="shared" si="180"/>
        <v>2</v>
      </c>
      <c r="G2367" s="3">
        <f t="shared" si="181"/>
        <v>2</v>
      </c>
      <c r="H2367" s="3">
        <f t="shared" si="182"/>
        <v>2</v>
      </c>
      <c r="I2367" s="1" t="str">
        <f t="shared" si="183"/>
        <v>222</v>
      </c>
      <c r="J2367" s="1" t="str">
        <f t="shared" si="184"/>
        <v>At Risk</v>
      </c>
    </row>
    <row r="2368" spans="1:10" ht="14.25" x14ac:dyDescent="0.2">
      <c r="A2368">
        <v>12844</v>
      </c>
      <c r="B2368">
        <v>103</v>
      </c>
      <c r="C2368">
        <v>648.60000000000014</v>
      </c>
      <c r="D2368" s="1">
        <v>40857.563194444447</v>
      </c>
      <c r="E2368" s="3">
        <f>DATEDIF(online_retail_II[[#This Row],[LastPurchase]], DATE(2011,12,9), "d")</f>
        <v>29</v>
      </c>
      <c r="F2368" s="3">
        <f t="shared" si="180"/>
        <v>4</v>
      </c>
      <c r="G2368" s="3">
        <f t="shared" si="181"/>
        <v>2</v>
      </c>
      <c r="H2368" s="3">
        <f t="shared" si="182"/>
        <v>1</v>
      </c>
      <c r="I2368" s="1" t="str">
        <f t="shared" si="183"/>
        <v>421</v>
      </c>
      <c r="J2368" s="1" t="str">
        <f t="shared" si="184"/>
        <v>Loyal</v>
      </c>
    </row>
    <row r="2369" spans="1:10" ht="14.25" x14ac:dyDescent="0.2">
      <c r="A2369">
        <v>16068</v>
      </c>
      <c r="B2369">
        <v>39</v>
      </c>
      <c r="C2369">
        <v>122.93000000000004</v>
      </c>
      <c r="D2369" s="1">
        <v>40293.494444444441</v>
      </c>
      <c r="E2369" s="3">
        <f>DATEDIF(online_retail_II[[#This Row],[LastPurchase]], DATE(2011,12,9), "d")</f>
        <v>593</v>
      </c>
      <c r="F2369" s="3">
        <f t="shared" si="180"/>
        <v>2</v>
      </c>
      <c r="G2369" s="3">
        <f t="shared" si="181"/>
        <v>1</v>
      </c>
      <c r="H2369" s="3">
        <f t="shared" si="182"/>
        <v>1</v>
      </c>
      <c r="I2369" s="1" t="str">
        <f t="shared" si="183"/>
        <v>211</v>
      </c>
      <c r="J2369" s="1" t="str">
        <f t="shared" si="184"/>
        <v>At Risk</v>
      </c>
    </row>
    <row r="2370" spans="1:10" ht="14.25" x14ac:dyDescent="0.2">
      <c r="A2370">
        <v>13863</v>
      </c>
      <c r="B2370">
        <v>70</v>
      </c>
      <c r="C2370">
        <v>1239.5500000000002</v>
      </c>
      <c r="D2370" s="1">
        <v>40639.430555555555</v>
      </c>
      <c r="E2370" s="3">
        <f>DATEDIF(online_retail_II[[#This Row],[LastPurchase]], DATE(2011,12,9), "d")</f>
        <v>247</v>
      </c>
      <c r="F2370" s="3">
        <f t="shared" ref="F2370:F2433" si="185">IF(E2370&lt;=QUARTILE($E$2:$E$1000,1),5,
 IF(E2370&lt;=QUARTILE($E$2:$E$1000,2),4,
 IF(E2370&lt;=QUARTILE($E$2:$E$1000,3),3,
 IF(E2370&lt;=QUARTILE($E$2:$E$1000,4),2,1))))</f>
        <v>3</v>
      </c>
      <c r="G2370" s="3">
        <f t="shared" ref="G2370:G2433" si="186">IF(B2370&gt;=QUARTILE($B$2:$B$1000,4),5,
 IF(B2370&gt;=QUARTILE($B$2:$B$1000,3),4,
 IF(B2370&gt;=QUARTILE($B$2:$B$1000,2),3,
 IF(B2370&gt;=QUARTILE($B$2:$B$1000,1),2,1))))</f>
        <v>2</v>
      </c>
      <c r="H2370" s="3">
        <f t="shared" ref="H2370:H2433" si="187">IF(C2370&gt;=QUARTILE($C$2:$C$1000,4),5,
 IF(C2370&gt;=QUARTILE($C$2:$C$1000,3),4,
 IF(C2370&gt;=QUARTILE($C$2:$C$1000,2),3,
 IF(C2370&gt;=QUARTILE($C$2:$C$1000,1),2,1))))</f>
        <v>2</v>
      </c>
      <c r="I2370" s="1" t="str">
        <f t="shared" ref="I2370:I2433" si="188">TEXT(F2370,"0") &amp; TEXT(G2370,"0") &amp; TEXT(H2370,"0")</f>
        <v>322</v>
      </c>
      <c r="J2370" s="1" t="str">
        <f t="shared" ref="J2370:J2433" si="189">IF(F2370=5,"Champion",
 IF(F2370&gt;=4,"Loyal",
 IF(F2370=3,"Potential",
 IF(F2370=2,"At Risk",
 "Lost"))))</f>
        <v>Potential</v>
      </c>
    </row>
    <row r="2371" spans="1:10" ht="14.25" x14ac:dyDescent="0.2">
      <c r="A2371">
        <v>13760</v>
      </c>
      <c r="B2371">
        <v>119</v>
      </c>
      <c r="C2371">
        <v>1363.6399999999999</v>
      </c>
      <c r="D2371" s="1">
        <v>40832.675694444442</v>
      </c>
      <c r="E2371" s="3">
        <f>DATEDIF(online_retail_II[[#This Row],[LastPurchase]], DATE(2011,12,9), "d")</f>
        <v>54</v>
      </c>
      <c r="F2371" s="3">
        <f t="shared" si="185"/>
        <v>3</v>
      </c>
      <c r="G2371" s="3">
        <f t="shared" si="186"/>
        <v>2</v>
      </c>
      <c r="H2371" s="3">
        <f t="shared" si="187"/>
        <v>2</v>
      </c>
      <c r="I2371" s="1" t="str">
        <f t="shared" si="188"/>
        <v>322</v>
      </c>
      <c r="J2371" s="1" t="str">
        <f t="shared" si="189"/>
        <v>Potential</v>
      </c>
    </row>
    <row r="2372" spans="1:10" ht="14.25" x14ac:dyDescent="0.2">
      <c r="A2372">
        <v>18091</v>
      </c>
      <c r="B2372">
        <v>25</v>
      </c>
      <c r="C2372">
        <v>360.85</v>
      </c>
      <c r="D2372" s="1">
        <v>40293.554166666669</v>
      </c>
      <c r="E2372" s="3">
        <f>DATEDIF(online_retail_II[[#This Row],[LastPurchase]], DATE(2011,12,9), "d")</f>
        <v>593</v>
      </c>
      <c r="F2372" s="3">
        <f t="shared" si="185"/>
        <v>2</v>
      </c>
      <c r="G2372" s="3">
        <f t="shared" si="186"/>
        <v>1</v>
      </c>
      <c r="H2372" s="3">
        <f t="shared" si="187"/>
        <v>1</v>
      </c>
      <c r="I2372" s="1" t="str">
        <f t="shared" si="188"/>
        <v>211</v>
      </c>
      <c r="J2372" s="1" t="str">
        <f t="shared" si="189"/>
        <v>At Risk</v>
      </c>
    </row>
    <row r="2373" spans="1:10" ht="14.25" x14ac:dyDescent="0.2">
      <c r="A2373">
        <v>13609</v>
      </c>
      <c r="B2373">
        <v>7</v>
      </c>
      <c r="C2373">
        <v>167.35000000000002</v>
      </c>
      <c r="D2373" s="1">
        <v>40293.55972222222</v>
      </c>
      <c r="E2373" s="3">
        <f>DATEDIF(online_retail_II[[#This Row],[LastPurchase]], DATE(2011,12,9), "d")</f>
        <v>593</v>
      </c>
      <c r="F2373" s="3">
        <f t="shared" si="185"/>
        <v>2</v>
      </c>
      <c r="G2373" s="3">
        <f t="shared" si="186"/>
        <v>1</v>
      </c>
      <c r="H2373" s="3">
        <f t="shared" si="187"/>
        <v>1</v>
      </c>
      <c r="I2373" s="1" t="str">
        <f t="shared" si="188"/>
        <v>211</v>
      </c>
      <c r="J2373" s="1" t="str">
        <f t="shared" si="189"/>
        <v>At Risk</v>
      </c>
    </row>
    <row r="2374" spans="1:10" ht="14.25" x14ac:dyDescent="0.2">
      <c r="A2374">
        <v>14677</v>
      </c>
      <c r="B2374">
        <v>14</v>
      </c>
      <c r="C2374">
        <v>184.90999999999997</v>
      </c>
      <c r="D2374" s="1">
        <v>40294.408333333333</v>
      </c>
      <c r="E2374" s="3">
        <f>DATEDIF(online_retail_II[[#This Row],[LastPurchase]], DATE(2011,12,9), "d")</f>
        <v>592</v>
      </c>
      <c r="F2374" s="3">
        <f t="shared" si="185"/>
        <v>2</v>
      </c>
      <c r="G2374" s="3">
        <f t="shared" si="186"/>
        <v>1</v>
      </c>
      <c r="H2374" s="3">
        <f t="shared" si="187"/>
        <v>1</v>
      </c>
      <c r="I2374" s="1" t="str">
        <f t="shared" si="188"/>
        <v>211</v>
      </c>
      <c r="J2374" s="1" t="str">
        <f t="shared" si="189"/>
        <v>At Risk</v>
      </c>
    </row>
    <row r="2375" spans="1:10" ht="14.25" x14ac:dyDescent="0.2">
      <c r="A2375">
        <v>12838</v>
      </c>
      <c r="B2375">
        <v>423</v>
      </c>
      <c r="C2375">
        <v>3398.4799999999996</v>
      </c>
      <c r="D2375" s="1">
        <v>40853.513888888891</v>
      </c>
      <c r="E2375" s="3">
        <f>DATEDIF(online_retail_II[[#This Row],[LastPurchase]], DATE(2011,12,9), "d")</f>
        <v>33</v>
      </c>
      <c r="F2375" s="3">
        <f t="shared" si="185"/>
        <v>4</v>
      </c>
      <c r="G2375" s="3">
        <f t="shared" si="186"/>
        <v>4</v>
      </c>
      <c r="H2375" s="3">
        <f t="shared" si="187"/>
        <v>3</v>
      </c>
      <c r="I2375" s="1" t="str">
        <f t="shared" si="188"/>
        <v>443</v>
      </c>
      <c r="J2375" s="1" t="str">
        <f t="shared" si="189"/>
        <v>Loyal</v>
      </c>
    </row>
    <row r="2376" spans="1:10" ht="14.25" x14ac:dyDescent="0.2">
      <c r="A2376">
        <v>17093</v>
      </c>
      <c r="B2376">
        <v>13</v>
      </c>
      <c r="C2376">
        <v>235.88</v>
      </c>
      <c r="D2376" s="1">
        <v>40294.431944444441</v>
      </c>
      <c r="E2376" s="3">
        <f>DATEDIF(online_retail_II[[#This Row],[LastPurchase]], DATE(2011,12,9), "d")</f>
        <v>592</v>
      </c>
      <c r="F2376" s="3">
        <f t="shared" si="185"/>
        <v>2</v>
      </c>
      <c r="G2376" s="3">
        <f t="shared" si="186"/>
        <v>1</v>
      </c>
      <c r="H2376" s="3">
        <f t="shared" si="187"/>
        <v>1</v>
      </c>
      <c r="I2376" s="1" t="str">
        <f t="shared" si="188"/>
        <v>211</v>
      </c>
      <c r="J2376" s="1" t="str">
        <f t="shared" si="189"/>
        <v>At Risk</v>
      </c>
    </row>
    <row r="2377" spans="1:10" ht="14.25" x14ac:dyDescent="0.2">
      <c r="A2377">
        <v>14743</v>
      </c>
      <c r="B2377">
        <v>3</v>
      </c>
      <c r="C2377">
        <v>50.48</v>
      </c>
      <c r="D2377" s="1">
        <v>40294.43472222222</v>
      </c>
      <c r="E2377" s="3">
        <f>DATEDIF(online_retail_II[[#This Row],[LastPurchase]], DATE(2011,12,9), "d")</f>
        <v>592</v>
      </c>
      <c r="F2377" s="3">
        <f t="shared" si="185"/>
        <v>2</v>
      </c>
      <c r="G2377" s="3">
        <f t="shared" si="186"/>
        <v>1</v>
      </c>
      <c r="H2377" s="3">
        <f t="shared" si="187"/>
        <v>1</v>
      </c>
      <c r="I2377" s="1" t="str">
        <f t="shared" si="188"/>
        <v>211</v>
      </c>
      <c r="J2377" s="1" t="str">
        <f t="shared" si="189"/>
        <v>At Risk</v>
      </c>
    </row>
    <row r="2378" spans="1:10" ht="14.25" x14ac:dyDescent="0.2">
      <c r="A2378">
        <v>14773</v>
      </c>
      <c r="B2378">
        <v>10</v>
      </c>
      <c r="C2378">
        <v>140.55000000000001</v>
      </c>
      <c r="D2378" s="1">
        <v>40294.436805555553</v>
      </c>
      <c r="E2378" s="3">
        <f>DATEDIF(online_retail_II[[#This Row],[LastPurchase]], DATE(2011,12,9), "d")</f>
        <v>592</v>
      </c>
      <c r="F2378" s="3">
        <f t="shared" si="185"/>
        <v>2</v>
      </c>
      <c r="G2378" s="3">
        <f t="shared" si="186"/>
        <v>1</v>
      </c>
      <c r="H2378" s="3">
        <f t="shared" si="187"/>
        <v>1</v>
      </c>
      <c r="I2378" s="1" t="str">
        <f t="shared" si="188"/>
        <v>211</v>
      </c>
      <c r="J2378" s="1" t="str">
        <f t="shared" si="189"/>
        <v>At Risk</v>
      </c>
    </row>
    <row r="2379" spans="1:10" ht="14.25" x14ac:dyDescent="0.2">
      <c r="A2379">
        <v>12925</v>
      </c>
      <c r="B2379">
        <v>50</v>
      </c>
      <c r="C2379">
        <v>729.3299999999997</v>
      </c>
      <c r="D2379" s="1">
        <v>40882.46597222222</v>
      </c>
      <c r="E2379" s="3">
        <f>DATEDIF(online_retail_II[[#This Row],[LastPurchase]], DATE(2011,12,9), "d")</f>
        <v>4</v>
      </c>
      <c r="F2379" s="3">
        <f t="shared" si="185"/>
        <v>5</v>
      </c>
      <c r="G2379" s="3">
        <f t="shared" si="186"/>
        <v>1</v>
      </c>
      <c r="H2379" s="3">
        <f t="shared" si="187"/>
        <v>1</v>
      </c>
      <c r="I2379" s="1" t="str">
        <f t="shared" si="188"/>
        <v>511</v>
      </c>
      <c r="J2379" s="1" t="str">
        <f t="shared" si="189"/>
        <v>Champion</v>
      </c>
    </row>
    <row r="2380" spans="1:10" ht="14.25" x14ac:dyDescent="0.2">
      <c r="A2380">
        <v>15717</v>
      </c>
      <c r="B2380">
        <v>24</v>
      </c>
      <c r="C2380">
        <v>607.00000000000011</v>
      </c>
      <c r="D2380" s="1">
        <v>40652.556250000001</v>
      </c>
      <c r="E2380" s="3">
        <f>DATEDIF(online_retail_II[[#This Row],[LastPurchase]], DATE(2011,12,9), "d")</f>
        <v>234</v>
      </c>
      <c r="F2380" s="3">
        <f t="shared" si="185"/>
        <v>3</v>
      </c>
      <c r="G2380" s="3">
        <f t="shared" si="186"/>
        <v>1</v>
      </c>
      <c r="H2380" s="3">
        <f t="shared" si="187"/>
        <v>1</v>
      </c>
      <c r="I2380" s="1" t="str">
        <f t="shared" si="188"/>
        <v>311</v>
      </c>
      <c r="J2380" s="1" t="str">
        <f t="shared" si="189"/>
        <v>Potential</v>
      </c>
    </row>
    <row r="2381" spans="1:10" ht="14.25" x14ac:dyDescent="0.2">
      <c r="A2381">
        <v>14999</v>
      </c>
      <c r="B2381">
        <v>9</v>
      </c>
      <c r="C2381">
        <v>129.47999999999999</v>
      </c>
      <c r="D2381" s="1">
        <v>40294.449305555558</v>
      </c>
      <c r="E2381" s="3">
        <f>DATEDIF(online_retail_II[[#This Row],[LastPurchase]], DATE(2011,12,9), "d")</f>
        <v>592</v>
      </c>
      <c r="F2381" s="3">
        <f t="shared" si="185"/>
        <v>2</v>
      </c>
      <c r="G2381" s="3">
        <f t="shared" si="186"/>
        <v>1</v>
      </c>
      <c r="H2381" s="3">
        <f t="shared" si="187"/>
        <v>1</v>
      </c>
      <c r="I2381" s="1" t="str">
        <f t="shared" si="188"/>
        <v>211</v>
      </c>
      <c r="J2381" s="1" t="str">
        <f t="shared" si="189"/>
        <v>At Risk</v>
      </c>
    </row>
    <row r="2382" spans="1:10" ht="14.25" x14ac:dyDescent="0.2">
      <c r="A2382">
        <v>14665</v>
      </c>
      <c r="B2382">
        <v>132</v>
      </c>
      <c r="C2382">
        <v>2749.6499999999996</v>
      </c>
      <c r="D2382" s="1">
        <v>40826.384722222225</v>
      </c>
      <c r="E2382" s="3">
        <f>DATEDIF(online_retail_II[[#This Row],[LastPurchase]], DATE(2011,12,9), "d")</f>
        <v>60</v>
      </c>
      <c r="F2382" s="3">
        <f t="shared" si="185"/>
        <v>3</v>
      </c>
      <c r="G2382" s="3">
        <f t="shared" si="186"/>
        <v>2</v>
      </c>
      <c r="H2382" s="3">
        <f t="shared" si="187"/>
        <v>2</v>
      </c>
      <c r="I2382" s="1" t="str">
        <f t="shared" si="188"/>
        <v>322</v>
      </c>
      <c r="J2382" s="1" t="str">
        <f t="shared" si="189"/>
        <v>Potential</v>
      </c>
    </row>
    <row r="2383" spans="1:10" ht="14.25" x14ac:dyDescent="0.2">
      <c r="A2383">
        <v>14021</v>
      </c>
      <c r="B2383">
        <v>90</v>
      </c>
      <c r="C2383">
        <v>1716.5800000000004</v>
      </c>
      <c r="D2383" s="1">
        <v>40731.656944444447</v>
      </c>
      <c r="E2383" s="3">
        <f>DATEDIF(online_retail_II[[#This Row],[LastPurchase]], DATE(2011,12,9), "d")</f>
        <v>155</v>
      </c>
      <c r="F2383" s="3">
        <f t="shared" si="185"/>
        <v>3</v>
      </c>
      <c r="G2383" s="3">
        <f t="shared" si="186"/>
        <v>2</v>
      </c>
      <c r="H2383" s="3">
        <f t="shared" si="187"/>
        <v>2</v>
      </c>
      <c r="I2383" s="1" t="str">
        <f t="shared" si="188"/>
        <v>322</v>
      </c>
      <c r="J2383" s="1" t="str">
        <f t="shared" si="189"/>
        <v>Potential</v>
      </c>
    </row>
    <row r="2384" spans="1:10" ht="14.25" x14ac:dyDescent="0.2">
      <c r="A2384">
        <v>17715</v>
      </c>
      <c r="B2384">
        <v>2</v>
      </c>
      <c r="C2384">
        <v>489.59999999999997</v>
      </c>
      <c r="D2384" s="1">
        <v>40686.522222222222</v>
      </c>
      <c r="E2384" s="3">
        <f>DATEDIF(online_retail_II[[#This Row],[LastPurchase]], DATE(2011,12,9), "d")</f>
        <v>200</v>
      </c>
      <c r="F2384" s="3">
        <f t="shared" si="185"/>
        <v>3</v>
      </c>
      <c r="G2384" s="3">
        <f t="shared" si="186"/>
        <v>1</v>
      </c>
      <c r="H2384" s="3">
        <f t="shared" si="187"/>
        <v>1</v>
      </c>
      <c r="I2384" s="1" t="str">
        <f t="shared" si="188"/>
        <v>311</v>
      </c>
      <c r="J2384" s="1" t="str">
        <f t="shared" si="189"/>
        <v>Potential</v>
      </c>
    </row>
    <row r="2385" spans="1:10" ht="14.25" x14ac:dyDescent="0.2">
      <c r="A2385">
        <v>15384</v>
      </c>
      <c r="B2385">
        <v>118</v>
      </c>
      <c r="C2385">
        <v>2027.7900000000002</v>
      </c>
      <c r="D2385" s="1">
        <v>40717.456250000003</v>
      </c>
      <c r="E2385" s="3">
        <f>DATEDIF(online_retail_II[[#This Row],[LastPurchase]], DATE(2011,12,9), "d")</f>
        <v>169</v>
      </c>
      <c r="F2385" s="3">
        <f t="shared" si="185"/>
        <v>3</v>
      </c>
      <c r="G2385" s="3">
        <f t="shared" si="186"/>
        <v>2</v>
      </c>
      <c r="H2385" s="3">
        <f t="shared" si="187"/>
        <v>2</v>
      </c>
      <c r="I2385" s="1" t="str">
        <f t="shared" si="188"/>
        <v>322</v>
      </c>
      <c r="J2385" s="1" t="str">
        <f t="shared" si="189"/>
        <v>Potential</v>
      </c>
    </row>
    <row r="2386" spans="1:10" ht="14.25" x14ac:dyDescent="0.2">
      <c r="A2386">
        <v>14563</v>
      </c>
      <c r="B2386">
        <v>115</v>
      </c>
      <c r="C2386">
        <v>679.4400000000004</v>
      </c>
      <c r="D2386" s="1">
        <v>40377.500694444447</v>
      </c>
      <c r="E2386" s="3">
        <f>DATEDIF(online_retail_II[[#This Row],[LastPurchase]], DATE(2011,12,9), "d")</f>
        <v>509</v>
      </c>
      <c r="F2386" s="3">
        <f t="shared" si="185"/>
        <v>2</v>
      </c>
      <c r="G2386" s="3">
        <f t="shared" si="186"/>
        <v>2</v>
      </c>
      <c r="H2386" s="3">
        <f t="shared" si="187"/>
        <v>1</v>
      </c>
      <c r="I2386" s="1" t="str">
        <f t="shared" si="188"/>
        <v>221</v>
      </c>
      <c r="J2386" s="1" t="str">
        <f t="shared" si="189"/>
        <v>At Risk</v>
      </c>
    </row>
    <row r="2387" spans="1:10" ht="14.25" x14ac:dyDescent="0.2">
      <c r="A2387">
        <v>15111</v>
      </c>
      <c r="B2387">
        <v>151</v>
      </c>
      <c r="C2387">
        <v>2730.8700000000008</v>
      </c>
      <c r="D2387" s="1">
        <v>40857.706944444442</v>
      </c>
      <c r="E2387" s="3">
        <f>DATEDIF(online_retail_II[[#This Row],[LastPurchase]], DATE(2011,12,9), "d")</f>
        <v>29</v>
      </c>
      <c r="F2387" s="3">
        <f t="shared" si="185"/>
        <v>4</v>
      </c>
      <c r="G2387" s="3">
        <f t="shared" si="186"/>
        <v>2</v>
      </c>
      <c r="H2387" s="3">
        <f t="shared" si="187"/>
        <v>2</v>
      </c>
      <c r="I2387" s="1" t="str">
        <f t="shared" si="188"/>
        <v>422</v>
      </c>
      <c r="J2387" s="1" t="str">
        <f t="shared" si="189"/>
        <v>Loyal</v>
      </c>
    </row>
    <row r="2388" spans="1:10" ht="14.25" x14ac:dyDescent="0.2">
      <c r="A2388">
        <v>13307</v>
      </c>
      <c r="B2388">
        <v>15</v>
      </c>
      <c r="C2388">
        <v>273.33999999999997</v>
      </c>
      <c r="D2388" s="1">
        <v>40766.718055555553</v>
      </c>
      <c r="E2388" s="3">
        <f>DATEDIF(online_retail_II[[#This Row],[LastPurchase]], DATE(2011,12,9), "d")</f>
        <v>120</v>
      </c>
      <c r="F2388" s="3">
        <f t="shared" si="185"/>
        <v>3</v>
      </c>
      <c r="G2388" s="3">
        <f t="shared" si="186"/>
        <v>1</v>
      </c>
      <c r="H2388" s="3">
        <f t="shared" si="187"/>
        <v>1</v>
      </c>
      <c r="I2388" s="1" t="str">
        <f t="shared" si="188"/>
        <v>311</v>
      </c>
      <c r="J2388" s="1" t="str">
        <f t="shared" si="189"/>
        <v>Potential</v>
      </c>
    </row>
    <row r="2389" spans="1:10" ht="14.25" x14ac:dyDescent="0.2">
      <c r="A2389">
        <v>14552</v>
      </c>
      <c r="B2389">
        <v>157</v>
      </c>
      <c r="C2389">
        <v>511.27999999999946</v>
      </c>
      <c r="D2389" s="1">
        <v>40735.53402777778</v>
      </c>
      <c r="E2389" s="3">
        <f>DATEDIF(online_retail_II[[#This Row],[LastPurchase]], DATE(2011,12,9), "d")</f>
        <v>151</v>
      </c>
      <c r="F2389" s="3">
        <f t="shared" si="185"/>
        <v>3</v>
      </c>
      <c r="G2389" s="3">
        <f t="shared" si="186"/>
        <v>2</v>
      </c>
      <c r="H2389" s="3">
        <f t="shared" si="187"/>
        <v>1</v>
      </c>
      <c r="I2389" s="1" t="str">
        <f t="shared" si="188"/>
        <v>321</v>
      </c>
      <c r="J2389" s="1" t="str">
        <f t="shared" si="189"/>
        <v>Potential</v>
      </c>
    </row>
    <row r="2390" spans="1:10" ht="14.25" x14ac:dyDescent="0.2">
      <c r="A2390">
        <v>16623</v>
      </c>
      <c r="B2390">
        <v>51</v>
      </c>
      <c r="C2390">
        <v>1015.2400000000001</v>
      </c>
      <c r="D2390" s="1">
        <v>40641.42291666667</v>
      </c>
      <c r="E2390" s="3">
        <f>DATEDIF(online_retail_II[[#This Row],[LastPurchase]], DATE(2011,12,9), "d")</f>
        <v>245</v>
      </c>
      <c r="F2390" s="3">
        <f t="shared" si="185"/>
        <v>3</v>
      </c>
      <c r="G2390" s="3">
        <f t="shared" si="186"/>
        <v>1</v>
      </c>
      <c r="H2390" s="3">
        <f t="shared" si="187"/>
        <v>2</v>
      </c>
      <c r="I2390" s="1" t="str">
        <f t="shared" si="188"/>
        <v>312</v>
      </c>
      <c r="J2390" s="1" t="str">
        <f t="shared" si="189"/>
        <v>Potential</v>
      </c>
    </row>
    <row r="2391" spans="1:10" ht="14.25" x14ac:dyDescent="0.2">
      <c r="A2391">
        <v>17959</v>
      </c>
      <c r="B2391">
        <v>2</v>
      </c>
      <c r="C2391">
        <v>140.75</v>
      </c>
      <c r="D2391" s="1">
        <v>40294.591666666667</v>
      </c>
      <c r="E2391" s="3">
        <f>DATEDIF(online_retail_II[[#This Row],[LastPurchase]], DATE(2011,12,9), "d")</f>
        <v>592</v>
      </c>
      <c r="F2391" s="3">
        <f t="shared" si="185"/>
        <v>2</v>
      </c>
      <c r="G2391" s="3">
        <f t="shared" si="186"/>
        <v>1</v>
      </c>
      <c r="H2391" s="3">
        <f t="shared" si="187"/>
        <v>1</v>
      </c>
      <c r="I2391" s="1" t="str">
        <f t="shared" si="188"/>
        <v>211</v>
      </c>
      <c r="J2391" s="1" t="str">
        <f t="shared" si="189"/>
        <v>At Risk</v>
      </c>
    </row>
    <row r="2392" spans="1:10" ht="14.25" x14ac:dyDescent="0.2">
      <c r="A2392">
        <v>13012</v>
      </c>
      <c r="B2392">
        <v>154</v>
      </c>
      <c r="C2392">
        <v>2972.83</v>
      </c>
      <c r="D2392" s="1">
        <v>40877.545138888891</v>
      </c>
      <c r="E2392" s="3">
        <f>DATEDIF(online_retail_II[[#This Row],[LastPurchase]], DATE(2011,12,9), "d")</f>
        <v>9</v>
      </c>
      <c r="F2392" s="3">
        <f t="shared" si="185"/>
        <v>5</v>
      </c>
      <c r="G2392" s="3">
        <f t="shared" si="186"/>
        <v>2</v>
      </c>
      <c r="H2392" s="3">
        <f t="shared" si="187"/>
        <v>3</v>
      </c>
      <c r="I2392" s="1" t="str">
        <f t="shared" si="188"/>
        <v>523</v>
      </c>
      <c r="J2392" s="1" t="str">
        <f t="shared" si="189"/>
        <v>Champion</v>
      </c>
    </row>
    <row r="2393" spans="1:10" ht="14.25" x14ac:dyDescent="0.2">
      <c r="A2393">
        <v>13655</v>
      </c>
      <c r="B2393">
        <v>119</v>
      </c>
      <c r="C2393">
        <v>2280.5100000000011</v>
      </c>
      <c r="D2393" s="1">
        <v>40772.600694444445</v>
      </c>
      <c r="E2393" s="3">
        <f>DATEDIF(online_retail_II[[#This Row],[LastPurchase]], DATE(2011,12,9), "d")</f>
        <v>114</v>
      </c>
      <c r="F2393" s="3">
        <f t="shared" si="185"/>
        <v>3</v>
      </c>
      <c r="G2393" s="3">
        <f t="shared" si="186"/>
        <v>2</v>
      </c>
      <c r="H2393" s="3">
        <f t="shared" si="187"/>
        <v>2</v>
      </c>
      <c r="I2393" s="1" t="str">
        <f t="shared" si="188"/>
        <v>322</v>
      </c>
      <c r="J2393" s="1" t="str">
        <f t="shared" si="189"/>
        <v>Potential</v>
      </c>
    </row>
    <row r="2394" spans="1:10" ht="14.25" x14ac:dyDescent="0.2">
      <c r="A2394">
        <v>13064</v>
      </c>
      <c r="B2394">
        <v>94</v>
      </c>
      <c r="C2394">
        <v>1680.7400000000009</v>
      </c>
      <c r="D2394" s="1">
        <v>40874.521527777775</v>
      </c>
      <c r="E2394" s="3">
        <f>DATEDIF(online_retail_II[[#This Row],[LastPurchase]], DATE(2011,12,9), "d")</f>
        <v>12</v>
      </c>
      <c r="F2394" s="3">
        <f t="shared" si="185"/>
        <v>5</v>
      </c>
      <c r="G2394" s="3">
        <f t="shared" si="186"/>
        <v>2</v>
      </c>
      <c r="H2394" s="3">
        <f t="shared" si="187"/>
        <v>2</v>
      </c>
      <c r="I2394" s="1" t="str">
        <f t="shared" si="188"/>
        <v>522</v>
      </c>
      <c r="J2394" s="1" t="str">
        <f t="shared" si="189"/>
        <v>Champion</v>
      </c>
    </row>
    <row r="2395" spans="1:10" ht="14.25" x14ac:dyDescent="0.2">
      <c r="A2395">
        <v>16088</v>
      </c>
      <c r="B2395">
        <v>6</v>
      </c>
      <c r="C2395">
        <v>1437.43</v>
      </c>
      <c r="D2395" s="1">
        <v>40311.427777777775</v>
      </c>
      <c r="E2395" s="3">
        <f>DATEDIF(online_retail_II[[#This Row],[LastPurchase]], DATE(2011,12,9), "d")</f>
        <v>575</v>
      </c>
      <c r="F2395" s="3">
        <f t="shared" si="185"/>
        <v>2</v>
      </c>
      <c r="G2395" s="3">
        <f t="shared" si="186"/>
        <v>1</v>
      </c>
      <c r="H2395" s="3">
        <f t="shared" si="187"/>
        <v>2</v>
      </c>
      <c r="I2395" s="1" t="str">
        <f t="shared" si="188"/>
        <v>212</v>
      </c>
      <c r="J2395" s="1" t="str">
        <f t="shared" si="189"/>
        <v>At Risk</v>
      </c>
    </row>
    <row r="2396" spans="1:10" ht="14.25" x14ac:dyDescent="0.2">
      <c r="A2396">
        <v>16543</v>
      </c>
      <c r="B2396">
        <v>18</v>
      </c>
      <c r="C2396">
        <v>292.20999999999998</v>
      </c>
      <c r="D2396" s="1">
        <v>40295.484722222223</v>
      </c>
      <c r="E2396" s="3">
        <f>DATEDIF(online_retail_II[[#This Row],[LastPurchase]], DATE(2011,12,9), "d")</f>
        <v>591</v>
      </c>
      <c r="F2396" s="3">
        <f t="shared" si="185"/>
        <v>2</v>
      </c>
      <c r="G2396" s="3">
        <f t="shared" si="186"/>
        <v>1</v>
      </c>
      <c r="H2396" s="3">
        <f t="shared" si="187"/>
        <v>1</v>
      </c>
      <c r="I2396" s="1" t="str">
        <f t="shared" si="188"/>
        <v>211</v>
      </c>
      <c r="J2396" s="1" t="str">
        <f t="shared" si="189"/>
        <v>At Risk</v>
      </c>
    </row>
    <row r="2397" spans="1:10" ht="14.25" x14ac:dyDescent="0.2">
      <c r="A2397">
        <v>16117</v>
      </c>
      <c r="B2397">
        <v>89</v>
      </c>
      <c r="C2397">
        <v>654.39999999999975</v>
      </c>
      <c r="D2397" s="1">
        <v>40697.487500000003</v>
      </c>
      <c r="E2397" s="3">
        <f>DATEDIF(online_retail_II[[#This Row],[LastPurchase]], DATE(2011,12,9), "d")</f>
        <v>189</v>
      </c>
      <c r="F2397" s="3">
        <f t="shared" si="185"/>
        <v>3</v>
      </c>
      <c r="G2397" s="3">
        <f t="shared" si="186"/>
        <v>2</v>
      </c>
      <c r="H2397" s="3">
        <f t="shared" si="187"/>
        <v>1</v>
      </c>
      <c r="I2397" s="1" t="str">
        <f t="shared" si="188"/>
        <v>321</v>
      </c>
      <c r="J2397" s="1" t="str">
        <f t="shared" si="189"/>
        <v>Potential</v>
      </c>
    </row>
    <row r="2398" spans="1:10" ht="14.25" x14ac:dyDescent="0.2">
      <c r="A2398">
        <v>15402</v>
      </c>
      <c r="B2398">
        <v>131</v>
      </c>
      <c r="C2398">
        <v>1830.5400000000016</v>
      </c>
      <c r="D2398" s="1">
        <v>40738.511805555558</v>
      </c>
      <c r="E2398" s="3">
        <f>DATEDIF(online_retail_II[[#This Row],[LastPurchase]], DATE(2011,12,9), "d")</f>
        <v>148</v>
      </c>
      <c r="F2398" s="3">
        <f t="shared" si="185"/>
        <v>3</v>
      </c>
      <c r="G2398" s="3">
        <f t="shared" si="186"/>
        <v>2</v>
      </c>
      <c r="H2398" s="3">
        <f t="shared" si="187"/>
        <v>2</v>
      </c>
      <c r="I2398" s="1" t="str">
        <f t="shared" si="188"/>
        <v>322</v>
      </c>
      <c r="J2398" s="1" t="str">
        <f t="shared" si="189"/>
        <v>Potential</v>
      </c>
    </row>
    <row r="2399" spans="1:10" ht="14.25" x14ac:dyDescent="0.2">
      <c r="A2399">
        <v>17991</v>
      </c>
      <c r="B2399">
        <v>40</v>
      </c>
      <c r="C2399">
        <v>320.54999999999995</v>
      </c>
      <c r="D2399" s="1">
        <v>40661.665277777778</v>
      </c>
      <c r="E2399" s="3">
        <f>DATEDIF(online_retail_II[[#This Row],[LastPurchase]], DATE(2011,12,9), "d")</f>
        <v>225</v>
      </c>
      <c r="F2399" s="3">
        <f t="shared" si="185"/>
        <v>3</v>
      </c>
      <c r="G2399" s="3">
        <f t="shared" si="186"/>
        <v>1</v>
      </c>
      <c r="H2399" s="3">
        <f t="shared" si="187"/>
        <v>1</v>
      </c>
      <c r="I2399" s="1" t="str">
        <f t="shared" si="188"/>
        <v>311</v>
      </c>
      <c r="J2399" s="1" t="str">
        <f t="shared" si="189"/>
        <v>Potential</v>
      </c>
    </row>
    <row r="2400" spans="1:10" ht="14.25" x14ac:dyDescent="0.2">
      <c r="A2400">
        <v>16354</v>
      </c>
      <c r="B2400">
        <v>142</v>
      </c>
      <c r="C2400">
        <v>1129.51</v>
      </c>
      <c r="D2400" s="1">
        <v>40823.602777777778</v>
      </c>
      <c r="E2400" s="3">
        <f>DATEDIF(online_retail_II[[#This Row],[LastPurchase]], DATE(2011,12,9), "d")</f>
        <v>63</v>
      </c>
      <c r="F2400" s="3">
        <f t="shared" si="185"/>
        <v>3</v>
      </c>
      <c r="G2400" s="3">
        <f t="shared" si="186"/>
        <v>2</v>
      </c>
      <c r="H2400" s="3">
        <f t="shared" si="187"/>
        <v>2</v>
      </c>
      <c r="I2400" s="1" t="str">
        <f t="shared" si="188"/>
        <v>322</v>
      </c>
      <c r="J2400" s="1" t="str">
        <f t="shared" si="189"/>
        <v>Potential</v>
      </c>
    </row>
    <row r="2401" spans="1:10" ht="14.25" x14ac:dyDescent="0.2">
      <c r="A2401">
        <v>12849</v>
      </c>
      <c r="B2401">
        <v>148</v>
      </c>
      <c r="C2401">
        <v>3090.5600000000004</v>
      </c>
      <c r="D2401" s="1">
        <v>40855.570138888892</v>
      </c>
      <c r="E2401" s="3">
        <f>DATEDIF(online_retail_II[[#This Row],[LastPurchase]], DATE(2011,12,9), "d")</f>
        <v>31</v>
      </c>
      <c r="F2401" s="3">
        <f t="shared" si="185"/>
        <v>4</v>
      </c>
      <c r="G2401" s="3">
        <f t="shared" si="186"/>
        <v>2</v>
      </c>
      <c r="H2401" s="3">
        <f t="shared" si="187"/>
        <v>3</v>
      </c>
      <c r="I2401" s="1" t="str">
        <f t="shared" si="188"/>
        <v>423</v>
      </c>
      <c r="J2401" s="1" t="str">
        <f t="shared" si="189"/>
        <v>Loyal</v>
      </c>
    </row>
    <row r="2402" spans="1:10" ht="14.25" x14ac:dyDescent="0.2">
      <c r="A2402">
        <v>12392</v>
      </c>
      <c r="B2402">
        <v>7</v>
      </c>
      <c r="C2402">
        <v>234.75000000000003</v>
      </c>
      <c r="D2402" s="1">
        <v>40295.586111111108</v>
      </c>
      <c r="E2402" s="3">
        <f>DATEDIF(online_retail_II[[#This Row],[LastPurchase]], DATE(2011,12,9), "d")</f>
        <v>591</v>
      </c>
      <c r="F2402" s="3">
        <f t="shared" si="185"/>
        <v>2</v>
      </c>
      <c r="G2402" s="3">
        <f t="shared" si="186"/>
        <v>1</v>
      </c>
      <c r="H2402" s="3">
        <f t="shared" si="187"/>
        <v>1</v>
      </c>
      <c r="I2402" s="1" t="str">
        <f t="shared" si="188"/>
        <v>211</v>
      </c>
      <c r="J2402" s="1" t="str">
        <f t="shared" si="189"/>
        <v>At Risk</v>
      </c>
    </row>
    <row r="2403" spans="1:10" ht="14.25" x14ac:dyDescent="0.2">
      <c r="A2403">
        <v>16408</v>
      </c>
      <c r="B2403">
        <v>45</v>
      </c>
      <c r="C2403">
        <v>231.93000000000004</v>
      </c>
      <c r="D2403" s="1">
        <v>40295.588888888888</v>
      </c>
      <c r="E2403" s="3">
        <f>DATEDIF(online_retail_II[[#This Row],[LastPurchase]], DATE(2011,12,9), "d")</f>
        <v>591</v>
      </c>
      <c r="F2403" s="3">
        <f t="shared" si="185"/>
        <v>2</v>
      </c>
      <c r="G2403" s="3">
        <f t="shared" si="186"/>
        <v>1</v>
      </c>
      <c r="H2403" s="3">
        <f t="shared" si="187"/>
        <v>1</v>
      </c>
      <c r="I2403" s="1" t="str">
        <f t="shared" si="188"/>
        <v>211</v>
      </c>
      <c r="J2403" s="1" t="str">
        <f t="shared" si="189"/>
        <v>At Risk</v>
      </c>
    </row>
    <row r="2404" spans="1:10" ht="14.25" x14ac:dyDescent="0.2">
      <c r="A2404">
        <v>16267</v>
      </c>
      <c r="B2404">
        <v>7</v>
      </c>
      <c r="C2404">
        <v>186.65999999999997</v>
      </c>
      <c r="D2404" s="1">
        <v>40295.590277777781</v>
      </c>
      <c r="E2404" s="3">
        <f>DATEDIF(online_retail_II[[#This Row],[LastPurchase]], DATE(2011,12,9), "d")</f>
        <v>591</v>
      </c>
      <c r="F2404" s="3">
        <f t="shared" si="185"/>
        <v>2</v>
      </c>
      <c r="G2404" s="3">
        <f t="shared" si="186"/>
        <v>1</v>
      </c>
      <c r="H2404" s="3">
        <f t="shared" si="187"/>
        <v>1</v>
      </c>
      <c r="I2404" s="1" t="str">
        <f t="shared" si="188"/>
        <v>211</v>
      </c>
      <c r="J2404" s="1" t="str">
        <f t="shared" si="189"/>
        <v>At Risk</v>
      </c>
    </row>
    <row r="2405" spans="1:10" ht="14.25" x14ac:dyDescent="0.2">
      <c r="A2405">
        <v>12744</v>
      </c>
      <c r="B2405">
        <v>339</v>
      </c>
      <c r="C2405">
        <v>25317.059999999976</v>
      </c>
      <c r="D2405" s="1">
        <v>40835.470833333333</v>
      </c>
      <c r="E2405" s="3">
        <f>DATEDIF(online_retail_II[[#This Row],[LastPurchase]], DATE(2011,12,9), "d")</f>
        <v>51</v>
      </c>
      <c r="F2405" s="3">
        <f t="shared" si="185"/>
        <v>4</v>
      </c>
      <c r="G2405" s="3">
        <f t="shared" si="186"/>
        <v>3</v>
      </c>
      <c r="H2405" s="3">
        <f t="shared" si="187"/>
        <v>4</v>
      </c>
      <c r="I2405" s="1" t="str">
        <f t="shared" si="188"/>
        <v>434</v>
      </c>
      <c r="J2405" s="1" t="str">
        <f t="shared" si="189"/>
        <v>Loyal</v>
      </c>
    </row>
    <row r="2406" spans="1:10" ht="14.25" x14ac:dyDescent="0.2">
      <c r="A2406">
        <v>16138</v>
      </c>
      <c r="B2406">
        <v>37</v>
      </c>
      <c r="C2406">
        <v>910.3499999999998</v>
      </c>
      <c r="D2406" s="1">
        <v>40508.509027777778</v>
      </c>
      <c r="E2406" s="3">
        <f>DATEDIF(online_retail_II[[#This Row],[LastPurchase]], DATE(2011,12,9), "d")</f>
        <v>378</v>
      </c>
      <c r="F2406" s="3">
        <f t="shared" si="185"/>
        <v>2</v>
      </c>
      <c r="G2406" s="3">
        <f t="shared" si="186"/>
        <v>1</v>
      </c>
      <c r="H2406" s="3">
        <f t="shared" si="187"/>
        <v>1</v>
      </c>
      <c r="I2406" s="1" t="str">
        <f t="shared" si="188"/>
        <v>211</v>
      </c>
      <c r="J2406" s="1" t="str">
        <f t="shared" si="189"/>
        <v>At Risk</v>
      </c>
    </row>
    <row r="2407" spans="1:10" ht="14.25" x14ac:dyDescent="0.2">
      <c r="A2407">
        <v>14237</v>
      </c>
      <c r="B2407">
        <v>35</v>
      </c>
      <c r="C2407">
        <v>632.1400000000001</v>
      </c>
      <c r="D2407" s="1">
        <v>40513.555555555555</v>
      </c>
      <c r="E2407" s="3">
        <f>DATEDIF(online_retail_II[[#This Row],[LastPurchase]], DATE(2011,12,9), "d")</f>
        <v>373</v>
      </c>
      <c r="F2407" s="3">
        <f t="shared" si="185"/>
        <v>2</v>
      </c>
      <c r="G2407" s="3">
        <f t="shared" si="186"/>
        <v>1</v>
      </c>
      <c r="H2407" s="3">
        <f t="shared" si="187"/>
        <v>1</v>
      </c>
      <c r="I2407" s="1" t="str">
        <f t="shared" si="188"/>
        <v>211</v>
      </c>
      <c r="J2407" s="1" t="str">
        <f t="shared" si="189"/>
        <v>At Risk</v>
      </c>
    </row>
    <row r="2408" spans="1:10" ht="14.25" x14ac:dyDescent="0.2">
      <c r="A2408">
        <v>14978</v>
      </c>
      <c r="B2408">
        <v>293</v>
      </c>
      <c r="C2408">
        <v>3142.1399999999985</v>
      </c>
      <c r="D2408" s="1">
        <v>40814.546527777777</v>
      </c>
      <c r="E2408" s="3">
        <f>DATEDIF(online_retail_II[[#This Row],[LastPurchase]], DATE(2011,12,9), "d")</f>
        <v>72</v>
      </c>
      <c r="F2408" s="3">
        <f t="shared" si="185"/>
        <v>3</v>
      </c>
      <c r="G2408" s="3">
        <f t="shared" si="186"/>
        <v>3</v>
      </c>
      <c r="H2408" s="3">
        <f t="shared" si="187"/>
        <v>3</v>
      </c>
      <c r="I2408" s="1" t="str">
        <f t="shared" si="188"/>
        <v>333</v>
      </c>
      <c r="J2408" s="1" t="str">
        <f t="shared" si="189"/>
        <v>Potential</v>
      </c>
    </row>
    <row r="2409" spans="1:10" ht="14.25" x14ac:dyDescent="0.2">
      <c r="A2409">
        <v>17635</v>
      </c>
      <c r="B2409">
        <v>74</v>
      </c>
      <c r="C2409">
        <v>1265.58</v>
      </c>
      <c r="D2409" s="1">
        <v>40462.633333333331</v>
      </c>
      <c r="E2409" s="3">
        <f>DATEDIF(online_retail_II[[#This Row],[LastPurchase]], DATE(2011,12,9), "d")</f>
        <v>424</v>
      </c>
      <c r="F2409" s="3">
        <f t="shared" si="185"/>
        <v>2</v>
      </c>
      <c r="G2409" s="3">
        <f t="shared" si="186"/>
        <v>2</v>
      </c>
      <c r="H2409" s="3">
        <f t="shared" si="187"/>
        <v>2</v>
      </c>
      <c r="I2409" s="1" t="str">
        <f t="shared" si="188"/>
        <v>222</v>
      </c>
      <c r="J2409" s="1" t="str">
        <f t="shared" si="189"/>
        <v>At Risk</v>
      </c>
    </row>
    <row r="2410" spans="1:10" ht="14.25" x14ac:dyDescent="0.2">
      <c r="A2410">
        <v>17491</v>
      </c>
      <c r="B2410">
        <v>182</v>
      </c>
      <c r="C2410">
        <v>5981.0700000000052</v>
      </c>
      <c r="D2410" s="1">
        <v>40885.679166666669</v>
      </c>
      <c r="E2410" s="3">
        <f>DATEDIF(online_retail_II[[#This Row],[LastPurchase]], DATE(2011,12,9), "d")</f>
        <v>1</v>
      </c>
      <c r="F2410" s="3">
        <f t="shared" si="185"/>
        <v>5</v>
      </c>
      <c r="G2410" s="3">
        <f t="shared" si="186"/>
        <v>3</v>
      </c>
      <c r="H2410" s="3">
        <f t="shared" si="187"/>
        <v>3</v>
      </c>
      <c r="I2410" s="1" t="str">
        <f t="shared" si="188"/>
        <v>533</v>
      </c>
      <c r="J2410" s="1" t="str">
        <f t="shared" si="189"/>
        <v>Champion</v>
      </c>
    </row>
    <row r="2411" spans="1:10" ht="14.25" x14ac:dyDescent="0.2">
      <c r="A2411">
        <v>13539</v>
      </c>
      <c r="B2411">
        <v>86</v>
      </c>
      <c r="C2411">
        <v>1569.3600000000006</v>
      </c>
      <c r="D2411" s="1">
        <v>40801.429166666669</v>
      </c>
      <c r="E2411" s="3">
        <f>DATEDIF(online_retail_II[[#This Row],[LastPurchase]], DATE(2011,12,9), "d")</f>
        <v>85</v>
      </c>
      <c r="F2411" s="3">
        <f t="shared" si="185"/>
        <v>3</v>
      </c>
      <c r="G2411" s="3">
        <f t="shared" si="186"/>
        <v>2</v>
      </c>
      <c r="H2411" s="3">
        <f t="shared" si="187"/>
        <v>2</v>
      </c>
      <c r="I2411" s="1" t="str">
        <f t="shared" si="188"/>
        <v>322</v>
      </c>
      <c r="J2411" s="1" t="str">
        <f t="shared" si="189"/>
        <v>Potential</v>
      </c>
    </row>
    <row r="2412" spans="1:10" ht="14.25" x14ac:dyDescent="0.2">
      <c r="A2412">
        <v>13775</v>
      </c>
      <c r="B2412">
        <v>63</v>
      </c>
      <c r="C2412">
        <v>1049.6600000000001</v>
      </c>
      <c r="D2412" s="1">
        <v>40296.510416666664</v>
      </c>
      <c r="E2412" s="3">
        <f>DATEDIF(online_retail_II[[#This Row],[LastPurchase]], DATE(2011,12,9), "d")</f>
        <v>590</v>
      </c>
      <c r="F2412" s="3">
        <f t="shared" si="185"/>
        <v>2</v>
      </c>
      <c r="G2412" s="3">
        <f t="shared" si="186"/>
        <v>2</v>
      </c>
      <c r="H2412" s="3">
        <f t="shared" si="187"/>
        <v>2</v>
      </c>
      <c r="I2412" s="1" t="str">
        <f t="shared" si="188"/>
        <v>222</v>
      </c>
      <c r="J2412" s="1" t="str">
        <f t="shared" si="189"/>
        <v>At Risk</v>
      </c>
    </row>
    <row r="2413" spans="1:10" ht="14.25" x14ac:dyDescent="0.2">
      <c r="A2413">
        <v>18273</v>
      </c>
      <c r="B2413">
        <v>4</v>
      </c>
      <c r="C2413">
        <v>357</v>
      </c>
      <c r="D2413" s="1">
        <v>40884.552777777775</v>
      </c>
      <c r="E2413" s="3">
        <f>DATEDIF(online_retail_II[[#This Row],[LastPurchase]], DATE(2011,12,9), "d")</f>
        <v>2</v>
      </c>
      <c r="F2413" s="3">
        <f t="shared" si="185"/>
        <v>5</v>
      </c>
      <c r="G2413" s="3">
        <f t="shared" si="186"/>
        <v>1</v>
      </c>
      <c r="H2413" s="3">
        <f t="shared" si="187"/>
        <v>1</v>
      </c>
      <c r="I2413" s="1" t="str">
        <f t="shared" si="188"/>
        <v>511</v>
      </c>
      <c r="J2413" s="1" t="str">
        <f t="shared" si="189"/>
        <v>Champion</v>
      </c>
    </row>
    <row r="2414" spans="1:10" ht="14.25" x14ac:dyDescent="0.2">
      <c r="A2414">
        <v>18049</v>
      </c>
      <c r="B2414">
        <v>95</v>
      </c>
      <c r="C2414">
        <v>556.52000000000021</v>
      </c>
      <c r="D2414" s="1">
        <v>40449.601388888892</v>
      </c>
      <c r="E2414" s="3">
        <f>DATEDIF(online_retail_II[[#This Row],[LastPurchase]], DATE(2011,12,9), "d")</f>
        <v>437</v>
      </c>
      <c r="F2414" s="3">
        <f t="shared" si="185"/>
        <v>2</v>
      </c>
      <c r="G2414" s="3">
        <f t="shared" si="186"/>
        <v>2</v>
      </c>
      <c r="H2414" s="3">
        <f t="shared" si="187"/>
        <v>1</v>
      </c>
      <c r="I2414" s="1" t="str">
        <f t="shared" si="188"/>
        <v>221</v>
      </c>
      <c r="J2414" s="1" t="str">
        <f t="shared" si="189"/>
        <v>At Risk</v>
      </c>
    </row>
    <row r="2415" spans="1:10" ht="14.25" x14ac:dyDescent="0.2">
      <c r="A2415">
        <v>14724</v>
      </c>
      <c r="B2415">
        <v>43</v>
      </c>
      <c r="C2415">
        <v>345.25</v>
      </c>
      <c r="D2415" s="1">
        <v>40296.55972222222</v>
      </c>
      <c r="E2415" s="3">
        <f>DATEDIF(online_retail_II[[#This Row],[LastPurchase]], DATE(2011,12,9), "d")</f>
        <v>590</v>
      </c>
      <c r="F2415" s="3">
        <f t="shared" si="185"/>
        <v>2</v>
      </c>
      <c r="G2415" s="3">
        <f t="shared" si="186"/>
        <v>1</v>
      </c>
      <c r="H2415" s="3">
        <f t="shared" si="187"/>
        <v>1</v>
      </c>
      <c r="I2415" s="1" t="str">
        <f t="shared" si="188"/>
        <v>211</v>
      </c>
      <c r="J2415" s="1" t="str">
        <f t="shared" si="189"/>
        <v>At Risk</v>
      </c>
    </row>
    <row r="2416" spans="1:10" ht="14.25" x14ac:dyDescent="0.2">
      <c r="A2416">
        <v>12876</v>
      </c>
      <c r="B2416">
        <v>170</v>
      </c>
      <c r="C2416">
        <v>4081.7900000000004</v>
      </c>
      <c r="D2416" s="1">
        <v>40829.518055555556</v>
      </c>
      <c r="E2416" s="3">
        <f>DATEDIF(online_retail_II[[#This Row],[LastPurchase]], DATE(2011,12,9), "d")</f>
        <v>57</v>
      </c>
      <c r="F2416" s="3">
        <f t="shared" si="185"/>
        <v>3</v>
      </c>
      <c r="G2416" s="3">
        <f t="shared" si="186"/>
        <v>3</v>
      </c>
      <c r="H2416" s="3">
        <f t="shared" si="187"/>
        <v>3</v>
      </c>
      <c r="I2416" s="1" t="str">
        <f t="shared" si="188"/>
        <v>333</v>
      </c>
      <c r="J2416" s="1" t="str">
        <f t="shared" si="189"/>
        <v>Potential</v>
      </c>
    </row>
    <row r="2417" spans="1:10" ht="14.25" x14ac:dyDescent="0.2">
      <c r="A2417">
        <v>16384</v>
      </c>
      <c r="B2417">
        <v>81</v>
      </c>
      <c r="C2417">
        <v>1358.9500000000005</v>
      </c>
      <c r="D2417" s="1">
        <v>40797.47152777778</v>
      </c>
      <c r="E2417" s="3">
        <f>DATEDIF(online_retail_II[[#This Row],[LastPurchase]], DATE(2011,12,9), "d")</f>
        <v>89</v>
      </c>
      <c r="F2417" s="3">
        <f t="shared" si="185"/>
        <v>3</v>
      </c>
      <c r="G2417" s="3">
        <f t="shared" si="186"/>
        <v>2</v>
      </c>
      <c r="H2417" s="3">
        <f t="shared" si="187"/>
        <v>2</v>
      </c>
      <c r="I2417" s="1" t="str">
        <f t="shared" si="188"/>
        <v>322</v>
      </c>
      <c r="J2417" s="1" t="str">
        <f t="shared" si="189"/>
        <v>Potential</v>
      </c>
    </row>
    <row r="2418" spans="1:10" ht="14.25" x14ac:dyDescent="0.2">
      <c r="A2418">
        <v>12717</v>
      </c>
      <c r="B2418">
        <v>71</v>
      </c>
      <c r="C2418">
        <v>1308.9100000000003</v>
      </c>
      <c r="D2418" s="1">
        <v>40735.615972222222</v>
      </c>
      <c r="E2418" s="3">
        <f>DATEDIF(online_retail_II[[#This Row],[LastPurchase]], DATE(2011,12,9), "d")</f>
        <v>151</v>
      </c>
      <c r="F2418" s="3">
        <f t="shared" si="185"/>
        <v>3</v>
      </c>
      <c r="G2418" s="3">
        <f t="shared" si="186"/>
        <v>2</v>
      </c>
      <c r="H2418" s="3">
        <f t="shared" si="187"/>
        <v>2</v>
      </c>
      <c r="I2418" s="1" t="str">
        <f t="shared" si="188"/>
        <v>322</v>
      </c>
      <c r="J2418" s="1" t="str">
        <f t="shared" si="189"/>
        <v>Potential</v>
      </c>
    </row>
    <row r="2419" spans="1:10" ht="14.25" x14ac:dyDescent="0.2">
      <c r="A2419">
        <v>17605</v>
      </c>
      <c r="B2419">
        <v>13</v>
      </c>
      <c r="C2419">
        <v>160.75</v>
      </c>
      <c r="D2419" s="1">
        <v>40296.614583333336</v>
      </c>
      <c r="E2419" s="3">
        <f>DATEDIF(online_retail_II[[#This Row],[LastPurchase]], DATE(2011,12,9), "d")</f>
        <v>590</v>
      </c>
      <c r="F2419" s="3">
        <f t="shared" si="185"/>
        <v>2</v>
      </c>
      <c r="G2419" s="3">
        <f t="shared" si="186"/>
        <v>1</v>
      </c>
      <c r="H2419" s="3">
        <f t="shared" si="187"/>
        <v>1</v>
      </c>
      <c r="I2419" s="1" t="str">
        <f t="shared" si="188"/>
        <v>211</v>
      </c>
      <c r="J2419" s="1" t="str">
        <f t="shared" si="189"/>
        <v>At Risk</v>
      </c>
    </row>
    <row r="2420" spans="1:10" ht="14.25" x14ac:dyDescent="0.2">
      <c r="A2420">
        <v>14389</v>
      </c>
      <c r="B2420">
        <v>87</v>
      </c>
      <c r="C2420">
        <v>1898.0099999999993</v>
      </c>
      <c r="D2420" s="1">
        <v>40821.636805555558</v>
      </c>
      <c r="E2420" s="3">
        <f>DATEDIF(online_retail_II[[#This Row],[LastPurchase]], DATE(2011,12,9), "d")</f>
        <v>65</v>
      </c>
      <c r="F2420" s="3">
        <f t="shared" si="185"/>
        <v>3</v>
      </c>
      <c r="G2420" s="3">
        <f t="shared" si="186"/>
        <v>2</v>
      </c>
      <c r="H2420" s="3">
        <f t="shared" si="187"/>
        <v>2</v>
      </c>
      <c r="I2420" s="1" t="str">
        <f t="shared" si="188"/>
        <v>322</v>
      </c>
      <c r="J2420" s="1" t="str">
        <f t="shared" si="189"/>
        <v>Potential</v>
      </c>
    </row>
    <row r="2421" spans="1:10" ht="14.25" x14ac:dyDescent="0.2">
      <c r="A2421">
        <v>16648</v>
      </c>
      <c r="B2421">
        <v>37</v>
      </c>
      <c r="C2421">
        <v>672.8</v>
      </c>
      <c r="D2421" s="1">
        <v>40844.373611111114</v>
      </c>
      <c r="E2421" s="3">
        <f>DATEDIF(online_retail_II[[#This Row],[LastPurchase]], DATE(2011,12,9), "d")</f>
        <v>42</v>
      </c>
      <c r="F2421" s="3">
        <f t="shared" si="185"/>
        <v>4</v>
      </c>
      <c r="G2421" s="3">
        <f t="shared" si="186"/>
        <v>1</v>
      </c>
      <c r="H2421" s="3">
        <f t="shared" si="187"/>
        <v>1</v>
      </c>
      <c r="I2421" s="1" t="str">
        <f t="shared" si="188"/>
        <v>411</v>
      </c>
      <c r="J2421" s="1" t="str">
        <f t="shared" si="189"/>
        <v>Loyal</v>
      </c>
    </row>
    <row r="2422" spans="1:10" ht="14.25" x14ac:dyDescent="0.2">
      <c r="A2422">
        <v>15445</v>
      </c>
      <c r="B2422">
        <v>14</v>
      </c>
      <c r="C2422">
        <v>284.5</v>
      </c>
      <c r="D2422" s="1">
        <v>40622.629166666666</v>
      </c>
      <c r="E2422" s="3">
        <f>DATEDIF(online_retail_II[[#This Row],[LastPurchase]], DATE(2011,12,9), "d")</f>
        <v>264</v>
      </c>
      <c r="F2422" s="3">
        <f t="shared" si="185"/>
        <v>3</v>
      </c>
      <c r="G2422" s="3">
        <f t="shared" si="186"/>
        <v>1</v>
      </c>
      <c r="H2422" s="3">
        <f t="shared" si="187"/>
        <v>1</v>
      </c>
      <c r="I2422" s="1" t="str">
        <f t="shared" si="188"/>
        <v>311</v>
      </c>
      <c r="J2422" s="1" t="str">
        <f t="shared" si="189"/>
        <v>Potential</v>
      </c>
    </row>
    <row r="2423" spans="1:10" ht="14.25" x14ac:dyDescent="0.2">
      <c r="A2423">
        <v>15101</v>
      </c>
      <c r="B2423">
        <v>58</v>
      </c>
      <c r="C2423">
        <v>1477.94</v>
      </c>
      <c r="D2423" s="1">
        <v>40878.429166666669</v>
      </c>
      <c r="E2423" s="3">
        <f>DATEDIF(online_retail_II[[#This Row],[LastPurchase]], DATE(2011,12,9), "d")</f>
        <v>8</v>
      </c>
      <c r="F2423" s="3">
        <f t="shared" si="185"/>
        <v>5</v>
      </c>
      <c r="G2423" s="3">
        <f t="shared" si="186"/>
        <v>2</v>
      </c>
      <c r="H2423" s="3">
        <f t="shared" si="187"/>
        <v>2</v>
      </c>
      <c r="I2423" s="1" t="str">
        <f t="shared" si="188"/>
        <v>522</v>
      </c>
      <c r="J2423" s="1" t="str">
        <f t="shared" si="189"/>
        <v>Champion</v>
      </c>
    </row>
    <row r="2424" spans="1:10" ht="14.25" x14ac:dyDescent="0.2">
      <c r="A2424">
        <v>13238</v>
      </c>
      <c r="B2424">
        <v>47</v>
      </c>
      <c r="C2424">
        <v>1006.6299999999993</v>
      </c>
      <c r="D2424" s="1">
        <v>40869.650694444441</v>
      </c>
      <c r="E2424" s="3">
        <f>DATEDIF(online_retail_II[[#This Row],[LastPurchase]], DATE(2011,12,9), "d")</f>
        <v>17</v>
      </c>
      <c r="F2424" s="3">
        <f t="shared" si="185"/>
        <v>4</v>
      </c>
      <c r="G2424" s="3">
        <f t="shared" si="186"/>
        <v>1</v>
      </c>
      <c r="H2424" s="3">
        <f t="shared" si="187"/>
        <v>2</v>
      </c>
      <c r="I2424" s="1" t="str">
        <f t="shared" si="188"/>
        <v>412</v>
      </c>
      <c r="J2424" s="1" t="str">
        <f t="shared" si="189"/>
        <v>Loyal</v>
      </c>
    </row>
    <row r="2425" spans="1:10" ht="14.25" x14ac:dyDescent="0.2">
      <c r="A2425">
        <v>12698</v>
      </c>
      <c r="B2425">
        <v>16</v>
      </c>
      <c r="C2425">
        <v>339.75000000000006</v>
      </c>
      <c r="D2425" s="1">
        <v>40296.660416666666</v>
      </c>
      <c r="E2425" s="3">
        <f>DATEDIF(online_retail_II[[#This Row],[LastPurchase]], DATE(2011,12,9), "d")</f>
        <v>590</v>
      </c>
      <c r="F2425" s="3">
        <f t="shared" si="185"/>
        <v>2</v>
      </c>
      <c r="G2425" s="3">
        <f t="shared" si="186"/>
        <v>1</v>
      </c>
      <c r="H2425" s="3">
        <f t="shared" si="187"/>
        <v>1</v>
      </c>
      <c r="I2425" s="1" t="str">
        <f t="shared" si="188"/>
        <v>211</v>
      </c>
      <c r="J2425" s="1" t="str">
        <f t="shared" si="189"/>
        <v>At Risk</v>
      </c>
    </row>
    <row r="2426" spans="1:10" ht="14.25" x14ac:dyDescent="0.2">
      <c r="A2426">
        <v>16767</v>
      </c>
      <c r="B2426">
        <v>324</v>
      </c>
      <c r="C2426">
        <v>8073.7999999999975</v>
      </c>
      <c r="D2426" s="1">
        <v>40856.404166666667</v>
      </c>
      <c r="E2426" s="3">
        <f>DATEDIF(online_retail_II[[#This Row],[LastPurchase]], DATE(2011,12,9), "d")</f>
        <v>30</v>
      </c>
      <c r="F2426" s="3">
        <f t="shared" si="185"/>
        <v>4</v>
      </c>
      <c r="G2426" s="3">
        <f t="shared" si="186"/>
        <v>3</v>
      </c>
      <c r="H2426" s="3">
        <f t="shared" si="187"/>
        <v>4</v>
      </c>
      <c r="I2426" s="1" t="str">
        <f t="shared" si="188"/>
        <v>434</v>
      </c>
      <c r="J2426" s="1" t="str">
        <f t="shared" si="189"/>
        <v>Loyal</v>
      </c>
    </row>
    <row r="2427" spans="1:10" ht="14.25" x14ac:dyDescent="0.2">
      <c r="A2427">
        <v>13041</v>
      </c>
      <c r="B2427">
        <v>35</v>
      </c>
      <c r="C2427">
        <v>799.13</v>
      </c>
      <c r="D2427" s="1">
        <v>40436.488888888889</v>
      </c>
      <c r="E2427" s="3">
        <f>DATEDIF(online_retail_II[[#This Row],[LastPurchase]], DATE(2011,12,9), "d")</f>
        <v>450</v>
      </c>
      <c r="F2427" s="3">
        <f t="shared" si="185"/>
        <v>2</v>
      </c>
      <c r="G2427" s="3">
        <f t="shared" si="186"/>
        <v>1</v>
      </c>
      <c r="H2427" s="3">
        <f t="shared" si="187"/>
        <v>1</v>
      </c>
      <c r="I2427" s="1" t="str">
        <f t="shared" si="188"/>
        <v>211</v>
      </c>
      <c r="J2427" s="1" t="str">
        <f t="shared" si="189"/>
        <v>At Risk</v>
      </c>
    </row>
    <row r="2428" spans="1:10" ht="14.25" x14ac:dyDescent="0.2">
      <c r="A2428">
        <v>17886</v>
      </c>
      <c r="B2428">
        <v>175</v>
      </c>
      <c r="C2428">
        <v>1608.38</v>
      </c>
      <c r="D2428" s="1">
        <v>40855.42291666667</v>
      </c>
      <c r="E2428" s="3">
        <f>DATEDIF(online_retail_II[[#This Row],[LastPurchase]], DATE(2011,12,9), "d")</f>
        <v>31</v>
      </c>
      <c r="F2428" s="3">
        <f t="shared" si="185"/>
        <v>4</v>
      </c>
      <c r="G2428" s="3">
        <f t="shared" si="186"/>
        <v>3</v>
      </c>
      <c r="H2428" s="3">
        <f t="shared" si="187"/>
        <v>2</v>
      </c>
      <c r="I2428" s="1" t="str">
        <f t="shared" si="188"/>
        <v>432</v>
      </c>
      <c r="J2428" s="1" t="str">
        <f t="shared" si="189"/>
        <v>Loyal</v>
      </c>
    </row>
    <row r="2429" spans="1:10" ht="14.25" x14ac:dyDescent="0.2">
      <c r="A2429">
        <v>17730</v>
      </c>
      <c r="B2429">
        <v>314</v>
      </c>
      <c r="C2429">
        <v>7773.7999999999938</v>
      </c>
      <c r="D2429" s="1">
        <v>40883.654861111114</v>
      </c>
      <c r="E2429" s="3">
        <f>DATEDIF(online_retail_II[[#This Row],[LastPurchase]], DATE(2011,12,9), "d")</f>
        <v>3</v>
      </c>
      <c r="F2429" s="3">
        <f t="shared" si="185"/>
        <v>5</v>
      </c>
      <c r="G2429" s="3">
        <f t="shared" si="186"/>
        <v>3</v>
      </c>
      <c r="H2429" s="3">
        <f t="shared" si="187"/>
        <v>4</v>
      </c>
      <c r="I2429" s="1" t="str">
        <f t="shared" si="188"/>
        <v>534</v>
      </c>
      <c r="J2429" s="1" t="str">
        <f t="shared" si="189"/>
        <v>Champion</v>
      </c>
    </row>
    <row r="2430" spans="1:10" ht="14.25" x14ac:dyDescent="0.2">
      <c r="A2430">
        <v>18111</v>
      </c>
      <c r="B2430">
        <v>27</v>
      </c>
      <c r="C2430">
        <v>405.84999999999991</v>
      </c>
      <c r="D2430" s="1">
        <v>40297.540277777778</v>
      </c>
      <c r="E2430" s="3">
        <f>DATEDIF(online_retail_II[[#This Row],[LastPurchase]], DATE(2011,12,9), "d")</f>
        <v>589</v>
      </c>
      <c r="F2430" s="3">
        <f t="shared" si="185"/>
        <v>2</v>
      </c>
      <c r="G2430" s="3">
        <f t="shared" si="186"/>
        <v>1</v>
      </c>
      <c r="H2430" s="3">
        <f t="shared" si="187"/>
        <v>1</v>
      </c>
      <c r="I2430" s="1" t="str">
        <f t="shared" si="188"/>
        <v>211</v>
      </c>
      <c r="J2430" s="1" t="str">
        <f t="shared" si="189"/>
        <v>At Risk</v>
      </c>
    </row>
    <row r="2431" spans="1:10" ht="14.25" x14ac:dyDescent="0.2">
      <c r="A2431">
        <v>12349</v>
      </c>
      <c r="B2431">
        <v>175</v>
      </c>
      <c r="C2431">
        <v>4428.6900000000023</v>
      </c>
      <c r="D2431" s="1">
        <v>40868.410416666666</v>
      </c>
      <c r="E2431" s="3">
        <f>DATEDIF(online_retail_II[[#This Row],[LastPurchase]], DATE(2011,12,9), "d")</f>
        <v>18</v>
      </c>
      <c r="F2431" s="3">
        <f t="shared" si="185"/>
        <v>4</v>
      </c>
      <c r="G2431" s="3">
        <f t="shared" si="186"/>
        <v>3</v>
      </c>
      <c r="H2431" s="3">
        <f t="shared" si="187"/>
        <v>3</v>
      </c>
      <c r="I2431" s="1" t="str">
        <f t="shared" si="188"/>
        <v>433</v>
      </c>
      <c r="J2431" s="1" t="str">
        <f t="shared" si="189"/>
        <v>Loyal</v>
      </c>
    </row>
    <row r="2432" spans="1:10" ht="14.25" x14ac:dyDescent="0.2">
      <c r="A2432">
        <v>17771</v>
      </c>
      <c r="B2432">
        <v>69</v>
      </c>
      <c r="C2432">
        <v>387.40999999999991</v>
      </c>
      <c r="D2432" s="1">
        <v>40830.488194444442</v>
      </c>
      <c r="E2432" s="3">
        <f>DATEDIF(online_retail_II[[#This Row],[LastPurchase]], DATE(2011,12,9), "d")</f>
        <v>56</v>
      </c>
      <c r="F2432" s="3">
        <f t="shared" si="185"/>
        <v>3</v>
      </c>
      <c r="G2432" s="3">
        <f t="shared" si="186"/>
        <v>2</v>
      </c>
      <c r="H2432" s="3">
        <f t="shared" si="187"/>
        <v>1</v>
      </c>
      <c r="I2432" s="1" t="str">
        <f t="shared" si="188"/>
        <v>321</v>
      </c>
      <c r="J2432" s="1" t="str">
        <f t="shared" si="189"/>
        <v>Potential</v>
      </c>
    </row>
    <row r="2433" spans="1:10" ht="14.25" x14ac:dyDescent="0.2">
      <c r="A2433">
        <v>15954</v>
      </c>
      <c r="B2433">
        <v>20</v>
      </c>
      <c r="C2433">
        <v>190.74999999999994</v>
      </c>
      <c r="D2433" s="1">
        <v>40297.565972222219</v>
      </c>
      <c r="E2433" s="3">
        <f>DATEDIF(online_retail_II[[#This Row],[LastPurchase]], DATE(2011,12,9), "d")</f>
        <v>589</v>
      </c>
      <c r="F2433" s="3">
        <f t="shared" si="185"/>
        <v>2</v>
      </c>
      <c r="G2433" s="3">
        <f t="shared" si="186"/>
        <v>1</v>
      </c>
      <c r="H2433" s="3">
        <f t="shared" si="187"/>
        <v>1</v>
      </c>
      <c r="I2433" s="1" t="str">
        <f t="shared" si="188"/>
        <v>211</v>
      </c>
      <c r="J2433" s="1" t="str">
        <f t="shared" si="189"/>
        <v>At Risk</v>
      </c>
    </row>
    <row r="2434" spans="1:10" ht="14.25" x14ac:dyDescent="0.2">
      <c r="A2434">
        <v>16332</v>
      </c>
      <c r="B2434">
        <v>199</v>
      </c>
      <c r="C2434">
        <v>2010.4100000000017</v>
      </c>
      <c r="D2434" s="1">
        <v>40858.598611111112</v>
      </c>
      <c r="E2434" s="3">
        <f>DATEDIF(online_retail_II[[#This Row],[LastPurchase]], DATE(2011,12,9), "d")</f>
        <v>28</v>
      </c>
      <c r="F2434" s="3">
        <f t="shared" ref="F2434:F2497" si="190">IF(E2434&lt;=QUARTILE($E$2:$E$1000,1),5,
 IF(E2434&lt;=QUARTILE($E$2:$E$1000,2),4,
 IF(E2434&lt;=QUARTILE($E$2:$E$1000,3),3,
 IF(E2434&lt;=QUARTILE($E$2:$E$1000,4),2,1))))</f>
        <v>4</v>
      </c>
      <c r="G2434" s="3">
        <f t="shared" ref="G2434:G2497" si="191">IF(B2434&gt;=QUARTILE($B$2:$B$1000,4),5,
 IF(B2434&gt;=QUARTILE($B$2:$B$1000,3),4,
 IF(B2434&gt;=QUARTILE($B$2:$B$1000,2),3,
 IF(B2434&gt;=QUARTILE($B$2:$B$1000,1),2,1))))</f>
        <v>3</v>
      </c>
      <c r="H2434" s="3">
        <f t="shared" ref="H2434:H2497" si="192">IF(C2434&gt;=QUARTILE($C$2:$C$1000,4),5,
 IF(C2434&gt;=QUARTILE($C$2:$C$1000,3),4,
 IF(C2434&gt;=QUARTILE($C$2:$C$1000,2),3,
 IF(C2434&gt;=QUARTILE($C$2:$C$1000,1),2,1))))</f>
        <v>2</v>
      </c>
      <c r="I2434" s="1" t="str">
        <f t="shared" ref="I2434:I2497" si="193">TEXT(F2434,"0") &amp; TEXT(G2434,"0") &amp; TEXT(H2434,"0")</f>
        <v>432</v>
      </c>
      <c r="J2434" s="1" t="str">
        <f t="shared" ref="J2434:J2497" si="194">IF(F2434=5,"Champion",
 IF(F2434&gt;=4,"Loyal",
 IF(F2434=3,"Potential",
 IF(F2434=2,"At Risk",
 "Lost"))))</f>
        <v>Loyal</v>
      </c>
    </row>
    <row r="2435" spans="1:10" ht="14.25" x14ac:dyDescent="0.2">
      <c r="A2435">
        <v>12863</v>
      </c>
      <c r="B2435">
        <v>48</v>
      </c>
      <c r="C2435">
        <v>2792.55</v>
      </c>
      <c r="D2435" s="1">
        <v>40834.59375</v>
      </c>
      <c r="E2435" s="3">
        <f>DATEDIF(online_retail_II[[#This Row],[LastPurchase]], DATE(2011,12,9), "d")</f>
        <v>52</v>
      </c>
      <c r="F2435" s="3">
        <f t="shared" si="190"/>
        <v>3</v>
      </c>
      <c r="G2435" s="3">
        <f t="shared" si="191"/>
        <v>1</v>
      </c>
      <c r="H2435" s="3">
        <f t="shared" si="192"/>
        <v>2</v>
      </c>
      <c r="I2435" s="1" t="str">
        <f t="shared" si="193"/>
        <v>312</v>
      </c>
      <c r="J2435" s="1" t="str">
        <f t="shared" si="194"/>
        <v>Potential</v>
      </c>
    </row>
    <row r="2436" spans="1:10" ht="14.25" x14ac:dyDescent="0.2">
      <c r="A2436">
        <v>16607</v>
      </c>
      <c r="B2436">
        <v>298</v>
      </c>
      <c r="C2436">
        <v>5706.8699999999963</v>
      </c>
      <c r="D2436" s="1">
        <v>40869.433333333334</v>
      </c>
      <c r="E2436" s="3">
        <f>DATEDIF(online_retail_II[[#This Row],[LastPurchase]], DATE(2011,12,9), "d")</f>
        <v>17</v>
      </c>
      <c r="F2436" s="3">
        <f t="shared" si="190"/>
        <v>4</v>
      </c>
      <c r="G2436" s="3">
        <f t="shared" si="191"/>
        <v>3</v>
      </c>
      <c r="H2436" s="3">
        <f t="shared" si="192"/>
        <v>3</v>
      </c>
      <c r="I2436" s="1" t="str">
        <f t="shared" si="193"/>
        <v>433</v>
      </c>
      <c r="J2436" s="1" t="str">
        <f t="shared" si="194"/>
        <v>Loyal</v>
      </c>
    </row>
    <row r="2437" spans="1:10" ht="14.25" x14ac:dyDescent="0.2">
      <c r="A2437">
        <v>15180</v>
      </c>
      <c r="B2437">
        <v>58</v>
      </c>
      <c r="C2437">
        <v>904.43000000000018</v>
      </c>
      <c r="D2437" s="1">
        <v>40519.622916666667</v>
      </c>
      <c r="E2437" s="3">
        <f>DATEDIF(online_retail_II[[#This Row],[LastPurchase]], DATE(2011,12,9), "d")</f>
        <v>367</v>
      </c>
      <c r="F2437" s="3">
        <f t="shared" si="190"/>
        <v>2</v>
      </c>
      <c r="G2437" s="3">
        <f t="shared" si="191"/>
        <v>2</v>
      </c>
      <c r="H2437" s="3">
        <f t="shared" si="192"/>
        <v>1</v>
      </c>
      <c r="I2437" s="1" t="str">
        <f t="shared" si="193"/>
        <v>221</v>
      </c>
      <c r="J2437" s="1" t="str">
        <f t="shared" si="194"/>
        <v>At Risk</v>
      </c>
    </row>
    <row r="2438" spans="1:10" ht="14.25" x14ac:dyDescent="0.2">
      <c r="A2438">
        <v>18141</v>
      </c>
      <c r="B2438">
        <v>42</v>
      </c>
      <c r="C2438">
        <v>882.46999999999991</v>
      </c>
      <c r="D2438" s="1">
        <v>40485.488888888889</v>
      </c>
      <c r="E2438" s="3">
        <f>DATEDIF(online_retail_II[[#This Row],[LastPurchase]], DATE(2011,12,9), "d")</f>
        <v>401</v>
      </c>
      <c r="F2438" s="3">
        <f t="shared" si="190"/>
        <v>2</v>
      </c>
      <c r="G2438" s="3">
        <f t="shared" si="191"/>
        <v>1</v>
      </c>
      <c r="H2438" s="3">
        <f t="shared" si="192"/>
        <v>1</v>
      </c>
      <c r="I2438" s="1" t="str">
        <f t="shared" si="193"/>
        <v>211</v>
      </c>
      <c r="J2438" s="1" t="str">
        <f t="shared" si="194"/>
        <v>At Risk</v>
      </c>
    </row>
    <row r="2439" spans="1:10" ht="14.25" x14ac:dyDescent="0.2">
      <c r="A2439">
        <v>12377</v>
      </c>
      <c r="B2439">
        <v>152</v>
      </c>
      <c r="C2439">
        <v>3426.3199999999979</v>
      </c>
      <c r="D2439" s="1">
        <v>40571.65625</v>
      </c>
      <c r="E2439" s="3">
        <f>DATEDIF(online_retail_II[[#This Row],[LastPurchase]], DATE(2011,12,9), "d")</f>
        <v>315</v>
      </c>
      <c r="F2439" s="3">
        <f t="shared" si="190"/>
        <v>3</v>
      </c>
      <c r="G2439" s="3">
        <f t="shared" si="191"/>
        <v>2</v>
      </c>
      <c r="H2439" s="3">
        <f t="shared" si="192"/>
        <v>3</v>
      </c>
      <c r="I2439" s="1" t="str">
        <f t="shared" si="193"/>
        <v>323</v>
      </c>
      <c r="J2439" s="1" t="str">
        <f t="shared" si="194"/>
        <v>Potential</v>
      </c>
    </row>
    <row r="2440" spans="1:10" ht="14.25" x14ac:dyDescent="0.2">
      <c r="A2440">
        <v>17463</v>
      </c>
      <c r="B2440">
        <v>324</v>
      </c>
      <c r="C2440">
        <v>2557.9099999999976</v>
      </c>
      <c r="D2440" s="1">
        <v>40870.569444444445</v>
      </c>
      <c r="E2440" s="3">
        <f>DATEDIF(online_retail_II[[#This Row],[LastPurchase]], DATE(2011,12,9), "d")</f>
        <v>16</v>
      </c>
      <c r="F2440" s="3">
        <f t="shared" si="190"/>
        <v>4</v>
      </c>
      <c r="G2440" s="3">
        <f t="shared" si="191"/>
        <v>3</v>
      </c>
      <c r="H2440" s="3">
        <f t="shared" si="192"/>
        <v>2</v>
      </c>
      <c r="I2440" s="1" t="str">
        <f t="shared" si="193"/>
        <v>432</v>
      </c>
      <c r="J2440" s="1" t="str">
        <f t="shared" si="194"/>
        <v>Loyal</v>
      </c>
    </row>
    <row r="2441" spans="1:10" ht="14.25" x14ac:dyDescent="0.2">
      <c r="A2441">
        <v>15709</v>
      </c>
      <c r="B2441">
        <v>27</v>
      </c>
      <c r="C2441">
        <v>327.85</v>
      </c>
      <c r="D2441" s="1">
        <v>40603.443055555559</v>
      </c>
      <c r="E2441" s="3">
        <f>DATEDIF(online_retail_II[[#This Row],[LastPurchase]], DATE(2011,12,9), "d")</f>
        <v>283</v>
      </c>
      <c r="F2441" s="3">
        <f t="shared" si="190"/>
        <v>3</v>
      </c>
      <c r="G2441" s="3">
        <f t="shared" si="191"/>
        <v>1</v>
      </c>
      <c r="H2441" s="3">
        <f t="shared" si="192"/>
        <v>1</v>
      </c>
      <c r="I2441" s="1" t="str">
        <f t="shared" si="193"/>
        <v>311</v>
      </c>
      <c r="J2441" s="1" t="str">
        <f t="shared" si="194"/>
        <v>Potential</v>
      </c>
    </row>
    <row r="2442" spans="1:10" ht="14.25" x14ac:dyDescent="0.2">
      <c r="A2442">
        <v>16827</v>
      </c>
      <c r="B2442">
        <v>12</v>
      </c>
      <c r="C2442">
        <v>392.13000000000005</v>
      </c>
      <c r="D2442" s="1">
        <v>40493.586111111108</v>
      </c>
      <c r="E2442" s="3">
        <f>DATEDIF(online_retail_II[[#This Row],[LastPurchase]], DATE(2011,12,9), "d")</f>
        <v>393</v>
      </c>
      <c r="F2442" s="3">
        <f t="shared" si="190"/>
        <v>2</v>
      </c>
      <c r="G2442" s="3">
        <f t="shared" si="191"/>
        <v>1</v>
      </c>
      <c r="H2442" s="3">
        <f t="shared" si="192"/>
        <v>1</v>
      </c>
      <c r="I2442" s="1" t="str">
        <f t="shared" si="193"/>
        <v>211</v>
      </c>
      <c r="J2442" s="1" t="str">
        <f t="shared" si="194"/>
        <v>At Risk</v>
      </c>
    </row>
    <row r="2443" spans="1:10" ht="14.25" x14ac:dyDescent="0.2">
      <c r="A2443">
        <v>12915</v>
      </c>
      <c r="B2443">
        <v>73</v>
      </c>
      <c r="C2443">
        <v>1174.7500000000005</v>
      </c>
      <c r="D2443" s="1">
        <v>40738.481944444444</v>
      </c>
      <c r="E2443" s="3">
        <f>DATEDIF(online_retail_II[[#This Row],[LastPurchase]], DATE(2011,12,9), "d")</f>
        <v>148</v>
      </c>
      <c r="F2443" s="3">
        <f t="shared" si="190"/>
        <v>3</v>
      </c>
      <c r="G2443" s="3">
        <f t="shared" si="191"/>
        <v>2</v>
      </c>
      <c r="H2443" s="3">
        <f t="shared" si="192"/>
        <v>2</v>
      </c>
      <c r="I2443" s="1" t="str">
        <f t="shared" si="193"/>
        <v>322</v>
      </c>
      <c r="J2443" s="1" t="str">
        <f t="shared" si="194"/>
        <v>Potential</v>
      </c>
    </row>
    <row r="2444" spans="1:10" ht="14.25" x14ac:dyDescent="0.2">
      <c r="A2444">
        <v>17021</v>
      </c>
      <c r="B2444">
        <v>48</v>
      </c>
      <c r="C2444">
        <v>1182.22</v>
      </c>
      <c r="D2444" s="1">
        <v>40444.834027777775</v>
      </c>
      <c r="E2444" s="3">
        <f>DATEDIF(online_retail_II[[#This Row],[LastPurchase]], DATE(2011,12,9), "d")</f>
        <v>442</v>
      </c>
      <c r="F2444" s="3">
        <f t="shared" si="190"/>
        <v>2</v>
      </c>
      <c r="G2444" s="3">
        <f t="shared" si="191"/>
        <v>1</v>
      </c>
      <c r="H2444" s="3">
        <f t="shared" si="192"/>
        <v>2</v>
      </c>
      <c r="I2444" s="1" t="str">
        <f t="shared" si="193"/>
        <v>212</v>
      </c>
      <c r="J2444" s="1" t="str">
        <f t="shared" si="194"/>
        <v>At Risk</v>
      </c>
    </row>
    <row r="2445" spans="1:10" ht="14.25" x14ac:dyDescent="0.2">
      <c r="A2445">
        <v>14650</v>
      </c>
      <c r="B2445">
        <v>4</v>
      </c>
      <c r="C2445">
        <v>62.5</v>
      </c>
      <c r="D2445" s="1">
        <v>40297.852083333331</v>
      </c>
      <c r="E2445" s="3">
        <f>DATEDIF(online_retail_II[[#This Row],[LastPurchase]], DATE(2011,12,9), "d")</f>
        <v>589</v>
      </c>
      <c r="F2445" s="3">
        <f t="shared" si="190"/>
        <v>2</v>
      </c>
      <c r="G2445" s="3">
        <f t="shared" si="191"/>
        <v>1</v>
      </c>
      <c r="H2445" s="3">
        <f t="shared" si="192"/>
        <v>1</v>
      </c>
      <c r="I2445" s="1" t="str">
        <f t="shared" si="193"/>
        <v>211</v>
      </c>
      <c r="J2445" s="1" t="str">
        <f t="shared" si="194"/>
        <v>At Risk</v>
      </c>
    </row>
    <row r="2446" spans="1:10" ht="14.25" x14ac:dyDescent="0.2">
      <c r="A2446">
        <v>12806</v>
      </c>
      <c r="B2446">
        <v>67</v>
      </c>
      <c r="C2446">
        <v>2878.9599999999991</v>
      </c>
      <c r="D2446" s="1">
        <v>40451.56527777778</v>
      </c>
      <c r="E2446" s="3">
        <f>DATEDIF(online_retail_II[[#This Row],[LastPurchase]], DATE(2011,12,9), "d")</f>
        <v>435</v>
      </c>
      <c r="F2446" s="3">
        <f t="shared" si="190"/>
        <v>2</v>
      </c>
      <c r="G2446" s="3">
        <f t="shared" si="191"/>
        <v>2</v>
      </c>
      <c r="H2446" s="3">
        <f t="shared" si="192"/>
        <v>2</v>
      </c>
      <c r="I2446" s="1" t="str">
        <f t="shared" si="193"/>
        <v>222</v>
      </c>
      <c r="J2446" s="1" t="str">
        <f t="shared" si="194"/>
        <v>At Risk</v>
      </c>
    </row>
    <row r="2447" spans="1:10" ht="14.25" x14ac:dyDescent="0.2">
      <c r="A2447">
        <v>17005</v>
      </c>
      <c r="B2447">
        <v>20</v>
      </c>
      <c r="C2447">
        <v>742.3599999999999</v>
      </c>
      <c r="D2447" s="1">
        <v>40416.456250000003</v>
      </c>
      <c r="E2447" s="3">
        <f>DATEDIF(online_retail_II[[#This Row],[LastPurchase]], DATE(2011,12,9), "d")</f>
        <v>470</v>
      </c>
      <c r="F2447" s="3">
        <f t="shared" si="190"/>
        <v>2</v>
      </c>
      <c r="G2447" s="3">
        <f t="shared" si="191"/>
        <v>1</v>
      </c>
      <c r="H2447" s="3">
        <f t="shared" si="192"/>
        <v>1</v>
      </c>
      <c r="I2447" s="1" t="str">
        <f t="shared" si="193"/>
        <v>211</v>
      </c>
      <c r="J2447" s="1" t="str">
        <f t="shared" si="194"/>
        <v>At Risk</v>
      </c>
    </row>
    <row r="2448" spans="1:10" ht="14.25" x14ac:dyDescent="0.2">
      <c r="A2448">
        <v>15818</v>
      </c>
      <c r="B2448">
        <v>11</v>
      </c>
      <c r="C2448">
        <v>340.5</v>
      </c>
      <c r="D2448" s="1">
        <v>40298.540277777778</v>
      </c>
      <c r="E2448" s="3">
        <f>DATEDIF(online_retail_II[[#This Row],[LastPurchase]], DATE(2011,12,9), "d")</f>
        <v>588</v>
      </c>
      <c r="F2448" s="3">
        <f t="shared" si="190"/>
        <v>2</v>
      </c>
      <c r="G2448" s="3">
        <f t="shared" si="191"/>
        <v>1</v>
      </c>
      <c r="H2448" s="3">
        <f t="shared" si="192"/>
        <v>1</v>
      </c>
      <c r="I2448" s="1" t="str">
        <f t="shared" si="193"/>
        <v>211</v>
      </c>
      <c r="J2448" s="1" t="str">
        <f t="shared" si="194"/>
        <v>At Risk</v>
      </c>
    </row>
    <row r="2449" spans="1:10" ht="14.25" x14ac:dyDescent="0.2">
      <c r="A2449">
        <v>14201</v>
      </c>
      <c r="B2449">
        <v>55</v>
      </c>
      <c r="C2449">
        <v>1193.5399999999997</v>
      </c>
      <c r="D2449" s="1">
        <v>40826.560416666667</v>
      </c>
      <c r="E2449" s="3">
        <f>DATEDIF(online_retail_II[[#This Row],[LastPurchase]], DATE(2011,12,9), "d")</f>
        <v>60</v>
      </c>
      <c r="F2449" s="3">
        <f t="shared" si="190"/>
        <v>3</v>
      </c>
      <c r="G2449" s="3">
        <f t="shared" si="191"/>
        <v>1</v>
      </c>
      <c r="H2449" s="3">
        <f t="shared" si="192"/>
        <v>2</v>
      </c>
      <c r="I2449" s="1" t="str">
        <f t="shared" si="193"/>
        <v>312</v>
      </c>
      <c r="J2449" s="1" t="str">
        <f t="shared" si="194"/>
        <v>Potential</v>
      </c>
    </row>
    <row r="2450" spans="1:10" ht="14.25" x14ac:dyDescent="0.2">
      <c r="A2450">
        <v>16374</v>
      </c>
      <c r="B2450">
        <v>358</v>
      </c>
      <c r="C2450">
        <v>1771.4500000000021</v>
      </c>
      <c r="D2450" s="1">
        <v>40820.63958333333</v>
      </c>
      <c r="E2450" s="3">
        <f>DATEDIF(online_retail_II[[#This Row],[LastPurchase]], DATE(2011,12,9), "d")</f>
        <v>66</v>
      </c>
      <c r="F2450" s="3">
        <f t="shared" si="190"/>
        <v>3</v>
      </c>
      <c r="G2450" s="3">
        <f t="shared" si="191"/>
        <v>4</v>
      </c>
      <c r="H2450" s="3">
        <f t="shared" si="192"/>
        <v>2</v>
      </c>
      <c r="I2450" s="1" t="str">
        <f t="shared" si="193"/>
        <v>342</v>
      </c>
      <c r="J2450" s="1" t="str">
        <f t="shared" si="194"/>
        <v>Potential</v>
      </c>
    </row>
    <row r="2451" spans="1:10" ht="14.25" x14ac:dyDescent="0.2">
      <c r="A2451">
        <v>12374</v>
      </c>
      <c r="B2451">
        <v>83</v>
      </c>
      <c r="C2451">
        <v>2989.2200000000007</v>
      </c>
      <c r="D2451" s="1">
        <v>40861.650694444441</v>
      </c>
      <c r="E2451" s="3">
        <f>DATEDIF(online_retail_II[[#This Row],[LastPurchase]], DATE(2011,12,9), "d")</f>
        <v>25</v>
      </c>
      <c r="F2451" s="3">
        <f t="shared" si="190"/>
        <v>4</v>
      </c>
      <c r="G2451" s="3">
        <f t="shared" si="191"/>
        <v>2</v>
      </c>
      <c r="H2451" s="3">
        <f t="shared" si="192"/>
        <v>3</v>
      </c>
      <c r="I2451" s="1" t="str">
        <f t="shared" si="193"/>
        <v>423</v>
      </c>
      <c r="J2451" s="1" t="str">
        <f t="shared" si="194"/>
        <v>Loyal</v>
      </c>
    </row>
    <row r="2452" spans="1:10" ht="14.25" x14ac:dyDescent="0.2">
      <c r="A2452">
        <v>14683</v>
      </c>
      <c r="B2452">
        <v>21</v>
      </c>
      <c r="C2452">
        <v>146.56000000000003</v>
      </c>
      <c r="D2452" s="1">
        <v>40298.720833333333</v>
      </c>
      <c r="E2452" s="3">
        <f>DATEDIF(online_retail_II[[#This Row],[LastPurchase]], DATE(2011,12,9), "d")</f>
        <v>588</v>
      </c>
      <c r="F2452" s="3">
        <f t="shared" si="190"/>
        <v>2</v>
      </c>
      <c r="G2452" s="3">
        <f t="shared" si="191"/>
        <v>1</v>
      </c>
      <c r="H2452" s="3">
        <f t="shared" si="192"/>
        <v>1</v>
      </c>
      <c r="I2452" s="1" t="str">
        <f t="shared" si="193"/>
        <v>211</v>
      </c>
      <c r="J2452" s="1" t="str">
        <f t="shared" si="194"/>
        <v>At Risk</v>
      </c>
    </row>
    <row r="2453" spans="1:10" ht="14.25" x14ac:dyDescent="0.2">
      <c r="A2453">
        <v>15253</v>
      </c>
      <c r="B2453">
        <v>116</v>
      </c>
      <c r="C2453">
        <v>2055.0900000000011</v>
      </c>
      <c r="D2453" s="1">
        <v>40870.681944444441</v>
      </c>
      <c r="E2453" s="3">
        <f>DATEDIF(online_retail_II[[#This Row],[LastPurchase]], DATE(2011,12,9), "d")</f>
        <v>16</v>
      </c>
      <c r="F2453" s="3">
        <f t="shared" si="190"/>
        <v>4</v>
      </c>
      <c r="G2453" s="3">
        <f t="shared" si="191"/>
        <v>2</v>
      </c>
      <c r="H2453" s="3">
        <f t="shared" si="192"/>
        <v>2</v>
      </c>
      <c r="I2453" s="1" t="str">
        <f t="shared" si="193"/>
        <v>422</v>
      </c>
      <c r="J2453" s="1" t="str">
        <f t="shared" si="194"/>
        <v>Loyal</v>
      </c>
    </row>
    <row r="2454" spans="1:10" ht="14.25" x14ac:dyDescent="0.2">
      <c r="A2454">
        <v>15418</v>
      </c>
      <c r="B2454">
        <v>69</v>
      </c>
      <c r="C2454">
        <v>452.32</v>
      </c>
      <c r="D2454" s="1">
        <v>40461.568055555559</v>
      </c>
      <c r="E2454" s="3">
        <f>DATEDIF(online_retail_II[[#This Row],[LastPurchase]], DATE(2011,12,9), "d")</f>
        <v>425</v>
      </c>
      <c r="F2454" s="3">
        <f t="shared" si="190"/>
        <v>2</v>
      </c>
      <c r="G2454" s="3">
        <f t="shared" si="191"/>
        <v>2</v>
      </c>
      <c r="H2454" s="3">
        <f t="shared" si="192"/>
        <v>1</v>
      </c>
      <c r="I2454" s="1" t="str">
        <f t="shared" si="193"/>
        <v>221</v>
      </c>
      <c r="J2454" s="1" t="str">
        <f t="shared" si="194"/>
        <v>At Risk</v>
      </c>
    </row>
    <row r="2455" spans="1:10" ht="14.25" x14ac:dyDescent="0.2">
      <c r="A2455">
        <v>16651</v>
      </c>
      <c r="B2455">
        <v>6</v>
      </c>
      <c r="C2455">
        <v>136.19999999999999</v>
      </c>
      <c r="D2455" s="1">
        <v>40300.490277777775</v>
      </c>
      <c r="E2455" s="3">
        <f>DATEDIF(online_retail_II[[#This Row],[LastPurchase]], DATE(2011,12,9), "d")</f>
        <v>586</v>
      </c>
      <c r="F2455" s="3">
        <f t="shared" si="190"/>
        <v>2</v>
      </c>
      <c r="G2455" s="3">
        <f t="shared" si="191"/>
        <v>1</v>
      </c>
      <c r="H2455" s="3">
        <f t="shared" si="192"/>
        <v>1</v>
      </c>
      <c r="I2455" s="1" t="str">
        <f t="shared" si="193"/>
        <v>211</v>
      </c>
      <c r="J2455" s="1" t="str">
        <f t="shared" si="194"/>
        <v>At Risk</v>
      </c>
    </row>
    <row r="2456" spans="1:10" ht="14.25" x14ac:dyDescent="0.2">
      <c r="A2456">
        <v>17565</v>
      </c>
      <c r="B2456">
        <v>30</v>
      </c>
      <c r="C2456">
        <v>131.83000000000001</v>
      </c>
      <c r="D2456" s="1">
        <v>40300.495833333334</v>
      </c>
      <c r="E2456" s="3">
        <f>DATEDIF(online_retail_II[[#This Row],[LastPurchase]], DATE(2011,12,9), "d")</f>
        <v>586</v>
      </c>
      <c r="F2456" s="3">
        <f t="shared" si="190"/>
        <v>2</v>
      </c>
      <c r="G2456" s="3">
        <f t="shared" si="191"/>
        <v>1</v>
      </c>
      <c r="H2456" s="3">
        <f t="shared" si="192"/>
        <v>1</v>
      </c>
      <c r="I2456" s="1" t="str">
        <f t="shared" si="193"/>
        <v>211</v>
      </c>
      <c r="J2456" s="1" t="str">
        <f t="shared" si="194"/>
        <v>At Risk</v>
      </c>
    </row>
    <row r="2457" spans="1:10" ht="14.25" x14ac:dyDescent="0.2">
      <c r="A2457">
        <v>15373</v>
      </c>
      <c r="B2457">
        <v>201</v>
      </c>
      <c r="C2457">
        <v>3421.3899999999985</v>
      </c>
      <c r="D2457" s="1">
        <v>40878.628472222219</v>
      </c>
      <c r="E2457" s="3">
        <f>DATEDIF(online_retail_II[[#This Row],[LastPurchase]], DATE(2011,12,9), "d")</f>
        <v>8</v>
      </c>
      <c r="F2457" s="3">
        <f t="shared" si="190"/>
        <v>5</v>
      </c>
      <c r="G2457" s="3">
        <f t="shared" si="191"/>
        <v>3</v>
      </c>
      <c r="H2457" s="3">
        <f t="shared" si="192"/>
        <v>3</v>
      </c>
      <c r="I2457" s="1" t="str">
        <f t="shared" si="193"/>
        <v>533</v>
      </c>
      <c r="J2457" s="1" t="str">
        <f t="shared" si="194"/>
        <v>Champion</v>
      </c>
    </row>
    <row r="2458" spans="1:10" ht="14.25" x14ac:dyDescent="0.2">
      <c r="A2458">
        <v>15229</v>
      </c>
      <c r="B2458">
        <v>9</v>
      </c>
      <c r="C2458">
        <v>160.5</v>
      </c>
      <c r="D2458" s="1">
        <v>40300.576388888891</v>
      </c>
      <c r="E2458" s="3">
        <f>DATEDIF(online_retail_II[[#This Row],[LastPurchase]], DATE(2011,12,9), "d")</f>
        <v>586</v>
      </c>
      <c r="F2458" s="3">
        <f t="shared" si="190"/>
        <v>2</v>
      </c>
      <c r="G2458" s="3">
        <f t="shared" si="191"/>
        <v>1</v>
      </c>
      <c r="H2458" s="3">
        <f t="shared" si="192"/>
        <v>1</v>
      </c>
      <c r="I2458" s="1" t="str">
        <f t="shared" si="193"/>
        <v>211</v>
      </c>
      <c r="J2458" s="1" t="str">
        <f t="shared" si="194"/>
        <v>At Risk</v>
      </c>
    </row>
    <row r="2459" spans="1:10" ht="14.25" x14ac:dyDescent="0.2">
      <c r="A2459">
        <v>15426</v>
      </c>
      <c r="B2459">
        <v>534</v>
      </c>
      <c r="C2459">
        <v>2615.3900000000003</v>
      </c>
      <c r="D2459" s="1">
        <v>40867.65</v>
      </c>
      <c r="E2459" s="3">
        <f>DATEDIF(online_retail_II[[#This Row],[LastPurchase]], DATE(2011,12,9), "d")</f>
        <v>19</v>
      </c>
      <c r="F2459" s="3">
        <f t="shared" si="190"/>
        <v>4</v>
      </c>
      <c r="G2459" s="3">
        <f t="shared" si="191"/>
        <v>4</v>
      </c>
      <c r="H2459" s="3">
        <f t="shared" si="192"/>
        <v>2</v>
      </c>
      <c r="I2459" s="1" t="str">
        <f t="shared" si="193"/>
        <v>442</v>
      </c>
      <c r="J2459" s="1" t="str">
        <f t="shared" si="194"/>
        <v>Loyal</v>
      </c>
    </row>
    <row r="2460" spans="1:10" ht="14.25" x14ac:dyDescent="0.2">
      <c r="A2460">
        <v>13465</v>
      </c>
      <c r="B2460">
        <v>34</v>
      </c>
      <c r="C2460">
        <v>931.11999999999989</v>
      </c>
      <c r="D2460" s="1">
        <v>40440.634027777778</v>
      </c>
      <c r="E2460" s="3">
        <f>DATEDIF(online_retail_II[[#This Row],[LastPurchase]], DATE(2011,12,9), "d")</f>
        <v>446</v>
      </c>
      <c r="F2460" s="3">
        <f t="shared" si="190"/>
        <v>2</v>
      </c>
      <c r="G2460" s="3">
        <f t="shared" si="191"/>
        <v>1</v>
      </c>
      <c r="H2460" s="3">
        <f t="shared" si="192"/>
        <v>1</v>
      </c>
      <c r="I2460" s="1" t="str">
        <f t="shared" si="193"/>
        <v>211</v>
      </c>
      <c r="J2460" s="1" t="str">
        <f t="shared" si="194"/>
        <v>At Risk</v>
      </c>
    </row>
    <row r="2461" spans="1:10" ht="14.25" x14ac:dyDescent="0.2">
      <c r="A2461">
        <v>17555</v>
      </c>
      <c r="B2461">
        <v>272</v>
      </c>
      <c r="C2461">
        <v>1057.7399999999996</v>
      </c>
      <c r="D2461" s="1">
        <v>40867.515277777777</v>
      </c>
      <c r="E2461" s="3">
        <f>DATEDIF(online_retail_II[[#This Row],[LastPurchase]], DATE(2011,12,9), "d")</f>
        <v>19</v>
      </c>
      <c r="F2461" s="3">
        <f t="shared" si="190"/>
        <v>4</v>
      </c>
      <c r="G2461" s="3">
        <f t="shared" si="191"/>
        <v>3</v>
      </c>
      <c r="H2461" s="3">
        <f t="shared" si="192"/>
        <v>2</v>
      </c>
      <c r="I2461" s="1" t="str">
        <f t="shared" si="193"/>
        <v>432</v>
      </c>
      <c r="J2461" s="1" t="str">
        <f t="shared" si="194"/>
        <v>Loyal</v>
      </c>
    </row>
    <row r="2462" spans="1:10" ht="14.25" x14ac:dyDescent="0.2">
      <c r="A2462">
        <v>12507</v>
      </c>
      <c r="B2462">
        <v>50</v>
      </c>
      <c r="C2462">
        <v>1844.0600000000002</v>
      </c>
      <c r="D2462" s="1">
        <v>40752.714583333334</v>
      </c>
      <c r="E2462" s="3">
        <f>DATEDIF(online_retail_II[[#This Row],[LastPurchase]], DATE(2011,12,9), "d")</f>
        <v>134</v>
      </c>
      <c r="F2462" s="3">
        <f t="shared" si="190"/>
        <v>3</v>
      </c>
      <c r="G2462" s="3">
        <f t="shared" si="191"/>
        <v>1</v>
      </c>
      <c r="H2462" s="3">
        <f t="shared" si="192"/>
        <v>2</v>
      </c>
      <c r="I2462" s="1" t="str">
        <f t="shared" si="193"/>
        <v>312</v>
      </c>
      <c r="J2462" s="1" t="str">
        <f t="shared" si="194"/>
        <v>Potential</v>
      </c>
    </row>
    <row r="2463" spans="1:10" ht="14.25" x14ac:dyDescent="0.2">
      <c r="A2463">
        <v>16317</v>
      </c>
      <c r="B2463">
        <v>117</v>
      </c>
      <c r="C2463">
        <v>2192.5100000000007</v>
      </c>
      <c r="D2463" s="1">
        <v>40767.531944444447</v>
      </c>
      <c r="E2463" s="3">
        <f>DATEDIF(online_retail_II[[#This Row],[LastPurchase]], DATE(2011,12,9), "d")</f>
        <v>119</v>
      </c>
      <c r="F2463" s="3">
        <f t="shared" si="190"/>
        <v>3</v>
      </c>
      <c r="G2463" s="3">
        <f t="shared" si="191"/>
        <v>2</v>
      </c>
      <c r="H2463" s="3">
        <f t="shared" si="192"/>
        <v>2</v>
      </c>
      <c r="I2463" s="1" t="str">
        <f t="shared" si="193"/>
        <v>322</v>
      </c>
      <c r="J2463" s="1" t="str">
        <f t="shared" si="194"/>
        <v>Potential</v>
      </c>
    </row>
    <row r="2464" spans="1:10" ht="14.25" x14ac:dyDescent="0.2">
      <c r="A2464">
        <v>15183</v>
      </c>
      <c r="B2464">
        <v>38</v>
      </c>
      <c r="C2464">
        <v>639.92999999999995</v>
      </c>
      <c r="D2464" s="1">
        <v>40339.446527777778</v>
      </c>
      <c r="E2464" s="3">
        <f>DATEDIF(online_retail_II[[#This Row],[LastPurchase]], DATE(2011,12,9), "d")</f>
        <v>547</v>
      </c>
      <c r="F2464" s="3">
        <f t="shared" si="190"/>
        <v>2</v>
      </c>
      <c r="G2464" s="3">
        <f t="shared" si="191"/>
        <v>1</v>
      </c>
      <c r="H2464" s="3">
        <f t="shared" si="192"/>
        <v>1</v>
      </c>
      <c r="I2464" s="1" t="str">
        <f t="shared" si="193"/>
        <v>211</v>
      </c>
      <c r="J2464" s="1" t="str">
        <f t="shared" si="194"/>
        <v>At Risk</v>
      </c>
    </row>
    <row r="2465" spans="1:10" ht="14.25" x14ac:dyDescent="0.2">
      <c r="A2465">
        <v>13143</v>
      </c>
      <c r="B2465">
        <v>23</v>
      </c>
      <c r="C2465">
        <v>405.1</v>
      </c>
      <c r="D2465" s="1">
        <v>40302.515277777777</v>
      </c>
      <c r="E2465" s="3">
        <f>DATEDIF(online_retail_II[[#This Row],[LastPurchase]], DATE(2011,12,9), "d")</f>
        <v>584</v>
      </c>
      <c r="F2465" s="3">
        <f t="shared" si="190"/>
        <v>2</v>
      </c>
      <c r="G2465" s="3">
        <f t="shared" si="191"/>
        <v>1</v>
      </c>
      <c r="H2465" s="3">
        <f t="shared" si="192"/>
        <v>1</v>
      </c>
      <c r="I2465" s="1" t="str">
        <f t="shared" si="193"/>
        <v>211</v>
      </c>
      <c r="J2465" s="1" t="str">
        <f t="shared" si="194"/>
        <v>At Risk</v>
      </c>
    </row>
    <row r="2466" spans="1:10" ht="14.25" x14ac:dyDescent="0.2">
      <c r="A2466">
        <v>16145</v>
      </c>
      <c r="B2466">
        <v>396</v>
      </c>
      <c r="C2466">
        <v>6805.4399999999987</v>
      </c>
      <c r="D2466" s="1">
        <v>40878.439583333333</v>
      </c>
      <c r="E2466" s="3">
        <f>DATEDIF(online_retail_II[[#This Row],[LastPurchase]], DATE(2011,12,9), "d")</f>
        <v>8</v>
      </c>
      <c r="F2466" s="3">
        <f t="shared" si="190"/>
        <v>5</v>
      </c>
      <c r="G2466" s="3">
        <f t="shared" si="191"/>
        <v>4</v>
      </c>
      <c r="H2466" s="3">
        <f t="shared" si="192"/>
        <v>3</v>
      </c>
      <c r="I2466" s="1" t="str">
        <f t="shared" si="193"/>
        <v>543</v>
      </c>
      <c r="J2466" s="1" t="str">
        <f t="shared" si="194"/>
        <v>Champion</v>
      </c>
    </row>
    <row r="2467" spans="1:10" ht="14.25" x14ac:dyDescent="0.2">
      <c r="A2467">
        <v>12725</v>
      </c>
      <c r="B2467">
        <v>130</v>
      </c>
      <c r="C2467">
        <v>2694.56</v>
      </c>
      <c r="D2467" s="1">
        <v>40515.65625</v>
      </c>
      <c r="E2467" s="3">
        <f>DATEDIF(online_retail_II[[#This Row],[LastPurchase]], DATE(2011,12,9), "d")</f>
        <v>371</v>
      </c>
      <c r="F2467" s="3">
        <f t="shared" si="190"/>
        <v>2</v>
      </c>
      <c r="G2467" s="3">
        <f t="shared" si="191"/>
        <v>2</v>
      </c>
      <c r="H2467" s="3">
        <f t="shared" si="192"/>
        <v>2</v>
      </c>
      <c r="I2467" s="1" t="str">
        <f t="shared" si="193"/>
        <v>222</v>
      </c>
      <c r="J2467" s="1" t="str">
        <f t="shared" si="194"/>
        <v>At Risk</v>
      </c>
    </row>
    <row r="2468" spans="1:10" ht="14.25" x14ac:dyDescent="0.2">
      <c r="A2468">
        <v>12503</v>
      </c>
      <c r="B2468">
        <v>2</v>
      </c>
      <c r="C2468">
        <v>1126</v>
      </c>
      <c r="D2468" s="1">
        <v>40302.582638888889</v>
      </c>
      <c r="E2468" s="3">
        <f>DATEDIF(online_retail_II[[#This Row],[LastPurchase]], DATE(2011,12,9), "d")</f>
        <v>584</v>
      </c>
      <c r="F2468" s="3">
        <f t="shared" si="190"/>
        <v>2</v>
      </c>
      <c r="G2468" s="3">
        <f t="shared" si="191"/>
        <v>1</v>
      </c>
      <c r="H2468" s="3">
        <f t="shared" si="192"/>
        <v>2</v>
      </c>
      <c r="I2468" s="1" t="str">
        <f t="shared" si="193"/>
        <v>212</v>
      </c>
      <c r="J2468" s="1" t="str">
        <f t="shared" si="194"/>
        <v>At Risk</v>
      </c>
    </row>
    <row r="2469" spans="1:10" ht="14.25" x14ac:dyDescent="0.2">
      <c r="A2469">
        <v>18163</v>
      </c>
      <c r="B2469">
        <v>33</v>
      </c>
      <c r="C2469">
        <v>728.84</v>
      </c>
      <c r="D2469" s="1">
        <v>40302.618750000001</v>
      </c>
      <c r="E2469" s="3">
        <f>DATEDIF(online_retail_II[[#This Row],[LastPurchase]], DATE(2011,12,9), "d")</f>
        <v>584</v>
      </c>
      <c r="F2469" s="3">
        <f t="shared" si="190"/>
        <v>2</v>
      </c>
      <c r="G2469" s="3">
        <f t="shared" si="191"/>
        <v>1</v>
      </c>
      <c r="H2469" s="3">
        <f t="shared" si="192"/>
        <v>1</v>
      </c>
      <c r="I2469" s="1" t="str">
        <f t="shared" si="193"/>
        <v>211</v>
      </c>
      <c r="J2469" s="1" t="str">
        <f t="shared" si="194"/>
        <v>At Risk</v>
      </c>
    </row>
    <row r="2470" spans="1:10" ht="14.25" x14ac:dyDescent="0.2">
      <c r="A2470">
        <v>14962</v>
      </c>
      <c r="B2470">
        <v>14</v>
      </c>
      <c r="C2470">
        <v>366.90999999999997</v>
      </c>
      <c r="D2470" s="1">
        <v>40616.404166666667</v>
      </c>
      <c r="E2470" s="3">
        <f>DATEDIF(online_retail_II[[#This Row],[LastPurchase]], DATE(2011,12,9), "d")</f>
        <v>270</v>
      </c>
      <c r="F2470" s="3">
        <f t="shared" si="190"/>
        <v>3</v>
      </c>
      <c r="G2470" s="3">
        <f t="shared" si="191"/>
        <v>1</v>
      </c>
      <c r="H2470" s="3">
        <f t="shared" si="192"/>
        <v>1</v>
      </c>
      <c r="I2470" s="1" t="str">
        <f t="shared" si="193"/>
        <v>311</v>
      </c>
      <c r="J2470" s="1" t="str">
        <f t="shared" si="194"/>
        <v>Potential</v>
      </c>
    </row>
    <row r="2471" spans="1:10" ht="14.25" x14ac:dyDescent="0.2">
      <c r="A2471">
        <v>15391</v>
      </c>
      <c r="B2471">
        <v>12</v>
      </c>
      <c r="C2471">
        <v>289.87</v>
      </c>
      <c r="D2471" s="1">
        <v>40302.62777777778</v>
      </c>
      <c r="E2471" s="3">
        <f>DATEDIF(online_retail_II[[#This Row],[LastPurchase]], DATE(2011,12,9), "d")</f>
        <v>584</v>
      </c>
      <c r="F2471" s="3">
        <f t="shared" si="190"/>
        <v>2</v>
      </c>
      <c r="G2471" s="3">
        <f t="shared" si="191"/>
        <v>1</v>
      </c>
      <c r="H2471" s="3">
        <f t="shared" si="192"/>
        <v>1</v>
      </c>
      <c r="I2471" s="1" t="str">
        <f t="shared" si="193"/>
        <v>211</v>
      </c>
      <c r="J2471" s="1" t="str">
        <f t="shared" si="194"/>
        <v>At Risk</v>
      </c>
    </row>
    <row r="2472" spans="1:10" ht="14.25" x14ac:dyDescent="0.2">
      <c r="A2472">
        <v>16526</v>
      </c>
      <c r="B2472">
        <v>35</v>
      </c>
      <c r="C2472">
        <v>717.20999999999992</v>
      </c>
      <c r="D2472" s="1">
        <v>40715.501388888886</v>
      </c>
      <c r="E2472" s="3">
        <f>DATEDIF(online_retail_II[[#This Row],[LastPurchase]], DATE(2011,12,9), "d")</f>
        <v>171</v>
      </c>
      <c r="F2472" s="3">
        <f t="shared" si="190"/>
        <v>3</v>
      </c>
      <c r="G2472" s="3">
        <f t="shared" si="191"/>
        <v>1</v>
      </c>
      <c r="H2472" s="3">
        <f t="shared" si="192"/>
        <v>1</v>
      </c>
      <c r="I2472" s="1" t="str">
        <f t="shared" si="193"/>
        <v>311</v>
      </c>
      <c r="J2472" s="1" t="str">
        <f t="shared" si="194"/>
        <v>Potential</v>
      </c>
    </row>
    <row r="2473" spans="1:10" ht="14.25" x14ac:dyDescent="0.2">
      <c r="A2473">
        <v>15396</v>
      </c>
      <c r="B2473">
        <v>16</v>
      </c>
      <c r="C2473">
        <v>796.37999999999988</v>
      </c>
      <c r="D2473" s="1">
        <v>40774.455555555556</v>
      </c>
      <c r="E2473" s="3">
        <f>DATEDIF(online_retail_II[[#This Row],[LastPurchase]], DATE(2011,12,9), "d")</f>
        <v>112</v>
      </c>
      <c r="F2473" s="3">
        <f t="shared" si="190"/>
        <v>3</v>
      </c>
      <c r="G2473" s="3">
        <f t="shared" si="191"/>
        <v>1</v>
      </c>
      <c r="H2473" s="3">
        <f t="shared" si="192"/>
        <v>1</v>
      </c>
      <c r="I2473" s="1" t="str">
        <f t="shared" si="193"/>
        <v>311</v>
      </c>
      <c r="J2473" s="1" t="str">
        <f t="shared" si="194"/>
        <v>Potential</v>
      </c>
    </row>
    <row r="2474" spans="1:10" ht="14.25" x14ac:dyDescent="0.2">
      <c r="A2474">
        <v>16135</v>
      </c>
      <c r="B2474">
        <v>39</v>
      </c>
      <c r="C2474">
        <v>819.45000000000016</v>
      </c>
      <c r="D2474" s="1">
        <v>40624.520833333336</v>
      </c>
      <c r="E2474" s="3">
        <f>DATEDIF(online_retail_II[[#This Row],[LastPurchase]], DATE(2011,12,9), "d")</f>
        <v>262</v>
      </c>
      <c r="F2474" s="3">
        <f t="shared" si="190"/>
        <v>3</v>
      </c>
      <c r="G2474" s="3">
        <f t="shared" si="191"/>
        <v>1</v>
      </c>
      <c r="H2474" s="3">
        <f t="shared" si="192"/>
        <v>1</v>
      </c>
      <c r="I2474" s="1" t="str">
        <f t="shared" si="193"/>
        <v>311</v>
      </c>
      <c r="J2474" s="1" t="str">
        <f t="shared" si="194"/>
        <v>Potential</v>
      </c>
    </row>
    <row r="2475" spans="1:10" ht="14.25" x14ac:dyDescent="0.2">
      <c r="A2475">
        <v>14025</v>
      </c>
      <c r="B2475">
        <v>100</v>
      </c>
      <c r="C2475">
        <v>4057.900000000001</v>
      </c>
      <c r="D2475" s="1">
        <v>40422.424305555556</v>
      </c>
      <c r="E2475" s="3">
        <f>DATEDIF(online_retail_II[[#This Row],[LastPurchase]], DATE(2011,12,9), "d")</f>
        <v>464</v>
      </c>
      <c r="F2475" s="3">
        <f t="shared" si="190"/>
        <v>2</v>
      </c>
      <c r="G2475" s="3">
        <f t="shared" si="191"/>
        <v>2</v>
      </c>
      <c r="H2475" s="3">
        <f t="shared" si="192"/>
        <v>3</v>
      </c>
      <c r="I2475" s="1" t="str">
        <f t="shared" si="193"/>
        <v>223</v>
      </c>
      <c r="J2475" s="1" t="str">
        <f t="shared" si="194"/>
        <v>At Risk</v>
      </c>
    </row>
    <row r="2476" spans="1:10" ht="14.25" x14ac:dyDescent="0.2">
      <c r="A2476">
        <v>17759</v>
      </c>
      <c r="B2476">
        <v>138</v>
      </c>
      <c r="C2476">
        <v>1276.9100000000008</v>
      </c>
      <c r="D2476" s="1">
        <v>40869.668055555558</v>
      </c>
      <c r="E2476" s="3">
        <f>DATEDIF(online_retail_II[[#This Row],[LastPurchase]], DATE(2011,12,9), "d")</f>
        <v>17</v>
      </c>
      <c r="F2476" s="3">
        <f t="shared" si="190"/>
        <v>4</v>
      </c>
      <c r="G2476" s="3">
        <f t="shared" si="191"/>
        <v>2</v>
      </c>
      <c r="H2476" s="3">
        <f t="shared" si="192"/>
        <v>2</v>
      </c>
      <c r="I2476" s="1" t="str">
        <f t="shared" si="193"/>
        <v>422</v>
      </c>
      <c r="J2476" s="1" t="str">
        <f t="shared" si="194"/>
        <v>Loyal</v>
      </c>
    </row>
    <row r="2477" spans="1:10" ht="14.25" x14ac:dyDescent="0.2">
      <c r="A2477">
        <v>14437</v>
      </c>
      <c r="B2477">
        <v>48</v>
      </c>
      <c r="C2477">
        <v>958.84000000000026</v>
      </c>
      <c r="D2477" s="1">
        <v>40521.393750000003</v>
      </c>
      <c r="E2477" s="3">
        <f>DATEDIF(online_retail_II[[#This Row],[LastPurchase]], DATE(2011,12,9), "d")</f>
        <v>365</v>
      </c>
      <c r="F2477" s="3">
        <f t="shared" si="190"/>
        <v>2</v>
      </c>
      <c r="G2477" s="3">
        <f t="shared" si="191"/>
        <v>1</v>
      </c>
      <c r="H2477" s="3">
        <f t="shared" si="192"/>
        <v>1</v>
      </c>
      <c r="I2477" s="1" t="str">
        <f t="shared" si="193"/>
        <v>211</v>
      </c>
      <c r="J2477" s="1" t="str">
        <f t="shared" si="194"/>
        <v>At Risk</v>
      </c>
    </row>
    <row r="2478" spans="1:10" ht="14.25" x14ac:dyDescent="0.2">
      <c r="A2478">
        <v>14936</v>
      </c>
      <c r="B2478">
        <v>527</v>
      </c>
      <c r="C2478">
        <v>12410.809999999956</v>
      </c>
      <c r="D2478" s="1">
        <v>40853.4375</v>
      </c>
      <c r="E2478" s="3">
        <f>DATEDIF(online_retail_II[[#This Row],[LastPurchase]], DATE(2011,12,9), "d")</f>
        <v>33</v>
      </c>
      <c r="F2478" s="3">
        <f t="shared" si="190"/>
        <v>4</v>
      </c>
      <c r="G2478" s="3">
        <f t="shared" si="191"/>
        <v>4</v>
      </c>
      <c r="H2478" s="3">
        <f t="shared" si="192"/>
        <v>4</v>
      </c>
      <c r="I2478" s="1" t="str">
        <f t="shared" si="193"/>
        <v>444</v>
      </c>
      <c r="J2478" s="1" t="str">
        <f t="shared" si="194"/>
        <v>Loyal</v>
      </c>
    </row>
    <row r="2479" spans="1:10" ht="14.25" x14ac:dyDescent="0.2">
      <c r="A2479">
        <v>15488</v>
      </c>
      <c r="B2479">
        <v>11</v>
      </c>
      <c r="C2479">
        <v>431.92</v>
      </c>
      <c r="D2479" s="1">
        <v>40794.424305555556</v>
      </c>
      <c r="E2479" s="3">
        <f>DATEDIF(online_retail_II[[#This Row],[LastPurchase]], DATE(2011,12,9), "d")</f>
        <v>92</v>
      </c>
      <c r="F2479" s="3">
        <f t="shared" si="190"/>
        <v>3</v>
      </c>
      <c r="G2479" s="3">
        <f t="shared" si="191"/>
        <v>1</v>
      </c>
      <c r="H2479" s="3">
        <f t="shared" si="192"/>
        <v>1</v>
      </c>
      <c r="I2479" s="1" t="str">
        <f t="shared" si="193"/>
        <v>311</v>
      </c>
      <c r="J2479" s="1" t="str">
        <f t="shared" si="194"/>
        <v>Potential</v>
      </c>
    </row>
    <row r="2480" spans="1:10" ht="14.25" x14ac:dyDescent="0.2">
      <c r="A2480">
        <v>13512</v>
      </c>
      <c r="B2480">
        <v>39</v>
      </c>
      <c r="C2480">
        <v>713.3900000000001</v>
      </c>
      <c r="D2480" s="1">
        <v>40626.418749999997</v>
      </c>
      <c r="E2480" s="3">
        <f>DATEDIF(online_retail_II[[#This Row],[LastPurchase]], DATE(2011,12,9), "d")</f>
        <v>260</v>
      </c>
      <c r="F2480" s="3">
        <f t="shared" si="190"/>
        <v>3</v>
      </c>
      <c r="G2480" s="3">
        <f t="shared" si="191"/>
        <v>1</v>
      </c>
      <c r="H2480" s="3">
        <f t="shared" si="192"/>
        <v>1</v>
      </c>
      <c r="I2480" s="1" t="str">
        <f t="shared" si="193"/>
        <v>311</v>
      </c>
      <c r="J2480" s="1" t="str">
        <f t="shared" si="194"/>
        <v>Potential</v>
      </c>
    </row>
    <row r="2481" spans="1:10" ht="14.25" x14ac:dyDescent="0.2">
      <c r="A2481">
        <v>18028</v>
      </c>
      <c r="B2481">
        <v>4</v>
      </c>
      <c r="C2481">
        <v>192.05</v>
      </c>
      <c r="D2481" s="1">
        <v>40303.561111111114</v>
      </c>
      <c r="E2481" s="3">
        <f>DATEDIF(online_retail_II[[#This Row],[LastPurchase]], DATE(2011,12,9), "d")</f>
        <v>583</v>
      </c>
      <c r="F2481" s="3">
        <f t="shared" si="190"/>
        <v>2</v>
      </c>
      <c r="G2481" s="3">
        <f t="shared" si="191"/>
        <v>1</v>
      </c>
      <c r="H2481" s="3">
        <f t="shared" si="192"/>
        <v>1</v>
      </c>
      <c r="I2481" s="1" t="str">
        <f t="shared" si="193"/>
        <v>211</v>
      </c>
      <c r="J2481" s="1" t="str">
        <f t="shared" si="194"/>
        <v>At Risk</v>
      </c>
    </row>
    <row r="2482" spans="1:10" ht="14.25" x14ac:dyDescent="0.2">
      <c r="A2482">
        <v>15868</v>
      </c>
      <c r="B2482">
        <v>4</v>
      </c>
      <c r="C2482">
        <v>94.53</v>
      </c>
      <c r="D2482" s="1">
        <v>40303.59097222222</v>
      </c>
      <c r="E2482" s="3">
        <f>DATEDIF(online_retail_II[[#This Row],[LastPurchase]], DATE(2011,12,9), "d")</f>
        <v>583</v>
      </c>
      <c r="F2482" s="3">
        <f t="shared" si="190"/>
        <v>2</v>
      </c>
      <c r="G2482" s="3">
        <f t="shared" si="191"/>
        <v>1</v>
      </c>
      <c r="H2482" s="3">
        <f t="shared" si="192"/>
        <v>1</v>
      </c>
      <c r="I2482" s="1" t="str">
        <f t="shared" si="193"/>
        <v>211</v>
      </c>
      <c r="J2482" s="1" t="str">
        <f t="shared" si="194"/>
        <v>At Risk</v>
      </c>
    </row>
    <row r="2483" spans="1:10" ht="14.25" x14ac:dyDescent="0.2">
      <c r="A2483">
        <v>15097</v>
      </c>
      <c r="B2483">
        <v>66</v>
      </c>
      <c r="C2483">
        <v>908.35000000000036</v>
      </c>
      <c r="D2483" s="1">
        <v>40882.585416666669</v>
      </c>
      <c r="E2483" s="3">
        <f>DATEDIF(online_retail_II[[#This Row],[LastPurchase]], DATE(2011,12,9), "d")</f>
        <v>4</v>
      </c>
      <c r="F2483" s="3">
        <f t="shared" si="190"/>
        <v>5</v>
      </c>
      <c r="G2483" s="3">
        <f t="shared" si="191"/>
        <v>2</v>
      </c>
      <c r="H2483" s="3">
        <f t="shared" si="192"/>
        <v>1</v>
      </c>
      <c r="I2483" s="1" t="str">
        <f t="shared" si="193"/>
        <v>521</v>
      </c>
      <c r="J2483" s="1" t="str">
        <f t="shared" si="194"/>
        <v>Champion</v>
      </c>
    </row>
    <row r="2484" spans="1:10" ht="14.25" x14ac:dyDescent="0.2">
      <c r="A2484">
        <v>15381</v>
      </c>
      <c r="B2484">
        <v>24</v>
      </c>
      <c r="C2484">
        <v>1890.57</v>
      </c>
      <c r="D2484" s="1">
        <v>40673.496527777781</v>
      </c>
      <c r="E2484" s="3">
        <f>DATEDIF(online_retail_II[[#This Row],[LastPurchase]], DATE(2011,12,9), "d")</f>
        <v>213</v>
      </c>
      <c r="F2484" s="3">
        <f t="shared" si="190"/>
        <v>3</v>
      </c>
      <c r="G2484" s="3">
        <f t="shared" si="191"/>
        <v>1</v>
      </c>
      <c r="H2484" s="3">
        <f t="shared" si="192"/>
        <v>2</v>
      </c>
      <c r="I2484" s="1" t="str">
        <f t="shared" si="193"/>
        <v>312</v>
      </c>
      <c r="J2484" s="1" t="str">
        <f t="shared" si="194"/>
        <v>Potential</v>
      </c>
    </row>
    <row r="2485" spans="1:10" ht="14.25" x14ac:dyDescent="0.2">
      <c r="A2485">
        <v>15704</v>
      </c>
      <c r="B2485">
        <v>207</v>
      </c>
      <c r="C2485">
        <v>3817.9600000000019</v>
      </c>
      <c r="D2485" s="1">
        <v>40746.565972222219</v>
      </c>
      <c r="E2485" s="3">
        <f>DATEDIF(online_retail_II[[#This Row],[LastPurchase]], DATE(2011,12,9), "d")</f>
        <v>140</v>
      </c>
      <c r="F2485" s="3">
        <f t="shared" si="190"/>
        <v>3</v>
      </c>
      <c r="G2485" s="3">
        <f t="shared" si="191"/>
        <v>3</v>
      </c>
      <c r="H2485" s="3">
        <f t="shared" si="192"/>
        <v>3</v>
      </c>
      <c r="I2485" s="1" t="str">
        <f t="shared" si="193"/>
        <v>333</v>
      </c>
      <c r="J2485" s="1" t="str">
        <f t="shared" si="194"/>
        <v>Potential</v>
      </c>
    </row>
    <row r="2486" spans="1:10" ht="14.25" x14ac:dyDescent="0.2">
      <c r="A2486">
        <v>17597</v>
      </c>
      <c r="B2486">
        <v>128</v>
      </c>
      <c r="C2486">
        <v>3484.0899999999983</v>
      </c>
      <c r="D2486" s="1">
        <v>40673.495833333334</v>
      </c>
      <c r="E2486" s="3">
        <f>DATEDIF(online_retail_II[[#This Row],[LastPurchase]], DATE(2011,12,9), "d")</f>
        <v>213</v>
      </c>
      <c r="F2486" s="3">
        <f t="shared" si="190"/>
        <v>3</v>
      </c>
      <c r="G2486" s="3">
        <f t="shared" si="191"/>
        <v>2</v>
      </c>
      <c r="H2486" s="3">
        <f t="shared" si="192"/>
        <v>3</v>
      </c>
      <c r="I2486" s="1" t="str">
        <f t="shared" si="193"/>
        <v>323</v>
      </c>
      <c r="J2486" s="1" t="str">
        <f t="shared" si="194"/>
        <v>Potential</v>
      </c>
    </row>
    <row r="2487" spans="1:10" ht="14.25" x14ac:dyDescent="0.2">
      <c r="A2487">
        <v>12958</v>
      </c>
      <c r="B2487">
        <v>57</v>
      </c>
      <c r="C2487">
        <v>539.4899999999999</v>
      </c>
      <c r="D2487" s="1">
        <v>40486.677777777775</v>
      </c>
      <c r="E2487" s="3">
        <f>DATEDIF(online_retail_II[[#This Row],[LastPurchase]], DATE(2011,12,9), "d")</f>
        <v>400</v>
      </c>
      <c r="F2487" s="3">
        <f t="shared" si="190"/>
        <v>2</v>
      </c>
      <c r="G2487" s="3">
        <f t="shared" si="191"/>
        <v>2</v>
      </c>
      <c r="H2487" s="3">
        <f t="shared" si="192"/>
        <v>1</v>
      </c>
      <c r="I2487" s="1" t="str">
        <f t="shared" si="193"/>
        <v>221</v>
      </c>
      <c r="J2487" s="1" t="str">
        <f t="shared" si="194"/>
        <v>At Risk</v>
      </c>
    </row>
    <row r="2488" spans="1:10" ht="14.25" x14ac:dyDescent="0.2">
      <c r="A2488">
        <v>13713</v>
      </c>
      <c r="B2488">
        <v>82</v>
      </c>
      <c r="C2488">
        <v>743.26</v>
      </c>
      <c r="D2488" s="1">
        <v>40478.679166666669</v>
      </c>
      <c r="E2488" s="3">
        <f>DATEDIF(online_retail_II[[#This Row],[LastPurchase]], DATE(2011,12,9), "d")</f>
        <v>408</v>
      </c>
      <c r="F2488" s="3">
        <f t="shared" si="190"/>
        <v>2</v>
      </c>
      <c r="G2488" s="3">
        <f t="shared" si="191"/>
        <v>2</v>
      </c>
      <c r="H2488" s="3">
        <f t="shared" si="192"/>
        <v>1</v>
      </c>
      <c r="I2488" s="1" t="str">
        <f t="shared" si="193"/>
        <v>221</v>
      </c>
      <c r="J2488" s="1" t="str">
        <f t="shared" si="194"/>
        <v>At Risk</v>
      </c>
    </row>
    <row r="2489" spans="1:10" ht="14.25" x14ac:dyDescent="0.2">
      <c r="A2489">
        <v>13400</v>
      </c>
      <c r="B2489">
        <v>23</v>
      </c>
      <c r="C2489">
        <v>310.83000000000004</v>
      </c>
      <c r="D2489" s="1">
        <v>40304.375</v>
      </c>
      <c r="E2489" s="3">
        <f>DATEDIF(online_retail_II[[#This Row],[LastPurchase]], DATE(2011,12,9), "d")</f>
        <v>582</v>
      </c>
      <c r="F2489" s="3">
        <f t="shared" si="190"/>
        <v>2</v>
      </c>
      <c r="G2489" s="3">
        <f t="shared" si="191"/>
        <v>1</v>
      </c>
      <c r="H2489" s="3">
        <f t="shared" si="192"/>
        <v>1</v>
      </c>
      <c r="I2489" s="1" t="str">
        <f t="shared" si="193"/>
        <v>211</v>
      </c>
      <c r="J2489" s="1" t="str">
        <f t="shared" si="194"/>
        <v>At Risk</v>
      </c>
    </row>
    <row r="2490" spans="1:10" ht="14.25" x14ac:dyDescent="0.2">
      <c r="A2490">
        <v>16844</v>
      </c>
      <c r="B2490">
        <v>32</v>
      </c>
      <c r="C2490">
        <v>614.34</v>
      </c>
      <c r="D2490" s="1">
        <v>40324.436805555553</v>
      </c>
      <c r="E2490" s="3">
        <f>DATEDIF(online_retail_II[[#This Row],[LastPurchase]], DATE(2011,12,9), "d")</f>
        <v>562</v>
      </c>
      <c r="F2490" s="3">
        <f t="shared" si="190"/>
        <v>2</v>
      </c>
      <c r="G2490" s="3">
        <f t="shared" si="191"/>
        <v>1</v>
      </c>
      <c r="H2490" s="3">
        <f t="shared" si="192"/>
        <v>1</v>
      </c>
      <c r="I2490" s="1" t="str">
        <f t="shared" si="193"/>
        <v>211</v>
      </c>
      <c r="J2490" s="1" t="str">
        <f t="shared" si="194"/>
        <v>At Risk</v>
      </c>
    </row>
    <row r="2491" spans="1:10" ht="14.25" x14ac:dyDescent="0.2">
      <c r="A2491">
        <v>12388</v>
      </c>
      <c r="B2491">
        <v>146</v>
      </c>
      <c r="C2491">
        <v>3901.110000000001</v>
      </c>
      <c r="D2491" s="1">
        <v>40871.520833333336</v>
      </c>
      <c r="E2491" s="3">
        <f>DATEDIF(online_retail_II[[#This Row],[LastPurchase]], DATE(2011,12,9), "d")</f>
        <v>15</v>
      </c>
      <c r="F2491" s="3">
        <f t="shared" si="190"/>
        <v>4</v>
      </c>
      <c r="G2491" s="3">
        <f t="shared" si="191"/>
        <v>2</v>
      </c>
      <c r="H2491" s="3">
        <f t="shared" si="192"/>
        <v>3</v>
      </c>
      <c r="I2491" s="1" t="str">
        <f t="shared" si="193"/>
        <v>423</v>
      </c>
      <c r="J2491" s="1" t="str">
        <f t="shared" si="194"/>
        <v>Loyal</v>
      </c>
    </row>
    <row r="2492" spans="1:10" ht="14.25" x14ac:dyDescent="0.2">
      <c r="A2492">
        <v>13102</v>
      </c>
      <c r="B2492">
        <v>492</v>
      </c>
      <c r="C2492">
        <v>11696.919999999969</v>
      </c>
      <c r="D2492" s="1">
        <v>40885.536111111112</v>
      </c>
      <c r="E2492" s="3">
        <f>DATEDIF(online_retail_II[[#This Row],[LastPurchase]], DATE(2011,12,9), "d")</f>
        <v>1</v>
      </c>
      <c r="F2492" s="3">
        <f t="shared" si="190"/>
        <v>5</v>
      </c>
      <c r="G2492" s="3">
        <f t="shared" si="191"/>
        <v>4</v>
      </c>
      <c r="H2492" s="3">
        <f t="shared" si="192"/>
        <v>4</v>
      </c>
      <c r="I2492" s="1" t="str">
        <f t="shared" si="193"/>
        <v>544</v>
      </c>
      <c r="J2492" s="1" t="str">
        <f t="shared" si="194"/>
        <v>Champion</v>
      </c>
    </row>
    <row r="2493" spans="1:10" ht="14.25" x14ac:dyDescent="0.2">
      <c r="A2493">
        <v>17199</v>
      </c>
      <c r="B2493">
        <v>9</v>
      </c>
      <c r="C2493">
        <v>145.12</v>
      </c>
      <c r="D2493" s="1">
        <v>40304.578472222223</v>
      </c>
      <c r="E2493" s="3">
        <f>DATEDIF(online_retail_II[[#This Row],[LastPurchase]], DATE(2011,12,9), "d")</f>
        <v>582</v>
      </c>
      <c r="F2493" s="3">
        <f t="shared" si="190"/>
        <v>2</v>
      </c>
      <c r="G2493" s="3">
        <f t="shared" si="191"/>
        <v>1</v>
      </c>
      <c r="H2493" s="3">
        <f t="shared" si="192"/>
        <v>1</v>
      </c>
      <c r="I2493" s="1" t="str">
        <f t="shared" si="193"/>
        <v>211</v>
      </c>
      <c r="J2493" s="1" t="str">
        <f t="shared" si="194"/>
        <v>At Risk</v>
      </c>
    </row>
    <row r="2494" spans="1:10" ht="14.25" x14ac:dyDescent="0.2">
      <c r="A2494">
        <v>14272</v>
      </c>
      <c r="B2494">
        <v>64</v>
      </c>
      <c r="C2494">
        <v>920.80999999999983</v>
      </c>
      <c r="D2494" s="1">
        <v>40813.422222222223</v>
      </c>
      <c r="E2494" s="3">
        <f>DATEDIF(online_retail_II[[#This Row],[LastPurchase]], DATE(2011,12,9), "d")</f>
        <v>73</v>
      </c>
      <c r="F2494" s="3">
        <f t="shared" si="190"/>
        <v>3</v>
      </c>
      <c r="G2494" s="3">
        <f t="shared" si="191"/>
        <v>2</v>
      </c>
      <c r="H2494" s="3">
        <f t="shared" si="192"/>
        <v>1</v>
      </c>
      <c r="I2494" s="1" t="str">
        <f t="shared" si="193"/>
        <v>321</v>
      </c>
      <c r="J2494" s="1" t="str">
        <f t="shared" si="194"/>
        <v>Potential</v>
      </c>
    </row>
    <row r="2495" spans="1:10" ht="14.25" x14ac:dyDescent="0.2">
      <c r="A2495">
        <v>13024</v>
      </c>
      <c r="B2495">
        <v>31</v>
      </c>
      <c r="C2495">
        <v>555.86999999999989</v>
      </c>
      <c r="D2495" s="1">
        <v>40416.404166666667</v>
      </c>
      <c r="E2495" s="3">
        <f>DATEDIF(online_retail_II[[#This Row],[LastPurchase]], DATE(2011,12,9), "d")</f>
        <v>470</v>
      </c>
      <c r="F2495" s="3">
        <f t="shared" si="190"/>
        <v>2</v>
      </c>
      <c r="G2495" s="3">
        <f t="shared" si="191"/>
        <v>1</v>
      </c>
      <c r="H2495" s="3">
        <f t="shared" si="192"/>
        <v>1</v>
      </c>
      <c r="I2495" s="1" t="str">
        <f t="shared" si="193"/>
        <v>211</v>
      </c>
      <c r="J2495" s="1" t="str">
        <f t="shared" si="194"/>
        <v>At Risk</v>
      </c>
    </row>
    <row r="2496" spans="1:10" ht="14.25" x14ac:dyDescent="0.2">
      <c r="A2496">
        <v>13891</v>
      </c>
      <c r="B2496">
        <v>100</v>
      </c>
      <c r="C2496">
        <v>863.56000000000006</v>
      </c>
      <c r="D2496" s="1">
        <v>40508.664583333331</v>
      </c>
      <c r="E2496" s="3">
        <f>DATEDIF(online_retail_II[[#This Row],[LastPurchase]], DATE(2011,12,9), "d")</f>
        <v>378</v>
      </c>
      <c r="F2496" s="3">
        <f t="shared" si="190"/>
        <v>2</v>
      </c>
      <c r="G2496" s="3">
        <f t="shared" si="191"/>
        <v>2</v>
      </c>
      <c r="H2496" s="3">
        <f t="shared" si="192"/>
        <v>1</v>
      </c>
      <c r="I2496" s="1" t="str">
        <f t="shared" si="193"/>
        <v>221</v>
      </c>
      <c r="J2496" s="1" t="str">
        <f t="shared" si="194"/>
        <v>At Risk</v>
      </c>
    </row>
    <row r="2497" spans="1:10" ht="14.25" x14ac:dyDescent="0.2">
      <c r="A2497">
        <v>16890</v>
      </c>
      <c r="B2497">
        <v>19</v>
      </c>
      <c r="C2497">
        <v>285.40999999999997</v>
      </c>
      <c r="D2497" s="1">
        <v>40410.474305555559</v>
      </c>
      <c r="E2497" s="3">
        <f>DATEDIF(online_retail_II[[#This Row],[LastPurchase]], DATE(2011,12,9), "d")</f>
        <v>476</v>
      </c>
      <c r="F2497" s="3">
        <f t="shared" si="190"/>
        <v>2</v>
      </c>
      <c r="G2497" s="3">
        <f t="shared" si="191"/>
        <v>1</v>
      </c>
      <c r="H2497" s="3">
        <f t="shared" si="192"/>
        <v>1</v>
      </c>
      <c r="I2497" s="1" t="str">
        <f t="shared" si="193"/>
        <v>211</v>
      </c>
      <c r="J2497" s="1" t="str">
        <f t="shared" si="194"/>
        <v>At Risk</v>
      </c>
    </row>
    <row r="2498" spans="1:10" ht="14.25" x14ac:dyDescent="0.2">
      <c r="A2498">
        <v>13974</v>
      </c>
      <c r="B2498">
        <v>43</v>
      </c>
      <c r="C2498">
        <v>677.72000000000037</v>
      </c>
      <c r="D2498" s="1">
        <v>40837.611805555556</v>
      </c>
      <c r="E2498" s="3">
        <f>DATEDIF(online_retail_II[[#This Row],[LastPurchase]], DATE(2011,12,9), "d")</f>
        <v>49</v>
      </c>
      <c r="F2498" s="3">
        <f t="shared" ref="F2498:F2561" si="195">IF(E2498&lt;=QUARTILE($E$2:$E$1000,1),5,
 IF(E2498&lt;=QUARTILE($E$2:$E$1000,2),4,
 IF(E2498&lt;=QUARTILE($E$2:$E$1000,3),3,
 IF(E2498&lt;=QUARTILE($E$2:$E$1000,4),2,1))))</f>
        <v>4</v>
      </c>
      <c r="G2498" s="3">
        <f t="shared" ref="G2498:G2561" si="196">IF(B2498&gt;=QUARTILE($B$2:$B$1000,4),5,
 IF(B2498&gt;=QUARTILE($B$2:$B$1000,3),4,
 IF(B2498&gt;=QUARTILE($B$2:$B$1000,2),3,
 IF(B2498&gt;=QUARTILE($B$2:$B$1000,1),2,1))))</f>
        <v>1</v>
      </c>
      <c r="H2498" s="3">
        <f t="shared" ref="H2498:H2561" si="197">IF(C2498&gt;=QUARTILE($C$2:$C$1000,4),5,
 IF(C2498&gt;=QUARTILE($C$2:$C$1000,3),4,
 IF(C2498&gt;=QUARTILE($C$2:$C$1000,2),3,
 IF(C2498&gt;=QUARTILE($C$2:$C$1000,1),2,1))))</f>
        <v>1</v>
      </c>
      <c r="I2498" s="1" t="str">
        <f t="shared" ref="I2498:I2561" si="198">TEXT(F2498,"0") &amp; TEXT(G2498,"0") &amp; TEXT(H2498,"0")</f>
        <v>411</v>
      </c>
      <c r="J2498" s="1" t="str">
        <f t="shared" ref="J2498:J2561" si="199">IF(F2498=5,"Champion",
 IF(F2498&gt;=4,"Loyal",
 IF(F2498=3,"Potential",
 IF(F2498=2,"At Risk",
 "Lost"))))</f>
        <v>Loyal</v>
      </c>
    </row>
    <row r="2499" spans="1:10" ht="14.25" x14ac:dyDescent="0.2">
      <c r="A2499">
        <v>17225</v>
      </c>
      <c r="B2499">
        <v>5</v>
      </c>
      <c r="C2499">
        <v>131.15</v>
      </c>
      <c r="D2499" s="1">
        <v>40305.484722222223</v>
      </c>
      <c r="E2499" s="3">
        <f>DATEDIF(online_retail_II[[#This Row],[LastPurchase]], DATE(2011,12,9), "d")</f>
        <v>581</v>
      </c>
      <c r="F2499" s="3">
        <f t="shared" si="195"/>
        <v>2</v>
      </c>
      <c r="G2499" s="3">
        <f t="shared" si="196"/>
        <v>1</v>
      </c>
      <c r="H2499" s="3">
        <f t="shared" si="197"/>
        <v>1</v>
      </c>
      <c r="I2499" s="1" t="str">
        <f t="shared" si="198"/>
        <v>211</v>
      </c>
      <c r="J2499" s="1" t="str">
        <f t="shared" si="199"/>
        <v>At Risk</v>
      </c>
    </row>
    <row r="2500" spans="1:10" ht="14.25" x14ac:dyDescent="0.2">
      <c r="A2500">
        <v>17798</v>
      </c>
      <c r="B2500">
        <v>49</v>
      </c>
      <c r="C2500">
        <v>183.08999999999997</v>
      </c>
      <c r="D2500" s="1">
        <v>40305.487500000003</v>
      </c>
      <c r="E2500" s="3">
        <f>DATEDIF(online_retail_II[[#This Row],[LastPurchase]], DATE(2011,12,9), "d")</f>
        <v>581</v>
      </c>
      <c r="F2500" s="3">
        <f t="shared" si="195"/>
        <v>2</v>
      </c>
      <c r="G2500" s="3">
        <f t="shared" si="196"/>
        <v>1</v>
      </c>
      <c r="H2500" s="3">
        <f t="shared" si="197"/>
        <v>1</v>
      </c>
      <c r="I2500" s="1" t="str">
        <f t="shared" si="198"/>
        <v>211</v>
      </c>
      <c r="J2500" s="1" t="str">
        <f t="shared" si="199"/>
        <v>At Risk</v>
      </c>
    </row>
    <row r="2501" spans="1:10" ht="14.25" x14ac:dyDescent="0.2">
      <c r="A2501">
        <v>13830</v>
      </c>
      <c r="B2501">
        <v>11</v>
      </c>
      <c r="C2501">
        <v>156.85</v>
      </c>
      <c r="D2501" s="1">
        <v>40305.51666666667</v>
      </c>
      <c r="E2501" s="3">
        <f>DATEDIF(online_retail_II[[#This Row],[LastPurchase]], DATE(2011,12,9), "d")</f>
        <v>581</v>
      </c>
      <c r="F2501" s="3">
        <f t="shared" si="195"/>
        <v>2</v>
      </c>
      <c r="G2501" s="3">
        <f t="shared" si="196"/>
        <v>1</v>
      </c>
      <c r="H2501" s="3">
        <f t="shared" si="197"/>
        <v>1</v>
      </c>
      <c r="I2501" s="1" t="str">
        <f t="shared" si="198"/>
        <v>211</v>
      </c>
      <c r="J2501" s="1" t="str">
        <f t="shared" si="199"/>
        <v>At Risk</v>
      </c>
    </row>
    <row r="2502" spans="1:10" ht="14.25" x14ac:dyDescent="0.2">
      <c r="A2502">
        <v>14814</v>
      </c>
      <c r="B2502">
        <v>32</v>
      </c>
      <c r="C2502">
        <v>160.46</v>
      </c>
      <c r="D2502" s="1">
        <v>40305.590277777781</v>
      </c>
      <c r="E2502" s="3">
        <f>DATEDIF(online_retail_II[[#This Row],[LastPurchase]], DATE(2011,12,9), "d")</f>
        <v>581</v>
      </c>
      <c r="F2502" s="3">
        <f t="shared" si="195"/>
        <v>2</v>
      </c>
      <c r="G2502" s="3">
        <f t="shared" si="196"/>
        <v>1</v>
      </c>
      <c r="H2502" s="3">
        <f t="shared" si="197"/>
        <v>1</v>
      </c>
      <c r="I2502" s="1" t="str">
        <f t="shared" si="198"/>
        <v>211</v>
      </c>
      <c r="J2502" s="1" t="str">
        <f t="shared" si="199"/>
        <v>At Risk</v>
      </c>
    </row>
    <row r="2503" spans="1:10" ht="14.25" x14ac:dyDescent="0.2">
      <c r="A2503">
        <v>18254</v>
      </c>
      <c r="B2503">
        <v>16</v>
      </c>
      <c r="C2503">
        <v>267.89999999999998</v>
      </c>
      <c r="D2503" s="1">
        <v>40305.609027777777</v>
      </c>
      <c r="E2503" s="3">
        <f>DATEDIF(online_retail_II[[#This Row],[LastPurchase]], DATE(2011,12,9), "d")</f>
        <v>581</v>
      </c>
      <c r="F2503" s="3">
        <f t="shared" si="195"/>
        <v>2</v>
      </c>
      <c r="G2503" s="3">
        <f t="shared" si="196"/>
        <v>1</v>
      </c>
      <c r="H2503" s="3">
        <f t="shared" si="197"/>
        <v>1</v>
      </c>
      <c r="I2503" s="1" t="str">
        <f t="shared" si="198"/>
        <v>211</v>
      </c>
      <c r="J2503" s="1" t="str">
        <f t="shared" si="199"/>
        <v>At Risk</v>
      </c>
    </row>
    <row r="2504" spans="1:10" ht="14.25" x14ac:dyDescent="0.2">
      <c r="A2504">
        <v>17031</v>
      </c>
      <c r="B2504">
        <v>50</v>
      </c>
      <c r="C2504">
        <v>2773.8500000000008</v>
      </c>
      <c r="D2504" s="1">
        <v>40875.432638888888</v>
      </c>
      <c r="E2504" s="3">
        <f>DATEDIF(online_retail_II[[#This Row],[LastPurchase]], DATE(2011,12,9), "d")</f>
        <v>11</v>
      </c>
      <c r="F2504" s="3">
        <f t="shared" si="195"/>
        <v>5</v>
      </c>
      <c r="G2504" s="3">
        <f t="shared" si="196"/>
        <v>1</v>
      </c>
      <c r="H2504" s="3">
        <f t="shared" si="197"/>
        <v>2</v>
      </c>
      <c r="I2504" s="1" t="str">
        <f t="shared" si="198"/>
        <v>512</v>
      </c>
      <c r="J2504" s="1" t="str">
        <f t="shared" si="199"/>
        <v>Champion</v>
      </c>
    </row>
    <row r="2505" spans="1:10" ht="14.25" x14ac:dyDescent="0.2">
      <c r="A2505">
        <v>17808</v>
      </c>
      <c r="B2505">
        <v>33</v>
      </c>
      <c r="C2505">
        <v>262.64000000000004</v>
      </c>
      <c r="D2505" s="1">
        <v>40338.447222222225</v>
      </c>
      <c r="E2505" s="3">
        <f>DATEDIF(online_retail_II[[#This Row],[LastPurchase]], DATE(2011,12,9), "d")</f>
        <v>548</v>
      </c>
      <c r="F2505" s="3">
        <f t="shared" si="195"/>
        <v>2</v>
      </c>
      <c r="G2505" s="3">
        <f t="shared" si="196"/>
        <v>1</v>
      </c>
      <c r="H2505" s="3">
        <f t="shared" si="197"/>
        <v>1</v>
      </c>
      <c r="I2505" s="1" t="str">
        <f t="shared" si="198"/>
        <v>211</v>
      </c>
      <c r="J2505" s="1" t="str">
        <f t="shared" si="199"/>
        <v>At Risk</v>
      </c>
    </row>
    <row r="2506" spans="1:10" ht="14.25" x14ac:dyDescent="0.2">
      <c r="A2506">
        <v>16632</v>
      </c>
      <c r="B2506">
        <v>27</v>
      </c>
      <c r="C2506">
        <v>406.4</v>
      </c>
      <c r="D2506" s="1">
        <v>40401.48541666667</v>
      </c>
      <c r="E2506" s="3">
        <f>DATEDIF(online_retail_II[[#This Row],[LastPurchase]], DATE(2011,12,9), "d")</f>
        <v>485</v>
      </c>
      <c r="F2506" s="3">
        <f t="shared" si="195"/>
        <v>2</v>
      </c>
      <c r="G2506" s="3">
        <f t="shared" si="196"/>
        <v>1</v>
      </c>
      <c r="H2506" s="3">
        <f t="shared" si="197"/>
        <v>1</v>
      </c>
      <c r="I2506" s="1" t="str">
        <f t="shared" si="198"/>
        <v>211</v>
      </c>
      <c r="J2506" s="1" t="str">
        <f t="shared" si="199"/>
        <v>At Risk</v>
      </c>
    </row>
    <row r="2507" spans="1:10" ht="14.25" x14ac:dyDescent="0.2">
      <c r="A2507">
        <v>13007</v>
      </c>
      <c r="B2507">
        <v>11</v>
      </c>
      <c r="C2507">
        <v>175.25</v>
      </c>
      <c r="D2507" s="1">
        <v>40307.443055555559</v>
      </c>
      <c r="E2507" s="3">
        <f>DATEDIF(online_retail_II[[#This Row],[LastPurchase]], DATE(2011,12,9), "d")</f>
        <v>579</v>
      </c>
      <c r="F2507" s="3">
        <f t="shared" si="195"/>
        <v>2</v>
      </c>
      <c r="G2507" s="3">
        <f t="shared" si="196"/>
        <v>1</v>
      </c>
      <c r="H2507" s="3">
        <f t="shared" si="197"/>
        <v>1</v>
      </c>
      <c r="I2507" s="1" t="str">
        <f t="shared" si="198"/>
        <v>211</v>
      </c>
      <c r="J2507" s="1" t="str">
        <f t="shared" si="199"/>
        <v>At Risk</v>
      </c>
    </row>
    <row r="2508" spans="1:10" ht="14.25" x14ac:dyDescent="0.2">
      <c r="A2508">
        <v>13838</v>
      </c>
      <c r="B2508">
        <v>472</v>
      </c>
      <c r="C2508">
        <v>1966.0900000000081</v>
      </c>
      <c r="D2508" s="1">
        <v>40881.458333333336</v>
      </c>
      <c r="E2508" s="3">
        <f>DATEDIF(online_retail_II[[#This Row],[LastPurchase]], DATE(2011,12,9), "d")</f>
        <v>5</v>
      </c>
      <c r="F2508" s="3">
        <f t="shared" si="195"/>
        <v>5</v>
      </c>
      <c r="G2508" s="3">
        <f t="shared" si="196"/>
        <v>4</v>
      </c>
      <c r="H2508" s="3">
        <f t="shared" si="197"/>
        <v>2</v>
      </c>
      <c r="I2508" s="1" t="str">
        <f t="shared" si="198"/>
        <v>542</v>
      </c>
      <c r="J2508" s="1" t="str">
        <f t="shared" si="199"/>
        <v>Champion</v>
      </c>
    </row>
    <row r="2509" spans="1:10" ht="14.25" x14ac:dyDescent="0.2">
      <c r="A2509">
        <v>14474</v>
      </c>
      <c r="B2509">
        <v>132</v>
      </c>
      <c r="C2509">
        <v>1278.0800000000002</v>
      </c>
      <c r="D2509" s="1">
        <v>40840.55972222222</v>
      </c>
      <c r="E2509" s="3">
        <f>DATEDIF(online_retail_II[[#This Row],[LastPurchase]], DATE(2011,12,9), "d")</f>
        <v>46</v>
      </c>
      <c r="F2509" s="3">
        <f t="shared" si="195"/>
        <v>4</v>
      </c>
      <c r="G2509" s="3">
        <f t="shared" si="196"/>
        <v>2</v>
      </c>
      <c r="H2509" s="3">
        <f t="shared" si="197"/>
        <v>2</v>
      </c>
      <c r="I2509" s="1" t="str">
        <f t="shared" si="198"/>
        <v>422</v>
      </c>
      <c r="J2509" s="1" t="str">
        <f t="shared" si="199"/>
        <v>Loyal</v>
      </c>
    </row>
    <row r="2510" spans="1:10" ht="14.25" x14ac:dyDescent="0.2">
      <c r="A2510">
        <v>17926</v>
      </c>
      <c r="B2510">
        <v>44</v>
      </c>
      <c r="C2510">
        <v>1035.4900000000002</v>
      </c>
      <c r="D2510" s="1">
        <v>40753.61041666667</v>
      </c>
      <c r="E2510" s="3">
        <f>DATEDIF(online_retail_II[[#This Row],[LastPurchase]], DATE(2011,12,9), "d")</f>
        <v>133</v>
      </c>
      <c r="F2510" s="3">
        <f t="shared" si="195"/>
        <v>3</v>
      </c>
      <c r="G2510" s="3">
        <f t="shared" si="196"/>
        <v>1</v>
      </c>
      <c r="H2510" s="3">
        <f t="shared" si="197"/>
        <v>2</v>
      </c>
      <c r="I2510" s="1" t="str">
        <f t="shared" si="198"/>
        <v>312</v>
      </c>
      <c r="J2510" s="1" t="str">
        <f t="shared" si="199"/>
        <v>Potential</v>
      </c>
    </row>
    <row r="2511" spans="1:10" ht="14.25" x14ac:dyDescent="0.2">
      <c r="A2511">
        <v>14678</v>
      </c>
      <c r="B2511">
        <v>24</v>
      </c>
      <c r="C2511">
        <v>403.39</v>
      </c>
      <c r="D2511" s="1">
        <v>40307.605555555558</v>
      </c>
      <c r="E2511" s="3">
        <f>DATEDIF(online_retail_II[[#This Row],[LastPurchase]], DATE(2011,12,9), "d")</f>
        <v>579</v>
      </c>
      <c r="F2511" s="3">
        <f t="shared" si="195"/>
        <v>2</v>
      </c>
      <c r="G2511" s="3">
        <f t="shared" si="196"/>
        <v>1</v>
      </c>
      <c r="H2511" s="3">
        <f t="shared" si="197"/>
        <v>1</v>
      </c>
      <c r="I2511" s="1" t="str">
        <f t="shared" si="198"/>
        <v>211</v>
      </c>
      <c r="J2511" s="1" t="str">
        <f t="shared" si="199"/>
        <v>At Risk</v>
      </c>
    </row>
    <row r="2512" spans="1:10" ht="14.25" x14ac:dyDescent="0.2">
      <c r="A2512">
        <v>13425</v>
      </c>
      <c r="B2512">
        <v>178</v>
      </c>
      <c r="C2512">
        <v>3403.6299999999997</v>
      </c>
      <c r="D2512" s="1">
        <v>40778.717361111114</v>
      </c>
      <c r="E2512" s="3">
        <f>DATEDIF(online_retail_II[[#This Row],[LastPurchase]], DATE(2011,12,9), "d")</f>
        <v>108</v>
      </c>
      <c r="F2512" s="3">
        <f t="shared" si="195"/>
        <v>3</v>
      </c>
      <c r="G2512" s="3">
        <f t="shared" si="196"/>
        <v>3</v>
      </c>
      <c r="H2512" s="3">
        <f t="shared" si="197"/>
        <v>3</v>
      </c>
      <c r="I2512" s="1" t="str">
        <f t="shared" si="198"/>
        <v>333</v>
      </c>
      <c r="J2512" s="1" t="str">
        <f t="shared" si="199"/>
        <v>Potential</v>
      </c>
    </row>
    <row r="2513" spans="1:10" ht="14.25" x14ac:dyDescent="0.2">
      <c r="A2513">
        <v>17292</v>
      </c>
      <c r="B2513">
        <v>15</v>
      </c>
      <c r="C2513">
        <v>271.75000000000006</v>
      </c>
      <c r="D2513" s="1">
        <v>40414.718055555553</v>
      </c>
      <c r="E2513" s="3">
        <f>DATEDIF(online_retail_II[[#This Row],[LastPurchase]], DATE(2011,12,9), "d")</f>
        <v>472</v>
      </c>
      <c r="F2513" s="3">
        <f t="shared" si="195"/>
        <v>2</v>
      </c>
      <c r="G2513" s="3">
        <f t="shared" si="196"/>
        <v>1</v>
      </c>
      <c r="H2513" s="3">
        <f t="shared" si="197"/>
        <v>1</v>
      </c>
      <c r="I2513" s="1" t="str">
        <f t="shared" si="198"/>
        <v>211</v>
      </c>
      <c r="J2513" s="1" t="str">
        <f t="shared" si="199"/>
        <v>At Risk</v>
      </c>
    </row>
    <row r="2514" spans="1:10" ht="14.25" x14ac:dyDescent="0.2">
      <c r="A2514">
        <v>14129</v>
      </c>
      <c r="B2514">
        <v>109</v>
      </c>
      <c r="C2514">
        <v>2591.3400000000011</v>
      </c>
      <c r="D2514" s="1">
        <v>40885.459722222222</v>
      </c>
      <c r="E2514" s="3">
        <f>DATEDIF(online_retail_II[[#This Row],[LastPurchase]], DATE(2011,12,9), "d")</f>
        <v>1</v>
      </c>
      <c r="F2514" s="3">
        <f t="shared" si="195"/>
        <v>5</v>
      </c>
      <c r="G2514" s="3">
        <f t="shared" si="196"/>
        <v>2</v>
      </c>
      <c r="H2514" s="3">
        <f t="shared" si="197"/>
        <v>2</v>
      </c>
      <c r="I2514" s="1" t="str">
        <f t="shared" si="198"/>
        <v>522</v>
      </c>
      <c r="J2514" s="1" t="str">
        <f t="shared" si="199"/>
        <v>Champion</v>
      </c>
    </row>
    <row r="2515" spans="1:10" ht="14.25" x14ac:dyDescent="0.2">
      <c r="A2515">
        <v>17135</v>
      </c>
      <c r="B2515">
        <v>160</v>
      </c>
      <c r="C2515">
        <v>1954.1599999999999</v>
      </c>
      <c r="D2515" s="1">
        <v>40870.699999999997</v>
      </c>
      <c r="E2515" s="3">
        <f>DATEDIF(online_retail_II[[#This Row],[LastPurchase]], DATE(2011,12,9), "d")</f>
        <v>16</v>
      </c>
      <c r="F2515" s="3">
        <f t="shared" si="195"/>
        <v>4</v>
      </c>
      <c r="G2515" s="3">
        <f t="shared" si="196"/>
        <v>3</v>
      </c>
      <c r="H2515" s="3">
        <f t="shared" si="197"/>
        <v>2</v>
      </c>
      <c r="I2515" s="1" t="str">
        <f t="shared" si="198"/>
        <v>432</v>
      </c>
      <c r="J2515" s="1" t="str">
        <f t="shared" si="199"/>
        <v>Loyal</v>
      </c>
    </row>
    <row r="2516" spans="1:10" ht="14.25" x14ac:dyDescent="0.2">
      <c r="A2516">
        <v>16092</v>
      </c>
      <c r="B2516">
        <v>90</v>
      </c>
      <c r="C2516">
        <v>1587.9400000000007</v>
      </c>
      <c r="D2516" s="1">
        <v>40772.448611111111</v>
      </c>
      <c r="E2516" s="3">
        <f>DATEDIF(online_retail_II[[#This Row],[LastPurchase]], DATE(2011,12,9), "d")</f>
        <v>114</v>
      </c>
      <c r="F2516" s="3">
        <f t="shared" si="195"/>
        <v>3</v>
      </c>
      <c r="G2516" s="3">
        <f t="shared" si="196"/>
        <v>2</v>
      </c>
      <c r="H2516" s="3">
        <f t="shared" si="197"/>
        <v>2</v>
      </c>
      <c r="I2516" s="1" t="str">
        <f t="shared" si="198"/>
        <v>322</v>
      </c>
      <c r="J2516" s="1" t="str">
        <f t="shared" si="199"/>
        <v>Potential</v>
      </c>
    </row>
    <row r="2517" spans="1:10" ht="14.25" x14ac:dyDescent="0.2">
      <c r="A2517">
        <v>15661</v>
      </c>
      <c r="B2517">
        <v>44</v>
      </c>
      <c r="C2517">
        <v>1215.95</v>
      </c>
      <c r="D2517" s="1">
        <v>40569.580555555556</v>
      </c>
      <c r="E2517" s="3">
        <f>DATEDIF(online_retail_II[[#This Row],[LastPurchase]], DATE(2011,12,9), "d")</f>
        <v>317</v>
      </c>
      <c r="F2517" s="3">
        <f t="shared" si="195"/>
        <v>3</v>
      </c>
      <c r="G2517" s="3">
        <f t="shared" si="196"/>
        <v>1</v>
      </c>
      <c r="H2517" s="3">
        <f t="shared" si="197"/>
        <v>2</v>
      </c>
      <c r="I2517" s="1" t="str">
        <f t="shared" si="198"/>
        <v>312</v>
      </c>
      <c r="J2517" s="1" t="str">
        <f t="shared" si="199"/>
        <v>Potential</v>
      </c>
    </row>
    <row r="2518" spans="1:10" ht="14.25" x14ac:dyDescent="0.2">
      <c r="A2518">
        <v>17720</v>
      </c>
      <c r="B2518">
        <v>133</v>
      </c>
      <c r="C2518">
        <v>2768.9099999999994</v>
      </c>
      <c r="D2518" s="1">
        <v>40860.62777777778</v>
      </c>
      <c r="E2518" s="3">
        <f>DATEDIF(online_retail_II[[#This Row],[LastPurchase]], DATE(2011,12,9), "d")</f>
        <v>26</v>
      </c>
      <c r="F2518" s="3">
        <f t="shared" si="195"/>
        <v>4</v>
      </c>
      <c r="G2518" s="3">
        <f t="shared" si="196"/>
        <v>2</v>
      </c>
      <c r="H2518" s="3">
        <f t="shared" si="197"/>
        <v>2</v>
      </c>
      <c r="I2518" s="1" t="str">
        <f t="shared" si="198"/>
        <v>422</v>
      </c>
      <c r="J2518" s="1" t="str">
        <f t="shared" si="199"/>
        <v>Loyal</v>
      </c>
    </row>
    <row r="2519" spans="1:10" ht="14.25" x14ac:dyDescent="0.2">
      <c r="A2519">
        <v>17003</v>
      </c>
      <c r="B2519">
        <v>112</v>
      </c>
      <c r="C2519">
        <v>830.15999999999985</v>
      </c>
      <c r="D2519" s="1">
        <v>40484.552083333336</v>
      </c>
      <c r="E2519" s="3">
        <f>DATEDIF(online_retail_II[[#This Row],[LastPurchase]], DATE(2011,12,9), "d")</f>
        <v>402</v>
      </c>
      <c r="F2519" s="3">
        <f t="shared" si="195"/>
        <v>2</v>
      </c>
      <c r="G2519" s="3">
        <f t="shared" si="196"/>
        <v>2</v>
      </c>
      <c r="H2519" s="3">
        <f t="shared" si="197"/>
        <v>1</v>
      </c>
      <c r="I2519" s="1" t="str">
        <f t="shared" si="198"/>
        <v>221</v>
      </c>
      <c r="J2519" s="1" t="str">
        <f t="shared" si="199"/>
        <v>At Risk</v>
      </c>
    </row>
    <row r="2520" spans="1:10" ht="14.25" x14ac:dyDescent="0.2">
      <c r="A2520">
        <v>14941</v>
      </c>
      <c r="B2520">
        <v>7</v>
      </c>
      <c r="C2520">
        <v>182.09999999999997</v>
      </c>
      <c r="D2520" s="1">
        <v>40308.479166666664</v>
      </c>
      <c r="E2520" s="3">
        <f>DATEDIF(online_retail_II[[#This Row],[LastPurchase]], DATE(2011,12,9), "d")</f>
        <v>578</v>
      </c>
      <c r="F2520" s="3">
        <f t="shared" si="195"/>
        <v>2</v>
      </c>
      <c r="G2520" s="3">
        <f t="shared" si="196"/>
        <v>1</v>
      </c>
      <c r="H2520" s="3">
        <f t="shared" si="197"/>
        <v>1</v>
      </c>
      <c r="I2520" s="1" t="str">
        <f t="shared" si="198"/>
        <v>211</v>
      </c>
      <c r="J2520" s="1" t="str">
        <f t="shared" si="199"/>
        <v>At Risk</v>
      </c>
    </row>
    <row r="2521" spans="1:10" ht="14.25" x14ac:dyDescent="0.2">
      <c r="A2521">
        <v>14361</v>
      </c>
      <c r="B2521">
        <v>14</v>
      </c>
      <c r="C2521">
        <v>214.71000000000004</v>
      </c>
      <c r="D2521" s="1">
        <v>40308.520138888889</v>
      </c>
      <c r="E2521" s="3">
        <f>DATEDIF(online_retail_II[[#This Row],[LastPurchase]], DATE(2011,12,9), "d")</f>
        <v>578</v>
      </c>
      <c r="F2521" s="3">
        <f t="shared" si="195"/>
        <v>2</v>
      </c>
      <c r="G2521" s="3">
        <f t="shared" si="196"/>
        <v>1</v>
      </c>
      <c r="H2521" s="3">
        <f t="shared" si="197"/>
        <v>1</v>
      </c>
      <c r="I2521" s="1" t="str">
        <f t="shared" si="198"/>
        <v>211</v>
      </c>
      <c r="J2521" s="1" t="str">
        <f t="shared" si="199"/>
        <v>At Risk</v>
      </c>
    </row>
    <row r="2522" spans="1:10" ht="14.25" x14ac:dyDescent="0.2">
      <c r="A2522">
        <v>17169</v>
      </c>
      <c r="B2522">
        <v>75</v>
      </c>
      <c r="C2522">
        <v>1156.73</v>
      </c>
      <c r="D2522" s="1">
        <v>40829.434027777781</v>
      </c>
      <c r="E2522" s="3">
        <f>DATEDIF(online_retail_II[[#This Row],[LastPurchase]], DATE(2011,12,9), "d")</f>
        <v>57</v>
      </c>
      <c r="F2522" s="3">
        <f t="shared" si="195"/>
        <v>3</v>
      </c>
      <c r="G2522" s="3">
        <f t="shared" si="196"/>
        <v>2</v>
      </c>
      <c r="H2522" s="3">
        <f t="shared" si="197"/>
        <v>2</v>
      </c>
      <c r="I2522" s="1" t="str">
        <f t="shared" si="198"/>
        <v>322</v>
      </c>
      <c r="J2522" s="1" t="str">
        <f t="shared" si="199"/>
        <v>Potential</v>
      </c>
    </row>
    <row r="2523" spans="1:10" ht="14.25" x14ac:dyDescent="0.2">
      <c r="A2523">
        <v>17482</v>
      </c>
      <c r="B2523">
        <v>54</v>
      </c>
      <c r="C2523">
        <v>778.18999999999994</v>
      </c>
      <c r="D2523" s="1">
        <v>40399.647916666669</v>
      </c>
      <c r="E2523" s="3">
        <f>DATEDIF(online_retail_II[[#This Row],[LastPurchase]], DATE(2011,12,9), "d")</f>
        <v>487</v>
      </c>
      <c r="F2523" s="3">
        <f t="shared" si="195"/>
        <v>2</v>
      </c>
      <c r="G2523" s="3">
        <f t="shared" si="196"/>
        <v>1</v>
      </c>
      <c r="H2523" s="3">
        <f t="shared" si="197"/>
        <v>1</v>
      </c>
      <c r="I2523" s="1" t="str">
        <f t="shared" si="198"/>
        <v>211</v>
      </c>
      <c r="J2523" s="1" t="str">
        <f t="shared" si="199"/>
        <v>At Risk</v>
      </c>
    </row>
    <row r="2524" spans="1:10" ht="14.25" x14ac:dyDescent="0.2">
      <c r="A2524">
        <v>17579</v>
      </c>
      <c r="B2524">
        <v>94</v>
      </c>
      <c r="C2524">
        <v>753.28000000000031</v>
      </c>
      <c r="D2524" s="1">
        <v>40882.519444444442</v>
      </c>
      <c r="E2524" s="3">
        <f>DATEDIF(online_retail_II[[#This Row],[LastPurchase]], DATE(2011,12,9), "d")</f>
        <v>4</v>
      </c>
      <c r="F2524" s="3">
        <f t="shared" si="195"/>
        <v>5</v>
      </c>
      <c r="G2524" s="3">
        <f t="shared" si="196"/>
        <v>2</v>
      </c>
      <c r="H2524" s="3">
        <f t="shared" si="197"/>
        <v>1</v>
      </c>
      <c r="I2524" s="1" t="str">
        <f t="shared" si="198"/>
        <v>521</v>
      </c>
      <c r="J2524" s="1" t="str">
        <f t="shared" si="199"/>
        <v>Champion</v>
      </c>
    </row>
    <row r="2525" spans="1:10" ht="14.25" x14ac:dyDescent="0.2">
      <c r="A2525">
        <v>14588</v>
      </c>
      <c r="B2525">
        <v>16</v>
      </c>
      <c r="C2525">
        <v>135.39000000000001</v>
      </c>
      <c r="D2525" s="1">
        <v>40308.630555555559</v>
      </c>
      <c r="E2525" s="3">
        <f>DATEDIF(online_retail_II[[#This Row],[LastPurchase]], DATE(2011,12,9), "d")</f>
        <v>578</v>
      </c>
      <c r="F2525" s="3">
        <f t="shared" si="195"/>
        <v>2</v>
      </c>
      <c r="G2525" s="3">
        <f t="shared" si="196"/>
        <v>1</v>
      </c>
      <c r="H2525" s="3">
        <f t="shared" si="197"/>
        <v>1</v>
      </c>
      <c r="I2525" s="1" t="str">
        <f t="shared" si="198"/>
        <v>211</v>
      </c>
      <c r="J2525" s="1" t="str">
        <f t="shared" si="199"/>
        <v>At Risk</v>
      </c>
    </row>
    <row r="2526" spans="1:10" ht="14.25" x14ac:dyDescent="0.2">
      <c r="A2526">
        <v>16614</v>
      </c>
      <c r="B2526">
        <v>49</v>
      </c>
      <c r="C2526">
        <v>1179.7899999999997</v>
      </c>
      <c r="D2526" s="1">
        <v>40704.48333333333</v>
      </c>
      <c r="E2526" s="3">
        <f>DATEDIF(online_retail_II[[#This Row],[LastPurchase]], DATE(2011,12,9), "d")</f>
        <v>182</v>
      </c>
      <c r="F2526" s="3">
        <f t="shared" si="195"/>
        <v>3</v>
      </c>
      <c r="G2526" s="3">
        <f t="shared" si="196"/>
        <v>1</v>
      </c>
      <c r="H2526" s="3">
        <f t="shared" si="197"/>
        <v>2</v>
      </c>
      <c r="I2526" s="1" t="str">
        <f t="shared" si="198"/>
        <v>312</v>
      </c>
      <c r="J2526" s="1" t="str">
        <f t="shared" si="199"/>
        <v>Potential</v>
      </c>
    </row>
    <row r="2527" spans="1:10" ht="14.25" x14ac:dyDescent="0.2">
      <c r="A2527">
        <v>17077</v>
      </c>
      <c r="B2527">
        <v>1</v>
      </c>
      <c r="C2527">
        <v>306</v>
      </c>
      <c r="D2527" s="1">
        <v>40308.691666666666</v>
      </c>
      <c r="E2527" s="3">
        <f>DATEDIF(online_retail_II[[#This Row],[LastPurchase]], DATE(2011,12,9), "d")</f>
        <v>578</v>
      </c>
      <c r="F2527" s="3">
        <f t="shared" si="195"/>
        <v>2</v>
      </c>
      <c r="G2527" s="3">
        <f t="shared" si="196"/>
        <v>1</v>
      </c>
      <c r="H2527" s="3">
        <f t="shared" si="197"/>
        <v>1</v>
      </c>
      <c r="I2527" s="1" t="str">
        <f t="shared" si="198"/>
        <v>211</v>
      </c>
      <c r="J2527" s="1" t="str">
        <f t="shared" si="199"/>
        <v>At Risk</v>
      </c>
    </row>
    <row r="2528" spans="1:10" ht="14.25" x14ac:dyDescent="0.2">
      <c r="A2528">
        <v>12675</v>
      </c>
      <c r="B2528">
        <v>113</v>
      </c>
      <c r="C2528">
        <v>958.50000000000023</v>
      </c>
      <c r="D2528" s="1">
        <v>40333.40902777778</v>
      </c>
      <c r="E2528" s="3">
        <f>DATEDIF(online_retail_II[[#This Row],[LastPurchase]], DATE(2011,12,9), "d")</f>
        <v>553</v>
      </c>
      <c r="F2528" s="3">
        <f t="shared" si="195"/>
        <v>2</v>
      </c>
      <c r="G2528" s="3">
        <f t="shared" si="196"/>
        <v>2</v>
      </c>
      <c r="H2528" s="3">
        <f t="shared" si="197"/>
        <v>1</v>
      </c>
      <c r="I2528" s="1" t="str">
        <f t="shared" si="198"/>
        <v>221</v>
      </c>
      <c r="J2528" s="1" t="str">
        <f t="shared" si="199"/>
        <v>At Risk</v>
      </c>
    </row>
    <row r="2529" spans="1:10" ht="14.25" x14ac:dyDescent="0.2">
      <c r="A2529">
        <v>16323</v>
      </c>
      <c r="B2529">
        <v>4</v>
      </c>
      <c r="C2529">
        <v>353.66</v>
      </c>
      <c r="D2529" s="1">
        <v>40690.616666666669</v>
      </c>
      <c r="E2529" s="3">
        <f>DATEDIF(online_retail_II[[#This Row],[LastPurchase]], DATE(2011,12,9), "d")</f>
        <v>196</v>
      </c>
      <c r="F2529" s="3">
        <f t="shared" si="195"/>
        <v>3</v>
      </c>
      <c r="G2529" s="3">
        <f t="shared" si="196"/>
        <v>1</v>
      </c>
      <c r="H2529" s="3">
        <f t="shared" si="197"/>
        <v>1</v>
      </c>
      <c r="I2529" s="1" t="str">
        <f t="shared" si="198"/>
        <v>311</v>
      </c>
      <c r="J2529" s="1" t="str">
        <f t="shared" si="199"/>
        <v>Potential</v>
      </c>
    </row>
    <row r="2530" spans="1:10" ht="14.25" x14ac:dyDescent="0.2">
      <c r="A2530">
        <v>16737</v>
      </c>
      <c r="B2530">
        <v>2</v>
      </c>
      <c r="C2530">
        <v>835.19999999999993</v>
      </c>
      <c r="D2530" s="1">
        <v>40833.543749999997</v>
      </c>
      <c r="E2530" s="3">
        <f>DATEDIF(online_retail_II[[#This Row],[LastPurchase]], DATE(2011,12,9), "d")</f>
        <v>53</v>
      </c>
      <c r="F2530" s="3">
        <f t="shared" si="195"/>
        <v>3</v>
      </c>
      <c r="G2530" s="3">
        <f t="shared" si="196"/>
        <v>1</v>
      </c>
      <c r="H2530" s="3">
        <f t="shared" si="197"/>
        <v>1</v>
      </c>
      <c r="I2530" s="1" t="str">
        <f t="shared" si="198"/>
        <v>311</v>
      </c>
      <c r="J2530" s="1" t="str">
        <f t="shared" si="199"/>
        <v>Potential</v>
      </c>
    </row>
    <row r="2531" spans="1:10" ht="14.25" x14ac:dyDescent="0.2">
      <c r="A2531">
        <v>12582</v>
      </c>
      <c r="B2531">
        <v>103</v>
      </c>
      <c r="C2531">
        <v>1980.4</v>
      </c>
      <c r="D2531" s="1">
        <v>40648.364583333336</v>
      </c>
      <c r="E2531" s="3">
        <f>DATEDIF(online_retail_II[[#This Row],[LastPurchase]], DATE(2011,12,9), "d")</f>
        <v>238</v>
      </c>
      <c r="F2531" s="3">
        <f t="shared" si="195"/>
        <v>3</v>
      </c>
      <c r="G2531" s="3">
        <f t="shared" si="196"/>
        <v>2</v>
      </c>
      <c r="H2531" s="3">
        <f t="shared" si="197"/>
        <v>2</v>
      </c>
      <c r="I2531" s="1" t="str">
        <f t="shared" si="198"/>
        <v>322</v>
      </c>
      <c r="J2531" s="1" t="str">
        <f t="shared" si="199"/>
        <v>Potential</v>
      </c>
    </row>
    <row r="2532" spans="1:10" ht="14.25" x14ac:dyDescent="0.2">
      <c r="A2532">
        <v>17545</v>
      </c>
      <c r="B2532">
        <v>278</v>
      </c>
      <c r="C2532">
        <v>1448.5400000000006</v>
      </c>
      <c r="D2532" s="1">
        <v>40843.586111111108</v>
      </c>
      <c r="E2532" s="3">
        <f>DATEDIF(online_retail_II[[#This Row],[LastPurchase]], DATE(2011,12,9), "d")</f>
        <v>43</v>
      </c>
      <c r="F2532" s="3">
        <f t="shared" si="195"/>
        <v>4</v>
      </c>
      <c r="G2532" s="3">
        <f t="shared" si="196"/>
        <v>3</v>
      </c>
      <c r="H2532" s="3">
        <f t="shared" si="197"/>
        <v>2</v>
      </c>
      <c r="I2532" s="1" t="str">
        <f t="shared" si="198"/>
        <v>432</v>
      </c>
      <c r="J2532" s="1" t="str">
        <f t="shared" si="199"/>
        <v>Loyal</v>
      </c>
    </row>
    <row r="2533" spans="1:10" ht="14.25" x14ac:dyDescent="0.2">
      <c r="A2533">
        <v>12599</v>
      </c>
      <c r="B2533">
        <v>133</v>
      </c>
      <c r="C2533">
        <v>2296.7199999999993</v>
      </c>
      <c r="D2533" s="1">
        <v>40857.56527777778</v>
      </c>
      <c r="E2533" s="3">
        <f>DATEDIF(online_retail_II[[#This Row],[LastPurchase]], DATE(2011,12,9), "d")</f>
        <v>29</v>
      </c>
      <c r="F2533" s="3">
        <f t="shared" si="195"/>
        <v>4</v>
      </c>
      <c r="G2533" s="3">
        <f t="shared" si="196"/>
        <v>2</v>
      </c>
      <c r="H2533" s="3">
        <f t="shared" si="197"/>
        <v>2</v>
      </c>
      <c r="I2533" s="1" t="str">
        <f t="shared" si="198"/>
        <v>422</v>
      </c>
      <c r="J2533" s="1" t="str">
        <f t="shared" si="199"/>
        <v>Loyal</v>
      </c>
    </row>
    <row r="2534" spans="1:10" ht="14.25" x14ac:dyDescent="0.2">
      <c r="A2534">
        <v>18281</v>
      </c>
      <c r="B2534">
        <v>17</v>
      </c>
      <c r="C2534">
        <v>201.14</v>
      </c>
      <c r="D2534" s="1">
        <v>40706.453472222223</v>
      </c>
      <c r="E2534" s="3">
        <f>DATEDIF(online_retail_II[[#This Row],[LastPurchase]], DATE(2011,12,9), "d")</f>
        <v>180</v>
      </c>
      <c r="F2534" s="3">
        <f t="shared" si="195"/>
        <v>3</v>
      </c>
      <c r="G2534" s="3">
        <f t="shared" si="196"/>
        <v>1</v>
      </c>
      <c r="H2534" s="3">
        <f t="shared" si="197"/>
        <v>1</v>
      </c>
      <c r="I2534" s="1" t="str">
        <f t="shared" si="198"/>
        <v>311</v>
      </c>
      <c r="J2534" s="1" t="str">
        <f t="shared" si="199"/>
        <v>Potential</v>
      </c>
    </row>
    <row r="2535" spans="1:10" ht="14.25" x14ac:dyDescent="0.2">
      <c r="A2535">
        <v>13695</v>
      </c>
      <c r="B2535">
        <v>96</v>
      </c>
      <c r="C2535">
        <v>2770.7299999999987</v>
      </c>
      <c r="D2535" s="1">
        <v>40855.601388888892</v>
      </c>
      <c r="E2535" s="3">
        <f>DATEDIF(online_retail_II[[#This Row],[LastPurchase]], DATE(2011,12,9), "d")</f>
        <v>31</v>
      </c>
      <c r="F2535" s="3">
        <f t="shared" si="195"/>
        <v>4</v>
      </c>
      <c r="G2535" s="3">
        <f t="shared" si="196"/>
        <v>2</v>
      </c>
      <c r="H2535" s="3">
        <f t="shared" si="197"/>
        <v>2</v>
      </c>
      <c r="I2535" s="1" t="str">
        <f t="shared" si="198"/>
        <v>422</v>
      </c>
      <c r="J2535" s="1" t="str">
        <f t="shared" si="199"/>
        <v>Loyal</v>
      </c>
    </row>
    <row r="2536" spans="1:10" ht="14.25" x14ac:dyDescent="0.2">
      <c r="A2536">
        <v>13943</v>
      </c>
      <c r="B2536">
        <v>15</v>
      </c>
      <c r="C2536">
        <v>246.54000000000002</v>
      </c>
      <c r="D2536" s="1">
        <v>40309.479166666664</v>
      </c>
      <c r="E2536" s="3">
        <f>DATEDIF(online_retail_II[[#This Row],[LastPurchase]], DATE(2011,12,9), "d")</f>
        <v>577</v>
      </c>
      <c r="F2536" s="3">
        <f t="shared" si="195"/>
        <v>2</v>
      </c>
      <c r="G2536" s="3">
        <f t="shared" si="196"/>
        <v>1</v>
      </c>
      <c r="H2536" s="3">
        <f t="shared" si="197"/>
        <v>1</v>
      </c>
      <c r="I2536" s="1" t="str">
        <f t="shared" si="198"/>
        <v>211</v>
      </c>
      <c r="J2536" s="1" t="str">
        <f t="shared" si="199"/>
        <v>At Risk</v>
      </c>
    </row>
    <row r="2537" spans="1:10" ht="14.25" x14ac:dyDescent="0.2">
      <c r="A2537">
        <v>17321</v>
      </c>
      <c r="B2537">
        <v>295</v>
      </c>
      <c r="C2537">
        <v>1741.1800000000012</v>
      </c>
      <c r="D2537" s="1">
        <v>40878.570138888892</v>
      </c>
      <c r="E2537" s="3">
        <f>DATEDIF(online_retail_II[[#This Row],[LastPurchase]], DATE(2011,12,9), "d")</f>
        <v>8</v>
      </c>
      <c r="F2537" s="3">
        <f t="shared" si="195"/>
        <v>5</v>
      </c>
      <c r="G2537" s="3">
        <f t="shared" si="196"/>
        <v>3</v>
      </c>
      <c r="H2537" s="3">
        <f t="shared" si="197"/>
        <v>2</v>
      </c>
      <c r="I2537" s="1" t="str">
        <f t="shared" si="198"/>
        <v>532</v>
      </c>
      <c r="J2537" s="1" t="str">
        <f t="shared" si="199"/>
        <v>Champion</v>
      </c>
    </row>
    <row r="2538" spans="1:10" ht="14.25" x14ac:dyDescent="0.2">
      <c r="A2538">
        <v>15034</v>
      </c>
      <c r="B2538">
        <v>764</v>
      </c>
      <c r="C2538">
        <v>8313.399999999976</v>
      </c>
      <c r="D2538" s="1">
        <v>40871.507638888892</v>
      </c>
      <c r="E2538" s="3">
        <f>DATEDIF(online_retail_II[[#This Row],[LastPurchase]], DATE(2011,12,9), "d")</f>
        <v>15</v>
      </c>
      <c r="F2538" s="3">
        <f t="shared" si="195"/>
        <v>4</v>
      </c>
      <c r="G2538" s="3">
        <f t="shared" si="196"/>
        <v>4</v>
      </c>
      <c r="H2538" s="3">
        <f t="shared" si="197"/>
        <v>4</v>
      </c>
      <c r="I2538" s="1" t="str">
        <f t="shared" si="198"/>
        <v>444</v>
      </c>
      <c r="J2538" s="1" t="str">
        <f t="shared" si="199"/>
        <v>Loyal</v>
      </c>
    </row>
    <row r="2539" spans="1:10" ht="14.25" x14ac:dyDescent="0.2">
      <c r="A2539">
        <v>13222</v>
      </c>
      <c r="B2539">
        <v>1</v>
      </c>
      <c r="C2539">
        <v>88.5</v>
      </c>
      <c r="D2539" s="1">
        <v>40309.57916666667</v>
      </c>
      <c r="E2539" s="3">
        <f>DATEDIF(online_retail_II[[#This Row],[LastPurchase]], DATE(2011,12,9), "d")</f>
        <v>577</v>
      </c>
      <c r="F2539" s="3">
        <f t="shared" si="195"/>
        <v>2</v>
      </c>
      <c r="G2539" s="3">
        <f t="shared" si="196"/>
        <v>1</v>
      </c>
      <c r="H2539" s="3">
        <f t="shared" si="197"/>
        <v>1</v>
      </c>
      <c r="I2539" s="1" t="str">
        <f t="shared" si="198"/>
        <v>211</v>
      </c>
      <c r="J2539" s="1" t="str">
        <f t="shared" si="199"/>
        <v>At Risk</v>
      </c>
    </row>
    <row r="2540" spans="1:10" ht="14.25" x14ac:dyDescent="0.2">
      <c r="A2540">
        <v>13296</v>
      </c>
      <c r="B2540">
        <v>53</v>
      </c>
      <c r="C2540">
        <v>792.50999999999988</v>
      </c>
      <c r="D2540" s="1">
        <v>40749.573611111111</v>
      </c>
      <c r="E2540" s="3">
        <f>DATEDIF(online_retail_II[[#This Row],[LastPurchase]], DATE(2011,12,9), "d")</f>
        <v>137</v>
      </c>
      <c r="F2540" s="3">
        <f t="shared" si="195"/>
        <v>3</v>
      </c>
      <c r="G2540" s="3">
        <f t="shared" si="196"/>
        <v>1</v>
      </c>
      <c r="H2540" s="3">
        <f t="shared" si="197"/>
        <v>1</v>
      </c>
      <c r="I2540" s="1" t="str">
        <f t="shared" si="198"/>
        <v>311</v>
      </c>
      <c r="J2540" s="1" t="str">
        <f t="shared" si="199"/>
        <v>Potential</v>
      </c>
    </row>
    <row r="2541" spans="1:10" ht="14.25" x14ac:dyDescent="0.2">
      <c r="A2541">
        <v>16307</v>
      </c>
      <c r="B2541">
        <v>75</v>
      </c>
      <c r="C2541">
        <v>1194.9200000000003</v>
      </c>
      <c r="D2541" s="1">
        <v>40457.604861111111</v>
      </c>
      <c r="E2541" s="3">
        <f>DATEDIF(online_retail_II[[#This Row],[LastPurchase]], DATE(2011,12,9), "d")</f>
        <v>429</v>
      </c>
      <c r="F2541" s="3">
        <f t="shared" si="195"/>
        <v>2</v>
      </c>
      <c r="G2541" s="3">
        <f t="shared" si="196"/>
        <v>2</v>
      </c>
      <c r="H2541" s="3">
        <f t="shared" si="197"/>
        <v>2</v>
      </c>
      <c r="I2541" s="1" t="str">
        <f t="shared" si="198"/>
        <v>222</v>
      </c>
      <c r="J2541" s="1" t="str">
        <f t="shared" si="199"/>
        <v>At Risk</v>
      </c>
    </row>
    <row r="2542" spans="1:10" ht="14.25" x14ac:dyDescent="0.2">
      <c r="A2542">
        <v>13103</v>
      </c>
      <c r="B2542">
        <v>33</v>
      </c>
      <c r="C2542">
        <v>709.64</v>
      </c>
      <c r="D2542" s="1">
        <v>40847.401388888888</v>
      </c>
      <c r="E2542" s="3">
        <f>DATEDIF(online_retail_II[[#This Row],[LastPurchase]], DATE(2011,12,9), "d")</f>
        <v>39</v>
      </c>
      <c r="F2542" s="3">
        <f t="shared" si="195"/>
        <v>4</v>
      </c>
      <c r="G2542" s="3">
        <f t="shared" si="196"/>
        <v>1</v>
      </c>
      <c r="H2542" s="3">
        <f t="shared" si="197"/>
        <v>1</v>
      </c>
      <c r="I2542" s="1" t="str">
        <f t="shared" si="198"/>
        <v>411</v>
      </c>
      <c r="J2542" s="1" t="str">
        <f t="shared" si="199"/>
        <v>Loyal</v>
      </c>
    </row>
    <row r="2543" spans="1:10" ht="14.25" x14ac:dyDescent="0.2">
      <c r="A2543">
        <v>14014</v>
      </c>
      <c r="B2543">
        <v>76</v>
      </c>
      <c r="C2543">
        <v>1948.2100000000007</v>
      </c>
      <c r="D2543" s="1">
        <v>40809.554166666669</v>
      </c>
      <c r="E2543" s="3">
        <f>DATEDIF(online_retail_II[[#This Row],[LastPurchase]], DATE(2011,12,9), "d")</f>
        <v>77</v>
      </c>
      <c r="F2543" s="3">
        <f t="shared" si="195"/>
        <v>3</v>
      </c>
      <c r="G2543" s="3">
        <f t="shared" si="196"/>
        <v>2</v>
      </c>
      <c r="H2543" s="3">
        <f t="shared" si="197"/>
        <v>2</v>
      </c>
      <c r="I2543" s="1" t="str">
        <f t="shared" si="198"/>
        <v>322</v>
      </c>
      <c r="J2543" s="1" t="str">
        <f t="shared" si="199"/>
        <v>Potential</v>
      </c>
    </row>
    <row r="2544" spans="1:10" ht="14.25" x14ac:dyDescent="0.2">
      <c r="A2544">
        <v>13295</v>
      </c>
      <c r="B2544">
        <v>67</v>
      </c>
      <c r="C2544">
        <v>1101.9700000000005</v>
      </c>
      <c r="D2544" s="1">
        <v>40527.472916666666</v>
      </c>
      <c r="E2544" s="3">
        <f>DATEDIF(online_retail_II[[#This Row],[LastPurchase]], DATE(2011,12,9), "d")</f>
        <v>359</v>
      </c>
      <c r="F2544" s="3">
        <f t="shared" si="195"/>
        <v>3</v>
      </c>
      <c r="G2544" s="3">
        <f t="shared" si="196"/>
        <v>2</v>
      </c>
      <c r="H2544" s="3">
        <f t="shared" si="197"/>
        <v>2</v>
      </c>
      <c r="I2544" s="1" t="str">
        <f t="shared" si="198"/>
        <v>322</v>
      </c>
      <c r="J2544" s="1" t="str">
        <f t="shared" si="199"/>
        <v>Potential</v>
      </c>
    </row>
    <row r="2545" spans="1:10" ht="14.25" x14ac:dyDescent="0.2">
      <c r="A2545">
        <v>14391</v>
      </c>
      <c r="B2545">
        <v>14</v>
      </c>
      <c r="C2545">
        <v>135.60000000000002</v>
      </c>
      <c r="D2545" s="1">
        <v>40310.404166666667</v>
      </c>
      <c r="E2545" s="3">
        <f>DATEDIF(online_retail_II[[#This Row],[LastPurchase]], DATE(2011,12,9), "d")</f>
        <v>576</v>
      </c>
      <c r="F2545" s="3">
        <f t="shared" si="195"/>
        <v>2</v>
      </c>
      <c r="G2545" s="3">
        <f t="shared" si="196"/>
        <v>1</v>
      </c>
      <c r="H2545" s="3">
        <f t="shared" si="197"/>
        <v>1</v>
      </c>
      <c r="I2545" s="1" t="str">
        <f t="shared" si="198"/>
        <v>211</v>
      </c>
      <c r="J2545" s="1" t="str">
        <f t="shared" si="199"/>
        <v>At Risk</v>
      </c>
    </row>
    <row r="2546" spans="1:10" ht="14.25" x14ac:dyDescent="0.2">
      <c r="A2546">
        <v>17705</v>
      </c>
      <c r="B2546">
        <v>120</v>
      </c>
      <c r="C2546">
        <v>2083.8999999999992</v>
      </c>
      <c r="D2546" s="1">
        <v>40883.572916666664</v>
      </c>
      <c r="E2546" s="3">
        <f>DATEDIF(online_retail_II[[#This Row],[LastPurchase]], DATE(2011,12,9), "d")</f>
        <v>3</v>
      </c>
      <c r="F2546" s="3">
        <f t="shared" si="195"/>
        <v>5</v>
      </c>
      <c r="G2546" s="3">
        <f t="shared" si="196"/>
        <v>2</v>
      </c>
      <c r="H2546" s="3">
        <f t="shared" si="197"/>
        <v>2</v>
      </c>
      <c r="I2546" s="1" t="str">
        <f t="shared" si="198"/>
        <v>522</v>
      </c>
      <c r="J2546" s="1" t="str">
        <f t="shared" si="199"/>
        <v>Champion</v>
      </c>
    </row>
    <row r="2547" spans="1:10" ht="14.25" x14ac:dyDescent="0.2">
      <c r="A2547">
        <v>14707</v>
      </c>
      <c r="B2547">
        <v>2</v>
      </c>
      <c r="C2547">
        <v>139.19999999999999</v>
      </c>
      <c r="D2547" s="1">
        <v>40451.484027777777</v>
      </c>
      <c r="E2547" s="3">
        <f>DATEDIF(online_retail_II[[#This Row],[LastPurchase]], DATE(2011,12,9), "d")</f>
        <v>435</v>
      </c>
      <c r="F2547" s="3">
        <f t="shared" si="195"/>
        <v>2</v>
      </c>
      <c r="G2547" s="3">
        <f t="shared" si="196"/>
        <v>1</v>
      </c>
      <c r="H2547" s="3">
        <f t="shared" si="197"/>
        <v>1</v>
      </c>
      <c r="I2547" s="1" t="str">
        <f t="shared" si="198"/>
        <v>211</v>
      </c>
      <c r="J2547" s="1" t="str">
        <f t="shared" si="199"/>
        <v>At Risk</v>
      </c>
    </row>
    <row r="2548" spans="1:10" ht="14.25" x14ac:dyDescent="0.2">
      <c r="A2548">
        <v>12580</v>
      </c>
      <c r="B2548">
        <v>58</v>
      </c>
      <c r="C2548">
        <v>1052.9000000000001</v>
      </c>
      <c r="D2548" s="1">
        <v>40640.433333333334</v>
      </c>
      <c r="E2548" s="3">
        <f>DATEDIF(online_retail_II[[#This Row],[LastPurchase]], DATE(2011,12,9), "d")</f>
        <v>246</v>
      </c>
      <c r="F2548" s="3">
        <f t="shared" si="195"/>
        <v>3</v>
      </c>
      <c r="G2548" s="3">
        <f t="shared" si="196"/>
        <v>2</v>
      </c>
      <c r="H2548" s="3">
        <f t="shared" si="197"/>
        <v>2</v>
      </c>
      <c r="I2548" s="1" t="str">
        <f t="shared" si="198"/>
        <v>322</v>
      </c>
      <c r="J2548" s="1" t="str">
        <f t="shared" si="199"/>
        <v>Potential</v>
      </c>
    </row>
    <row r="2549" spans="1:10" ht="14.25" x14ac:dyDescent="0.2">
      <c r="A2549">
        <v>15012</v>
      </c>
      <c r="B2549">
        <v>255</v>
      </c>
      <c r="C2549">
        <v>860.6200000000008</v>
      </c>
      <c r="D2549" s="1">
        <v>40833.515277777777</v>
      </c>
      <c r="E2549" s="3">
        <f>DATEDIF(online_retail_II[[#This Row],[LastPurchase]], DATE(2011,12,9), "d")</f>
        <v>53</v>
      </c>
      <c r="F2549" s="3">
        <f t="shared" si="195"/>
        <v>3</v>
      </c>
      <c r="G2549" s="3">
        <f t="shared" si="196"/>
        <v>3</v>
      </c>
      <c r="H2549" s="3">
        <f t="shared" si="197"/>
        <v>1</v>
      </c>
      <c r="I2549" s="1" t="str">
        <f t="shared" si="198"/>
        <v>331</v>
      </c>
      <c r="J2549" s="1" t="str">
        <f t="shared" si="199"/>
        <v>Potential</v>
      </c>
    </row>
    <row r="2550" spans="1:10" ht="14.25" x14ac:dyDescent="0.2">
      <c r="A2550">
        <v>16898</v>
      </c>
      <c r="B2550">
        <v>293</v>
      </c>
      <c r="C2550">
        <v>1016.3700000000005</v>
      </c>
      <c r="D2550" s="1">
        <v>40860.655555555553</v>
      </c>
      <c r="E2550" s="3">
        <f>DATEDIF(online_retail_II[[#This Row],[LastPurchase]], DATE(2011,12,9), "d")</f>
        <v>26</v>
      </c>
      <c r="F2550" s="3">
        <f t="shared" si="195"/>
        <v>4</v>
      </c>
      <c r="G2550" s="3">
        <f t="shared" si="196"/>
        <v>3</v>
      </c>
      <c r="H2550" s="3">
        <f t="shared" si="197"/>
        <v>2</v>
      </c>
      <c r="I2550" s="1" t="str">
        <f t="shared" si="198"/>
        <v>432</v>
      </c>
      <c r="J2550" s="1" t="str">
        <f t="shared" si="199"/>
        <v>Loyal</v>
      </c>
    </row>
    <row r="2551" spans="1:10" ht="14.25" x14ac:dyDescent="0.2">
      <c r="A2551">
        <v>17016</v>
      </c>
      <c r="B2551">
        <v>41</v>
      </c>
      <c r="C2551">
        <v>552.4</v>
      </c>
      <c r="D2551" s="1">
        <v>40310.522222222222</v>
      </c>
      <c r="E2551" s="3">
        <f>DATEDIF(online_retail_II[[#This Row],[LastPurchase]], DATE(2011,12,9), "d")</f>
        <v>576</v>
      </c>
      <c r="F2551" s="3">
        <f t="shared" si="195"/>
        <v>2</v>
      </c>
      <c r="G2551" s="3">
        <f t="shared" si="196"/>
        <v>1</v>
      </c>
      <c r="H2551" s="3">
        <f t="shared" si="197"/>
        <v>1</v>
      </c>
      <c r="I2551" s="1" t="str">
        <f t="shared" si="198"/>
        <v>211</v>
      </c>
      <c r="J2551" s="1" t="str">
        <f t="shared" si="199"/>
        <v>At Risk</v>
      </c>
    </row>
    <row r="2552" spans="1:10" ht="14.25" x14ac:dyDescent="0.2">
      <c r="A2552">
        <v>17845</v>
      </c>
      <c r="B2552">
        <v>48</v>
      </c>
      <c r="C2552">
        <v>598.18999999999994</v>
      </c>
      <c r="D2552" s="1">
        <v>40331.638888888891</v>
      </c>
      <c r="E2552" s="3">
        <f>DATEDIF(online_retail_II[[#This Row],[LastPurchase]], DATE(2011,12,9), "d")</f>
        <v>555</v>
      </c>
      <c r="F2552" s="3">
        <f t="shared" si="195"/>
        <v>2</v>
      </c>
      <c r="G2552" s="3">
        <f t="shared" si="196"/>
        <v>1</v>
      </c>
      <c r="H2552" s="3">
        <f t="shared" si="197"/>
        <v>1</v>
      </c>
      <c r="I2552" s="1" t="str">
        <f t="shared" si="198"/>
        <v>211</v>
      </c>
      <c r="J2552" s="1" t="str">
        <f t="shared" si="199"/>
        <v>At Risk</v>
      </c>
    </row>
    <row r="2553" spans="1:10" ht="14.25" x14ac:dyDescent="0.2">
      <c r="A2553">
        <v>13998</v>
      </c>
      <c r="B2553">
        <v>31</v>
      </c>
      <c r="C2553">
        <v>566.69999999999993</v>
      </c>
      <c r="D2553" s="1">
        <v>40440.430555555555</v>
      </c>
      <c r="E2553" s="3">
        <f>DATEDIF(online_retail_II[[#This Row],[LastPurchase]], DATE(2011,12,9), "d")</f>
        <v>446</v>
      </c>
      <c r="F2553" s="3">
        <f t="shared" si="195"/>
        <v>2</v>
      </c>
      <c r="G2553" s="3">
        <f t="shared" si="196"/>
        <v>1</v>
      </c>
      <c r="H2553" s="3">
        <f t="shared" si="197"/>
        <v>1</v>
      </c>
      <c r="I2553" s="1" t="str">
        <f t="shared" si="198"/>
        <v>211</v>
      </c>
      <c r="J2553" s="1" t="str">
        <f t="shared" si="199"/>
        <v>At Risk</v>
      </c>
    </row>
    <row r="2554" spans="1:10" ht="14.25" x14ac:dyDescent="0.2">
      <c r="A2554">
        <v>12494</v>
      </c>
      <c r="B2554">
        <v>111</v>
      </c>
      <c r="C2554">
        <v>1872.8700000000008</v>
      </c>
      <c r="D2554" s="1">
        <v>40871.398611111108</v>
      </c>
      <c r="E2554" s="3">
        <f>DATEDIF(online_retail_II[[#This Row],[LastPurchase]], DATE(2011,12,9), "d")</f>
        <v>15</v>
      </c>
      <c r="F2554" s="3">
        <f t="shared" si="195"/>
        <v>4</v>
      </c>
      <c r="G2554" s="3">
        <f t="shared" si="196"/>
        <v>2</v>
      </c>
      <c r="H2554" s="3">
        <f t="shared" si="197"/>
        <v>2</v>
      </c>
      <c r="I2554" s="1" t="str">
        <f t="shared" si="198"/>
        <v>422</v>
      </c>
      <c r="J2554" s="1" t="str">
        <f t="shared" si="199"/>
        <v>Loyal</v>
      </c>
    </row>
    <row r="2555" spans="1:10" ht="14.25" x14ac:dyDescent="0.2">
      <c r="A2555">
        <v>16993</v>
      </c>
      <c r="B2555">
        <v>28</v>
      </c>
      <c r="C2555">
        <v>1950.95</v>
      </c>
      <c r="D2555" s="1">
        <v>40423.511111111111</v>
      </c>
      <c r="E2555" s="3">
        <f>DATEDIF(online_retail_II[[#This Row],[LastPurchase]], DATE(2011,12,9), "d")</f>
        <v>463</v>
      </c>
      <c r="F2555" s="3">
        <f t="shared" si="195"/>
        <v>2</v>
      </c>
      <c r="G2555" s="3">
        <f t="shared" si="196"/>
        <v>1</v>
      </c>
      <c r="H2555" s="3">
        <f t="shared" si="197"/>
        <v>2</v>
      </c>
      <c r="I2555" s="1" t="str">
        <f t="shared" si="198"/>
        <v>212</v>
      </c>
      <c r="J2555" s="1" t="str">
        <f t="shared" si="199"/>
        <v>At Risk</v>
      </c>
    </row>
    <row r="2556" spans="1:10" ht="14.25" x14ac:dyDescent="0.2">
      <c r="A2556">
        <v>15405</v>
      </c>
      <c r="B2556">
        <v>30</v>
      </c>
      <c r="C2556">
        <v>659.83999999999992</v>
      </c>
      <c r="D2556" s="1">
        <v>40697.613888888889</v>
      </c>
      <c r="E2556" s="3">
        <f>DATEDIF(online_retail_II[[#This Row],[LastPurchase]], DATE(2011,12,9), "d")</f>
        <v>189</v>
      </c>
      <c r="F2556" s="3">
        <f t="shared" si="195"/>
        <v>3</v>
      </c>
      <c r="G2556" s="3">
        <f t="shared" si="196"/>
        <v>1</v>
      </c>
      <c r="H2556" s="3">
        <f t="shared" si="197"/>
        <v>1</v>
      </c>
      <c r="I2556" s="1" t="str">
        <f t="shared" si="198"/>
        <v>311</v>
      </c>
      <c r="J2556" s="1" t="str">
        <f t="shared" si="199"/>
        <v>Potential</v>
      </c>
    </row>
    <row r="2557" spans="1:10" ht="14.25" x14ac:dyDescent="0.2">
      <c r="A2557">
        <v>17897</v>
      </c>
      <c r="B2557">
        <v>346</v>
      </c>
      <c r="C2557">
        <v>2584.9999999999986</v>
      </c>
      <c r="D2557" s="1">
        <v>40714.474305555559</v>
      </c>
      <c r="E2557" s="3">
        <f>DATEDIF(online_retail_II[[#This Row],[LastPurchase]], DATE(2011,12,9), "d")</f>
        <v>172</v>
      </c>
      <c r="F2557" s="3">
        <f t="shared" si="195"/>
        <v>3</v>
      </c>
      <c r="G2557" s="3">
        <f t="shared" si="196"/>
        <v>4</v>
      </c>
      <c r="H2557" s="3">
        <f t="shared" si="197"/>
        <v>2</v>
      </c>
      <c r="I2557" s="1" t="str">
        <f t="shared" si="198"/>
        <v>342</v>
      </c>
      <c r="J2557" s="1" t="str">
        <f t="shared" si="199"/>
        <v>Potential</v>
      </c>
    </row>
    <row r="2558" spans="1:10" ht="14.25" x14ac:dyDescent="0.2">
      <c r="A2558">
        <v>15470</v>
      </c>
      <c r="B2558">
        <v>4</v>
      </c>
      <c r="C2558">
        <v>63.419999999999995</v>
      </c>
      <c r="D2558" s="1">
        <v>40311.399305555555</v>
      </c>
      <c r="E2558" s="3">
        <f>DATEDIF(online_retail_II[[#This Row],[LastPurchase]], DATE(2011,12,9), "d")</f>
        <v>575</v>
      </c>
      <c r="F2558" s="3">
        <f t="shared" si="195"/>
        <v>2</v>
      </c>
      <c r="G2558" s="3">
        <f t="shared" si="196"/>
        <v>1</v>
      </c>
      <c r="H2558" s="3">
        <f t="shared" si="197"/>
        <v>1</v>
      </c>
      <c r="I2558" s="1" t="str">
        <f t="shared" si="198"/>
        <v>211</v>
      </c>
      <c r="J2558" s="1" t="str">
        <f t="shared" si="199"/>
        <v>At Risk</v>
      </c>
    </row>
    <row r="2559" spans="1:10" ht="14.25" x14ac:dyDescent="0.2">
      <c r="A2559">
        <v>15199</v>
      </c>
      <c r="B2559">
        <v>51</v>
      </c>
      <c r="C2559">
        <v>3122.4</v>
      </c>
      <c r="D2559" s="1">
        <v>40827.633333333331</v>
      </c>
      <c r="E2559" s="3">
        <f>DATEDIF(online_retail_II[[#This Row],[LastPurchase]], DATE(2011,12,9), "d")</f>
        <v>59</v>
      </c>
      <c r="F2559" s="3">
        <f t="shared" si="195"/>
        <v>3</v>
      </c>
      <c r="G2559" s="3">
        <f t="shared" si="196"/>
        <v>1</v>
      </c>
      <c r="H2559" s="3">
        <f t="shared" si="197"/>
        <v>3</v>
      </c>
      <c r="I2559" s="1" t="str">
        <f t="shared" si="198"/>
        <v>313</v>
      </c>
      <c r="J2559" s="1" t="str">
        <f t="shared" si="199"/>
        <v>Potential</v>
      </c>
    </row>
    <row r="2560" spans="1:10" ht="14.25" x14ac:dyDescent="0.2">
      <c r="A2560">
        <v>14039</v>
      </c>
      <c r="B2560">
        <v>10</v>
      </c>
      <c r="C2560">
        <v>267.28000000000003</v>
      </c>
      <c r="D2560" s="1">
        <v>40853.574999999997</v>
      </c>
      <c r="E2560" s="3">
        <f>DATEDIF(online_retail_II[[#This Row],[LastPurchase]], DATE(2011,12,9), "d")</f>
        <v>33</v>
      </c>
      <c r="F2560" s="3">
        <f t="shared" si="195"/>
        <v>4</v>
      </c>
      <c r="G2560" s="3">
        <f t="shared" si="196"/>
        <v>1</v>
      </c>
      <c r="H2560" s="3">
        <f t="shared" si="197"/>
        <v>1</v>
      </c>
      <c r="I2560" s="1" t="str">
        <f t="shared" si="198"/>
        <v>411</v>
      </c>
      <c r="J2560" s="1" t="str">
        <f t="shared" si="199"/>
        <v>Loyal</v>
      </c>
    </row>
    <row r="2561" spans="1:10" ht="14.25" x14ac:dyDescent="0.2">
      <c r="A2561">
        <v>13892</v>
      </c>
      <c r="B2561">
        <v>36</v>
      </c>
      <c r="C2561">
        <v>1267.6499999999999</v>
      </c>
      <c r="D2561" s="1">
        <v>40860.493055555555</v>
      </c>
      <c r="E2561" s="3">
        <f>DATEDIF(online_retail_II[[#This Row],[LastPurchase]], DATE(2011,12,9), "d")</f>
        <v>26</v>
      </c>
      <c r="F2561" s="3">
        <f t="shared" si="195"/>
        <v>4</v>
      </c>
      <c r="G2561" s="3">
        <f t="shared" si="196"/>
        <v>1</v>
      </c>
      <c r="H2561" s="3">
        <f t="shared" si="197"/>
        <v>2</v>
      </c>
      <c r="I2561" s="1" t="str">
        <f t="shared" si="198"/>
        <v>412</v>
      </c>
      <c r="J2561" s="1" t="str">
        <f t="shared" si="199"/>
        <v>Loyal</v>
      </c>
    </row>
    <row r="2562" spans="1:10" ht="14.25" x14ac:dyDescent="0.2">
      <c r="A2562">
        <v>13220</v>
      </c>
      <c r="B2562">
        <v>53</v>
      </c>
      <c r="C2562">
        <v>1336.09</v>
      </c>
      <c r="D2562" s="1">
        <v>40808.568055555559</v>
      </c>
      <c r="E2562" s="3">
        <f>DATEDIF(online_retail_II[[#This Row],[LastPurchase]], DATE(2011,12,9), "d")</f>
        <v>78</v>
      </c>
      <c r="F2562" s="3">
        <f t="shared" ref="F2562:F2625" si="200">IF(E2562&lt;=QUARTILE($E$2:$E$1000,1),5,
 IF(E2562&lt;=QUARTILE($E$2:$E$1000,2),4,
 IF(E2562&lt;=QUARTILE($E$2:$E$1000,3),3,
 IF(E2562&lt;=QUARTILE($E$2:$E$1000,4),2,1))))</f>
        <v>3</v>
      </c>
      <c r="G2562" s="3">
        <f t="shared" ref="G2562:G2625" si="201">IF(B2562&gt;=QUARTILE($B$2:$B$1000,4),5,
 IF(B2562&gt;=QUARTILE($B$2:$B$1000,3),4,
 IF(B2562&gt;=QUARTILE($B$2:$B$1000,2),3,
 IF(B2562&gt;=QUARTILE($B$2:$B$1000,1),2,1))))</f>
        <v>1</v>
      </c>
      <c r="H2562" s="3">
        <f t="shared" ref="H2562:H2625" si="202">IF(C2562&gt;=QUARTILE($C$2:$C$1000,4),5,
 IF(C2562&gt;=QUARTILE($C$2:$C$1000,3),4,
 IF(C2562&gt;=QUARTILE($C$2:$C$1000,2),3,
 IF(C2562&gt;=QUARTILE($C$2:$C$1000,1),2,1))))</f>
        <v>2</v>
      </c>
      <c r="I2562" s="1" t="str">
        <f t="shared" ref="I2562:I2625" si="203">TEXT(F2562,"0") &amp; TEXT(G2562,"0") &amp; TEXT(H2562,"0")</f>
        <v>312</v>
      </c>
      <c r="J2562" s="1" t="str">
        <f t="shared" ref="J2562:J2625" si="204">IF(F2562=5,"Champion",
 IF(F2562&gt;=4,"Loyal",
 IF(F2562=3,"Potential",
 IF(F2562=2,"At Risk",
 "Lost"))))</f>
        <v>Potential</v>
      </c>
    </row>
    <row r="2563" spans="1:10" ht="14.25" x14ac:dyDescent="0.2">
      <c r="A2563">
        <v>18197</v>
      </c>
      <c r="B2563">
        <v>9</v>
      </c>
      <c r="C2563">
        <v>230.1</v>
      </c>
      <c r="D2563" s="1">
        <v>40311.448611111111</v>
      </c>
      <c r="E2563" s="3">
        <f>DATEDIF(online_retail_II[[#This Row],[LastPurchase]], DATE(2011,12,9), "d")</f>
        <v>575</v>
      </c>
      <c r="F2563" s="3">
        <f t="shared" si="200"/>
        <v>2</v>
      </c>
      <c r="G2563" s="3">
        <f t="shared" si="201"/>
        <v>1</v>
      </c>
      <c r="H2563" s="3">
        <f t="shared" si="202"/>
        <v>1</v>
      </c>
      <c r="I2563" s="1" t="str">
        <f t="shared" si="203"/>
        <v>211</v>
      </c>
      <c r="J2563" s="1" t="str">
        <f t="shared" si="204"/>
        <v>At Risk</v>
      </c>
    </row>
    <row r="2564" spans="1:10" ht="14.25" x14ac:dyDescent="0.2">
      <c r="A2564">
        <v>13888</v>
      </c>
      <c r="B2564">
        <v>184</v>
      </c>
      <c r="C2564">
        <v>2169.0500000000015</v>
      </c>
      <c r="D2564" s="1">
        <v>40767.425694444442</v>
      </c>
      <c r="E2564" s="3">
        <f>DATEDIF(online_retail_II[[#This Row],[LastPurchase]], DATE(2011,12,9), "d")</f>
        <v>119</v>
      </c>
      <c r="F2564" s="3">
        <f t="shared" si="200"/>
        <v>3</v>
      </c>
      <c r="G2564" s="3">
        <f t="shared" si="201"/>
        <v>3</v>
      </c>
      <c r="H2564" s="3">
        <f t="shared" si="202"/>
        <v>2</v>
      </c>
      <c r="I2564" s="1" t="str">
        <f t="shared" si="203"/>
        <v>332</v>
      </c>
      <c r="J2564" s="1" t="str">
        <f t="shared" si="204"/>
        <v>Potential</v>
      </c>
    </row>
    <row r="2565" spans="1:10" ht="14.25" x14ac:dyDescent="0.2">
      <c r="A2565">
        <v>15597</v>
      </c>
      <c r="B2565">
        <v>37</v>
      </c>
      <c r="C2565">
        <v>563.37000000000012</v>
      </c>
      <c r="D2565" s="1">
        <v>40851.55972222222</v>
      </c>
      <c r="E2565" s="3">
        <f>DATEDIF(online_retail_II[[#This Row],[LastPurchase]], DATE(2011,12,9), "d")</f>
        <v>35</v>
      </c>
      <c r="F2565" s="3">
        <f t="shared" si="200"/>
        <v>4</v>
      </c>
      <c r="G2565" s="3">
        <f t="shared" si="201"/>
        <v>1</v>
      </c>
      <c r="H2565" s="3">
        <f t="shared" si="202"/>
        <v>1</v>
      </c>
      <c r="I2565" s="1" t="str">
        <f t="shared" si="203"/>
        <v>411</v>
      </c>
      <c r="J2565" s="1" t="str">
        <f t="shared" si="204"/>
        <v>Loyal</v>
      </c>
    </row>
    <row r="2566" spans="1:10" ht="14.25" x14ac:dyDescent="0.2">
      <c r="A2566">
        <v>16906</v>
      </c>
      <c r="B2566">
        <v>225</v>
      </c>
      <c r="C2566">
        <v>1448.8000000000011</v>
      </c>
      <c r="D2566" s="1">
        <v>40805.492361111108</v>
      </c>
      <c r="E2566" s="3">
        <f>DATEDIF(online_retail_II[[#This Row],[LastPurchase]], DATE(2011,12,9), "d")</f>
        <v>81</v>
      </c>
      <c r="F2566" s="3">
        <f t="shared" si="200"/>
        <v>3</v>
      </c>
      <c r="G2566" s="3">
        <f t="shared" si="201"/>
        <v>3</v>
      </c>
      <c r="H2566" s="3">
        <f t="shared" si="202"/>
        <v>2</v>
      </c>
      <c r="I2566" s="1" t="str">
        <f t="shared" si="203"/>
        <v>332</v>
      </c>
      <c r="J2566" s="1" t="str">
        <f t="shared" si="204"/>
        <v>Potential</v>
      </c>
    </row>
    <row r="2567" spans="1:10" ht="14.25" x14ac:dyDescent="0.2">
      <c r="A2567">
        <v>15210</v>
      </c>
      <c r="B2567">
        <v>67</v>
      </c>
      <c r="C2567">
        <v>1176.1900000000003</v>
      </c>
      <c r="D2567" s="1">
        <v>40661.674305555556</v>
      </c>
      <c r="E2567" s="3">
        <f>DATEDIF(online_retail_II[[#This Row],[LastPurchase]], DATE(2011,12,9), "d")</f>
        <v>225</v>
      </c>
      <c r="F2567" s="3">
        <f t="shared" si="200"/>
        <v>3</v>
      </c>
      <c r="G2567" s="3">
        <f t="shared" si="201"/>
        <v>2</v>
      </c>
      <c r="H2567" s="3">
        <f t="shared" si="202"/>
        <v>2</v>
      </c>
      <c r="I2567" s="1" t="str">
        <f t="shared" si="203"/>
        <v>322</v>
      </c>
      <c r="J2567" s="1" t="str">
        <f t="shared" si="204"/>
        <v>Potential</v>
      </c>
    </row>
    <row r="2568" spans="1:10" ht="14.25" x14ac:dyDescent="0.2">
      <c r="A2568">
        <v>12894</v>
      </c>
      <c r="B2568">
        <v>21</v>
      </c>
      <c r="C2568">
        <v>157.35</v>
      </c>
      <c r="D2568" s="1">
        <v>40311.615972222222</v>
      </c>
      <c r="E2568" s="3">
        <f>DATEDIF(online_retail_II[[#This Row],[LastPurchase]], DATE(2011,12,9), "d")</f>
        <v>575</v>
      </c>
      <c r="F2568" s="3">
        <f t="shared" si="200"/>
        <v>2</v>
      </c>
      <c r="G2568" s="3">
        <f t="shared" si="201"/>
        <v>1</v>
      </c>
      <c r="H2568" s="3">
        <f t="shared" si="202"/>
        <v>1</v>
      </c>
      <c r="I2568" s="1" t="str">
        <f t="shared" si="203"/>
        <v>211</v>
      </c>
      <c r="J2568" s="1" t="str">
        <f t="shared" si="204"/>
        <v>At Risk</v>
      </c>
    </row>
    <row r="2569" spans="1:10" ht="14.25" x14ac:dyDescent="0.2">
      <c r="A2569">
        <v>12923</v>
      </c>
      <c r="B2569">
        <v>62</v>
      </c>
      <c r="C2569">
        <v>789.86999999999978</v>
      </c>
      <c r="D2569" s="1">
        <v>40822.680555555555</v>
      </c>
      <c r="E2569" s="3">
        <f>DATEDIF(online_retail_II[[#This Row],[LastPurchase]], DATE(2011,12,9), "d")</f>
        <v>64</v>
      </c>
      <c r="F2569" s="3">
        <f t="shared" si="200"/>
        <v>3</v>
      </c>
      <c r="G2569" s="3">
        <f t="shared" si="201"/>
        <v>2</v>
      </c>
      <c r="H2569" s="3">
        <f t="shared" si="202"/>
        <v>1</v>
      </c>
      <c r="I2569" s="1" t="str">
        <f t="shared" si="203"/>
        <v>321</v>
      </c>
      <c r="J2569" s="1" t="str">
        <f t="shared" si="204"/>
        <v>Potential</v>
      </c>
    </row>
    <row r="2570" spans="1:10" ht="14.25" x14ac:dyDescent="0.2">
      <c r="A2570">
        <v>15478</v>
      </c>
      <c r="B2570">
        <v>71</v>
      </c>
      <c r="C2570">
        <v>2024.9799999999998</v>
      </c>
      <c r="D2570" s="1">
        <v>40846.59652777778</v>
      </c>
      <c r="E2570" s="3">
        <f>DATEDIF(online_retail_II[[#This Row],[LastPurchase]], DATE(2011,12,9), "d")</f>
        <v>40</v>
      </c>
      <c r="F2570" s="3">
        <f t="shared" si="200"/>
        <v>4</v>
      </c>
      <c r="G2570" s="3">
        <f t="shared" si="201"/>
        <v>2</v>
      </c>
      <c r="H2570" s="3">
        <f t="shared" si="202"/>
        <v>2</v>
      </c>
      <c r="I2570" s="1" t="str">
        <f t="shared" si="203"/>
        <v>422</v>
      </c>
      <c r="J2570" s="1" t="str">
        <f t="shared" si="204"/>
        <v>Loyal</v>
      </c>
    </row>
    <row r="2571" spans="1:10" ht="14.25" x14ac:dyDescent="0.2">
      <c r="A2571">
        <v>12880</v>
      </c>
      <c r="B2571">
        <v>36</v>
      </c>
      <c r="C2571">
        <v>640.12999999999977</v>
      </c>
      <c r="D2571" s="1">
        <v>40505.451388888891</v>
      </c>
      <c r="E2571" s="3">
        <f>DATEDIF(online_retail_II[[#This Row],[LastPurchase]], DATE(2011,12,9), "d")</f>
        <v>381</v>
      </c>
      <c r="F2571" s="3">
        <f t="shared" si="200"/>
        <v>2</v>
      </c>
      <c r="G2571" s="3">
        <f t="shared" si="201"/>
        <v>1</v>
      </c>
      <c r="H2571" s="3">
        <f t="shared" si="202"/>
        <v>1</v>
      </c>
      <c r="I2571" s="1" t="str">
        <f t="shared" si="203"/>
        <v>211</v>
      </c>
      <c r="J2571" s="1" t="str">
        <f t="shared" si="204"/>
        <v>At Risk</v>
      </c>
    </row>
    <row r="2572" spans="1:10" ht="14.25" x14ac:dyDescent="0.2">
      <c r="A2572">
        <v>16115</v>
      </c>
      <c r="B2572">
        <v>428</v>
      </c>
      <c r="C2572">
        <v>2575.1399999999967</v>
      </c>
      <c r="D2572" s="1">
        <v>40877.480555555558</v>
      </c>
      <c r="E2572" s="3">
        <f>DATEDIF(online_retail_II[[#This Row],[LastPurchase]], DATE(2011,12,9), "d")</f>
        <v>9</v>
      </c>
      <c r="F2572" s="3">
        <f t="shared" si="200"/>
        <v>5</v>
      </c>
      <c r="G2572" s="3">
        <f t="shared" si="201"/>
        <v>4</v>
      </c>
      <c r="H2572" s="3">
        <f t="shared" si="202"/>
        <v>2</v>
      </c>
      <c r="I2572" s="1" t="str">
        <f t="shared" si="203"/>
        <v>542</v>
      </c>
      <c r="J2572" s="1" t="str">
        <f t="shared" si="204"/>
        <v>Champion</v>
      </c>
    </row>
    <row r="2573" spans="1:10" ht="14.25" x14ac:dyDescent="0.2">
      <c r="A2573">
        <v>16836</v>
      </c>
      <c r="B2573">
        <v>42</v>
      </c>
      <c r="C2573">
        <v>782.36999999999989</v>
      </c>
      <c r="D2573" s="1">
        <v>40847.420138888891</v>
      </c>
      <c r="E2573" s="3">
        <f>DATEDIF(online_retail_II[[#This Row],[LastPurchase]], DATE(2011,12,9), "d")</f>
        <v>39</v>
      </c>
      <c r="F2573" s="3">
        <f t="shared" si="200"/>
        <v>4</v>
      </c>
      <c r="G2573" s="3">
        <f t="shared" si="201"/>
        <v>1</v>
      </c>
      <c r="H2573" s="3">
        <f t="shared" si="202"/>
        <v>1</v>
      </c>
      <c r="I2573" s="1" t="str">
        <f t="shared" si="203"/>
        <v>411</v>
      </c>
      <c r="J2573" s="1" t="str">
        <f t="shared" si="204"/>
        <v>Loyal</v>
      </c>
    </row>
    <row r="2574" spans="1:10" ht="14.25" x14ac:dyDescent="0.2">
      <c r="A2574">
        <v>15723</v>
      </c>
      <c r="B2574">
        <v>129</v>
      </c>
      <c r="C2574">
        <v>947.65000000000043</v>
      </c>
      <c r="D2574" s="1">
        <v>40522.466666666667</v>
      </c>
      <c r="E2574" s="3">
        <f>DATEDIF(online_retail_II[[#This Row],[LastPurchase]], DATE(2011,12,9), "d")</f>
        <v>364</v>
      </c>
      <c r="F2574" s="3">
        <f t="shared" si="200"/>
        <v>3</v>
      </c>
      <c r="G2574" s="3">
        <f t="shared" si="201"/>
        <v>2</v>
      </c>
      <c r="H2574" s="3">
        <f t="shared" si="202"/>
        <v>1</v>
      </c>
      <c r="I2574" s="1" t="str">
        <f t="shared" si="203"/>
        <v>321</v>
      </c>
      <c r="J2574" s="1" t="str">
        <f t="shared" si="204"/>
        <v>Potential</v>
      </c>
    </row>
    <row r="2575" spans="1:10" ht="14.25" x14ac:dyDescent="0.2">
      <c r="A2575">
        <v>16588</v>
      </c>
      <c r="B2575">
        <v>71</v>
      </c>
      <c r="C2575">
        <v>1361.2800000000007</v>
      </c>
      <c r="D2575" s="1">
        <v>40500.74722222222</v>
      </c>
      <c r="E2575" s="3">
        <f>DATEDIF(online_retail_II[[#This Row],[LastPurchase]], DATE(2011,12,9), "d")</f>
        <v>386</v>
      </c>
      <c r="F2575" s="3">
        <f t="shared" si="200"/>
        <v>2</v>
      </c>
      <c r="G2575" s="3">
        <f t="shared" si="201"/>
        <v>2</v>
      </c>
      <c r="H2575" s="3">
        <f t="shared" si="202"/>
        <v>2</v>
      </c>
      <c r="I2575" s="1" t="str">
        <f t="shared" si="203"/>
        <v>222</v>
      </c>
      <c r="J2575" s="1" t="str">
        <f t="shared" si="204"/>
        <v>At Risk</v>
      </c>
    </row>
    <row r="2576" spans="1:10" ht="14.25" x14ac:dyDescent="0.2">
      <c r="A2576">
        <v>14296</v>
      </c>
      <c r="B2576">
        <v>27</v>
      </c>
      <c r="C2576">
        <v>456.4</v>
      </c>
      <c r="D2576" s="1">
        <v>40465.593055555553</v>
      </c>
      <c r="E2576" s="3">
        <f>DATEDIF(online_retail_II[[#This Row],[LastPurchase]], DATE(2011,12,9), "d")</f>
        <v>421</v>
      </c>
      <c r="F2576" s="3">
        <f t="shared" si="200"/>
        <v>2</v>
      </c>
      <c r="G2576" s="3">
        <f t="shared" si="201"/>
        <v>1</v>
      </c>
      <c r="H2576" s="3">
        <f t="shared" si="202"/>
        <v>1</v>
      </c>
      <c r="I2576" s="1" t="str">
        <f t="shared" si="203"/>
        <v>211</v>
      </c>
      <c r="J2576" s="1" t="str">
        <f t="shared" si="204"/>
        <v>At Risk</v>
      </c>
    </row>
    <row r="2577" spans="1:10" ht="14.25" x14ac:dyDescent="0.2">
      <c r="A2577">
        <v>13300</v>
      </c>
      <c r="B2577">
        <v>55</v>
      </c>
      <c r="C2577">
        <v>1285.51</v>
      </c>
      <c r="D2577" s="1">
        <v>40717.54791666667</v>
      </c>
      <c r="E2577" s="3">
        <f>DATEDIF(online_retail_II[[#This Row],[LastPurchase]], DATE(2011,12,9), "d")</f>
        <v>169</v>
      </c>
      <c r="F2577" s="3">
        <f t="shared" si="200"/>
        <v>3</v>
      </c>
      <c r="G2577" s="3">
        <f t="shared" si="201"/>
        <v>1</v>
      </c>
      <c r="H2577" s="3">
        <f t="shared" si="202"/>
        <v>2</v>
      </c>
      <c r="I2577" s="1" t="str">
        <f t="shared" si="203"/>
        <v>312</v>
      </c>
      <c r="J2577" s="1" t="str">
        <f t="shared" si="204"/>
        <v>Potential</v>
      </c>
    </row>
    <row r="2578" spans="1:10" ht="14.25" x14ac:dyDescent="0.2">
      <c r="A2578">
        <v>16922</v>
      </c>
      <c r="B2578">
        <v>122</v>
      </c>
      <c r="C2578">
        <v>611.08000000000084</v>
      </c>
      <c r="D2578" s="1">
        <v>40314.474999999999</v>
      </c>
      <c r="E2578" s="3">
        <f>DATEDIF(online_retail_II[[#This Row],[LastPurchase]], DATE(2011,12,9), "d")</f>
        <v>572</v>
      </c>
      <c r="F2578" s="3">
        <f t="shared" si="200"/>
        <v>2</v>
      </c>
      <c r="G2578" s="3">
        <f t="shared" si="201"/>
        <v>2</v>
      </c>
      <c r="H2578" s="3">
        <f t="shared" si="202"/>
        <v>1</v>
      </c>
      <c r="I2578" s="1" t="str">
        <f t="shared" si="203"/>
        <v>221</v>
      </c>
      <c r="J2578" s="1" t="str">
        <f t="shared" si="204"/>
        <v>At Risk</v>
      </c>
    </row>
    <row r="2579" spans="1:10" ht="14.25" x14ac:dyDescent="0.2">
      <c r="A2579">
        <v>18258</v>
      </c>
      <c r="B2579">
        <v>50</v>
      </c>
      <c r="C2579">
        <v>2059.67</v>
      </c>
      <c r="D2579" s="1">
        <v>40422.597222222219</v>
      </c>
      <c r="E2579" s="3">
        <f>DATEDIF(online_retail_II[[#This Row],[LastPurchase]], DATE(2011,12,9), "d")</f>
        <v>464</v>
      </c>
      <c r="F2579" s="3">
        <f t="shared" si="200"/>
        <v>2</v>
      </c>
      <c r="G2579" s="3">
        <f t="shared" si="201"/>
        <v>1</v>
      </c>
      <c r="H2579" s="3">
        <f t="shared" si="202"/>
        <v>2</v>
      </c>
      <c r="I2579" s="1" t="str">
        <f t="shared" si="203"/>
        <v>212</v>
      </c>
      <c r="J2579" s="1" t="str">
        <f t="shared" si="204"/>
        <v>At Risk</v>
      </c>
    </row>
    <row r="2580" spans="1:10" ht="14.25" x14ac:dyDescent="0.2">
      <c r="A2580">
        <v>17123</v>
      </c>
      <c r="B2580">
        <v>43</v>
      </c>
      <c r="C2580">
        <v>977.17000000000019</v>
      </c>
      <c r="D2580" s="1">
        <v>40725.449305555558</v>
      </c>
      <c r="E2580" s="3">
        <f>DATEDIF(online_retail_II[[#This Row],[LastPurchase]], DATE(2011,12,9), "d")</f>
        <v>161</v>
      </c>
      <c r="F2580" s="3">
        <f t="shared" si="200"/>
        <v>3</v>
      </c>
      <c r="G2580" s="3">
        <f t="shared" si="201"/>
        <v>1</v>
      </c>
      <c r="H2580" s="3">
        <f t="shared" si="202"/>
        <v>1</v>
      </c>
      <c r="I2580" s="1" t="str">
        <f t="shared" si="203"/>
        <v>311</v>
      </c>
      <c r="J2580" s="1" t="str">
        <f t="shared" si="204"/>
        <v>Potential</v>
      </c>
    </row>
    <row r="2581" spans="1:10" ht="14.25" x14ac:dyDescent="0.2">
      <c r="A2581">
        <v>16507</v>
      </c>
      <c r="B2581">
        <v>43</v>
      </c>
      <c r="C2581">
        <v>152.76</v>
      </c>
      <c r="D2581" s="1">
        <v>40314.538888888892</v>
      </c>
      <c r="E2581" s="3">
        <f>DATEDIF(online_retail_II[[#This Row],[LastPurchase]], DATE(2011,12,9), "d")</f>
        <v>572</v>
      </c>
      <c r="F2581" s="3">
        <f t="shared" si="200"/>
        <v>2</v>
      </c>
      <c r="G2581" s="3">
        <f t="shared" si="201"/>
        <v>1</v>
      </c>
      <c r="H2581" s="3">
        <f t="shared" si="202"/>
        <v>1</v>
      </c>
      <c r="I2581" s="1" t="str">
        <f t="shared" si="203"/>
        <v>211</v>
      </c>
      <c r="J2581" s="1" t="str">
        <f t="shared" si="204"/>
        <v>At Risk</v>
      </c>
    </row>
    <row r="2582" spans="1:10" ht="14.25" x14ac:dyDescent="0.2">
      <c r="A2582">
        <v>14982</v>
      </c>
      <c r="B2582">
        <v>39</v>
      </c>
      <c r="C2582">
        <v>237.78</v>
      </c>
      <c r="D2582" s="1">
        <v>40314.661111111112</v>
      </c>
      <c r="E2582" s="3">
        <f>DATEDIF(online_retail_II[[#This Row],[LastPurchase]], DATE(2011,12,9), "d")</f>
        <v>572</v>
      </c>
      <c r="F2582" s="3">
        <f t="shared" si="200"/>
        <v>2</v>
      </c>
      <c r="G2582" s="3">
        <f t="shared" si="201"/>
        <v>1</v>
      </c>
      <c r="H2582" s="3">
        <f t="shared" si="202"/>
        <v>1</v>
      </c>
      <c r="I2582" s="1" t="str">
        <f t="shared" si="203"/>
        <v>211</v>
      </c>
      <c r="J2582" s="1" t="str">
        <f t="shared" si="204"/>
        <v>At Risk</v>
      </c>
    </row>
    <row r="2583" spans="1:10" ht="14.25" x14ac:dyDescent="0.2">
      <c r="A2583">
        <v>18287</v>
      </c>
      <c r="B2583">
        <v>155</v>
      </c>
      <c r="C2583">
        <v>4182.9899999999989</v>
      </c>
      <c r="D2583" s="1">
        <v>40844.395138888889</v>
      </c>
      <c r="E2583" s="3">
        <f>DATEDIF(online_retail_II[[#This Row],[LastPurchase]], DATE(2011,12,9), "d")</f>
        <v>42</v>
      </c>
      <c r="F2583" s="3">
        <f t="shared" si="200"/>
        <v>4</v>
      </c>
      <c r="G2583" s="3">
        <f t="shared" si="201"/>
        <v>2</v>
      </c>
      <c r="H2583" s="3">
        <f t="shared" si="202"/>
        <v>3</v>
      </c>
      <c r="I2583" s="1" t="str">
        <f t="shared" si="203"/>
        <v>423</v>
      </c>
      <c r="J2583" s="1" t="str">
        <f t="shared" si="204"/>
        <v>Loyal</v>
      </c>
    </row>
    <row r="2584" spans="1:10" ht="14.25" x14ac:dyDescent="0.2">
      <c r="A2584">
        <v>18157</v>
      </c>
      <c r="B2584">
        <v>26</v>
      </c>
      <c r="C2584">
        <v>215.35</v>
      </c>
      <c r="D2584" s="1">
        <v>40315.589583333334</v>
      </c>
      <c r="E2584" s="3">
        <f>DATEDIF(online_retail_II[[#This Row],[LastPurchase]], DATE(2011,12,9), "d")</f>
        <v>571</v>
      </c>
      <c r="F2584" s="3">
        <f t="shared" si="200"/>
        <v>2</v>
      </c>
      <c r="G2584" s="3">
        <f t="shared" si="201"/>
        <v>1</v>
      </c>
      <c r="H2584" s="3">
        <f t="shared" si="202"/>
        <v>1</v>
      </c>
      <c r="I2584" s="1" t="str">
        <f t="shared" si="203"/>
        <v>211</v>
      </c>
      <c r="J2584" s="1" t="str">
        <f t="shared" si="204"/>
        <v>At Risk</v>
      </c>
    </row>
    <row r="2585" spans="1:10" ht="14.25" x14ac:dyDescent="0.2">
      <c r="A2585">
        <v>16932</v>
      </c>
      <c r="B2585">
        <v>144</v>
      </c>
      <c r="C2585">
        <v>440.70999999999981</v>
      </c>
      <c r="D2585" s="1">
        <v>40833.591666666667</v>
      </c>
      <c r="E2585" s="3">
        <f>DATEDIF(online_retail_II[[#This Row],[LastPurchase]], DATE(2011,12,9), "d")</f>
        <v>53</v>
      </c>
      <c r="F2585" s="3">
        <f t="shared" si="200"/>
        <v>3</v>
      </c>
      <c r="G2585" s="3">
        <f t="shared" si="201"/>
        <v>2</v>
      </c>
      <c r="H2585" s="3">
        <f t="shared" si="202"/>
        <v>1</v>
      </c>
      <c r="I2585" s="1" t="str">
        <f t="shared" si="203"/>
        <v>321</v>
      </c>
      <c r="J2585" s="1" t="str">
        <f t="shared" si="204"/>
        <v>Potential</v>
      </c>
    </row>
    <row r="2586" spans="1:10" ht="14.25" x14ac:dyDescent="0.2">
      <c r="A2586">
        <v>15280</v>
      </c>
      <c r="B2586">
        <v>61</v>
      </c>
      <c r="C2586">
        <v>406.21999999999991</v>
      </c>
      <c r="D2586" s="1">
        <v>40714.718055555553</v>
      </c>
      <c r="E2586" s="3">
        <f>DATEDIF(online_retail_II[[#This Row],[LastPurchase]], DATE(2011,12,9), "d")</f>
        <v>172</v>
      </c>
      <c r="F2586" s="3">
        <f t="shared" si="200"/>
        <v>3</v>
      </c>
      <c r="G2586" s="3">
        <f t="shared" si="201"/>
        <v>2</v>
      </c>
      <c r="H2586" s="3">
        <f t="shared" si="202"/>
        <v>1</v>
      </c>
      <c r="I2586" s="1" t="str">
        <f t="shared" si="203"/>
        <v>321</v>
      </c>
      <c r="J2586" s="1" t="str">
        <f t="shared" si="204"/>
        <v>Potential</v>
      </c>
    </row>
    <row r="2587" spans="1:10" ht="14.25" x14ac:dyDescent="0.2">
      <c r="A2587">
        <v>13857</v>
      </c>
      <c r="B2587">
        <v>128</v>
      </c>
      <c r="C2587">
        <v>1001.0099999999999</v>
      </c>
      <c r="D2587" s="1">
        <v>40493.537499999999</v>
      </c>
      <c r="E2587" s="3">
        <f>DATEDIF(online_retail_II[[#This Row],[LastPurchase]], DATE(2011,12,9), "d")</f>
        <v>393</v>
      </c>
      <c r="F2587" s="3">
        <f t="shared" si="200"/>
        <v>2</v>
      </c>
      <c r="G2587" s="3">
        <f t="shared" si="201"/>
        <v>2</v>
      </c>
      <c r="H2587" s="3">
        <f t="shared" si="202"/>
        <v>2</v>
      </c>
      <c r="I2587" s="1" t="str">
        <f t="shared" si="203"/>
        <v>222</v>
      </c>
      <c r="J2587" s="1" t="str">
        <f t="shared" si="204"/>
        <v>At Risk</v>
      </c>
    </row>
    <row r="2588" spans="1:10" ht="14.25" x14ac:dyDescent="0.2">
      <c r="A2588">
        <v>13719</v>
      </c>
      <c r="B2588">
        <v>251</v>
      </c>
      <c r="C2588">
        <v>2815.2500000000009</v>
      </c>
      <c r="D2588" s="1">
        <v>40871.643055555556</v>
      </c>
      <c r="E2588" s="3">
        <f>DATEDIF(online_retail_II[[#This Row],[LastPurchase]], DATE(2011,12,9), "d")</f>
        <v>15</v>
      </c>
      <c r="F2588" s="3">
        <f t="shared" si="200"/>
        <v>4</v>
      </c>
      <c r="G2588" s="3">
        <f t="shared" si="201"/>
        <v>3</v>
      </c>
      <c r="H2588" s="3">
        <f t="shared" si="202"/>
        <v>2</v>
      </c>
      <c r="I2588" s="1" t="str">
        <f t="shared" si="203"/>
        <v>432</v>
      </c>
      <c r="J2588" s="1" t="str">
        <f t="shared" si="204"/>
        <v>Loyal</v>
      </c>
    </row>
    <row r="2589" spans="1:10" ht="14.25" x14ac:dyDescent="0.2">
      <c r="A2589">
        <v>14017</v>
      </c>
      <c r="B2589">
        <v>14</v>
      </c>
      <c r="C2589">
        <v>229.75000000000003</v>
      </c>
      <c r="D2589" s="1">
        <v>40315.619444444441</v>
      </c>
      <c r="E2589" s="3">
        <f>DATEDIF(online_retail_II[[#This Row],[LastPurchase]], DATE(2011,12,9), "d")</f>
        <v>571</v>
      </c>
      <c r="F2589" s="3">
        <f t="shared" si="200"/>
        <v>2</v>
      </c>
      <c r="G2589" s="3">
        <f t="shared" si="201"/>
        <v>1</v>
      </c>
      <c r="H2589" s="3">
        <f t="shared" si="202"/>
        <v>1</v>
      </c>
      <c r="I2589" s="1" t="str">
        <f t="shared" si="203"/>
        <v>211</v>
      </c>
      <c r="J2589" s="1" t="str">
        <f t="shared" si="204"/>
        <v>At Risk</v>
      </c>
    </row>
    <row r="2590" spans="1:10" ht="14.25" x14ac:dyDescent="0.2">
      <c r="A2590">
        <v>17928</v>
      </c>
      <c r="B2590">
        <v>27</v>
      </c>
      <c r="C2590">
        <v>341.24</v>
      </c>
      <c r="D2590" s="1">
        <v>40841.577777777777</v>
      </c>
      <c r="E2590" s="3">
        <f>DATEDIF(online_retail_II[[#This Row],[LastPurchase]], DATE(2011,12,9), "d")</f>
        <v>45</v>
      </c>
      <c r="F2590" s="3">
        <f t="shared" si="200"/>
        <v>4</v>
      </c>
      <c r="G2590" s="3">
        <f t="shared" si="201"/>
        <v>1</v>
      </c>
      <c r="H2590" s="3">
        <f t="shared" si="202"/>
        <v>1</v>
      </c>
      <c r="I2590" s="1" t="str">
        <f t="shared" si="203"/>
        <v>411</v>
      </c>
      <c r="J2590" s="1" t="str">
        <f t="shared" si="204"/>
        <v>Loyal</v>
      </c>
    </row>
    <row r="2591" spans="1:10" ht="14.25" x14ac:dyDescent="0.2">
      <c r="A2591">
        <v>13605</v>
      </c>
      <c r="B2591">
        <v>53</v>
      </c>
      <c r="C2591">
        <v>522.66999999999996</v>
      </c>
      <c r="D2591" s="1">
        <v>40499.719444444447</v>
      </c>
      <c r="E2591" s="3">
        <f>DATEDIF(online_retail_II[[#This Row],[LastPurchase]], DATE(2011,12,9), "d")</f>
        <v>387</v>
      </c>
      <c r="F2591" s="3">
        <f t="shared" si="200"/>
        <v>2</v>
      </c>
      <c r="G2591" s="3">
        <f t="shared" si="201"/>
        <v>1</v>
      </c>
      <c r="H2591" s="3">
        <f t="shared" si="202"/>
        <v>1</v>
      </c>
      <c r="I2591" s="1" t="str">
        <f t="shared" si="203"/>
        <v>211</v>
      </c>
      <c r="J2591" s="1" t="str">
        <f t="shared" si="204"/>
        <v>At Risk</v>
      </c>
    </row>
    <row r="2592" spans="1:10" ht="14.25" x14ac:dyDescent="0.2">
      <c r="A2592">
        <v>14304</v>
      </c>
      <c r="B2592">
        <v>88</v>
      </c>
      <c r="C2592">
        <v>1725.01</v>
      </c>
      <c r="D2592" s="1">
        <v>40664.493055555555</v>
      </c>
      <c r="E2592" s="3">
        <f>DATEDIF(online_retail_II[[#This Row],[LastPurchase]], DATE(2011,12,9), "d")</f>
        <v>222</v>
      </c>
      <c r="F2592" s="3">
        <f t="shared" si="200"/>
        <v>3</v>
      </c>
      <c r="G2592" s="3">
        <f t="shared" si="201"/>
        <v>2</v>
      </c>
      <c r="H2592" s="3">
        <f t="shared" si="202"/>
        <v>2</v>
      </c>
      <c r="I2592" s="1" t="str">
        <f t="shared" si="203"/>
        <v>322</v>
      </c>
      <c r="J2592" s="1" t="str">
        <f t="shared" si="204"/>
        <v>Potential</v>
      </c>
    </row>
    <row r="2593" spans="1:10" ht="14.25" x14ac:dyDescent="0.2">
      <c r="A2593">
        <v>16884</v>
      </c>
      <c r="B2593">
        <v>75</v>
      </c>
      <c r="C2593">
        <v>1073.9200000000003</v>
      </c>
      <c r="D2593" s="1">
        <v>40849.494444444441</v>
      </c>
      <c r="E2593" s="3">
        <f>DATEDIF(online_retail_II[[#This Row],[LastPurchase]], DATE(2011,12,9), "d")</f>
        <v>37</v>
      </c>
      <c r="F2593" s="3">
        <f t="shared" si="200"/>
        <v>4</v>
      </c>
      <c r="G2593" s="3">
        <f t="shared" si="201"/>
        <v>2</v>
      </c>
      <c r="H2593" s="3">
        <f t="shared" si="202"/>
        <v>2</v>
      </c>
      <c r="I2593" s="1" t="str">
        <f t="shared" si="203"/>
        <v>422</v>
      </c>
      <c r="J2593" s="1" t="str">
        <f t="shared" si="204"/>
        <v>Loyal</v>
      </c>
    </row>
    <row r="2594" spans="1:10" ht="14.25" x14ac:dyDescent="0.2">
      <c r="A2594">
        <v>15071</v>
      </c>
      <c r="B2594">
        <v>54</v>
      </c>
      <c r="C2594">
        <v>1455.56</v>
      </c>
      <c r="D2594" s="1">
        <v>40793.488194444442</v>
      </c>
      <c r="E2594" s="3">
        <f>DATEDIF(online_retail_II[[#This Row],[LastPurchase]], DATE(2011,12,9), "d")</f>
        <v>93</v>
      </c>
      <c r="F2594" s="3">
        <f t="shared" si="200"/>
        <v>3</v>
      </c>
      <c r="G2594" s="3">
        <f t="shared" si="201"/>
        <v>1</v>
      </c>
      <c r="H2594" s="3">
        <f t="shared" si="202"/>
        <v>2</v>
      </c>
      <c r="I2594" s="1" t="str">
        <f t="shared" si="203"/>
        <v>312</v>
      </c>
      <c r="J2594" s="1" t="str">
        <f t="shared" si="204"/>
        <v>Potential</v>
      </c>
    </row>
    <row r="2595" spans="1:10" ht="14.25" x14ac:dyDescent="0.2">
      <c r="A2595">
        <v>13501</v>
      </c>
      <c r="B2595">
        <v>114</v>
      </c>
      <c r="C2595">
        <v>2885.1100000000015</v>
      </c>
      <c r="D2595" s="1">
        <v>40598.790972222225</v>
      </c>
      <c r="E2595" s="3">
        <f>DATEDIF(online_retail_II[[#This Row],[LastPurchase]], DATE(2011,12,9), "d")</f>
        <v>288</v>
      </c>
      <c r="F2595" s="3">
        <f t="shared" si="200"/>
        <v>3</v>
      </c>
      <c r="G2595" s="3">
        <f t="shared" si="201"/>
        <v>2</v>
      </c>
      <c r="H2595" s="3">
        <f t="shared" si="202"/>
        <v>2</v>
      </c>
      <c r="I2595" s="1" t="str">
        <f t="shared" si="203"/>
        <v>322</v>
      </c>
      <c r="J2595" s="1" t="str">
        <f t="shared" si="204"/>
        <v>Potential</v>
      </c>
    </row>
    <row r="2596" spans="1:10" ht="14.25" x14ac:dyDescent="0.2">
      <c r="A2596">
        <v>14744</v>
      </c>
      <c r="B2596">
        <v>121</v>
      </c>
      <c r="C2596">
        <v>3885.08</v>
      </c>
      <c r="D2596" s="1">
        <v>40870.535416666666</v>
      </c>
      <c r="E2596" s="3">
        <f>DATEDIF(online_retail_II[[#This Row],[LastPurchase]], DATE(2011,12,9), "d")</f>
        <v>16</v>
      </c>
      <c r="F2596" s="3">
        <f t="shared" si="200"/>
        <v>4</v>
      </c>
      <c r="G2596" s="3">
        <f t="shared" si="201"/>
        <v>2</v>
      </c>
      <c r="H2596" s="3">
        <f t="shared" si="202"/>
        <v>3</v>
      </c>
      <c r="I2596" s="1" t="str">
        <f t="shared" si="203"/>
        <v>423</v>
      </c>
      <c r="J2596" s="1" t="str">
        <f t="shared" si="204"/>
        <v>Loyal</v>
      </c>
    </row>
    <row r="2597" spans="1:10" ht="14.25" x14ac:dyDescent="0.2">
      <c r="A2597">
        <v>13541</v>
      </c>
      <c r="B2597">
        <v>10</v>
      </c>
      <c r="C2597">
        <v>785.25</v>
      </c>
      <c r="D2597" s="1">
        <v>40459.692361111112</v>
      </c>
      <c r="E2597" s="3">
        <f>DATEDIF(online_retail_II[[#This Row],[LastPurchase]], DATE(2011,12,9), "d")</f>
        <v>427</v>
      </c>
      <c r="F2597" s="3">
        <f t="shared" si="200"/>
        <v>2</v>
      </c>
      <c r="G2597" s="3">
        <f t="shared" si="201"/>
        <v>1</v>
      </c>
      <c r="H2597" s="3">
        <f t="shared" si="202"/>
        <v>1</v>
      </c>
      <c r="I2597" s="1" t="str">
        <f t="shared" si="203"/>
        <v>211</v>
      </c>
      <c r="J2597" s="1" t="str">
        <f t="shared" si="204"/>
        <v>At Risk</v>
      </c>
    </row>
    <row r="2598" spans="1:10" ht="14.25" x14ac:dyDescent="0.2">
      <c r="A2598">
        <v>15282</v>
      </c>
      <c r="B2598">
        <v>27</v>
      </c>
      <c r="C2598">
        <v>348.59000000000003</v>
      </c>
      <c r="D2598" s="1">
        <v>40316.685416666667</v>
      </c>
      <c r="E2598" s="3">
        <f>DATEDIF(online_retail_II[[#This Row],[LastPurchase]], DATE(2011,12,9), "d")</f>
        <v>570</v>
      </c>
      <c r="F2598" s="3">
        <f t="shared" si="200"/>
        <v>2</v>
      </c>
      <c r="G2598" s="3">
        <f t="shared" si="201"/>
        <v>1</v>
      </c>
      <c r="H2598" s="3">
        <f t="shared" si="202"/>
        <v>1</v>
      </c>
      <c r="I2598" s="1" t="str">
        <f t="shared" si="203"/>
        <v>211</v>
      </c>
      <c r="J2598" s="1" t="str">
        <f t="shared" si="204"/>
        <v>At Risk</v>
      </c>
    </row>
    <row r="2599" spans="1:10" ht="14.25" x14ac:dyDescent="0.2">
      <c r="A2599">
        <v>16835</v>
      </c>
      <c r="B2599">
        <v>87</v>
      </c>
      <c r="C2599">
        <v>1538.4100000000003</v>
      </c>
      <c r="D2599" s="1">
        <v>40758.576388888891</v>
      </c>
      <c r="E2599" s="3">
        <f>DATEDIF(online_retail_II[[#This Row],[LastPurchase]], DATE(2011,12,9), "d")</f>
        <v>128</v>
      </c>
      <c r="F2599" s="3">
        <f t="shared" si="200"/>
        <v>3</v>
      </c>
      <c r="G2599" s="3">
        <f t="shared" si="201"/>
        <v>2</v>
      </c>
      <c r="H2599" s="3">
        <f t="shared" si="202"/>
        <v>2</v>
      </c>
      <c r="I2599" s="1" t="str">
        <f t="shared" si="203"/>
        <v>322</v>
      </c>
      <c r="J2599" s="1" t="str">
        <f t="shared" si="204"/>
        <v>Potential</v>
      </c>
    </row>
    <row r="2600" spans="1:10" ht="14.25" x14ac:dyDescent="0.2">
      <c r="A2600">
        <v>14325</v>
      </c>
      <c r="B2600">
        <v>18</v>
      </c>
      <c r="C2600">
        <v>245.47999999999993</v>
      </c>
      <c r="D2600" s="1">
        <v>40317.388888888891</v>
      </c>
      <c r="E2600" s="3">
        <f>DATEDIF(online_retail_II[[#This Row],[LastPurchase]], DATE(2011,12,9), "d")</f>
        <v>569</v>
      </c>
      <c r="F2600" s="3">
        <f t="shared" si="200"/>
        <v>2</v>
      </c>
      <c r="G2600" s="3">
        <f t="shared" si="201"/>
        <v>1</v>
      </c>
      <c r="H2600" s="3">
        <f t="shared" si="202"/>
        <v>1</v>
      </c>
      <c r="I2600" s="1" t="str">
        <f t="shared" si="203"/>
        <v>211</v>
      </c>
      <c r="J2600" s="1" t="str">
        <f t="shared" si="204"/>
        <v>At Risk</v>
      </c>
    </row>
    <row r="2601" spans="1:10" ht="14.25" x14ac:dyDescent="0.2">
      <c r="A2601">
        <v>17413</v>
      </c>
      <c r="B2601">
        <v>10</v>
      </c>
      <c r="C2601">
        <v>560.1400000000001</v>
      </c>
      <c r="D2601" s="1">
        <v>40482.522916666669</v>
      </c>
      <c r="E2601" s="3">
        <f>DATEDIF(online_retail_II[[#This Row],[LastPurchase]], DATE(2011,12,9), "d")</f>
        <v>404</v>
      </c>
      <c r="F2601" s="3">
        <f t="shared" si="200"/>
        <v>2</v>
      </c>
      <c r="G2601" s="3">
        <f t="shared" si="201"/>
        <v>1</v>
      </c>
      <c r="H2601" s="3">
        <f t="shared" si="202"/>
        <v>1</v>
      </c>
      <c r="I2601" s="1" t="str">
        <f t="shared" si="203"/>
        <v>211</v>
      </c>
      <c r="J2601" s="1" t="str">
        <f t="shared" si="204"/>
        <v>At Risk</v>
      </c>
    </row>
    <row r="2602" spans="1:10" ht="14.25" x14ac:dyDescent="0.2">
      <c r="A2602">
        <v>17382</v>
      </c>
      <c r="B2602">
        <v>18</v>
      </c>
      <c r="C2602">
        <v>902.28000000000009</v>
      </c>
      <c r="D2602" s="1">
        <v>40821.545138888891</v>
      </c>
      <c r="E2602" s="3">
        <f>DATEDIF(online_retail_II[[#This Row],[LastPurchase]], DATE(2011,12,9), "d")</f>
        <v>65</v>
      </c>
      <c r="F2602" s="3">
        <f t="shared" si="200"/>
        <v>3</v>
      </c>
      <c r="G2602" s="3">
        <f t="shared" si="201"/>
        <v>1</v>
      </c>
      <c r="H2602" s="3">
        <f t="shared" si="202"/>
        <v>1</v>
      </c>
      <c r="I2602" s="1" t="str">
        <f t="shared" si="203"/>
        <v>311</v>
      </c>
      <c r="J2602" s="1" t="str">
        <f t="shared" si="204"/>
        <v>Potential</v>
      </c>
    </row>
    <row r="2603" spans="1:10" ht="14.25" x14ac:dyDescent="0.2">
      <c r="A2603">
        <v>15636</v>
      </c>
      <c r="B2603">
        <v>57</v>
      </c>
      <c r="C2603">
        <v>1444.5800000000006</v>
      </c>
      <c r="D2603" s="1">
        <v>40797.470138888886</v>
      </c>
      <c r="E2603" s="3">
        <f>DATEDIF(online_retail_II[[#This Row],[LastPurchase]], DATE(2011,12,9), "d")</f>
        <v>89</v>
      </c>
      <c r="F2603" s="3">
        <f t="shared" si="200"/>
        <v>3</v>
      </c>
      <c r="G2603" s="3">
        <f t="shared" si="201"/>
        <v>2</v>
      </c>
      <c r="H2603" s="3">
        <f t="shared" si="202"/>
        <v>2</v>
      </c>
      <c r="I2603" s="1" t="str">
        <f t="shared" si="203"/>
        <v>322</v>
      </c>
      <c r="J2603" s="1" t="str">
        <f t="shared" si="204"/>
        <v>Potential</v>
      </c>
    </row>
    <row r="2604" spans="1:10" ht="14.25" x14ac:dyDescent="0.2">
      <c r="A2604">
        <v>14283</v>
      </c>
      <c r="B2604">
        <v>41</v>
      </c>
      <c r="C2604">
        <v>628.44000000000017</v>
      </c>
      <c r="D2604" s="1">
        <v>40423.615277777775</v>
      </c>
      <c r="E2604" s="3">
        <f>DATEDIF(online_retail_II[[#This Row],[LastPurchase]], DATE(2011,12,9), "d")</f>
        <v>463</v>
      </c>
      <c r="F2604" s="3">
        <f t="shared" si="200"/>
        <v>2</v>
      </c>
      <c r="G2604" s="3">
        <f t="shared" si="201"/>
        <v>1</v>
      </c>
      <c r="H2604" s="3">
        <f t="shared" si="202"/>
        <v>1</v>
      </c>
      <c r="I2604" s="1" t="str">
        <f t="shared" si="203"/>
        <v>211</v>
      </c>
      <c r="J2604" s="1" t="str">
        <f t="shared" si="204"/>
        <v>At Risk</v>
      </c>
    </row>
    <row r="2605" spans="1:10" ht="14.25" x14ac:dyDescent="0.2">
      <c r="A2605">
        <v>17490</v>
      </c>
      <c r="B2605">
        <v>116</v>
      </c>
      <c r="C2605">
        <v>2750.5000000000005</v>
      </c>
      <c r="D2605" s="1">
        <v>40886.380555555559</v>
      </c>
      <c r="E2605" s="3">
        <f>DATEDIF(online_retail_II[[#This Row],[LastPurchase]], DATE(2011,12,9), "d")</f>
        <v>0</v>
      </c>
      <c r="F2605" s="3">
        <f t="shared" si="200"/>
        <v>5</v>
      </c>
      <c r="G2605" s="3">
        <f t="shared" si="201"/>
        <v>2</v>
      </c>
      <c r="H2605" s="3">
        <f t="shared" si="202"/>
        <v>2</v>
      </c>
      <c r="I2605" s="1" t="str">
        <f t="shared" si="203"/>
        <v>522</v>
      </c>
      <c r="J2605" s="1" t="str">
        <f t="shared" si="204"/>
        <v>Champion</v>
      </c>
    </row>
    <row r="2606" spans="1:10" ht="14.25" x14ac:dyDescent="0.2">
      <c r="A2606">
        <v>16059</v>
      </c>
      <c r="B2606">
        <v>422</v>
      </c>
      <c r="C2606">
        <v>3217.7699999999982</v>
      </c>
      <c r="D2606" s="1">
        <v>40821.413888888892</v>
      </c>
      <c r="E2606" s="3">
        <f>DATEDIF(online_retail_II[[#This Row],[LastPurchase]], DATE(2011,12,9), "d")</f>
        <v>65</v>
      </c>
      <c r="F2606" s="3">
        <f t="shared" si="200"/>
        <v>3</v>
      </c>
      <c r="G2606" s="3">
        <f t="shared" si="201"/>
        <v>4</v>
      </c>
      <c r="H2606" s="3">
        <f t="shared" si="202"/>
        <v>3</v>
      </c>
      <c r="I2606" s="1" t="str">
        <f t="shared" si="203"/>
        <v>343</v>
      </c>
      <c r="J2606" s="1" t="str">
        <f t="shared" si="204"/>
        <v>Potential</v>
      </c>
    </row>
    <row r="2607" spans="1:10" ht="14.25" x14ac:dyDescent="0.2">
      <c r="A2607">
        <v>14598</v>
      </c>
      <c r="B2607">
        <v>90</v>
      </c>
      <c r="C2607">
        <v>384.03999999999996</v>
      </c>
      <c r="D2607" s="1">
        <v>40842.554861111108</v>
      </c>
      <c r="E2607" s="3">
        <f>DATEDIF(online_retail_II[[#This Row],[LastPurchase]], DATE(2011,12,9), "d")</f>
        <v>44</v>
      </c>
      <c r="F2607" s="3">
        <f t="shared" si="200"/>
        <v>4</v>
      </c>
      <c r="G2607" s="3">
        <f t="shared" si="201"/>
        <v>2</v>
      </c>
      <c r="H2607" s="3">
        <f t="shared" si="202"/>
        <v>1</v>
      </c>
      <c r="I2607" s="1" t="str">
        <f t="shared" si="203"/>
        <v>421</v>
      </c>
      <c r="J2607" s="1" t="str">
        <f t="shared" si="204"/>
        <v>Loyal</v>
      </c>
    </row>
    <row r="2608" spans="1:10" ht="14.25" x14ac:dyDescent="0.2">
      <c r="A2608">
        <v>14220</v>
      </c>
      <c r="B2608">
        <v>38</v>
      </c>
      <c r="C2608">
        <v>1514.9999999999998</v>
      </c>
      <c r="D2608" s="1">
        <v>40639.557638888888</v>
      </c>
      <c r="E2608" s="3">
        <f>DATEDIF(online_retail_II[[#This Row],[LastPurchase]], DATE(2011,12,9), "d")</f>
        <v>247</v>
      </c>
      <c r="F2608" s="3">
        <f t="shared" si="200"/>
        <v>3</v>
      </c>
      <c r="G2608" s="3">
        <f t="shared" si="201"/>
        <v>1</v>
      </c>
      <c r="H2608" s="3">
        <f t="shared" si="202"/>
        <v>2</v>
      </c>
      <c r="I2608" s="1" t="str">
        <f t="shared" si="203"/>
        <v>312</v>
      </c>
      <c r="J2608" s="1" t="str">
        <f t="shared" si="204"/>
        <v>Potential</v>
      </c>
    </row>
    <row r="2609" spans="1:10" ht="14.25" x14ac:dyDescent="0.2">
      <c r="A2609">
        <v>16915</v>
      </c>
      <c r="B2609">
        <v>74</v>
      </c>
      <c r="C2609">
        <v>1543.180000000001</v>
      </c>
      <c r="D2609" s="1">
        <v>40877.693749999999</v>
      </c>
      <c r="E2609" s="3">
        <f>DATEDIF(online_retail_II[[#This Row],[LastPurchase]], DATE(2011,12,9), "d")</f>
        <v>9</v>
      </c>
      <c r="F2609" s="3">
        <f t="shared" si="200"/>
        <v>5</v>
      </c>
      <c r="G2609" s="3">
        <f t="shared" si="201"/>
        <v>2</v>
      </c>
      <c r="H2609" s="3">
        <f t="shared" si="202"/>
        <v>2</v>
      </c>
      <c r="I2609" s="1" t="str">
        <f t="shared" si="203"/>
        <v>522</v>
      </c>
      <c r="J2609" s="1" t="str">
        <f t="shared" si="204"/>
        <v>Champion</v>
      </c>
    </row>
    <row r="2610" spans="1:10" ht="14.25" x14ac:dyDescent="0.2">
      <c r="A2610">
        <v>16564</v>
      </c>
      <c r="B2610">
        <v>5</v>
      </c>
      <c r="C2610">
        <v>87.799999999999983</v>
      </c>
      <c r="D2610" s="1">
        <v>40317.611805555556</v>
      </c>
      <c r="E2610" s="3">
        <f>DATEDIF(online_retail_II[[#This Row],[LastPurchase]], DATE(2011,12,9), "d")</f>
        <v>569</v>
      </c>
      <c r="F2610" s="3">
        <f t="shared" si="200"/>
        <v>2</v>
      </c>
      <c r="G2610" s="3">
        <f t="shared" si="201"/>
        <v>1</v>
      </c>
      <c r="H2610" s="3">
        <f t="shared" si="202"/>
        <v>1</v>
      </c>
      <c r="I2610" s="1" t="str">
        <f t="shared" si="203"/>
        <v>211</v>
      </c>
      <c r="J2610" s="1" t="str">
        <f t="shared" si="204"/>
        <v>At Risk</v>
      </c>
    </row>
    <row r="2611" spans="1:10" ht="14.25" x14ac:dyDescent="0.2">
      <c r="A2611">
        <v>12837</v>
      </c>
      <c r="B2611">
        <v>92</v>
      </c>
      <c r="C2611">
        <v>688.41</v>
      </c>
      <c r="D2611" s="1">
        <v>40713.671527777777</v>
      </c>
      <c r="E2611" s="3">
        <f>DATEDIF(online_retail_II[[#This Row],[LastPurchase]], DATE(2011,12,9), "d")</f>
        <v>173</v>
      </c>
      <c r="F2611" s="3">
        <f t="shared" si="200"/>
        <v>3</v>
      </c>
      <c r="G2611" s="3">
        <f t="shared" si="201"/>
        <v>2</v>
      </c>
      <c r="H2611" s="3">
        <f t="shared" si="202"/>
        <v>1</v>
      </c>
      <c r="I2611" s="1" t="str">
        <f t="shared" si="203"/>
        <v>321</v>
      </c>
      <c r="J2611" s="1" t="str">
        <f t="shared" si="204"/>
        <v>Potential</v>
      </c>
    </row>
    <row r="2612" spans="1:10" ht="14.25" x14ac:dyDescent="0.2">
      <c r="A2612">
        <v>16664</v>
      </c>
      <c r="B2612">
        <v>8</v>
      </c>
      <c r="C2612">
        <v>109.19999999999999</v>
      </c>
      <c r="D2612" s="1">
        <v>40317.71597222222</v>
      </c>
      <c r="E2612" s="3">
        <f>DATEDIF(online_retail_II[[#This Row],[LastPurchase]], DATE(2011,12,9), "d")</f>
        <v>569</v>
      </c>
      <c r="F2612" s="3">
        <f t="shared" si="200"/>
        <v>2</v>
      </c>
      <c r="G2612" s="3">
        <f t="shared" si="201"/>
        <v>1</v>
      </c>
      <c r="H2612" s="3">
        <f t="shared" si="202"/>
        <v>1</v>
      </c>
      <c r="I2612" s="1" t="str">
        <f t="shared" si="203"/>
        <v>211</v>
      </c>
      <c r="J2612" s="1" t="str">
        <f t="shared" si="204"/>
        <v>At Risk</v>
      </c>
    </row>
    <row r="2613" spans="1:10" ht="14.25" x14ac:dyDescent="0.2">
      <c r="A2613">
        <v>14334</v>
      </c>
      <c r="B2613">
        <v>258</v>
      </c>
      <c r="C2613">
        <v>4318.4800000000014</v>
      </c>
      <c r="D2613" s="1">
        <v>40870.417361111111</v>
      </c>
      <c r="E2613" s="3">
        <f>DATEDIF(online_retail_II[[#This Row],[LastPurchase]], DATE(2011,12,9), "d")</f>
        <v>16</v>
      </c>
      <c r="F2613" s="3">
        <f t="shared" si="200"/>
        <v>4</v>
      </c>
      <c r="G2613" s="3">
        <f t="shared" si="201"/>
        <v>3</v>
      </c>
      <c r="H2613" s="3">
        <f t="shared" si="202"/>
        <v>3</v>
      </c>
      <c r="I2613" s="1" t="str">
        <f t="shared" si="203"/>
        <v>433</v>
      </c>
      <c r="J2613" s="1" t="str">
        <f t="shared" si="204"/>
        <v>Loyal</v>
      </c>
    </row>
    <row r="2614" spans="1:10" ht="14.25" x14ac:dyDescent="0.2">
      <c r="A2614">
        <v>15777</v>
      </c>
      <c r="B2614">
        <v>39</v>
      </c>
      <c r="C2614">
        <v>1762.61</v>
      </c>
      <c r="D2614" s="1">
        <v>40645.696527777778</v>
      </c>
      <c r="E2614" s="3">
        <f>DATEDIF(online_retail_II[[#This Row],[LastPurchase]], DATE(2011,12,9), "d")</f>
        <v>241</v>
      </c>
      <c r="F2614" s="3">
        <f t="shared" si="200"/>
        <v>3</v>
      </c>
      <c r="G2614" s="3">
        <f t="shared" si="201"/>
        <v>1</v>
      </c>
      <c r="H2614" s="3">
        <f t="shared" si="202"/>
        <v>2</v>
      </c>
      <c r="I2614" s="1" t="str">
        <f t="shared" si="203"/>
        <v>312</v>
      </c>
      <c r="J2614" s="1" t="str">
        <f t="shared" si="204"/>
        <v>Potential</v>
      </c>
    </row>
    <row r="2615" spans="1:10" ht="14.25" x14ac:dyDescent="0.2">
      <c r="A2615">
        <v>15401</v>
      </c>
      <c r="B2615">
        <v>14</v>
      </c>
      <c r="C2615">
        <v>216.94999999999996</v>
      </c>
      <c r="D2615" s="1">
        <v>40434.570833333331</v>
      </c>
      <c r="E2615" s="3">
        <f>DATEDIF(online_retail_II[[#This Row],[LastPurchase]], DATE(2011,12,9), "d")</f>
        <v>452</v>
      </c>
      <c r="F2615" s="3">
        <f t="shared" si="200"/>
        <v>2</v>
      </c>
      <c r="G2615" s="3">
        <f t="shared" si="201"/>
        <v>1</v>
      </c>
      <c r="H2615" s="3">
        <f t="shared" si="202"/>
        <v>1</v>
      </c>
      <c r="I2615" s="1" t="str">
        <f t="shared" si="203"/>
        <v>211</v>
      </c>
      <c r="J2615" s="1" t="str">
        <f t="shared" si="204"/>
        <v>At Risk</v>
      </c>
    </row>
    <row r="2616" spans="1:10" ht="14.25" x14ac:dyDescent="0.2">
      <c r="A2616">
        <v>17758</v>
      </c>
      <c r="B2616">
        <v>536</v>
      </c>
      <c r="C2616">
        <v>5012.5300000000016</v>
      </c>
      <c r="D2616" s="1">
        <v>40867.614583333336</v>
      </c>
      <c r="E2616" s="3">
        <f>DATEDIF(online_retail_II[[#This Row],[LastPurchase]], DATE(2011,12,9), "d")</f>
        <v>19</v>
      </c>
      <c r="F2616" s="3">
        <f t="shared" si="200"/>
        <v>4</v>
      </c>
      <c r="G2616" s="3">
        <f t="shared" si="201"/>
        <v>4</v>
      </c>
      <c r="H2616" s="3">
        <f t="shared" si="202"/>
        <v>3</v>
      </c>
      <c r="I2616" s="1" t="str">
        <f t="shared" si="203"/>
        <v>443</v>
      </c>
      <c r="J2616" s="1" t="str">
        <f t="shared" si="204"/>
        <v>Loyal</v>
      </c>
    </row>
    <row r="2617" spans="1:10" ht="14.25" x14ac:dyDescent="0.2">
      <c r="A2617">
        <v>15025</v>
      </c>
      <c r="B2617">
        <v>146</v>
      </c>
      <c r="C2617">
        <v>1013.0900000000007</v>
      </c>
      <c r="D2617" s="1">
        <v>40853.638888888891</v>
      </c>
      <c r="E2617" s="3">
        <f>DATEDIF(online_retail_II[[#This Row],[LastPurchase]], DATE(2011,12,9), "d")</f>
        <v>33</v>
      </c>
      <c r="F2617" s="3">
        <f t="shared" si="200"/>
        <v>4</v>
      </c>
      <c r="G2617" s="3">
        <f t="shared" si="201"/>
        <v>2</v>
      </c>
      <c r="H2617" s="3">
        <f t="shared" si="202"/>
        <v>2</v>
      </c>
      <c r="I2617" s="1" t="str">
        <f t="shared" si="203"/>
        <v>422</v>
      </c>
      <c r="J2617" s="1" t="str">
        <f t="shared" si="204"/>
        <v>Loyal</v>
      </c>
    </row>
    <row r="2618" spans="1:10" ht="14.25" x14ac:dyDescent="0.2">
      <c r="A2618">
        <v>14850</v>
      </c>
      <c r="B2618">
        <v>201</v>
      </c>
      <c r="C2618">
        <v>1794.0100000000014</v>
      </c>
      <c r="D2618" s="1">
        <v>40575.472916666666</v>
      </c>
      <c r="E2618" s="3">
        <f>DATEDIF(online_retail_II[[#This Row],[LastPurchase]], DATE(2011,12,9), "d")</f>
        <v>311</v>
      </c>
      <c r="F2618" s="3">
        <f t="shared" si="200"/>
        <v>3</v>
      </c>
      <c r="G2618" s="3">
        <f t="shared" si="201"/>
        <v>3</v>
      </c>
      <c r="H2618" s="3">
        <f t="shared" si="202"/>
        <v>2</v>
      </c>
      <c r="I2618" s="1" t="str">
        <f t="shared" si="203"/>
        <v>332</v>
      </c>
      <c r="J2618" s="1" t="str">
        <f t="shared" si="204"/>
        <v>Potential</v>
      </c>
    </row>
    <row r="2619" spans="1:10" ht="14.25" x14ac:dyDescent="0.2">
      <c r="A2619">
        <v>15559</v>
      </c>
      <c r="B2619">
        <v>62</v>
      </c>
      <c r="C2619">
        <v>1109.3999999999996</v>
      </c>
      <c r="D2619" s="1">
        <v>40318.587500000001</v>
      </c>
      <c r="E2619" s="3">
        <f>DATEDIF(online_retail_II[[#This Row],[LastPurchase]], DATE(2011,12,9), "d")</f>
        <v>568</v>
      </c>
      <c r="F2619" s="3">
        <f t="shared" si="200"/>
        <v>2</v>
      </c>
      <c r="G2619" s="3">
        <f t="shared" si="201"/>
        <v>2</v>
      </c>
      <c r="H2619" s="3">
        <f t="shared" si="202"/>
        <v>2</v>
      </c>
      <c r="I2619" s="1" t="str">
        <f t="shared" si="203"/>
        <v>222</v>
      </c>
      <c r="J2619" s="1" t="str">
        <f t="shared" si="204"/>
        <v>At Risk</v>
      </c>
    </row>
    <row r="2620" spans="1:10" ht="14.25" x14ac:dyDescent="0.2">
      <c r="A2620">
        <v>13213</v>
      </c>
      <c r="B2620">
        <v>204</v>
      </c>
      <c r="C2620">
        <v>3851.5199999999995</v>
      </c>
      <c r="D2620" s="1">
        <v>40830.487500000003</v>
      </c>
      <c r="E2620" s="3">
        <f>DATEDIF(online_retail_II[[#This Row],[LastPurchase]], DATE(2011,12,9), "d")</f>
        <v>56</v>
      </c>
      <c r="F2620" s="3">
        <f t="shared" si="200"/>
        <v>3</v>
      </c>
      <c r="G2620" s="3">
        <f t="shared" si="201"/>
        <v>3</v>
      </c>
      <c r="H2620" s="3">
        <f t="shared" si="202"/>
        <v>3</v>
      </c>
      <c r="I2620" s="1" t="str">
        <f t="shared" si="203"/>
        <v>333</v>
      </c>
      <c r="J2620" s="1" t="str">
        <f t="shared" si="204"/>
        <v>Potential</v>
      </c>
    </row>
    <row r="2621" spans="1:10" ht="14.25" x14ac:dyDescent="0.2">
      <c r="A2621">
        <v>16604</v>
      </c>
      <c r="B2621">
        <v>12</v>
      </c>
      <c r="C2621">
        <v>432.45</v>
      </c>
      <c r="D2621" s="1">
        <v>40324.381944444445</v>
      </c>
      <c r="E2621" s="3">
        <f>DATEDIF(online_retail_II[[#This Row],[LastPurchase]], DATE(2011,12,9), "d")</f>
        <v>562</v>
      </c>
      <c r="F2621" s="3">
        <f t="shared" si="200"/>
        <v>2</v>
      </c>
      <c r="G2621" s="3">
        <f t="shared" si="201"/>
        <v>1</v>
      </c>
      <c r="H2621" s="3">
        <f t="shared" si="202"/>
        <v>1</v>
      </c>
      <c r="I2621" s="1" t="str">
        <f t="shared" si="203"/>
        <v>211</v>
      </c>
      <c r="J2621" s="1" t="str">
        <f t="shared" si="204"/>
        <v>At Risk</v>
      </c>
    </row>
    <row r="2622" spans="1:10" ht="14.25" x14ac:dyDescent="0.2">
      <c r="A2622">
        <v>15826</v>
      </c>
      <c r="B2622">
        <v>119</v>
      </c>
      <c r="C2622">
        <v>2598.2800000000002</v>
      </c>
      <c r="D2622" s="1">
        <v>40830.670138888891</v>
      </c>
      <c r="E2622" s="3">
        <f>DATEDIF(online_retail_II[[#This Row],[LastPurchase]], DATE(2011,12,9), "d")</f>
        <v>56</v>
      </c>
      <c r="F2622" s="3">
        <f t="shared" si="200"/>
        <v>3</v>
      </c>
      <c r="G2622" s="3">
        <f t="shared" si="201"/>
        <v>2</v>
      </c>
      <c r="H2622" s="3">
        <f t="shared" si="202"/>
        <v>2</v>
      </c>
      <c r="I2622" s="1" t="str">
        <f t="shared" si="203"/>
        <v>322</v>
      </c>
      <c r="J2622" s="1" t="str">
        <f t="shared" si="204"/>
        <v>Potential</v>
      </c>
    </row>
    <row r="2623" spans="1:10" ht="14.25" x14ac:dyDescent="0.2">
      <c r="A2623">
        <v>14513</v>
      </c>
      <c r="B2623">
        <v>19</v>
      </c>
      <c r="C2623">
        <v>788.01</v>
      </c>
      <c r="D2623" s="1">
        <v>40786.475694444445</v>
      </c>
      <c r="E2623" s="3">
        <f>DATEDIF(online_retail_II[[#This Row],[LastPurchase]], DATE(2011,12,9), "d")</f>
        <v>100</v>
      </c>
      <c r="F2623" s="3">
        <f t="shared" si="200"/>
        <v>3</v>
      </c>
      <c r="G2623" s="3">
        <f t="shared" si="201"/>
        <v>1</v>
      </c>
      <c r="H2623" s="3">
        <f t="shared" si="202"/>
        <v>1</v>
      </c>
      <c r="I2623" s="1" t="str">
        <f t="shared" si="203"/>
        <v>311</v>
      </c>
      <c r="J2623" s="1" t="str">
        <f t="shared" si="204"/>
        <v>Potential</v>
      </c>
    </row>
    <row r="2624" spans="1:10" ht="14.25" x14ac:dyDescent="0.2">
      <c r="A2624">
        <v>14671</v>
      </c>
      <c r="B2624">
        <v>55</v>
      </c>
      <c r="C2624">
        <v>1127.45</v>
      </c>
      <c r="D2624" s="1">
        <v>40337.568749999999</v>
      </c>
      <c r="E2624" s="3">
        <f>DATEDIF(online_retail_II[[#This Row],[LastPurchase]], DATE(2011,12,9), "d")</f>
        <v>549</v>
      </c>
      <c r="F2624" s="3">
        <f t="shared" si="200"/>
        <v>2</v>
      </c>
      <c r="G2624" s="3">
        <f t="shared" si="201"/>
        <v>1</v>
      </c>
      <c r="H2624" s="3">
        <f t="shared" si="202"/>
        <v>2</v>
      </c>
      <c r="I2624" s="1" t="str">
        <f t="shared" si="203"/>
        <v>212</v>
      </c>
      <c r="J2624" s="1" t="str">
        <f t="shared" si="204"/>
        <v>At Risk</v>
      </c>
    </row>
    <row r="2625" spans="1:10" ht="14.25" x14ac:dyDescent="0.2">
      <c r="A2625">
        <v>14311</v>
      </c>
      <c r="B2625">
        <v>31</v>
      </c>
      <c r="C2625">
        <v>516.45000000000005</v>
      </c>
      <c r="D2625" s="1">
        <v>40644.426388888889</v>
      </c>
      <c r="E2625" s="3">
        <f>DATEDIF(online_retail_II[[#This Row],[LastPurchase]], DATE(2011,12,9), "d")</f>
        <v>242</v>
      </c>
      <c r="F2625" s="3">
        <f t="shared" si="200"/>
        <v>3</v>
      </c>
      <c r="G2625" s="3">
        <f t="shared" si="201"/>
        <v>1</v>
      </c>
      <c r="H2625" s="3">
        <f t="shared" si="202"/>
        <v>1</v>
      </c>
      <c r="I2625" s="1" t="str">
        <f t="shared" si="203"/>
        <v>311</v>
      </c>
      <c r="J2625" s="1" t="str">
        <f t="shared" si="204"/>
        <v>Potential</v>
      </c>
    </row>
    <row r="2626" spans="1:10" ht="14.25" x14ac:dyDescent="0.2">
      <c r="A2626">
        <v>12355</v>
      </c>
      <c r="B2626">
        <v>35</v>
      </c>
      <c r="C2626">
        <v>947.61</v>
      </c>
      <c r="D2626" s="1">
        <v>40672.575694444444</v>
      </c>
      <c r="E2626" s="3">
        <f>DATEDIF(online_retail_II[[#This Row],[LastPurchase]], DATE(2011,12,9), "d")</f>
        <v>214</v>
      </c>
      <c r="F2626" s="3">
        <f t="shared" ref="F2626:F2689" si="205">IF(E2626&lt;=QUARTILE($E$2:$E$1000,1),5,
 IF(E2626&lt;=QUARTILE($E$2:$E$1000,2),4,
 IF(E2626&lt;=QUARTILE($E$2:$E$1000,3),3,
 IF(E2626&lt;=QUARTILE($E$2:$E$1000,4),2,1))))</f>
        <v>3</v>
      </c>
      <c r="G2626" s="3">
        <f t="shared" ref="G2626:G2689" si="206">IF(B2626&gt;=QUARTILE($B$2:$B$1000,4),5,
 IF(B2626&gt;=QUARTILE($B$2:$B$1000,3),4,
 IF(B2626&gt;=QUARTILE($B$2:$B$1000,2),3,
 IF(B2626&gt;=QUARTILE($B$2:$B$1000,1),2,1))))</f>
        <v>1</v>
      </c>
      <c r="H2626" s="3">
        <f t="shared" ref="H2626:H2689" si="207">IF(C2626&gt;=QUARTILE($C$2:$C$1000,4),5,
 IF(C2626&gt;=QUARTILE($C$2:$C$1000,3),4,
 IF(C2626&gt;=QUARTILE($C$2:$C$1000,2),3,
 IF(C2626&gt;=QUARTILE($C$2:$C$1000,1),2,1))))</f>
        <v>1</v>
      </c>
      <c r="I2626" s="1" t="str">
        <f t="shared" ref="I2626:I2689" si="208">TEXT(F2626,"0") &amp; TEXT(G2626,"0") &amp; TEXT(H2626,"0")</f>
        <v>311</v>
      </c>
      <c r="J2626" s="1" t="str">
        <f t="shared" ref="J2626:J2689" si="209">IF(F2626=5,"Champion",
 IF(F2626&gt;=4,"Loyal",
 IF(F2626=3,"Potential",
 IF(F2626=2,"At Risk",
 "Lost"))))</f>
        <v>Potential</v>
      </c>
    </row>
    <row r="2627" spans="1:10" ht="14.25" x14ac:dyDescent="0.2">
      <c r="A2627">
        <v>18011</v>
      </c>
      <c r="B2627">
        <v>93</v>
      </c>
      <c r="C2627">
        <v>527.02999999999986</v>
      </c>
      <c r="D2627" s="1">
        <v>40513.732638888891</v>
      </c>
      <c r="E2627" s="3">
        <f>DATEDIF(online_retail_II[[#This Row],[LastPurchase]], DATE(2011,12,9), "d")</f>
        <v>373</v>
      </c>
      <c r="F2627" s="3">
        <f t="shared" si="205"/>
        <v>2</v>
      </c>
      <c r="G2627" s="3">
        <f t="shared" si="206"/>
        <v>2</v>
      </c>
      <c r="H2627" s="3">
        <f t="shared" si="207"/>
        <v>1</v>
      </c>
      <c r="I2627" s="1" t="str">
        <f t="shared" si="208"/>
        <v>221</v>
      </c>
      <c r="J2627" s="1" t="str">
        <f t="shared" si="209"/>
        <v>At Risk</v>
      </c>
    </row>
    <row r="2628" spans="1:10" ht="14.25" x14ac:dyDescent="0.2">
      <c r="A2628">
        <v>14409</v>
      </c>
      <c r="B2628">
        <v>106</v>
      </c>
      <c r="C2628">
        <v>3756.0900000000024</v>
      </c>
      <c r="D2628" s="1">
        <v>40815.762499999997</v>
      </c>
      <c r="E2628" s="3">
        <f>DATEDIF(online_retail_II[[#This Row],[LastPurchase]], DATE(2011,12,9), "d")</f>
        <v>71</v>
      </c>
      <c r="F2628" s="3">
        <f t="shared" si="205"/>
        <v>3</v>
      </c>
      <c r="G2628" s="3">
        <f t="shared" si="206"/>
        <v>2</v>
      </c>
      <c r="H2628" s="3">
        <f t="shared" si="207"/>
        <v>3</v>
      </c>
      <c r="I2628" s="1" t="str">
        <f t="shared" si="208"/>
        <v>323</v>
      </c>
      <c r="J2628" s="1" t="str">
        <f t="shared" si="209"/>
        <v>Potential</v>
      </c>
    </row>
    <row r="2629" spans="1:10" ht="14.25" x14ac:dyDescent="0.2">
      <c r="A2629">
        <v>17898</v>
      </c>
      <c r="B2629">
        <v>50</v>
      </c>
      <c r="C2629">
        <v>299.18000000000012</v>
      </c>
      <c r="D2629" s="1">
        <v>40801.62222222222</v>
      </c>
      <c r="E2629" s="3">
        <f>DATEDIF(online_retail_II[[#This Row],[LastPurchase]], DATE(2011,12,9), "d")</f>
        <v>85</v>
      </c>
      <c r="F2629" s="3">
        <f t="shared" si="205"/>
        <v>3</v>
      </c>
      <c r="G2629" s="3">
        <f t="shared" si="206"/>
        <v>1</v>
      </c>
      <c r="H2629" s="3">
        <f t="shared" si="207"/>
        <v>1</v>
      </c>
      <c r="I2629" s="1" t="str">
        <f t="shared" si="208"/>
        <v>311</v>
      </c>
      <c r="J2629" s="1" t="str">
        <f t="shared" si="209"/>
        <v>Potential</v>
      </c>
    </row>
    <row r="2630" spans="1:10" ht="14.25" x14ac:dyDescent="0.2">
      <c r="A2630">
        <v>16889</v>
      </c>
      <c r="B2630">
        <v>218</v>
      </c>
      <c r="C2630">
        <v>2530.9</v>
      </c>
      <c r="D2630" s="1">
        <v>40692.461805555555</v>
      </c>
      <c r="E2630" s="3">
        <f>DATEDIF(online_retail_II[[#This Row],[LastPurchase]], DATE(2011,12,9), "d")</f>
        <v>194</v>
      </c>
      <c r="F2630" s="3">
        <f t="shared" si="205"/>
        <v>3</v>
      </c>
      <c r="G2630" s="3">
        <f t="shared" si="206"/>
        <v>3</v>
      </c>
      <c r="H2630" s="3">
        <f t="shared" si="207"/>
        <v>2</v>
      </c>
      <c r="I2630" s="1" t="str">
        <f t="shared" si="208"/>
        <v>332</v>
      </c>
      <c r="J2630" s="1" t="str">
        <f t="shared" si="209"/>
        <v>Potential</v>
      </c>
    </row>
    <row r="2631" spans="1:10" ht="14.25" x14ac:dyDescent="0.2">
      <c r="A2631">
        <v>16121</v>
      </c>
      <c r="B2631">
        <v>359</v>
      </c>
      <c r="C2631">
        <v>1477.0900000000006</v>
      </c>
      <c r="D2631" s="1">
        <v>40829.540972222225</v>
      </c>
      <c r="E2631" s="3">
        <f>DATEDIF(online_retail_II[[#This Row],[LastPurchase]], DATE(2011,12,9), "d")</f>
        <v>57</v>
      </c>
      <c r="F2631" s="3">
        <f t="shared" si="205"/>
        <v>3</v>
      </c>
      <c r="G2631" s="3">
        <f t="shared" si="206"/>
        <v>4</v>
      </c>
      <c r="H2631" s="3">
        <f t="shared" si="207"/>
        <v>2</v>
      </c>
      <c r="I2631" s="1" t="str">
        <f t="shared" si="208"/>
        <v>342</v>
      </c>
      <c r="J2631" s="1" t="str">
        <f t="shared" si="209"/>
        <v>Potential</v>
      </c>
    </row>
    <row r="2632" spans="1:10" ht="14.25" x14ac:dyDescent="0.2">
      <c r="A2632">
        <v>12974</v>
      </c>
      <c r="B2632">
        <v>32</v>
      </c>
      <c r="C2632">
        <v>408.95</v>
      </c>
      <c r="D2632" s="1">
        <v>40689.397916666669</v>
      </c>
      <c r="E2632" s="3">
        <f>DATEDIF(online_retail_II[[#This Row],[LastPurchase]], DATE(2011,12,9), "d")</f>
        <v>197</v>
      </c>
      <c r="F2632" s="3">
        <f t="shared" si="205"/>
        <v>3</v>
      </c>
      <c r="G2632" s="3">
        <f t="shared" si="206"/>
        <v>1</v>
      </c>
      <c r="H2632" s="3">
        <f t="shared" si="207"/>
        <v>1</v>
      </c>
      <c r="I2632" s="1" t="str">
        <f t="shared" si="208"/>
        <v>311</v>
      </c>
      <c r="J2632" s="1" t="str">
        <f t="shared" si="209"/>
        <v>Potential</v>
      </c>
    </row>
    <row r="2633" spans="1:10" ht="14.25" x14ac:dyDescent="0.2">
      <c r="A2633">
        <v>16290</v>
      </c>
      <c r="B2633">
        <v>131</v>
      </c>
      <c r="C2633">
        <v>2069.3000000000011</v>
      </c>
      <c r="D2633" s="1">
        <v>40422.494444444441</v>
      </c>
      <c r="E2633" s="3">
        <f>DATEDIF(online_retail_II[[#This Row],[LastPurchase]], DATE(2011,12,9), "d")</f>
        <v>464</v>
      </c>
      <c r="F2633" s="3">
        <f t="shared" si="205"/>
        <v>2</v>
      </c>
      <c r="G2633" s="3">
        <f t="shared" si="206"/>
        <v>2</v>
      </c>
      <c r="H2633" s="3">
        <f t="shared" si="207"/>
        <v>2</v>
      </c>
      <c r="I2633" s="1" t="str">
        <f t="shared" si="208"/>
        <v>222</v>
      </c>
      <c r="J2633" s="1" t="str">
        <f t="shared" si="209"/>
        <v>At Risk</v>
      </c>
    </row>
    <row r="2634" spans="1:10" ht="14.25" x14ac:dyDescent="0.2">
      <c r="A2634">
        <v>18208</v>
      </c>
      <c r="B2634">
        <v>17</v>
      </c>
      <c r="C2634">
        <v>360.08</v>
      </c>
      <c r="D2634" s="1">
        <v>40321.495833333334</v>
      </c>
      <c r="E2634" s="3">
        <f>DATEDIF(online_retail_II[[#This Row],[LastPurchase]], DATE(2011,12,9), "d")</f>
        <v>565</v>
      </c>
      <c r="F2634" s="3">
        <f t="shared" si="205"/>
        <v>2</v>
      </c>
      <c r="G2634" s="3">
        <f t="shared" si="206"/>
        <v>1</v>
      </c>
      <c r="H2634" s="3">
        <f t="shared" si="207"/>
        <v>1</v>
      </c>
      <c r="I2634" s="1" t="str">
        <f t="shared" si="208"/>
        <v>211</v>
      </c>
      <c r="J2634" s="1" t="str">
        <f t="shared" si="209"/>
        <v>At Risk</v>
      </c>
    </row>
    <row r="2635" spans="1:10" ht="14.25" x14ac:dyDescent="0.2">
      <c r="A2635">
        <v>14010</v>
      </c>
      <c r="B2635">
        <v>24</v>
      </c>
      <c r="C2635">
        <v>445.14999999999992</v>
      </c>
      <c r="D2635" s="1">
        <v>40321.541666666664</v>
      </c>
      <c r="E2635" s="3">
        <f>DATEDIF(online_retail_II[[#This Row],[LastPurchase]], DATE(2011,12,9), "d")</f>
        <v>565</v>
      </c>
      <c r="F2635" s="3">
        <f t="shared" si="205"/>
        <v>2</v>
      </c>
      <c r="G2635" s="3">
        <f t="shared" si="206"/>
        <v>1</v>
      </c>
      <c r="H2635" s="3">
        <f t="shared" si="207"/>
        <v>1</v>
      </c>
      <c r="I2635" s="1" t="str">
        <f t="shared" si="208"/>
        <v>211</v>
      </c>
      <c r="J2635" s="1" t="str">
        <f t="shared" si="209"/>
        <v>At Risk</v>
      </c>
    </row>
    <row r="2636" spans="1:10" ht="14.25" x14ac:dyDescent="0.2">
      <c r="A2636">
        <v>17785</v>
      </c>
      <c r="B2636">
        <v>51</v>
      </c>
      <c r="C2636">
        <v>403.38000000000011</v>
      </c>
      <c r="D2636" s="1">
        <v>40833.571527777778</v>
      </c>
      <c r="E2636" s="3">
        <f>DATEDIF(online_retail_II[[#This Row],[LastPurchase]], DATE(2011,12,9), "d")</f>
        <v>53</v>
      </c>
      <c r="F2636" s="3">
        <f t="shared" si="205"/>
        <v>3</v>
      </c>
      <c r="G2636" s="3">
        <f t="shared" si="206"/>
        <v>1</v>
      </c>
      <c r="H2636" s="3">
        <f t="shared" si="207"/>
        <v>1</v>
      </c>
      <c r="I2636" s="1" t="str">
        <f t="shared" si="208"/>
        <v>311</v>
      </c>
      <c r="J2636" s="1" t="str">
        <f t="shared" si="209"/>
        <v>Potential</v>
      </c>
    </row>
    <row r="2637" spans="1:10" ht="14.25" x14ac:dyDescent="0.2">
      <c r="A2637">
        <v>13778</v>
      </c>
      <c r="B2637">
        <v>44</v>
      </c>
      <c r="C2637">
        <v>1124.49</v>
      </c>
      <c r="D2637" s="1">
        <v>40783.642361111109</v>
      </c>
      <c r="E2637" s="3">
        <f>DATEDIF(online_retail_II[[#This Row],[LastPurchase]], DATE(2011,12,9), "d")</f>
        <v>103</v>
      </c>
      <c r="F2637" s="3">
        <f t="shared" si="205"/>
        <v>3</v>
      </c>
      <c r="G2637" s="3">
        <f t="shared" si="206"/>
        <v>1</v>
      </c>
      <c r="H2637" s="3">
        <f t="shared" si="207"/>
        <v>2</v>
      </c>
      <c r="I2637" s="1" t="str">
        <f t="shared" si="208"/>
        <v>312</v>
      </c>
      <c r="J2637" s="1" t="str">
        <f t="shared" si="209"/>
        <v>Potential</v>
      </c>
    </row>
    <row r="2638" spans="1:10" ht="14.25" x14ac:dyDescent="0.2">
      <c r="A2638">
        <v>17278</v>
      </c>
      <c r="B2638">
        <v>17</v>
      </c>
      <c r="C2638">
        <v>271.24000000000007</v>
      </c>
      <c r="D2638" s="1">
        <v>40645.548611111109</v>
      </c>
      <c r="E2638" s="3">
        <f>DATEDIF(online_retail_II[[#This Row],[LastPurchase]], DATE(2011,12,9), "d")</f>
        <v>241</v>
      </c>
      <c r="F2638" s="3">
        <f t="shared" si="205"/>
        <v>3</v>
      </c>
      <c r="G2638" s="3">
        <f t="shared" si="206"/>
        <v>1</v>
      </c>
      <c r="H2638" s="3">
        <f t="shared" si="207"/>
        <v>1</v>
      </c>
      <c r="I2638" s="1" t="str">
        <f t="shared" si="208"/>
        <v>311</v>
      </c>
      <c r="J2638" s="1" t="str">
        <f t="shared" si="209"/>
        <v>Potential</v>
      </c>
    </row>
    <row r="2639" spans="1:10" ht="14.25" x14ac:dyDescent="0.2">
      <c r="A2639">
        <v>12409</v>
      </c>
      <c r="B2639">
        <v>264</v>
      </c>
      <c r="C2639">
        <v>23419.289999999997</v>
      </c>
      <c r="D2639" s="1">
        <v>40808.443055555559</v>
      </c>
      <c r="E2639" s="3">
        <f>DATEDIF(online_retail_II[[#This Row],[LastPurchase]], DATE(2011,12,9), "d")</f>
        <v>78</v>
      </c>
      <c r="F2639" s="3">
        <f t="shared" si="205"/>
        <v>3</v>
      </c>
      <c r="G2639" s="3">
        <f t="shared" si="206"/>
        <v>3</v>
      </c>
      <c r="H2639" s="3">
        <f t="shared" si="207"/>
        <v>4</v>
      </c>
      <c r="I2639" s="1" t="str">
        <f t="shared" si="208"/>
        <v>334</v>
      </c>
      <c r="J2639" s="1" t="str">
        <f t="shared" si="209"/>
        <v>Potential</v>
      </c>
    </row>
    <row r="2640" spans="1:10" ht="14.25" x14ac:dyDescent="0.2">
      <c r="A2640">
        <v>14920</v>
      </c>
      <c r="B2640">
        <v>97</v>
      </c>
      <c r="C2640">
        <v>1607.170000000001</v>
      </c>
      <c r="D2640" s="1">
        <v>40674.438888888886</v>
      </c>
      <c r="E2640" s="3">
        <f>DATEDIF(online_retail_II[[#This Row],[LastPurchase]], DATE(2011,12,9), "d")</f>
        <v>212</v>
      </c>
      <c r="F2640" s="3">
        <f t="shared" si="205"/>
        <v>3</v>
      </c>
      <c r="G2640" s="3">
        <f t="shared" si="206"/>
        <v>2</v>
      </c>
      <c r="H2640" s="3">
        <f t="shared" si="207"/>
        <v>2</v>
      </c>
      <c r="I2640" s="1" t="str">
        <f t="shared" si="208"/>
        <v>322</v>
      </c>
      <c r="J2640" s="1" t="str">
        <f t="shared" si="209"/>
        <v>Potential</v>
      </c>
    </row>
    <row r="2641" spans="1:10" ht="14.25" x14ac:dyDescent="0.2">
      <c r="A2641">
        <v>18060</v>
      </c>
      <c r="B2641">
        <v>75</v>
      </c>
      <c r="C2641">
        <v>1185.4600000000005</v>
      </c>
      <c r="D2641" s="1">
        <v>40478.695138888892</v>
      </c>
      <c r="E2641" s="3">
        <f>DATEDIF(online_retail_II[[#This Row],[LastPurchase]], DATE(2011,12,9), "d")</f>
        <v>408</v>
      </c>
      <c r="F2641" s="3">
        <f t="shared" si="205"/>
        <v>2</v>
      </c>
      <c r="G2641" s="3">
        <f t="shared" si="206"/>
        <v>2</v>
      </c>
      <c r="H2641" s="3">
        <f t="shared" si="207"/>
        <v>2</v>
      </c>
      <c r="I2641" s="1" t="str">
        <f t="shared" si="208"/>
        <v>222</v>
      </c>
      <c r="J2641" s="1" t="str">
        <f t="shared" si="209"/>
        <v>At Risk</v>
      </c>
    </row>
    <row r="2642" spans="1:10" ht="14.25" x14ac:dyDescent="0.2">
      <c r="A2642">
        <v>12632</v>
      </c>
      <c r="B2642">
        <v>35</v>
      </c>
      <c r="C2642">
        <v>804.87999999999988</v>
      </c>
      <c r="D2642" s="1">
        <v>40366.402083333334</v>
      </c>
      <c r="E2642" s="3">
        <f>DATEDIF(online_retail_II[[#This Row],[LastPurchase]], DATE(2011,12,9), "d")</f>
        <v>520</v>
      </c>
      <c r="F2642" s="3">
        <f t="shared" si="205"/>
        <v>2</v>
      </c>
      <c r="G2642" s="3">
        <f t="shared" si="206"/>
        <v>1</v>
      </c>
      <c r="H2642" s="3">
        <f t="shared" si="207"/>
        <v>1</v>
      </c>
      <c r="I2642" s="1" t="str">
        <f t="shared" si="208"/>
        <v>211</v>
      </c>
      <c r="J2642" s="1" t="str">
        <f t="shared" si="209"/>
        <v>At Risk</v>
      </c>
    </row>
    <row r="2643" spans="1:10" ht="14.25" x14ac:dyDescent="0.2">
      <c r="A2643">
        <v>16831</v>
      </c>
      <c r="B2643">
        <v>6</v>
      </c>
      <c r="C2643">
        <v>91.8</v>
      </c>
      <c r="D2643" s="1">
        <v>40322.380555555559</v>
      </c>
      <c r="E2643" s="3">
        <f>DATEDIF(online_retail_II[[#This Row],[LastPurchase]], DATE(2011,12,9), "d")</f>
        <v>564</v>
      </c>
      <c r="F2643" s="3">
        <f t="shared" si="205"/>
        <v>2</v>
      </c>
      <c r="G2643" s="3">
        <f t="shared" si="206"/>
        <v>1</v>
      </c>
      <c r="H2643" s="3">
        <f t="shared" si="207"/>
        <v>1</v>
      </c>
      <c r="I2643" s="1" t="str">
        <f t="shared" si="208"/>
        <v>211</v>
      </c>
      <c r="J2643" s="1" t="str">
        <f t="shared" si="209"/>
        <v>At Risk</v>
      </c>
    </row>
    <row r="2644" spans="1:10" ht="14.25" x14ac:dyDescent="0.2">
      <c r="A2644">
        <v>14394</v>
      </c>
      <c r="B2644">
        <v>6</v>
      </c>
      <c r="C2644">
        <v>93.8</v>
      </c>
      <c r="D2644" s="1">
        <v>40322.446527777778</v>
      </c>
      <c r="E2644" s="3">
        <f>DATEDIF(online_retail_II[[#This Row],[LastPurchase]], DATE(2011,12,9), "d")</f>
        <v>564</v>
      </c>
      <c r="F2644" s="3">
        <f t="shared" si="205"/>
        <v>2</v>
      </c>
      <c r="G2644" s="3">
        <f t="shared" si="206"/>
        <v>1</v>
      </c>
      <c r="H2644" s="3">
        <f t="shared" si="207"/>
        <v>1</v>
      </c>
      <c r="I2644" s="1" t="str">
        <f t="shared" si="208"/>
        <v>211</v>
      </c>
      <c r="J2644" s="1" t="str">
        <f t="shared" si="209"/>
        <v>At Risk</v>
      </c>
    </row>
    <row r="2645" spans="1:10" ht="14.25" x14ac:dyDescent="0.2">
      <c r="A2645">
        <v>16974</v>
      </c>
      <c r="B2645">
        <v>8</v>
      </c>
      <c r="C2645">
        <v>365.5</v>
      </c>
      <c r="D2645" s="1">
        <v>40364.429166666669</v>
      </c>
      <c r="E2645" s="3">
        <f>DATEDIF(online_retail_II[[#This Row],[LastPurchase]], DATE(2011,12,9), "d")</f>
        <v>522</v>
      </c>
      <c r="F2645" s="3">
        <f t="shared" si="205"/>
        <v>2</v>
      </c>
      <c r="G2645" s="3">
        <f t="shared" si="206"/>
        <v>1</v>
      </c>
      <c r="H2645" s="3">
        <f t="shared" si="207"/>
        <v>1</v>
      </c>
      <c r="I2645" s="1" t="str">
        <f t="shared" si="208"/>
        <v>211</v>
      </c>
      <c r="J2645" s="1" t="str">
        <f t="shared" si="209"/>
        <v>At Risk</v>
      </c>
    </row>
    <row r="2646" spans="1:10" ht="14.25" x14ac:dyDescent="0.2">
      <c r="A2646">
        <v>13402</v>
      </c>
      <c r="B2646">
        <v>96</v>
      </c>
      <c r="C2646">
        <v>1535.13</v>
      </c>
      <c r="D2646" s="1">
        <v>40759.660416666666</v>
      </c>
      <c r="E2646" s="3">
        <f>DATEDIF(online_retail_II[[#This Row],[LastPurchase]], DATE(2011,12,9), "d")</f>
        <v>127</v>
      </c>
      <c r="F2646" s="3">
        <f t="shared" si="205"/>
        <v>3</v>
      </c>
      <c r="G2646" s="3">
        <f t="shared" si="206"/>
        <v>2</v>
      </c>
      <c r="H2646" s="3">
        <f t="shared" si="207"/>
        <v>2</v>
      </c>
      <c r="I2646" s="1" t="str">
        <f t="shared" si="208"/>
        <v>322</v>
      </c>
      <c r="J2646" s="1" t="str">
        <f t="shared" si="209"/>
        <v>Potential</v>
      </c>
    </row>
    <row r="2647" spans="1:10" ht="14.25" x14ac:dyDescent="0.2">
      <c r="A2647">
        <v>16185</v>
      </c>
      <c r="B2647">
        <v>40</v>
      </c>
      <c r="C2647">
        <v>644.72</v>
      </c>
      <c r="D2647" s="1">
        <v>40870.40347222222</v>
      </c>
      <c r="E2647" s="3">
        <f>DATEDIF(online_retail_II[[#This Row],[LastPurchase]], DATE(2011,12,9), "d")</f>
        <v>16</v>
      </c>
      <c r="F2647" s="3">
        <f t="shared" si="205"/>
        <v>4</v>
      </c>
      <c r="G2647" s="3">
        <f t="shared" si="206"/>
        <v>1</v>
      </c>
      <c r="H2647" s="3">
        <f t="shared" si="207"/>
        <v>1</v>
      </c>
      <c r="I2647" s="1" t="str">
        <f t="shared" si="208"/>
        <v>411</v>
      </c>
      <c r="J2647" s="1" t="str">
        <f t="shared" si="209"/>
        <v>Loyal</v>
      </c>
    </row>
    <row r="2648" spans="1:10" ht="14.25" x14ac:dyDescent="0.2">
      <c r="A2648">
        <v>18052</v>
      </c>
      <c r="B2648">
        <v>16</v>
      </c>
      <c r="C2648">
        <v>10877.18</v>
      </c>
      <c r="D2648" s="1">
        <v>40322.46597222222</v>
      </c>
      <c r="E2648" s="3">
        <f>DATEDIF(online_retail_II[[#This Row],[LastPurchase]], DATE(2011,12,9), "d")</f>
        <v>564</v>
      </c>
      <c r="F2648" s="3">
        <f t="shared" si="205"/>
        <v>2</v>
      </c>
      <c r="G2648" s="3">
        <f t="shared" si="206"/>
        <v>1</v>
      </c>
      <c r="H2648" s="3">
        <f t="shared" si="207"/>
        <v>4</v>
      </c>
      <c r="I2648" s="1" t="str">
        <f t="shared" si="208"/>
        <v>214</v>
      </c>
      <c r="J2648" s="1" t="str">
        <f t="shared" si="209"/>
        <v>At Risk</v>
      </c>
    </row>
    <row r="2649" spans="1:10" ht="14.25" x14ac:dyDescent="0.2">
      <c r="A2649">
        <v>14168</v>
      </c>
      <c r="B2649">
        <v>15</v>
      </c>
      <c r="C2649">
        <v>370.45</v>
      </c>
      <c r="D2649" s="1">
        <v>40466.450694444444</v>
      </c>
      <c r="E2649" s="3">
        <f>DATEDIF(online_retail_II[[#This Row],[LastPurchase]], DATE(2011,12,9), "d")</f>
        <v>420</v>
      </c>
      <c r="F2649" s="3">
        <f t="shared" si="205"/>
        <v>2</v>
      </c>
      <c r="G2649" s="3">
        <f t="shared" si="206"/>
        <v>1</v>
      </c>
      <c r="H2649" s="3">
        <f t="shared" si="207"/>
        <v>1</v>
      </c>
      <c r="I2649" s="1" t="str">
        <f t="shared" si="208"/>
        <v>211</v>
      </c>
      <c r="J2649" s="1" t="str">
        <f t="shared" si="209"/>
        <v>At Risk</v>
      </c>
    </row>
    <row r="2650" spans="1:10" ht="14.25" x14ac:dyDescent="0.2">
      <c r="A2650">
        <v>14847</v>
      </c>
      <c r="B2650">
        <v>62</v>
      </c>
      <c r="C2650">
        <v>1348.9499999999998</v>
      </c>
      <c r="D2650" s="1">
        <v>40738.452777777777</v>
      </c>
      <c r="E2650" s="3">
        <f>DATEDIF(online_retail_II[[#This Row],[LastPurchase]], DATE(2011,12,9), "d")</f>
        <v>148</v>
      </c>
      <c r="F2650" s="3">
        <f t="shared" si="205"/>
        <v>3</v>
      </c>
      <c r="G2650" s="3">
        <f t="shared" si="206"/>
        <v>2</v>
      </c>
      <c r="H2650" s="3">
        <f t="shared" si="207"/>
        <v>2</v>
      </c>
      <c r="I2650" s="1" t="str">
        <f t="shared" si="208"/>
        <v>322</v>
      </c>
      <c r="J2650" s="1" t="str">
        <f t="shared" si="209"/>
        <v>Potential</v>
      </c>
    </row>
    <row r="2651" spans="1:10" ht="14.25" x14ac:dyDescent="0.2">
      <c r="A2651">
        <v>16229</v>
      </c>
      <c r="B2651">
        <v>176</v>
      </c>
      <c r="C2651">
        <v>2867.8600000000033</v>
      </c>
      <c r="D2651" s="1">
        <v>40799.719444444447</v>
      </c>
      <c r="E2651" s="3">
        <f>DATEDIF(online_retail_II[[#This Row],[LastPurchase]], DATE(2011,12,9), "d")</f>
        <v>87</v>
      </c>
      <c r="F2651" s="3">
        <f t="shared" si="205"/>
        <v>3</v>
      </c>
      <c r="G2651" s="3">
        <f t="shared" si="206"/>
        <v>3</v>
      </c>
      <c r="H2651" s="3">
        <f t="shared" si="207"/>
        <v>2</v>
      </c>
      <c r="I2651" s="1" t="str">
        <f t="shared" si="208"/>
        <v>332</v>
      </c>
      <c r="J2651" s="1" t="str">
        <f t="shared" si="209"/>
        <v>Potential</v>
      </c>
    </row>
    <row r="2652" spans="1:10" ht="14.25" x14ac:dyDescent="0.2">
      <c r="A2652">
        <v>15681</v>
      </c>
      <c r="B2652">
        <v>88</v>
      </c>
      <c r="C2652">
        <v>2989.7000000000012</v>
      </c>
      <c r="D2652" s="1">
        <v>40861.6875</v>
      </c>
      <c r="E2652" s="3">
        <f>DATEDIF(online_retail_II[[#This Row],[LastPurchase]], DATE(2011,12,9), "d")</f>
        <v>25</v>
      </c>
      <c r="F2652" s="3">
        <f t="shared" si="205"/>
        <v>4</v>
      </c>
      <c r="G2652" s="3">
        <f t="shared" si="206"/>
        <v>2</v>
      </c>
      <c r="H2652" s="3">
        <f t="shared" si="207"/>
        <v>3</v>
      </c>
      <c r="I2652" s="1" t="str">
        <f t="shared" si="208"/>
        <v>423</v>
      </c>
      <c r="J2652" s="1" t="str">
        <f t="shared" si="209"/>
        <v>Loyal</v>
      </c>
    </row>
    <row r="2653" spans="1:10" ht="14.25" x14ac:dyDescent="0.2">
      <c r="A2653">
        <v>17205</v>
      </c>
      <c r="B2653">
        <v>35</v>
      </c>
      <c r="C2653">
        <v>999.35000000000014</v>
      </c>
      <c r="D2653" s="1">
        <v>40833.531944444447</v>
      </c>
      <c r="E2653" s="3">
        <f>DATEDIF(online_retail_II[[#This Row],[LastPurchase]], DATE(2011,12,9), "d")</f>
        <v>53</v>
      </c>
      <c r="F2653" s="3">
        <f t="shared" si="205"/>
        <v>3</v>
      </c>
      <c r="G2653" s="3">
        <f t="shared" si="206"/>
        <v>1</v>
      </c>
      <c r="H2653" s="3">
        <f t="shared" si="207"/>
        <v>2</v>
      </c>
      <c r="I2653" s="1" t="str">
        <f t="shared" si="208"/>
        <v>312</v>
      </c>
      <c r="J2653" s="1" t="str">
        <f t="shared" si="209"/>
        <v>Potential</v>
      </c>
    </row>
    <row r="2654" spans="1:10" ht="14.25" x14ac:dyDescent="0.2">
      <c r="A2654">
        <v>16075</v>
      </c>
      <c r="B2654">
        <v>41</v>
      </c>
      <c r="C2654">
        <v>736.93</v>
      </c>
      <c r="D2654" s="1">
        <v>40384.479861111111</v>
      </c>
      <c r="E2654" s="3">
        <f>DATEDIF(online_retail_II[[#This Row],[LastPurchase]], DATE(2011,12,9), "d")</f>
        <v>502</v>
      </c>
      <c r="F2654" s="3">
        <f t="shared" si="205"/>
        <v>2</v>
      </c>
      <c r="G2654" s="3">
        <f t="shared" si="206"/>
        <v>1</v>
      </c>
      <c r="H2654" s="3">
        <f t="shared" si="207"/>
        <v>1</v>
      </c>
      <c r="I2654" s="1" t="str">
        <f t="shared" si="208"/>
        <v>211</v>
      </c>
      <c r="J2654" s="1" t="str">
        <f t="shared" si="209"/>
        <v>At Risk</v>
      </c>
    </row>
    <row r="2655" spans="1:10" ht="14.25" x14ac:dyDescent="0.2">
      <c r="A2655">
        <v>12773</v>
      </c>
      <c r="B2655">
        <v>6</v>
      </c>
      <c r="C2655">
        <v>124.25</v>
      </c>
      <c r="D2655" s="1">
        <v>40322.729166666664</v>
      </c>
      <c r="E2655" s="3">
        <f>DATEDIF(online_retail_II[[#This Row],[LastPurchase]], DATE(2011,12,9), "d")</f>
        <v>564</v>
      </c>
      <c r="F2655" s="3">
        <f t="shared" si="205"/>
        <v>2</v>
      </c>
      <c r="G2655" s="3">
        <f t="shared" si="206"/>
        <v>1</v>
      </c>
      <c r="H2655" s="3">
        <f t="shared" si="207"/>
        <v>1</v>
      </c>
      <c r="I2655" s="1" t="str">
        <f t="shared" si="208"/>
        <v>211</v>
      </c>
      <c r="J2655" s="1" t="str">
        <f t="shared" si="209"/>
        <v>At Risk</v>
      </c>
    </row>
    <row r="2656" spans="1:10" ht="14.25" x14ac:dyDescent="0.2">
      <c r="A2656">
        <v>18000</v>
      </c>
      <c r="B2656">
        <v>6</v>
      </c>
      <c r="C2656">
        <v>124.25</v>
      </c>
      <c r="D2656" s="1">
        <v>40322.731944444444</v>
      </c>
      <c r="E2656" s="3">
        <f>DATEDIF(online_retail_II[[#This Row],[LastPurchase]], DATE(2011,12,9), "d")</f>
        <v>564</v>
      </c>
      <c r="F2656" s="3">
        <f t="shared" si="205"/>
        <v>2</v>
      </c>
      <c r="G2656" s="3">
        <f t="shared" si="206"/>
        <v>1</v>
      </c>
      <c r="H2656" s="3">
        <f t="shared" si="207"/>
        <v>1</v>
      </c>
      <c r="I2656" s="1" t="str">
        <f t="shared" si="208"/>
        <v>211</v>
      </c>
      <c r="J2656" s="1" t="str">
        <f t="shared" si="209"/>
        <v>At Risk</v>
      </c>
    </row>
    <row r="2657" spans="1:10" ht="14.25" x14ac:dyDescent="0.2">
      <c r="A2657">
        <v>12802</v>
      </c>
      <c r="B2657">
        <v>138</v>
      </c>
      <c r="C2657">
        <v>2416.4200000000005</v>
      </c>
      <c r="D2657" s="1">
        <v>40700.400000000001</v>
      </c>
      <c r="E2657" s="3">
        <f>DATEDIF(online_retail_II[[#This Row],[LastPurchase]], DATE(2011,12,9), "d")</f>
        <v>186</v>
      </c>
      <c r="F2657" s="3">
        <f t="shared" si="205"/>
        <v>3</v>
      </c>
      <c r="G2657" s="3">
        <f t="shared" si="206"/>
        <v>2</v>
      </c>
      <c r="H2657" s="3">
        <f t="shared" si="207"/>
        <v>2</v>
      </c>
      <c r="I2657" s="1" t="str">
        <f t="shared" si="208"/>
        <v>322</v>
      </c>
      <c r="J2657" s="1" t="str">
        <f t="shared" si="209"/>
        <v>Potential</v>
      </c>
    </row>
    <row r="2658" spans="1:10" ht="14.25" x14ac:dyDescent="0.2">
      <c r="A2658">
        <v>13324</v>
      </c>
      <c r="B2658">
        <v>132</v>
      </c>
      <c r="C2658">
        <v>10513.47</v>
      </c>
      <c r="D2658" s="1">
        <v>40850.686111111114</v>
      </c>
      <c r="E2658" s="3">
        <f>DATEDIF(online_retail_II[[#This Row],[LastPurchase]], DATE(2011,12,9), "d")</f>
        <v>36</v>
      </c>
      <c r="F2658" s="3">
        <f t="shared" si="205"/>
        <v>4</v>
      </c>
      <c r="G2658" s="3">
        <f t="shared" si="206"/>
        <v>2</v>
      </c>
      <c r="H2658" s="3">
        <f t="shared" si="207"/>
        <v>4</v>
      </c>
      <c r="I2658" s="1" t="str">
        <f t="shared" si="208"/>
        <v>424</v>
      </c>
      <c r="J2658" s="1" t="str">
        <f t="shared" si="209"/>
        <v>Loyal</v>
      </c>
    </row>
    <row r="2659" spans="1:10" ht="14.25" x14ac:dyDescent="0.2">
      <c r="A2659">
        <v>16175</v>
      </c>
      <c r="B2659">
        <v>98</v>
      </c>
      <c r="C2659">
        <v>1836.4400000000005</v>
      </c>
      <c r="D2659" s="1">
        <v>40792.605555555558</v>
      </c>
      <c r="E2659" s="3">
        <f>DATEDIF(online_retail_II[[#This Row],[LastPurchase]], DATE(2011,12,9), "d")</f>
        <v>94</v>
      </c>
      <c r="F2659" s="3">
        <f t="shared" si="205"/>
        <v>3</v>
      </c>
      <c r="G2659" s="3">
        <f t="shared" si="206"/>
        <v>2</v>
      </c>
      <c r="H2659" s="3">
        <f t="shared" si="207"/>
        <v>2</v>
      </c>
      <c r="I2659" s="1" t="str">
        <f t="shared" si="208"/>
        <v>322</v>
      </c>
      <c r="J2659" s="1" t="str">
        <f t="shared" si="209"/>
        <v>Potential</v>
      </c>
    </row>
    <row r="2660" spans="1:10" ht="14.25" x14ac:dyDescent="0.2">
      <c r="A2660">
        <v>13989</v>
      </c>
      <c r="B2660">
        <v>86</v>
      </c>
      <c r="C2660">
        <v>2026.0599999999995</v>
      </c>
      <c r="D2660" s="1">
        <v>40821.407638888886</v>
      </c>
      <c r="E2660" s="3">
        <f>DATEDIF(online_retail_II[[#This Row],[LastPurchase]], DATE(2011,12,9), "d")</f>
        <v>65</v>
      </c>
      <c r="F2660" s="3">
        <f t="shared" si="205"/>
        <v>3</v>
      </c>
      <c r="G2660" s="3">
        <f t="shared" si="206"/>
        <v>2</v>
      </c>
      <c r="H2660" s="3">
        <f t="shared" si="207"/>
        <v>2</v>
      </c>
      <c r="I2660" s="1" t="str">
        <f t="shared" si="208"/>
        <v>322</v>
      </c>
      <c r="J2660" s="1" t="str">
        <f t="shared" si="209"/>
        <v>Potential</v>
      </c>
    </row>
    <row r="2661" spans="1:10" ht="14.25" x14ac:dyDescent="0.2">
      <c r="A2661">
        <v>14993</v>
      </c>
      <c r="B2661">
        <v>10</v>
      </c>
      <c r="C2661">
        <v>36.129999999999995</v>
      </c>
      <c r="D2661" s="1">
        <v>40323.532638888886</v>
      </c>
      <c r="E2661" s="3">
        <f>DATEDIF(online_retail_II[[#This Row],[LastPurchase]], DATE(2011,12,9), "d")</f>
        <v>563</v>
      </c>
      <c r="F2661" s="3">
        <f t="shared" si="205"/>
        <v>2</v>
      </c>
      <c r="G2661" s="3">
        <f t="shared" si="206"/>
        <v>1</v>
      </c>
      <c r="H2661" s="3">
        <f t="shared" si="207"/>
        <v>1</v>
      </c>
      <c r="I2661" s="1" t="str">
        <f t="shared" si="208"/>
        <v>211</v>
      </c>
      <c r="J2661" s="1" t="str">
        <f t="shared" si="209"/>
        <v>At Risk</v>
      </c>
    </row>
    <row r="2662" spans="1:10" ht="14.25" x14ac:dyDescent="0.2">
      <c r="A2662">
        <v>15217</v>
      </c>
      <c r="B2662">
        <v>28</v>
      </c>
      <c r="C2662">
        <v>426.24000000000012</v>
      </c>
      <c r="D2662" s="1">
        <v>40323.57708333333</v>
      </c>
      <c r="E2662" s="3">
        <f>DATEDIF(online_retail_II[[#This Row],[LastPurchase]], DATE(2011,12,9), "d")</f>
        <v>563</v>
      </c>
      <c r="F2662" s="3">
        <f t="shared" si="205"/>
        <v>2</v>
      </c>
      <c r="G2662" s="3">
        <f t="shared" si="206"/>
        <v>1</v>
      </c>
      <c r="H2662" s="3">
        <f t="shared" si="207"/>
        <v>1</v>
      </c>
      <c r="I2662" s="1" t="str">
        <f t="shared" si="208"/>
        <v>211</v>
      </c>
      <c r="J2662" s="1" t="str">
        <f t="shared" si="209"/>
        <v>At Risk</v>
      </c>
    </row>
    <row r="2663" spans="1:10" ht="14.25" x14ac:dyDescent="0.2">
      <c r="A2663">
        <v>16328</v>
      </c>
      <c r="B2663">
        <v>16</v>
      </c>
      <c r="C2663">
        <v>310.83</v>
      </c>
      <c r="D2663" s="1">
        <v>40323.584722222222</v>
      </c>
      <c r="E2663" s="3">
        <f>DATEDIF(online_retail_II[[#This Row],[LastPurchase]], DATE(2011,12,9), "d")</f>
        <v>563</v>
      </c>
      <c r="F2663" s="3">
        <f t="shared" si="205"/>
        <v>2</v>
      </c>
      <c r="G2663" s="3">
        <f t="shared" si="206"/>
        <v>1</v>
      </c>
      <c r="H2663" s="3">
        <f t="shared" si="207"/>
        <v>1</v>
      </c>
      <c r="I2663" s="1" t="str">
        <f t="shared" si="208"/>
        <v>211</v>
      </c>
      <c r="J2663" s="1" t="str">
        <f t="shared" si="209"/>
        <v>At Risk</v>
      </c>
    </row>
    <row r="2664" spans="1:10" ht="14.25" x14ac:dyDescent="0.2">
      <c r="A2664">
        <v>17862</v>
      </c>
      <c r="B2664">
        <v>102</v>
      </c>
      <c r="C2664">
        <v>1279.0900000000008</v>
      </c>
      <c r="D2664" s="1">
        <v>40563.515972222223</v>
      </c>
      <c r="E2664" s="3">
        <f>DATEDIF(online_retail_II[[#This Row],[LastPurchase]], DATE(2011,12,9), "d")</f>
        <v>323</v>
      </c>
      <c r="F2664" s="3">
        <f t="shared" si="205"/>
        <v>3</v>
      </c>
      <c r="G2664" s="3">
        <f t="shared" si="206"/>
        <v>2</v>
      </c>
      <c r="H2664" s="3">
        <f t="shared" si="207"/>
        <v>2</v>
      </c>
      <c r="I2664" s="1" t="str">
        <f t="shared" si="208"/>
        <v>322</v>
      </c>
      <c r="J2664" s="1" t="str">
        <f t="shared" si="209"/>
        <v>Potential</v>
      </c>
    </row>
    <row r="2665" spans="1:10" ht="14.25" x14ac:dyDescent="0.2">
      <c r="A2665">
        <v>17694</v>
      </c>
      <c r="B2665">
        <v>81</v>
      </c>
      <c r="C2665">
        <v>1695.97</v>
      </c>
      <c r="D2665" s="1">
        <v>40745.5</v>
      </c>
      <c r="E2665" s="3">
        <f>DATEDIF(online_retail_II[[#This Row],[LastPurchase]], DATE(2011,12,9), "d")</f>
        <v>141</v>
      </c>
      <c r="F2665" s="3">
        <f t="shared" si="205"/>
        <v>3</v>
      </c>
      <c r="G2665" s="3">
        <f t="shared" si="206"/>
        <v>2</v>
      </c>
      <c r="H2665" s="3">
        <f t="shared" si="207"/>
        <v>2</v>
      </c>
      <c r="I2665" s="1" t="str">
        <f t="shared" si="208"/>
        <v>322</v>
      </c>
      <c r="J2665" s="1" t="str">
        <f t="shared" si="209"/>
        <v>Potential</v>
      </c>
    </row>
    <row r="2666" spans="1:10" ht="14.25" x14ac:dyDescent="0.2">
      <c r="A2666">
        <v>12656</v>
      </c>
      <c r="B2666">
        <v>247</v>
      </c>
      <c r="C2666">
        <v>6407.8300000000027</v>
      </c>
      <c r="D2666" s="1">
        <v>40869.570833333331</v>
      </c>
      <c r="E2666" s="3">
        <f>DATEDIF(online_retail_II[[#This Row],[LastPurchase]], DATE(2011,12,9), "d")</f>
        <v>17</v>
      </c>
      <c r="F2666" s="3">
        <f t="shared" si="205"/>
        <v>4</v>
      </c>
      <c r="G2666" s="3">
        <f t="shared" si="206"/>
        <v>3</v>
      </c>
      <c r="H2666" s="3">
        <f t="shared" si="207"/>
        <v>3</v>
      </c>
      <c r="I2666" s="1" t="str">
        <f t="shared" si="208"/>
        <v>433</v>
      </c>
      <c r="J2666" s="1" t="str">
        <f t="shared" si="209"/>
        <v>Loyal</v>
      </c>
    </row>
    <row r="2667" spans="1:10" ht="14.25" x14ac:dyDescent="0.2">
      <c r="A2667">
        <v>17327</v>
      </c>
      <c r="B2667">
        <v>4</v>
      </c>
      <c r="C2667">
        <v>152.35</v>
      </c>
      <c r="D2667" s="1">
        <v>40477.412499999999</v>
      </c>
      <c r="E2667" s="3">
        <f>DATEDIF(online_retail_II[[#This Row],[LastPurchase]], DATE(2011,12,9), "d")</f>
        <v>409</v>
      </c>
      <c r="F2667" s="3">
        <f t="shared" si="205"/>
        <v>2</v>
      </c>
      <c r="G2667" s="3">
        <f t="shared" si="206"/>
        <v>1</v>
      </c>
      <c r="H2667" s="3">
        <f t="shared" si="207"/>
        <v>1</v>
      </c>
      <c r="I2667" s="1" t="str">
        <f t="shared" si="208"/>
        <v>211</v>
      </c>
      <c r="J2667" s="1" t="str">
        <f t="shared" si="209"/>
        <v>At Risk</v>
      </c>
    </row>
    <row r="2668" spans="1:10" ht="14.25" x14ac:dyDescent="0.2">
      <c r="A2668">
        <v>17179</v>
      </c>
      <c r="B2668">
        <v>158</v>
      </c>
      <c r="C2668">
        <v>1507.26</v>
      </c>
      <c r="D2668" s="1">
        <v>40708.699999999997</v>
      </c>
      <c r="E2668" s="3">
        <f>DATEDIF(online_retail_II[[#This Row],[LastPurchase]], DATE(2011,12,9), "d")</f>
        <v>178</v>
      </c>
      <c r="F2668" s="3">
        <f t="shared" si="205"/>
        <v>3</v>
      </c>
      <c r="G2668" s="3">
        <f t="shared" si="206"/>
        <v>3</v>
      </c>
      <c r="H2668" s="3">
        <f t="shared" si="207"/>
        <v>2</v>
      </c>
      <c r="I2668" s="1" t="str">
        <f t="shared" si="208"/>
        <v>332</v>
      </c>
      <c r="J2668" s="1" t="str">
        <f t="shared" si="209"/>
        <v>Potential</v>
      </c>
    </row>
    <row r="2669" spans="1:10" ht="14.25" x14ac:dyDescent="0.2">
      <c r="A2669">
        <v>15900</v>
      </c>
      <c r="B2669">
        <v>130</v>
      </c>
      <c r="C2669">
        <v>900.39999999999986</v>
      </c>
      <c r="D2669" s="1">
        <v>40863.513194444444</v>
      </c>
      <c r="E2669" s="3">
        <f>DATEDIF(online_retail_II[[#This Row],[LastPurchase]], DATE(2011,12,9), "d")</f>
        <v>23</v>
      </c>
      <c r="F2669" s="3">
        <f t="shared" si="205"/>
        <v>4</v>
      </c>
      <c r="G2669" s="3">
        <f t="shared" si="206"/>
        <v>2</v>
      </c>
      <c r="H2669" s="3">
        <f t="shared" si="207"/>
        <v>1</v>
      </c>
      <c r="I2669" s="1" t="str">
        <f t="shared" si="208"/>
        <v>421</v>
      </c>
      <c r="J2669" s="1" t="str">
        <f t="shared" si="209"/>
        <v>Loyal</v>
      </c>
    </row>
    <row r="2670" spans="1:10" ht="14.25" x14ac:dyDescent="0.2">
      <c r="A2670">
        <v>17074</v>
      </c>
      <c r="B2670">
        <v>4</v>
      </c>
      <c r="C2670">
        <v>203.05</v>
      </c>
      <c r="D2670" s="1">
        <v>40324.50277777778</v>
      </c>
      <c r="E2670" s="3">
        <f>DATEDIF(online_retail_II[[#This Row],[LastPurchase]], DATE(2011,12,9), "d")</f>
        <v>562</v>
      </c>
      <c r="F2670" s="3">
        <f t="shared" si="205"/>
        <v>2</v>
      </c>
      <c r="G2670" s="3">
        <f t="shared" si="206"/>
        <v>1</v>
      </c>
      <c r="H2670" s="3">
        <f t="shared" si="207"/>
        <v>1</v>
      </c>
      <c r="I2670" s="1" t="str">
        <f t="shared" si="208"/>
        <v>211</v>
      </c>
      <c r="J2670" s="1" t="str">
        <f t="shared" si="209"/>
        <v>At Risk</v>
      </c>
    </row>
    <row r="2671" spans="1:10" ht="14.25" x14ac:dyDescent="0.2">
      <c r="A2671">
        <v>14181</v>
      </c>
      <c r="B2671">
        <v>54</v>
      </c>
      <c r="C2671">
        <v>310.55000000000007</v>
      </c>
      <c r="D2671" s="1">
        <v>40476.352083333331</v>
      </c>
      <c r="E2671" s="3">
        <f>DATEDIF(online_retail_II[[#This Row],[LastPurchase]], DATE(2011,12,9), "d")</f>
        <v>410</v>
      </c>
      <c r="F2671" s="3">
        <f t="shared" si="205"/>
        <v>2</v>
      </c>
      <c r="G2671" s="3">
        <f t="shared" si="206"/>
        <v>1</v>
      </c>
      <c r="H2671" s="3">
        <f t="shared" si="207"/>
        <v>1</v>
      </c>
      <c r="I2671" s="1" t="str">
        <f t="shared" si="208"/>
        <v>211</v>
      </c>
      <c r="J2671" s="1" t="str">
        <f t="shared" si="209"/>
        <v>At Risk</v>
      </c>
    </row>
    <row r="2672" spans="1:10" ht="14.25" x14ac:dyDescent="0.2">
      <c r="A2672">
        <v>16715</v>
      </c>
      <c r="B2672">
        <v>28</v>
      </c>
      <c r="C2672">
        <v>625.5200000000001</v>
      </c>
      <c r="D2672" s="1">
        <v>40808.760416666664</v>
      </c>
      <c r="E2672" s="3">
        <f>DATEDIF(online_retail_II[[#This Row],[LastPurchase]], DATE(2011,12,9), "d")</f>
        <v>78</v>
      </c>
      <c r="F2672" s="3">
        <f t="shared" si="205"/>
        <v>3</v>
      </c>
      <c r="G2672" s="3">
        <f t="shared" si="206"/>
        <v>1</v>
      </c>
      <c r="H2672" s="3">
        <f t="shared" si="207"/>
        <v>1</v>
      </c>
      <c r="I2672" s="1" t="str">
        <f t="shared" si="208"/>
        <v>311</v>
      </c>
      <c r="J2672" s="1" t="str">
        <f t="shared" si="209"/>
        <v>Potential</v>
      </c>
    </row>
    <row r="2673" spans="1:10" ht="14.25" x14ac:dyDescent="0.2">
      <c r="A2673">
        <v>16153</v>
      </c>
      <c r="B2673">
        <v>226</v>
      </c>
      <c r="C2673">
        <v>5133.489999999998</v>
      </c>
      <c r="D2673" s="1">
        <v>40837.451388888891</v>
      </c>
      <c r="E2673" s="3">
        <f>DATEDIF(online_retail_II[[#This Row],[LastPurchase]], DATE(2011,12,9), "d")</f>
        <v>49</v>
      </c>
      <c r="F2673" s="3">
        <f t="shared" si="205"/>
        <v>4</v>
      </c>
      <c r="G2673" s="3">
        <f t="shared" si="206"/>
        <v>3</v>
      </c>
      <c r="H2673" s="3">
        <f t="shared" si="207"/>
        <v>3</v>
      </c>
      <c r="I2673" s="1" t="str">
        <f t="shared" si="208"/>
        <v>433</v>
      </c>
      <c r="J2673" s="1" t="str">
        <f t="shared" si="209"/>
        <v>Loyal</v>
      </c>
    </row>
    <row r="2674" spans="1:10" ht="14.25" x14ac:dyDescent="0.2">
      <c r="A2674">
        <v>16046</v>
      </c>
      <c r="B2674">
        <v>22</v>
      </c>
      <c r="C2674">
        <v>235.78</v>
      </c>
      <c r="D2674" s="1">
        <v>40324.554166666669</v>
      </c>
      <c r="E2674" s="3">
        <f>DATEDIF(online_retail_II[[#This Row],[LastPurchase]], DATE(2011,12,9), "d")</f>
        <v>562</v>
      </c>
      <c r="F2674" s="3">
        <f t="shared" si="205"/>
        <v>2</v>
      </c>
      <c r="G2674" s="3">
        <f t="shared" si="206"/>
        <v>1</v>
      </c>
      <c r="H2674" s="3">
        <f t="shared" si="207"/>
        <v>1</v>
      </c>
      <c r="I2674" s="1" t="str">
        <f t="shared" si="208"/>
        <v>211</v>
      </c>
      <c r="J2674" s="1" t="str">
        <f t="shared" si="209"/>
        <v>At Risk</v>
      </c>
    </row>
    <row r="2675" spans="1:10" ht="14.25" x14ac:dyDescent="0.2">
      <c r="A2675">
        <v>14938</v>
      </c>
      <c r="B2675">
        <v>71</v>
      </c>
      <c r="C2675">
        <v>2322.4300000000003</v>
      </c>
      <c r="D2675" s="1">
        <v>40324.568055555559</v>
      </c>
      <c r="E2675" s="3">
        <f>DATEDIF(online_retail_II[[#This Row],[LastPurchase]], DATE(2011,12,9), "d")</f>
        <v>562</v>
      </c>
      <c r="F2675" s="3">
        <f t="shared" si="205"/>
        <v>2</v>
      </c>
      <c r="G2675" s="3">
        <f t="shared" si="206"/>
        <v>2</v>
      </c>
      <c r="H2675" s="3">
        <f t="shared" si="207"/>
        <v>2</v>
      </c>
      <c r="I2675" s="1" t="str">
        <f t="shared" si="208"/>
        <v>222</v>
      </c>
      <c r="J2675" s="1" t="str">
        <f t="shared" si="209"/>
        <v>At Risk</v>
      </c>
    </row>
    <row r="2676" spans="1:10" ht="14.25" x14ac:dyDescent="0.2">
      <c r="A2676">
        <v>12378</v>
      </c>
      <c r="B2676">
        <v>301</v>
      </c>
      <c r="C2676">
        <v>5416.32</v>
      </c>
      <c r="D2676" s="1">
        <v>40757.44027777778</v>
      </c>
      <c r="E2676" s="3">
        <f>DATEDIF(online_retail_II[[#This Row],[LastPurchase]], DATE(2011,12,9), "d")</f>
        <v>129</v>
      </c>
      <c r="F2676" s="3">
        <f t="shared" si="205"/>
        <v>3</v>
      </c>
      <c r="G2676" s="3">
        <f t="shared" si="206"/>
        <v>3</v>
      </c>
      <c r="H2676" s="3">
        <f t="shared" si="207"/>
        <v>3</v>
      </c>
      <c r="I2676" s="1" t="str">
        <f t="shared" si="208"/>
        <v>333</v>
      </c>
      <c r="J2676" s="1" t="str">
        <f t="shared" si="209"/>
        <v>Potential</v>
      </c>
    </row>
    <row r="2677" spans="1:10" ht="14.25" x14ac:dyDescent="0.2">
      <c r="A2677">
        <v>13880</v>
      </c>
      <c r="B2677">
        <v>229</v>
      </c>
      <c r="C2677">
        <v>4391.66</v>
      </c>
      <c r="D2677" s="1">
        <v>40865.572222222225</v>
      </c>
      <c r="E2677" s="3">
        <f>DATEDIF(online_retail_II[[#This Row],[LastPurchase]], DATE(2011,12,9), "d")</f>
        <v>21</v>
      </c>
      <c r="F2677" s="3">
        <f t="shared" si="205"/>
        <v>4</v>
      </c>
      <c r="G2677" s="3">
        <f t="shared" si="206"/>
        <v>3</v>
      </c>
      <c r="H2677" s="3">
        <f t="shared" si="207"/>
        <v>3</v>
      </c>
      <c r="I2677" s="1" t="str">
        <f t="shared" si="208"/>
        <v>433</v>
      </c>
      <c r="J2677" s="1" t="str">
        <f t="shared" si="209"/>
        <v>Loyal</v>
      </c>
    </row>
    <row r="2678" spans="1:10" ht="14.25" x14ac:dyDescent="0.2">
      <c r="A2678">
        <v>16458</v>
      </c>
      <c r="B2678">
        <v>383</v>
      </c>
      <c r="C2678">
        <v>5715.3400000000129</v>
      </c>
      <c r="D2678" s="1">
        <v>40884.398611111108</v>
      </c>
      <c r="E2678" s="3">
        <f>DATEDIF(online_retail_II[[#This Row],[LastPurchase]], DATE(2011,12,9), "d")</f>
        <v>2</v>
      </c>
      <c r="F2678" s="3">
        <f t="shared" si="205"/>
        <v>5</v>
      </c>
      <c r="G2678" s="3">
        <f t="shared" si="206"/>
        <v>4</v>
      </c>
      <c r="H2678" s="3">
        <f t="shared" si="207"/>
        <v>3</v>
      </c>
      <c r="I2678" s="1" t="str">
        <f t="shared" si="208"/>
        <v>543</v>
      </c>
      <c r="J2678" s="1" t="str">
        <f t="shared" si="209"/>
        <v>Champion</v>
      </c>
    </row>
    <row r="2679" spans="1:10" ht="14.25" x14ac:dyDescent="0.2">
      <c r="A2679">
        <v>13920</v>
      </c>
      <c r="B2679">
        <v>86</v>
      </c>
      <c r="C2679">
        <v>1774.6800000000005</v>
      </c>
      <c r="D2679" s="1">
        <v>40455.525694444441</v>
      </c>
      <c r="E2679" s="3">
        <f>DATEDIF(online_retail_II[[#This Row],[LastPurchase]], DATE(2011,12,9), "d")</f>
        <v>431</v>
      </c>
      <c r="F2679" s="3">
        <f t="shared" si="205"/>
        <v>2</v>
      </c>
      <c r="G2679" s="3">
        <f t="shared" si="206"/>
        <v>2</v>
      </c>
      <c r="H2679" s="3">
        <f t="shared" si="207"/>
        <v>2</v>
      </c>
      <c r="I2679" s="1" t="str">
        <f t="shared" si="208"/>
        <v>222</v>
      </c>
      <c r="J2679" s="1" t="str">
        <f t="shared" si="209"/>
        <v>At Risk</v>
      </c>
    </row>
    <row r="2680" spans="1:10" ht="14.25" x14ac:dyDescent="0.2">
      <c r="A2680">
        <v>13169</v>
      </c>
      <c r="B2680">
        <v>18</v>
      </c>
      <c r="C2680">
        <v>840.08</v>
      </c>
      <c r="D2680" s="1">
        <v>40823.507638888892</v>
      </c>
      <c r="E2680" s="3">
        <f>DATEDIF(online_retail_II[[#This Row],[LastPurchase]], DATE(2011,12,9), "d")</f>
        <v>63</v>
      </c>
      <c r="F2680" s="3">
        <f t="shared" si="205"/>
        <v>3</v>
      </c>
      <c r="G2680" s="3">
        <f t="shared" si="206"/>
        <v>1</v>
      </c>
      <c r="H2680" s="3">
        <f t="shared" si="207"/>
        <v>1</v>
      </c>
      <c r="I2680" s="1" t="str">
        <f t="shared" si="208"/>
        <v>311</v>
      </c>
      <c r="J2680" s="1" t="str">
        <f t="shared" si="209"/>
        <v>Potential</v>
      </c>
    </row>
    <row r="2681" spans="1:10" ht="14.25" x14ac:dyDescent="0.2">
      <c r="A2681">
        <v>17499</v>
      </c>
      <c r="B2681">
        <v>71</v>
      </c>
      <c r="C2681">
        <v>1341.3899999999994</v>
      </c>
      <c r="D2681" s="1">
        <v>40597.384722222225</v>
      </c>
      <c r="E2681" s="3">
        <f>DATEDIF(online_retail_II[[#This Row],[LastPurchase]], DATE(2011,12,9), "d")</f>
        <v>289</v>
      </c>
      <c r="F2681" s="3">
        <f t="shared" si="205"/>
        <v>3</v>
      </c>
      <c r="G2681" s="3">
        <f t="shared" si="206"/>
        <v>2</v>
      </c>
      <c r="H2681" s="3">
        <f t="shared" si="207"/>
        <v>2</v>
      </c>
      <c r="I2681" s="1" t="str">
        <f t="shared" si="208"/>
        <v>322</v>
      </c>
      <c r="J2681" s="1" t="str">
        <f t="shared" si="209"/>
        <v>Potential</v>
      </c>
    </row>
    <row r="2682" spans="1:10" ht="14.25" x14ac:dyDescent="0.2">
      <c r="A2682">
        <v>15340</v>
      </c>
      <c r="B2682">
        <v>7</v>
      </c>
      <c r="C2682">
        <v>105.50000000000001</v>
      </c>
      <c r="D2682" s="1">
        <v>40325.435416666667</v>
      </c>
      <c r="E2682" s="3">
        <f>DATEDIF(online_retail_II[[#This Row],[LastPurchase]], DATE(2011,12,9), "d")</f>
        <v>561</v>
      </c>
      <c r="F2682" s="3">
        <f t="shared" si="205"/>
        <v>2</v>
      </c>
      <c r="G2682" s="3">
        <f t="shared" si="206"/>
        <v>1</v>
      </c>
      <c r="H2682" s="3">
        <f t="shared" si="207"/>
        <v>1</v>
      </c>
      <c r="I2682" s="1" t="str">
        <f t="shared" si="208"/>
        <v>211</v>
      </c>
      <c r="J2682" s="1" t="str">
        <f t="shared" si="209"/>
        <v>At Risk</v>
      </c>
    </row>
    <row r="2683" spans="1:10" ht="14.25" x14ac:dyDescent="0.2">
      <c r="A2683">
        <v>16234</v>
      </c>
      <c r="B2683">
        <v>15</v>
      </c>
      <c r="C2683">
        <v>333.18</v>
      </c>
      <c r="D2683" s="1">
        <v>40410.606249999997</v>
      </c>
      <c r="E2683" s="3">
        <f>DATEDIF(online_retail_II[[#This Row],[LastPurchase]], DATE(2011,12,9), "d")</f>
        <v>476</v>
      </c>
      <c r="F2683" s="3">
        <f t="shared" si="205"/>
        <v>2</v>
      </c>
      <c r="G2683" s="3">
        <f t="shared" si="206"/>
        <v>1</v>
      </c>
      <c r="H2683" s="3">
        <f t="shared" si="207"/>
        <v>1</v>
      </c>
      <c r="I2683" s="1" t="str">
        <f t="shared" si="208"/>
        <v>211</v>
      </c>
      <c r="J2683" s="1" t="str">
        <f t="shared" si="209"/>
        <v>At Risk</v>
      </c>
    </row>
    <row r="2684" spans="1:10" ht="14.25" x14ac:dyDescent="0.2">
      <c r="A2684">
        <v>16392</v>
      </c>
      <c r="B2684">
        <v>149</v>
      </c>
      <c r="C2684">
        <v>763.05000000000018</v>
      </c>
      <c r="D2684" s="1">
        <v>40617.507638888892</v>
      </c>
      <c r="E2684" s="3">
        <f>DATEDIF(online_retail_II[[#This Row],[LastPurchase]], DATE(2011,12,9), "d")</f>
        <v>269</v>
      </c>
      <c r="F2684" s="3">
        <f t="shared" si="205"/>
        <v>3</v>
      </c>
      <c r="G2684" s="3">
        <f t="shared" si="206"/>
        <v>2</v>
      </c>
      <c r="H2684" s="3">
        <f t="shared" si="207"/>
        <v>1</v>
      </c>
      <c r="I2684" s="1" t="str">
        <f t="shared" si="208"/>
        <v>321</v>
      </c>
      <c r="J2684" s="1" t="str">
        <f t="shared" si="209"/>
        <v>Potential</v>
      </c>
    </row>
    <row r="2685" spans="1:10" ht="14.25" x14ac:dyDescent="0.2">
      <c r="A2685">
        <v>16391</v>
      </c>
      <c r="B2685">
        <v>331</v>
      </c>
      <c r="C2685">
        <v>1103.6100000000013</v>
      </c>
      <c r="D2685" s="1">
        <v>40486.518750000003</v>
      </c>
      <c r="E2685" s="3">
        <f>DATEDIF(online_retail_II[[#This Row],[LastPurchase]], DATE(2011,12,9), "d")</f>
        <v>400</v>
      </c>
      <c r="F2685" s="3">
        <f t="shared" si="205"/>
        <v>2</v>
      </c>
      <c r="G2685" s="3">
        <f t="shared" si="206"/>
        <v>3</v>
      </c>
      <c r="H2685" s="3">
        <f t="shared" si="207"/>
        <v>2</v>
      </c>
      <c r="I2685" s="1" t="str">
        <f t="shared" si="208"/>
        <v>232</v>
      </c>
      <c r="J2685" s="1" t="str">
        <f t="shared" si="209"/>
        <v>At Risk</v>
      </c>
    </row>
    <row r="2686" spans="1:10" ht="14.25" x14ac:dyDescent="0.2">
      <c r="A2686">
        <v>15256</v>
      </c>
      <c r="B2686">
        <v>10</v>
      </c>
      <c r="C2686">
        <v>170.39999999999998</v>
      </c>
      <c r="D2686" s="1">
        <v>40738.490972222222</v>
      </c>
      <c r="E2686" s="3">
        <f>DATEDIF(online_retail_II[[#This Row],[LastPurchase]], DATE(2011,12,9), "d")</f>
        <v>148</v>
      </c>
      <c r="F2686" s="3">
        <f t="shared" si="205"/>
        <v>3</v>
      </c>
      <c r="G2686" s="3">
        <f t="shared" si="206"/>
        <v>1</v>
      </c>
      <c r="H2686" s="3">
        <f t="shared" si="207"/>
        <v>1</v>
      </c>
      <c r="I2686" s="1" t="str">
        <f t="shared" si="208"/>
        <v>311</v>
      </c>
      <c r="J2686" s="1" t="str">
        <f t="shared" si="209"/>
        <v>Potential</v>
      </c>
    </row>
    <row r="2687" spans="1:10" ht="14.25" x14ac:dyDescent="0.2">
      <c r="A2687">
        <v>17699</v>
      </c>
      <c r="B2687">
        <v>19</v>
      </c>
      <c r="C2687">
        <v>441.99999999999989</v>
      </c>
      <c r="D2687" s="1">
        <v>40410.402083333334</v>
      </c>
      <c r="E2687" s="3">
        <f>DATEDIF(online_retail_II[[#This Row],[LastPurchase]], DATE(2011,12,9), "d")</f>
        <v>476</v>
      </c>
      <c r="F2687" s="3">
        <f t="shared" si="205"/>
        <v>2</v>
      </c>
      <c r="G2687" s="3">
        <f t="shared" si="206"/>
        <v>1</v>
      </c>
      <c r="H2687" s="3">
        <f t="shared" si="207"/>
        <v>1</v>
      </c>
      <c r="I2687" s="1" t="str">
        <f t="shared" si="208"/>
        <v>211</v>
      </c>
      <c r="J2687" s="1" t="str">
        <f t="shared" si="209"/>
        <v>At Risk</v>
      </c>
    </row>
    <row r="2688" spans="1:10" ht="14.25" x14ac:dyDescent="0.2">
      <c r="A2688">
        <v>16695</v>
      </c>
      <c r="B2688">
        <v>36</v>
      </c>
      <c r="C2688">
        <v>193.14999999999992</v>
      </c>
      <c r="D2688" s="1">
        <v>40325.525000000001</v>
      </c>
      <c r="E2688" s="3">
        <f>DATEDIF(online_retail_II[[#This Row],[LastPurchase]], DATE(2011,12,9), "d")</f>
        <v>561</v>
      </c>
      <c r="F2688" s="3">
        <f t="shared" si="205"/>
        <v>2</v>
      </c>
      <c r="G2688" s="3">
        <f t="shared" si="206"/>
        <v>1</v>
      </c>
      <c r="H2688" s="3">
        <f t="shared" si="207"/>
        <v>1</v>
      </c>
      <c r="I2688" s="1" t="str">
        <f t="shared" si="208"/>
        <v>211</v>
      </c>
      <c r="J2688" s="1" t="str">
        <f t="shared" si="209"/>
        <v>At Risk</v>
      </c>
    </row>
    <row r="2689" spans="1:10" ht="14.25" x14ac:dyDescent="0.2">
      <c r="A2689">
        <v>14069</v>
      </c>
      <c r="B2689">
        <v>42</v>
      </c>
      <c r="C2689">
        <v>230.06000000000006</v>
      </c>
      <c r="D2689" s="1">
        <v>40372.508333333331</v>
      </c>
      <c r="E2689" s="3">
        <f>DATEDIF(online_retail_II[[#This Row],[LastPurchase]], DATE(2011,12,9), "d")</f>
        <v>514</v>
      </c>
      <c r="F2689" s="3">
        <f t="shared" si="205"/>
        <v>2</v>
      </c>
      <c r="G2689" s="3">
        <f t="shared" si="206"/>
        <v>1</v>
      </c>
      <c r="H2689" s="3">
        <f t="shared" si="207"/>
        <v>1</v>
      </c>
      <c r="I2689" s="1" t="str">
        <f t="shared" si="208"/>
        <v>211</v>
      </c>
      <c r="J2689" s="1" t="str">
        <f t="shared" si="209"/>
        <v>At Risk</v>
      </c>
    </row>
    <row r="2690" spans="1:10" ht="14.25" x14ac:dyDescent="0.2">
      <c r="A2690">
        <v>16101</v>
      </c>
      <c r="B2690">
        <v>192</v>
      </c>
      <c r="C2690">
        <v>3229.1600000000021</v>
      </c>
      <c r="D2690" s="1">
        <v>40816.429166666669</v>
      </c>
      <c r="E2690" s="3">
        <f>DATEDIF(online_retail_II[[#This Row],[LastPurchase]], DATE(2011,12,9), "d")</f>
        <v>70</v>
      </c>
      <c r="F2690" s="3">
        <f t="shared" ref="F2690:F2753" si="210">IF(E2690&lt;=QUARTILE($E$2:$E$1000,1),5,
 IF(E2690&lt;=QUARTILE($E$2:$E$1000,2),4,
 IF(E2690&lt;=QUARTILE($E$2:$E$1000,3),3,
 IF(E2690&lt;=QUARTILE($E$2:$E$1000,4),2,1))))</f>
        <v>3</v>
      </c>
      <c r="G2690" s="3">
        <f t="shared" ref="G2690:G2753" si="211">IF(B2690&gt;=QUARTILE($B$2:$B$1000,4),5,
 IF(B2690&gt;=QUARTILE($B$2:$B$1000,3),4,
 IF(B2690&gt;=QUARTILE($B$2:$B$1000,2),3,
 IF(B2690&gt;=QUARTILE($B$2:$B$1000,1),2,1))))</f>
        <v>3</v>
      </c>
      <c r="H2690" s="3">
        <f t="shared" ref="H2690:H2753" si="212">IF(C2690&gt;=QUARTILE($C$2:$C$1000,4),5,
 IF(C2690&gt;=QUARTILE($C$2:$C$1000,3),4,
 IF(C2690&gt;=QUARTILE($C$2:$C$1000,2),3,
 IF(C2690&gt;=QUARTILE($C$2:$C$1000,1),2,1))))</f>
        <v>3</v>
      </c>
      <c r="I2690" s="1" t="str">
        <f t="shared" ref="I2690:I2753" si="213">TEXT(F2690,"0") &amp; TEXT(G2690,"0") &amp; TEXT(H2690,"0")</f>
        <v>333</v>
      </c>
      <c r="J2690" s="1" t="str">
        <f t="shared" ref="J2690:J2753" si="214">IF(F2690=5,"Champion",
 IF(F2690&gt;=4,"Loyal",
 IF(F2690=3,"Potential",
 IF(F2690=2,"At Risk",
 "Lost"))))</f>
        <v>Potential</v>
      </c>
    </row>
    <row r="2691" spans="1:10" ht="14.25" x14ac:dyDescent="0.2">
      <c r="A2691">
        <v>14876</v>
      </c>
      <c r="B2691">
        <v>13</v>
      </c>
      <c r="C2691">
        <v>256.70000000000005</v>
      </c>
      <c r="D2691" s="1">
        <v>40365.622916666667</v>
      </c>
      <c r="E2691" s="3">
        <f>DATEDIF(online_retail_II[[#This Row],[LastPurchase]], DATE(2011,12,9), "d")</f>
        <v>521</v>
      </c>
      <c r="F2691" s="3">
        <f t="shared" si="210"/>
        <v>2</v>
      </c>
      <c r="G2691" s="3">
        <f t="shared" si="211"/>
        <v>1</v>
      </c>
      <c r="H2691" s="3">
        <f t="shared" si="212"/>
        <v>1</v>
      </c>
      <c r="I2691" s="1" t="str">
        <f t="shared" si="213"/>
        <v>211</v>
      </c>
      <c r="J2691" s="1" t="str">
        <f t="shared" si="214"/>
        <v>At Risk</v>
      </c>
    </row>
    <row r="2692" spans="1:10" ht="14.25" x14ac:dyDescent="0.2">
      <c r="A2692">
        <v>16691</v>
      </c>
      <c r="B2692">
        <v>11</v>
      </c>
      <c r="C2692">
        <v>178.83</v>
      </c>
      <c r="D2692" s="1">
        <v>40468.627083333333</v>
      </c>
      <c r="E2692" s="3">
        <f>DATEDIF(online_retail_II[[#This Row],[LastPurchase]], DATE(2011,12,9), "d")</f>
        <v>418</v>
      </c>
      <c r="F2692" s="3">
        <f t="shared" si="210"/>
        <v>2</v>
      </c>
      <c r="G2692" s="3">
        <f t="shared" si="211"/>
        <v>1</v>
      </c>
      <c r="H2692" s="3">
        <f t="shared" si="212"/>
        <v>1</v>
      </c>
      <c r="I2692" s="1" t="str">
        <f t="shared" si="213"/>
        <v>211</v>
      </c>
      <c r="J2692" s="1" t="str">
        <f t="shared" si="214"/>
        <v>At Risk</v>
      </c>
    </row>
    <row r="2693" spans="1:10" ht="14.25" x14ac:dyDescent="0.2">
      <c r="A2693">
        <v>15985</v>
      </c>
      <c r="B2693">
        <v>104</v>
      </c>
      <c r="C2693">
        <v>2715.2799999999988</v>
      </c>
      <c r="D2693" s="1">
        <v>40763.688194444447</v>
      </c>
      <c r="E2693" s="3">
        <f>DATEDIF(online_retail_II[[#This Row],[LastPurchase]], DATE(2011,12,9), "d")</f>
        <v>123</v>
      </c>
      <c r="F2693" s="3">
        <f t="shared" si="210"/>
        <v>3</v>
      </c>
      <c r="G2693" s="3">
        <f t="shared" si="211"/>
        <v>2</v>
      </c>
      <c r="H2693" s="3">
        <f t="shared" si="212"/>
        <v>2</v>
      </c>
      <c r="I2693" s="1" t="str">
        <f t="shared" si="213"/>
        <v>322</v>
      </c>
      <c r="J2693" s="1" t="str">
        <f t="shared" si="214"/>
        <v>Potential</v>
      </c>
    </row>
    <row r="2694" spans="1:10" ht="14.25" x14ac:dyDescent="0.2">
      <c r="A2694">
        <v>16218</v>
      </c>
      <c r="B2694">
        <v>164</v>
      </c>
      <c r="C2694">
        <v>4439.9700000000021</v>
      </c>
      <c r="D2694" s="1">
        <v>40857.415972222225</v>
      </c>
      <c r="E2694" s="3">
        <f>DATEDIF(online_retail_II[[#This Row],[LastPurchase]], DATE(2011,12,9), "d")</f>
        <v>29</v>
      </c>
      <c r="F2694" s="3">
        <f t="shared" si="210"/>
        <v>4</v>
      </c>
      <c r="G2694" s="3">
        <f t="shared" si="211"/>
        <v>3</v>
      </c>
      <c r="H2694" s="3">
        <f t="shared" si="212"/>
        <v>3</v>
      </c>
      <c r="I2694" s="1" t="str">
        <f t="shared" si="213"/>
        <v>433</v>
      </c>
      <c r="J2694" s="1" t="str">
        <f t="shared" si="214"/>
        <v>Loyal</v>
      </c>
    </row>
    <row r="2695" spans="1:10" ht="14.25" x14ac:dyDescent="0.2">
      <c r="A2695">
        <v>15400</v>
      </c>
      <c r="B2695">
        <v>27</v>
      </c>
      <c r="C2695">
        <v>1302.3000000000002</v>
      </c>
      <c r="D2695" s="1">
        <v>40794.581250000003</v>
      </c>
      <c r="E2695" s="3">
        <f>DATEDIF(online_retail_II[[#This Row],[LastPurchase]], DATE(2011,12,9), "d")</f>
        <v>92</v>
      </c>
      <c r="F2695" s="3">
        <f t="shared" si="210"/>
        <v>3</v>
      </c>
      <c r="G2695" s="3">
        <f t="shared" si="211"/>
        <v>1</v>
      </c>
      <c r="H2695" s="3">
        <f t="shared" si="212"/>
        <v>2</v>
      </c>
      <c r="I2695" s="1" t="str">
        <f t="shared" si="213"/>
        <v>312</v>
      </c>
      <c r="J2695" s="1" t="str">
        <f t="shared" si="214"/>
        <v>Potential</v>
      </c>
    </row>
    <row r="2696" spans="1:10" ht="14.25" x14ac:dyDescent="0.2">
      <c r="A2696">
        <v>15254</v>
      </c>
      <c r="B2696">
        <v>67</v>
      </c>
      <c r="C2696">
        <v>1088.3499999999999</v>
      </c>
      <c r="D2696" s="1">
        <v>40759.62777777778</v>
      </c>
      <c r="E2696" s="3">
        <f>DATEDIF(online_retail_II[[#This Row],[LastPurchase]], DATE(2011,12,9), "d")</f>
        <v>127</v>
      </c>
      <c r="F2696" s="3">
        <f t="shared" si="210"/>
        <v>3</v>
      </c>
      <c r="G2696" s="3">
        <f t="shared" si="211"/>
        <v>2</v>
      </c>
      <c r="H2696" s="3">
        <f t="shared" si="212"/>
        <v>2</v>
      </c>
      <c r="I2696" s="1" t="str">
        <f t="shared" si="213"/>
        <v>322</v>
      </c>
      <c r="J2696" s="1" t="str">
        <f t="shared" si="214"/>
        <v>Potential</v>
      </c>
    </row>
    <row r="2697" spans="1:10" ht="14.25" x14ac:dyDescent="0.2">
      <c r="A2697">
        <v>13602</v>
      </c>
      <c r="B2697">
        <v>58</v>
      </c>
      <c r="C2697">
        <v>1025.17</v>
      </c>
      <c r="D2697" s="1">
        <v>40822.490972222222</v>
      </c>
      <c r="E2697" s="3">
        <f>DATEDIF(online_retail_II[[#This Row],[LastPurchase]], DATE(2011,12,9), "d")</f>
        <v>64</v>
      </c>
      <c r="F2697" s="3">
        <f t="shared" si="210"/>
        <v>3</v>
      </c>
      <c r="G2697" s="3">
        <f t="shared" si="211"/>
        <v>2</v>
      </c>
      <c r="H2697" s="3">
        <f t="shared" si="212"/>
        <v>2</v>
      </c>
      <c r="I2697" s="1" t="str">
        <f t="shared" si="213"/>
        <v>322</v>
      </c>
      <c r="J2697" s="1" t="str">
        <f t="shared" si="214"/>
        <v>Potential</v>
      </c>
    </row>
    <row r="2698" spans="1:10" ht="14.25" x14ac:dyDescent="0.2">
      <c r="A2698">
        <v>17741</v>
      </c>
      <c r="B2698">
        <v>6</v>
      </c>
      <c r="C2698">
        <v>101.1</v>
      </c>
      <c r="D2698" s="1">
        <v>40480.499305555553</v>
      </c>
      <c r="E2698" s="3">
        <f>DATEDIF(online_retail_II[[#This Row],[LastPurchase]], DATE(2011,12,9), "d")</f>
        <v>406</v>
      </c>
      <c r="F2698" s="3">
        <f t="shared" si="210"/>
        <v>2</v>
      </c>
      <c r="G2698" s="3">
        <f t="shared" si="211"/>
        <v>1</v>
      </c>
      <c r="H2698" s="3">
        <f t="shared" si="212"/>
        <v>1</v>
      </c>
      <c r="I2698" s="1" t="str">
        <f t="shared" si="213"/>
        <v>211</v>
      </c>
      <c r="J2698" s="1" t="str">
        <f t="shared" si="214"/>
        <v>At Risk</v>
      </c>
    </row>
    <row r="2699" spans="1:10" ht="14.25" x14ac:dyDescent="0.2">
      <c r="A2699">
        <v>17822</v>
      </c>
      <c r="B2699">
        <v>176</v>
      </c>
      <c r="C2699">
        <v>2188.5</v>
      </c>
      <c r="D2699" s="1">
        <v>40466.574305555558</v>
      </c>
      <c r="E2699" s="3">
        <f>DATEDIF(online_retail_II[[#This Row],[LastPurchase]], DATE(2011,12,9), "d")</f>
        <v>420</v>
      </c>
      <c r="F2699" s="3">
        <f t="shared" si="210"/>
        <v>2</v>
      </c>
      <c r="G2699" s="3">
        <f t="shared" si="211"/>
        <v>3</v>
      </c>
      <c r="H2699" s="3">
        <f t="shared" si="212"/>
        <v>2</v>
      </c>
      <c r="I2699" s="1" t="str">
        <f t="shared" si="213"/>
        <v>232</v>
      </c>
      <c r="J2699" s="1" t="str">
        <f t="shared" si="214"/>
        <v>At Risk</v>
      </c>
    </row>
    <row r="2700" spans="1:10" ht="14.25" x14ac:dyDescent="0.2">
      <c r="A2700">
        <v>12619</v>
      </c>
      <c r="B2700">
        <v>100</v>
      </c>
      <c r="C2700">
        <v>3781.3800000000006</v>
      </c>
      <c r="D2700" s="1">
        <v>40870.619444444441</v>
      </c>
      <c r="E2700" s="3">
        <f>DATEDIF(online_retail_II[[#This Row],[LastPurchase]], DATE(2011,12,9), "d")</f>
        <v>16</v>
      </c>
      <c r="F2700" s="3">
        <f t="shared" si="210"/>
        <v>4</v>
      </c>
      <c r="G2700" s="3">
        <f t="shared" si="211"/>
        <v>2</v>
      </c>
      <c r="H2700" s="3">
        <f t="shared" si="212"/>
        <v>3</v>
      </c>
      <c r="I2700" s="1" t="str">
        <f t="shared" si="213"/>
        <v>423</v>
      </c>
      <c r="J2700" s="1" t="str">
        <f t="shared" si="214"/>
        <v>Loyal</v>
      </c>
    </row>
    <row r="2701" spans="1:10" ht="14.25" x14ac:dyDescent="0.2">
      <c r="A2701">
        <v>17583</v>
      </c>
      <c r="B2701">
        <v>7</v>
      </c>
      <c r="C2701">
        <v>135.94999999999999</v>
      </c>
      <c r="D2701" s="1">
        <v>40326.6</v>
      </c>
      <c r="E2701" s="3">
        <f>DATEDIF(online_retail_II[[#This Row],[LastPurchase]], DATE(2011,12,9), "d")</f>
        <v>560</v>
      </c>
      <c r="F2701" s="3">
        <f t="shared" si="210"/>
        <v>2</v>
      </c>
      <c r="G2701" s="3">
        <f t="shared" si="211"/>
        <v>1</v>
      </c>
      <c r="H2701" s="3">
        <f t="shared" si="212"/>
        <v>1</v>
      </c>
      <c r="I2701" s="1" t="str">
        <f t="shared" si="213"/>
        <v>211</v>
      </c>
      <c r="J2701" s="1" t="str">
        <f t="shared" si="214"/>
        <v>At Risk</v>
      </c>
    </row>
    <row r="2702" spans="1:10" ht="14.25" x14ac:dyDescent="0.2">
      <c r="A2702">
        <v>16035</v>
      </c>
      <c r="B2702">
        <v>21</v>
      </c>
      <c r="C2702">
        <v>217.73</v>
      </c>
      <c r="D2702" s="1">
        <v>40326.631249999999</v>
      </c>
      <c r="E2702" s="3">
        <f>DATEDIF(online_retail_II[[#This Row],[LastPurchase]], DATE(2011,12,9), "d")</f>
        <v>560</v>
      </c>
      <c r="F2702" s="3">
        <f t="shared" si="210"/>
        <v>2</v>
      </c>
      <c r="G2702" s="3">
        <f t="shared" si="211"/>
        <v>1</v>
      </c>
      <c r="H2702" s="3">
        <f t="shared" si="212"/>
        <v>1</v>
      </c>
      <c r="I2702" s="1" t="str">
        <f t="shared" si="213"/>
        <v>211</v>
      </c>
      <c r="J2702" s="1" t="str">
        <f t="shared" si="214"/>
        <v>At Risk</v>
      </c>
    </row>
    <row r="2703" spans="1:10" ht="14.25" x14ac:dyDescent="0.2">
      <c r="A2703">
        <v>12499</v>
      </c>
      <c r="B2703">
        <v>27</v>
      </c>
      <c r="C2703">
        <v>393.71999999999997</v>
      </c>
      <c r="D2703" s="1">
        <v>40326.633333333331</v>
      </c>
      <c r="E2703" s="3">
        <f>DATEDIF(online_retail_II[[#This Row],[LastPurchase]], DATE(2011,12,9), "d")</f>
        <v>560</v>
      </c>
      <c r="F2703" s="3">
        <f t="shared" si="210"/>
        <v>2</v>
      </c>
      <c r="G2703" s="3">
        <f t="shared" si="211"/>
        <v>1</v>
      </c>
      <c r="H2703" s="3">
        <f t="shared" si="212"/>
        <v>1</v>
      </c>
      <c r="I2703" s="1" t="str">
        <f t="shared" si="213"/>
        <v>211</v>
      </c>
      <c r="J2703" s="1" t="str">
        <f t="shared" si="214"/>
        <v>At Risk</v>
      </c>
    </row>
    <row r="2704" spans="1:10" ht="14.25" x14ac:dyDescent="0.2">
      <c r="A2704">
        <v>18044</v>
      </c>
      <c r="B2704">
        <v>200</v>
      </c>
      <c r="C2704">
        <v>3505.6099999999992</v>
      </c>
      <c r="D2704" s="1">
        <v>40882.601388888892</v>
      </c>
      <c r="E2704" s="3">
        <f>DATEDIF(online_retail_II[[#This Row],[LastPurchase]], DATE(2011,12,9), "d")</f>
        <v>4</v>
      </c>
      <c r="F2704" s="3">
        <f t="shared" si="210"/>
        <v>5</v>
      </c>
      <c r="G2704" s="3">
        <f t="shared" si="211"/>
        <v>3</v>
      </c>
      <c r="H2704" s="3">
        <f t="shared" si="212"/>
        <v>3</v>
      </c>
      <c r="I2704" s="1" t="str">
        <f t="shared" si="213"/>
        <v>533</v>
      </c>
      <c r="J2704" s="1" t="str">
        <f t="shared" si="214"/>
        <v>Champion</v>
      </c>
    </row>
    <row r="2705" spans="1:10" ht="14.25" x14ac:dyDescent="0.2">
      <c r="A2705">
        <v>14104</v>
      </c>
      <c r="B2705">
        <v>143</v>
      </c>
      <c r="C2705">
        <v>771.57999999999959</v>
      </c>
      <c r="D2705" s="1">
        <v>40732.534722222219</v>
      </c>
      <c r="E2705" s="3">
        <f>DATEDIF(online_retail_II[[#This Row],[LastPurchase]], DATE(2011,12,9), "d")</f>
        <v>154</v>
      </c>
      <c r="F2705" s="3">
        <f t="shared" si="210"/>
        <v>3</v>
      </c>
      <c r="G2705" s="3">
        <f t="shared" si="211"/>
        <v>2</v>
      </c>
      <c r="H2705" s="3">
        <f t="shared" si="212"/>
        <v>1</v>
      </c>
      <c r="I2705" s="1" t="str">
        <f t="shared" si="213"/>
        <v>321</v>
      </c>
      <c r="J2705" s="1" t="str">
        <f t="shared" si="214"/>
        <v>Potential</v>
      </c>
    </row>
    <row r="2706" spans="1:10" ht="14.25" x14ac:dyDescent="0.2">
      <c r="A2706">
        <v>17617</v>
      </c>
      <c r="B2706">
        <v>19</v>
      </c>
      <c r="C2706">
        <v>395.32999999999993</v>
      </c>
      <c r="D2706" s="1">
        <v>40328.533333333333</v>
      </c>
      <c r="E2706" s="3">
        <f>DATEDIF(online_retail_II[[#This Row],[LastPurchase]], DATE(2011,12,9), "d")</f>
        <v>558</v>
      </c>
      <c r="F2706" s="3">
        <f t="shared" si="210"/>
        <v>2</v>
      </c>
      <c r="G2706" s="3">
        <f t="shared" si="211"/>
        <v>1</v>
      </c>
      <c r="H2706" s="3">
        <f t="shared" si="212"/>
        <v>1</v>
      </c>
      <c r="I2706" s="1" t="str">
        <f t="shared" si="213"/>
        <v>211</v>
      </c>
      <c r="J2706" s="1" t="str">
        <f t="shared" si="214"/>
        <v>At Risk</v>
      </c>
    </row>
    <row r="2707" spans="1:10" ht="14.25" x14ac:dyDescent="0.2">
      <c r="A2707">
        <v>15938</v>
      </c>
      <c r="B2707">
        <v>39</v>
      </c>
      <c r="C2707">
        <v>734.81</v>
      </c>
      <c r="D2707" s="1">
        <v>40774.538888888892</v>
      </c>
      <c r="E2707" s="3">
        <f>DATEDIF(online_retail_II[[#This Row],[LastPurchase]], DATE(2011,12,9), "d")</f>
        <v>112</v>
      </c>
      <c r="F2707" s="3">
        <f t="shared" si="210"/>
        <v>3</v>
      </c>
      <c r="G2707" s="3">
        <f t="shared" si="211"/>
        <v>1</v>
      </c>
      <c r="H2707" s="3">
        <f t="shared" si="212"/>
        <v>1</v>
      </c>
      <c r="I2707" s="1" t="str">
        <f t="shared" si="213"/>
        <v>311</v>
      </c>
      <c r="J2707" s="1" t="str">
        <f t="shared" si="214"/>
        <v>Potential</v>
      </c>
    </row>
    <row r="2708" spans="1:10" ht="14.25" x14ac:dyDescent="0.2">
      <c r="A2708">
        <v>16518</v>
      </c>
      <c r="B2708">
        <v>68</v>
      </c>
      <c r="C2708">
        <v>959.36999999999978</v>
      </c>
      <c r="D2708" s="1">
        <v>40825.62777777778</v>
      </c>
      <c r="E2708" s="3">
        <f>DATEDIF(online_retail_II[[#This Row],[LastPurchase]], DATE(2011,12,9), "d")</f>
        <v>61</v>
      </c>
      <c r="F2708" s="3">
        <f t="shared" si="210"/>
        <v>3</v>
      </c>
      <c r="G2708" s="3">
        <f t="shared" si="211"/>
        <v>2</v>
      </c>
      <c r="H2708" s="3">
        <f t="shared" si="212"/>
        <v>1</v>
      </c>
      <c r="I2708" s="1" t="str">
        <f t="shared" si="213"/>
        <v>321</v>
      </c>
      <c r="J2708" s="1" t="str">
        <f t="shared" si="214"/>
        <v>Potential</v>
      </c>
    </row>
    <row r="2709" spans="1:10" ht="14.25" x14ac:dyDescent="0.2">
      <c r="A2709">
        <v>15135</v>
      </c>
      <c r="B2709">
        <v>20</v>
      </c>
      <c r="C2709">
        <v>305.68</v>
      </c>
      <c r="D2709" s="1">
        <v>40647.802777777775</v>
      </c>
      <c r="E2709" s="3">
        <f>DATEDIF(online_retail_II[[#This Row],[LastPurchase]], DATE(2011,12,9), "d")</f>
        <v>239</v>
      </c>
      <c r="F2709" s="3">
        <f t="shared" si="210"/>
        <v>3</v>
      </c>
      <c r="G2709" s="3">
        <f t="shared" si="211"/>
        <v>1</v>
      </c>
      <c r="H2709" s="3">
        <f t="shared" si="212"/>
        <v>1</v>
      </c>
      <c r="I2709" s="1" t="str">
        <f t="shared" si="213"/>
        <v>311</v>
      </c>
      <c r="J2709" s="1" t="str">
        <f t="shared" si="214"/>
        <v>Potential</v>
      </c>
    </row>
    <row r="2710" spans="1:10" ht="14.25" x14ac:dyDescent="0.2">
      <c r="A2710">
        <v>15980</v>
      </c>
      <c r="B2710">
        <v>117</v>
      </c>
      <c r="C2710">
        <v>6593.6800000000021</v>
      </c>
      <c r="D2710" s="1">
        <v>40798.40347222222</v>
      </c>
      <c r="E2710" s="3">
        <f>DATEDIF(online_retail_II[[#This Row],[LastPurchase]], DATE(2011,12,9), "d")</f>
        <v>88</v>
      </c>
      <c r="F2710" s="3">
        <f t="shared" si="210"/>
        <v>3</v>
      </c>
      <c r="G2710" s="3">
        <f t="shared" si="211"/>
        <v>2</v>
      </c>
      <c r="H2710" s="3">
        <f t="shared" si="212"/>
        <v>3</v>
      </c>
      <c r="I2710" s="1" t="str">
        <f t="shared" si="213"/>
        <v>323</v>
      </c>
      <c r="J2710" s="1" t="str">
        <f t="shared" si="214"/>
        <v>Potential</v>
      </c>
    </row>
    <row r="2711" spans="1:10" ht="14.25" x14ac:dyDescent="0.2">
      <c r="A2711">
        <v>15670</v>
      </c>
      <c r="B2711">
        <v>19</v>
      </c>
      <c r="C2711">
        <v>325.20000000000005</v>
      </c>
      <c r="D2711" s="1">
        <v>40590.451388888891</v>
      </c>
      <c r="E2711" s="3">
        <f>DATEDIF(online_retail_II[[#This Row],[LastPurchase]], DATE(2011,12,9), "d")</f>
        <v>296</v>
      </c>
      <c r="F2711" s="3">
        <f t="shared" si="210"/>
        <v>3</v>
      </c>
      <c r="G2711" s="3">
        <f t="shared" si="211"/>
        <v>1</v>
      </c>
      <c r="H2711" s="3">
        <f t="shared" si="212"/>
        <v>1</v>
      </c>
      <c r="I2711" s="1" t="str">
        <f t="shared" si="213"/>
        <v>311</v>
      </c>
      <c r="J2711" s="1" t="str">
        <f t="shared" si="214"/>
        <v>Potential</v>
      </c>
    </row>
    <row r="2712" spans="1:10" ht="14.25" x14ac:dyDescent="0.2">
      <c r="A2712">
        <v>18038</v>
      </c>
      <c r="B2712">
        <v>32</v>
      </c>
      <c r="C2712">
        <v>149.41000000000005</v>
      </c>
      <c r="D2712" s="1">
        <v>40330.665972222225</v>
      </c>
      <c r="E2712" s="3">
        <f>DATEDIF(online_retail_II[[#This Row],[LastPurchase]], DATE(2011,12,9), "d")</f>
        <v>556</v>
      </c>
      <c r="F2712" s="3">
        <f t="shared" si="210"/>
        <v>2</v>
      </c>
      <c r="G2712" s="3">
        <f t="shared" si="211"/>
        <v>1</v>
      </c>
      <c r="H2712" s="3">
        <f t="shared" si="212"/>
        <v>1</v>
      </c>
      <c r="I2712" s="1" t="str">
        <f t="shared" si="213"/>
        <v>211</v>
      </c>
      <c r="J2712" s="1" t="str">
        <f t="shared" si="214"/>
        <v>At Risk</v>
      </c>
    </row>
    <row r="2713" spans="1:10" ht="14.25" x14ac:dyDescent="0.2">
      <c r="A2713">
        <v>17745</v>
      </c>
      <c r="B2713">
        <v>28</v>
      </c>
      <c r="C2713">
        <v>600.34</v>
      </c>
      <c r="D2713" s="1">
        <v>40409.520833333336</v>
      </c>
      <c r="E2713" s="3">
        <f>DATEDIF(online_retail_II[[#This Row],[LastPurchase]], DATE(2011,12,9), "d")</f>
        <v>477</v>
      </c>
      <c r="F2713" s="3">
        <f t="shared" si="210"/>
        <v>2</v>
      </c>
      <c r="G2713" s="3">
        <f t="shared" si="211"/>
        <v>1</v>
      </c>
      <c r="H2713" s="3">
        <f t="shared" si="212"/>
        <v>1</v>
      </c>
      <c r="I2713" s="1" t="str">
        <f t="shared" si="213"/>
        <v>211</v>
      </c>
      <c r="J2713" s="1" t="str">
        <f t="shared" si="214"/>
        <v>At Risk</v>
      </c>
    </row>
    <row r="2714" spans="1:10" ht="14.25" x14ac:dyDescent="0.2">
      <c r="A2714">
        <v>13472</v>
      </c>
      <c r="B2714">
        <v>28</v>
      </c>
      <c r="C2714">
        <v>592.24</v>
      </c>
      <c r="D2714" s="1">
        <v>40423.40347222222</v>
      </c>
      <c r="E2714" s="3">
        <f>DATEDIF(online_retail_II[[#This Row],[LastPurchase]], DATE(2011,12,9), "d")</f>
        <v>463</v>
      </c>
      <c r="F2714" s="3">
        <f t="shared" si="210"/>
        <v>2</v>
      </c>
      <c r="G2714" s="3">
        <f t="shared" si="211"/>
        <v>1</v>
      </c>
      <c r="H2714" s="3">
        <f t="shared" si="212"/>
        <v>1</v>
      </c>
      <c r="I2714" s="1" t="str">
        <f t="shared" si="213"/>
        <v>211</v>
      </c>
      <c r="J2714" s="1" t="str">
        <f t="shared" si="214"/>
        <v>At Risk</v>
      </c>
    </row>
    <row r="2715" spans="1:10" ht="14.25" x14ac:dyDescent="0.2">
      <c r="A2715">
        <v>15246</v>
      </c>
      <c r="B2715">
        <v>51</v>
      </c>
      <c r="C2715">
        <v>780.40000000000009</v>
      </c>
      <c r="D2715" s="1">
        <v>40648.614583333336</v>
      </c>
      <c r="E2715" s="3">
        <f>DATEDIF(online_retail_II[[#This Row],[LastPurchase]], DATE(2011,12,9), "d")</f>
        <v>238</v>
      </c>
      <c r="F2715" s="3">
        <f t="shared" si="210"/>
        <v>3</v>
      </c>
      <c r="G2715" s="3">
        <f t="shared" si="211"/>
        <v>1</v>
      </c>
      <c r="H2715" s="3">
        <f t="shared" si="212"/>
        <v>1</v>
      </c>
      <c r="I2715" s="1" t="str">
        <f t="shared" si="213"/>
        <v>311</v>
      </c>
      <c r="J2715" s="1" t="str">
        <f t="shared" si="214"/>
        <v>Potential</v>
      </c>
    </row>
    <row r="2716" spans="1:10" ht="14.25" x14ac:dyDescent="0.2">
      <c r="A2716">
        <v>15887</v>
      </c>
      <c r="B2716">
        <v>37</v>
      </c>
      <c r="C2716">
        <v>1027.1500000000001</v>
      </c>
      <c r="D2716" s="1">
        <v>40480.35833333333</v>
      </c>
      <c r="E2716" s="3">
        <f>DATEDIF(online_retail_II[[#This Row],[LastPurchase]], DATE(2011,12,9), "d")</f>
        <v>406</v>
      </c>
      <c r="F2716" s="3">
        <f t="shared" si="210"/>
        <v>2</v>
      </c>
      <c r="G2716" s="3">
        <f t="shared" si="211"/>
        <v>1</v>
      </c>
      <c r="H2716" s="3">
        <f t="shared" si="212"/>
        <v>2</v>
      </c>
      <c r="I2716" s="1" t="str">
        <f t="shared" si="213"/>
        <v>212</v>
      </c>
      <c r="J2716" s="1" t="str">
        <f t="shared" si="214"/>
        <v>At Risk</v>
      </c>
    </row>
    <row r="2717" spans="1:10" ht="14.25" x14ac:dyDescent="0.2">
      <c r="A2717">
        <v>15714</v>
      </c>
      <c r="B2717">
        <v>49</v>
      </c>
      <c r="C2717">
        <v>784.81000000000006</v>
      </c>
      <c r="D2717" s="1">
        <v>40875.476388888892</v>
      </c>
      <c r="E2717" s="3">
        <f>DATEDIF(online_retail_II[[#This Row],[LastPurchase]], DATE(2011,12,9), "d")</f>
        <v>11</v>
      </c>
      <c r="F2717" s="3">
        <f t="shared" si="210"/>
        <v>5</v>
      </c>
      <c r="G2717" s="3">
        <f t="shared" si="211"/>
        <v>1</v>
      </c>
      <c r="H2717" s="3">
        <f t="shared" si="212"/>
        <v>1</v>
      </c>
      <c r="I2717" s="1" t="str">
        <f t="shared" si="213"/>
        <v>511</v>
      </c>
      <c r="J2717" s="1" t="str">
        <f t="shared" si="214"/>
        <v>Champion</v>
      </c>
    </row>
    <row r="2718" spans="1:10" ht="14.25" x14ac:dyDescent="0.2">
      <c r="A2718">
        <v>16565</v>
      </c>
      <c r="B2718">
        <v>11</v>
      </c>
      <c r="C2718">
        <v>773.05</v>
      </c>
      <c r="D2718" s="1">
        <v>40522.63958333333</v>
      </c>
      <c r="E2718" s="3">
        <f>DATEDIF(online_retail_II[[#This Row],[LastPurchase]], DATE(2011,12,9), "d")</f>
        <v>364</v>
      </c>
      <c r="F2718" s="3">
        <f t="shared" si="210"/>
        <v>3</v>
      </c>
      <c r="G2718" s="3">
        <f t="shared" si="211"/>
        <v>1</v>
      </c>
      <c r="H2718" s="3">
        <f t="shared" si="212"/>
        <v>1</v>
      </c>
      <c r="I2718" s="1" t="str">
        <f t="shared" si="213"/>
        <v>311</v>
      </c>
      <c r="J2718" s="1" t="str">
        <f t="shared" si="214"/>
        <v>Potential</v>
      </c>
    </row>
    <row r="2719" spans="1:10" ht="14.25" x14ac:dyDescent="0.2">
      <c r="A2719">
        <v>16401</v>
      </c>
      <c r="B2719">
        <v>363</v>
      </c>
      <c r="C2719">
        <v>6849.1499999999978</v>
      </c>
      <c r="D2719" s="1">
        <v>40885.760416666664</v>
      </c>
      <c r="E2719" s="3">
        <f>DATEDIF(online_retail_II[[#This Row],[LastPurchase]], DATE(2011,12,9), "d")</f>
        <v>1</v>
      </c>
      <c r="F2719" s="3">
        <f t="shared" si="210"/>
        <v>5</v>
      </c>
      <c r="G2719" s="3">
        <f t="shared" si="211"/>
        <v>4</v>
      </c>
      <c r="H2719" s="3">
        <f t="shared" si="212"/>
        <v>4</v>
      </c>
      <c r="I2719" s="1" t="str">
        <f t="shared" si="213"/>
        <v>544</v>
      </c>
      <c r="J2719" s="1" t="str">
        <f t="shared" si="214"/>
        <v>Champion</v>
      </c>
    </row>
    <row r="2720" spans="1:10" ht="14.25" x14ac:dyDescent="0.2">
      <c r="A2720">
        <v>15305</v>
      </c>
      <c r="B2720">
        <v>5</v>
      </c>
      <c r="C2720">
        <v>93.6</v>
      </c>
      <c r="D2720" s="1">
        <v>40331.576388888891</v>
      </c>
      <c r="E2720" s="3">
        <f>DATEDIF(online_retail_II[[#This Row],[LastPurchase]], DATE(2011,12,9), "d")</f>
        <v>555</v>
      </c>
      <c r="F2720" s="3">
        <f t="shared" si="210"/>
        <v>2</v>
      </c>
      <c r="G2720" s="3">
        <f t="shared" si="211"/>
        <v>1</v>
      </c>
      <c r="H2720" s="3">
        <f t="shared" si="212"/>
        <v>1</v>
      </c>
      <c r="I2720" s="1" t="str">
        <f t="shared" si="213"/>
        <v>211</v>
      </c>
      <c r="J2720" s="1" t="str">
        <f t="shared" si="214"/>
        <v>At Risk</v>
      </c>
    </row>
    <row r="2721" spans="1:10" ht="14.25" x14ac:dyDescent="0.2">
      <c r="A2721">
        <v>17096</v>
      </c>
      <c r="B2721">
        <v>217</v>
      </c>
      <c r="C2721">
        <v>3759.1800000000007</v>
      </c>
      <c r="D2721" s="1">
        <v>40871.625694444447</v>
      </c>
      <c r="E2721" s="3">
        <f>DATEDIF(online_retail_II[[#This Row],[LastPurchase]], DATE(2011,12,9), "d")</f>
        <v>15</v>
      </c>
      <c r="F2721" s="3">
        <f t="shared" si="210"/>
        <v>4</v>
      </c>
      <c r="G2721" s="3">
        <f t="shared" si="211"/>
        <v>3</v>
      </c>
      <c r="H2721" s="3">
        <f t="shared" si="212"/>
        <v>3</v>
      </c>
      <c r="I2721" s="1" t="str">
        <f t="shared" si="213"/>
        <v>433</v>
      </c>
      <c r="J2721" s="1" t="str">
        <f t="shared" si="214"/>
        <v>Loyal</v>
      </c>
    </row>
    <row r="2722" spans="1:10" ht="14.25" x14ac:dyDescent="0.2">
      <c r="A2722">
        <v>14033</v>
      </c>
      <c r="B2722">
        <v>1</v>
      </c>
      <c r="C2722">
        <v>109.44</v>
      </c>
      <c r="D2722" s="1">
        <v>40331.631944444445</v>
      </c>
      <c r="E2722" s="3">
        <f>DATEDIF(online_retail_II[[#This Row],[LastPurchase]], DATE(2011,12,9), "d")</f>
        <v>555</v>
      </c>
      <c r="F2722" s="3">
        <f t="shared" si="210"/>
        <v>2</v>
      </c>
      <c r="G2722" s="3">
        <f t="shared" si="211"/>
        <v>1</v>
      </c>
      <c r="H2722" s="3">
        <f t="shared" si="212"/>
        <v>1</v>
      </c>
      <c r="I2722" s="1" t="str">
        <f t="shared" si="213"/>
        <v>211</v>
      </c>
      <c r="J2722" s="1" t="str">
        <f t="shared" si="214"/>
        <v>At Risk</v>
      </c>
    </row>
    <row r="2723" spans="1:10" ht="14.25" x14ac:dyDescent="0.2">
      <c r="A2723">
        <v>16896</v>
      </c>
      <c r="B2723">
        <v>18</v>
      </c>
      <c r="C2723">
        <v>103.95000000000002</v>
      </c>
      <c r="D2723" s="1">
        <v>40331.652777777781</v>
      </c>
      <c r="E2723" s="3">
        <f>DATEDIF(online_retail_II[[#This Row],[LastPurchase]], DATE(2011,12,9), "d")</f>
        <v>555</v>
      </c>
      <c r="F2723" s="3">
        <f t="shared" si="210"/>
        <v>2</v>
      </c>
      <c r="G2723" s="3">
        <f t="shared" si="211"/>
        <v>1</v>
      </c>
      <c r="H2723" s="3">
        <f t="shared" si="212"/>
        <v>1</v>
      </c>
      <c r="I2723" s="1" t="str">
        <f t="shared" si="213"/>
        <v>211</v>
      </c>
      <c r="J2723" s="1" t="str">
        <f t="shared" si="214"/>
        <v>At Risk</v>
      </c>
    </row>
    <row r="2724" spans="1:10" ht="14.25" x14ac:dyDescent="0.2">
      <c r="A2724">
        <v>14859</v>
      </c>
      <c r="B2724">
        <v>66</v>
      </c>
      <c r="C2724">
        <v>1705.6399999999994</v>
      </c>
      <c r="D2724" s="1">
        <v>40874.470833333333</v>
      </c>
      <c r="E2724" s="3">
        <f>DATEDIF(online_retail_II[[#This Row],[LastPurchase]], DATE(2011,12,9), "d")</f>
        <v>12</v>
      </c>
      <c r="F2724" s="3">
        <f t="shared" si="210"/>
        <v>5</v>
      </c>
      <c r="G2724" s="3">
        <f t="shared" si="211"/>
        <v>2</v>
      </c>
      <c r="H2724" s="3">
        <f t="shared" si="212"/>
        <v>2</v>
      </c>
      <c r="I2724" s="1" t="str">
        <f t="shared" si="213"/>
        <v>522</v>
      </c>
      <c r="J2724" s="1" t="str">
        <f t="shared" si="214"/>
        <v>Champion</v>
      </c>
    </row>
    <row r="2725" spans="1:10" ht="14.25" x14ac:dyDescent="0.2">
      <c r="A2725">
        <v>15502</v>
      </c>
      <c r="B2725">
        <v>361</v>
      </c>
      <c r="C2725">
        <v>13993.469999999998</v>
      </c>
      <c r="D2725" s="1">
        <v>40871.533333333333</v>
      </c>
      <c r="E2725" s="3">
        <f>DATEDIF(online_retail_II[[#This Row],[LastPurchase]], DATE(2011,12,9), "d")</f>
        <v>15</v>
      </c>
      <c r="F2725" s="3">
        <f t="shared" si="210"/>
        <v>4</v>
      </c>
      <c r="G2725" s="3">
        <f t="shared" si="211"/>
        <v>4</v>
      </c>
      <c r="H2725" s="3">
        <f t="shared" si="212"/>
        <v>4</v>
      </c>
      <c r="I2725" s="1" t="str">
        <f t="shared" si="213"/>
        <v>444</v>
      </c>
      <c r="J2725" s="1" t="str">
        <f t="shared" si="214"/>
        <v>Loyal</v>
      </c>
    </row>
    <row r="2726" spans="1:10" ht="14.25" x14ac:dyDescent="0.2">
      <c r="A2726">
        <v>12874</v>
      </c>
      <c r="B2726">
        <v>48</v>
      </c>
      <c r="C2726">
        <v>948.41999999999985</v>
      </c>
      <c r="D2726" s="1">
        <v>40501.640972222223</v>
      </c>
      <c r="E2726" s="3">
        <f>DATEDIF(online_retail_II[[#This Row],[LastPurchase]], DATE(2011,12,9), "d")</f>
        <v>385</v>
      </c>
      <c r="F2726" s="3">
        <f t="shared" si="210"/>
        <v>2</v>
      </c>
      <c r="G2726" s="3">
        <f t="shared" si="211"/>
        <v>1</v>
      </c>
      <c r="H2726" s="3">
        <f t="shared" si="212"/>
        <v>1</v>
      </c>
      <c r="I2726" s="1" t="str">
        <f t="shared" si="213"/>
        <v>211</v>
      </c>
      <c r="J2726" s="1" t="str">
        <f t="shared" si="214"/>
        <v>At Risk</v>
      </c>
    </row>
    <row r="2727" spans="1:10" ht="14.25" x14ac:dyDescent="0.2">
      <c r="A2727">
        <v>17216</v>
      </c>
      <c r="B2727">
        <v>14</v>
      </c>
      <c r="C2727">
        <v>65.050000000000011</v>
      </c>
      <c r="D2727" s="1">
        <v>40332.543749999997</v>
      </c>
      <c r="E2727" s="3">
        <f>DATEDIF(online_retail_II[[#This Row],[LastPurchase]], DATE(2011,12,9), "d")</f>
        <v>554</v>
      </c>
      <c r="F2727" s="3">
        <f t="shared" si="210"/>
        <v>2</v>
      </c>
      <c r="G2727" s="3">
        <f t="shared" si="211"/>
        <v>1</v>
      </c>
      <c r="H2727" s="3">
        <f t="shared" si="212"/>
        <v>1</v>
      </c>
      <c r="I2727" s="1" t="str">
        <f t="shared" si="213"/>
        <v>211</v>
      </c>
      <c r="J2727" s="1" t="str">
        <f t="shared" si="214"/>
        <v>At Risk</v>
      </c>
    </row>
    <row r="2728" spans="1:10" ht="14.25" x14ac:dyDescent="0.2">
      <c r="A2728">
        <v>13031</v>
      </c>
      <c r="B2728">
        <v>435</v>
      </c>
      <c r="C2728">
        <v>3419.2699999999973</v>
      </c>
      <c r="D2728" s="1">
        <v>40479.648611111108</v>
      </c>
      <c r="E2728" s="3">
        <f>DATEDIF(online_retail_II[[#This Row],[LastPurchase]], DATE(2011,12,9), "d")</f>
        <v>407</v>
      </c>
      <c r="F2728" s="3">
        <f t="shared" si="210"/>
        <v>2</v>
      </c>
      <c r="G2728" s="3">
        <f t="shared" si="211"/>
        <v>4</v>
      </c>
      <c r="H2728" s="3">
        <f t="shared" si="212"/>
        <v>3</v>
      </c>
      <c r="I2728" s="1" t="str">
        <f t="shared" si="213"/>
        <v>243</v>
      </c>
      <c r="J2728" s="1" t="str">
        <f t="shared" si="214"/>
        <v>At Risk</v>
      </c>
    </row>
    <row r="2729" spans="1:10" ht="14.25" x14ac:dyDescent="0.2">
      <c r="A2729">
        <v>17683</v>
      </c>
      <c r="B2729">
        <v>46</v>
      </c>
      <c r="C2729">
        <v>819.01</v>
      </c>
      <c r="D2729" s="1">
        <v>40501.424305555556</v>
      </c>
      <c r="E2729" s="3">
        <f>DATEDIF(online_retail_II[[#This Row],[LastPurchase]], DATE(2011,12,9), "d")</f>
        <v>385</v>
      </c>
      <c r="F2729" s="3">
        <f t="shared" si="210"/>
        <v>2</v>
      </c>
      <c r="G2729" s="3">
        <f t="shared" si="211"/>
        <v>1</v>
      </c>
      <c r="H2729" s="3">
        <f t="shared" si="212"/>
        <v>1</v>
      </c>
      <c r="I2729" s="1" t="str">
        <f t="shared" si="213"/>
        <v>211</v>
      </c>
      <c r="J2729" s="1" t="str">
        <f t="shared" si="214"/>
        <v>At Risk</v>
      </c>
    </row>
    <row r="2730" spans="1:10" ht="14.25" x14ac:dyDescent="0.2">
      <c r="A2730">
        <v>18214</v>
      </c>
      <c r="B2730">
        <v>58</v>
      </c>
      <c r="C2730">
        <v>1780.3399999999997</v>
      </c>
      <c r="D2730" s="1">
        <v>40356.472916666666</v>
      </c>
      <c r="E2730" s="3">
        <f>DATEDIF(online_retail_II[[#This Row],[LastPurchase]], DATE(2011,12,9), "d")</f>
        <v>530</v>
      </c>
      <c r="F2730" s="3">
        <f t="shared" si="210"/>
        <v>2</v>
      </c>
      <c r="G2730" s="3">
        <f t="shared" si="211"/>
        <v>2</v>
      </c>
      <c r="H2730" s="3">
        <f t="shared" si="212"/>
        <v>2</v>
      </c>
      <c r="I2730" s="1" t="str">
        <f t="shared" si="213"/>
        <v>222</v>
      </c>
      <c r="J2730" s="1" t="str">
        <f t="shared" si="214"/>
        <v>At Risk</v>
      </c>
    </row>
    <row r="2731" spans="1:10" ht="14.25" x14ac:dyDescent="0.2">
      <c r="A2731">
        <v>15731</v>
      </c>
      <c r="B2731">
        <v>8</v>
      </c>
      <c r="C2731">
        <v>125.3</v>
      </c>
      <c r="D2731" s="1">
        <v>40333.423611111109</v>
      </c>
      <c r="E2731" s="3">
        <f>DATEDIF(online_retail_II[[#This Row],[LastPurchase]], DATE(2011,12,9), "d")</f>
        <v>553</v>
      </c>
      <c r="F2731" s="3">
        <f t="shared" si="210"/>
        <v>2</v>
      </c>
      <c r="G2731" s="3">
        <f t="shared" si="211"/>
        <v>1</v>
      </c>
      <c r="H2731" s="3">
        <f t="shared" si="212"/>
        <v>1</v>
      </c>
      <c r="I2731" s="1" t="str">
        <f t="shared" si="213"/>
        <v>211</v>
      </c>
      <c r="J2731" s="1" t="str">
        <f t="shared" si="214"/>
        <v>At Risk</v>
      </c>
    </row>
    <row r="2732" spans="1:10" ht="14.25" x14ac:dyDescent="0.2">
      <c r="A2732">
        <v>14486</v>
      </c>
      <c r="B2732">
        <v>6</v>
      </c>
      <c r="C2732">
        <v>175.5</v>
      </c>
      <c r="D2732" s="1">
        <v>40375.404166666667</v>
      </c>
      <c r="E2732" s="3">
        <f>DATEDIF(online_retail_II[[#This Row],[LastPurchase]], DATE(2011,12,9), "d")</f>
        <v>511</v>
      </c>
      <c r="F2732" s="3">
        <f t="shared" si="210"/>
        <v>2</v>
      </c>
      <c r="G2732" s="3">
        <f t="shared" si="211"/>
        <v>1</v>
      </c>
      <c r="H2732" s="3">
        <f t="shared" si="212"/>
        <v>1</v>
      </c>
      <c r="I2732" s="1" t="str">
        <f t="shared" si="213"/>
        <v>211</v>
      </c>
      <c r="J2732" s="1" t="str">
        <f t="shared" si="214"/>
        <v>At Risk</v>
      </c>
    </row>
    <row r="2733" spans="1:10" ht="14.25" x14ac:dyDescent="0.2">
      <c r="A2733">
        <v>14436</v>
      </c>
      <c r="B2733">
        <v>11</v>
      </c>
      <c r="C2733">
        <v>271.70000000000005</v>
      </c>
      <c r="D2733" s="1">
        <v>40788.425694444442</v>
      </c>
      <c r="E2733" s="3">
        <f>DATEDIF(online_retail_II[[#This Row],[LastPurchase]], DATE(2011,12,9), "d")</f>
        <v>98</v>
      </c>
      <c r="F2733" s="3">
        <f t="shared" si="210"/>
        <v>3</v>
      </c>
      <c r="G2733" s="3">
        <f t="shared" si="211"/>
        <v>1</v>
      </c>
      <c r="H2733" s="3">
        <f t="shared" si="212"/>
        <v>1</v>
      </c>
      <c r="I2733" s="1" t="str">
        <f t="shared" si="213"/>
        <v>311</v>
      </c>
      <c r="J2733" s="1" t="str">
        <f t="shared" si="214"/>
        <v>Potential</v>
      </c>
    </row>
    <row r="2734" spans="1:10" ht="14.25" x14ac:dyDescent="0.2">
      <c r="A2734">
        <v>14902</v>
      </c>
      <c r="B2734">
        <v>59</v>
      </c>
      <c r="C2734">
        <v>1035.6200000000003</v>
      </c>
      <c r="D2734" s="1">
        <v>40861.44027777778</v>
      </c>
      <c r="E2734" s="3">
        <f>DATEDIF(online_retail_II[[#This Row],[LastPurchase]], DATE(2011,12,9), "d")</f>
        <v>25</v>
      </c>
      <c r="F2734" s="3">
        <f t="shared" si="210"/>
        <v>4</v>
      </c>
      <c r="G2734" s="3">
        <f t="shared" si="211"/>
        <v>2</v>
      </c>
      <c r="H2734" s="3">
        <f t="shared" si="212"/>
        <v>2</v>
      </c>
      <c r="I2734" s="1" t="str">
        <f t="shared" si="213"/>
        <v>422</v>
      </c>
      <c r="J2734" s="1" t="str">
        <f t="shared" si="214"/>
        <v>Loyal</v>
      </c>
    </row>
    <row r="2735" spans="1:10" ht="14.25" x14ac:dyDescent="0.2">
      <c r="A2735">
        <v>18206</v>
      </c>
      <c r="B2735">
        <v>19</v>
      </c>
      <c r="C2735">
        <v>314.65999999999997</v>
      </c>
      <c r="D2735" s="1">
        <v>40333.574305555558</v>
      </c>
      <c r="E2735" s="3">
        <f>DATEDIF(online_retail_II[[#This Row],[LastPurchase]], DATE(2011,12,9), "d")</f>
        <v>553</v>
      </c>
      <c r="F2735" s="3">
        <f t="shared" si="210"/>
        <v>2</v>
      </c>
      <c r="G2735" s="3">
        <f t="shared" si="211"/>
        <v>1</v>
      </c>
      <c r="H2735" s="3">
        <f t="shared" si="212"/>
        <v>1</v>
      </c>
      <c r="I2735" s="1" t="str">
        <f t="shared" si="213"/>
        <v>211</v>
      </c>
      <c r="J2735" s="1" t="str">
        <f t="shared" si="214"/>
        <v>At Risk</v>
      </c>
    </row>
    <row r="2736" spans="1:10" ht="14.25" x14ac:dyDescent="0.2">
      <c r="A2736">
        <v>17235</v>
      </c>
      <c r="B2736">
        <v>99</v>
      </c>
      <c r="C2736">
        <v>1904.8799999999999</v>
      </c>
      <c r="D2736" s="1">
        <v>40861.660416666666</v>
      </c>
      <c r="E2736" s="3">
        <f>DATEDIF(online_retail_II[[#This Row],[LastPurchase]], DATE(2011,12,9), "d")</f>
        <v>25</v>
      </c>
      <c r="F2736" s="3">
        <f t="shared" si="210"/>
        <v>4</v>
      </c>
      <c r="G2736" s="3">
        <f t="shared" si="211"/>
        <v>2</v>
      </c>
      <c r="H2736" s="3">
        <f t="shared" si="212"/>
        <v>2</v>
      </c>
      <c r="I2736" s="1" t="str">
        <f t="shared" si="213"/>
        <v>422</v>
      </c>
      <c r="J2736" s="1" t="str">
        <f t="shared" si="214"/>
        <v>Loyal</v>
      </c>
    </row>
    <row r="2737" spans="1:10" ht="14.25" x14ac:dyDescent="0.2">
      <c r="A2737">
        <v>14687</v>
      </c>
      <c r="B2737">
        <v>40</v>
      </c>
      <c r="C2737">
        <v>1402.06</v>
      </c>
      <c r="D2737" s="1">
        <v>40780.499305555553</v>
      </c>
      <c r="E2737" s="3">
        <f>DATEDIF(online_retail_II[[#This Row],[LastPurchase]], DATE(2011,12,9), "d")</f>
        <v>106</v>
      </c>
      <c r="F2737" s="3">
        <f t="shared" si="210"/>
        <v>3</v>
      </c>
      <c r="G2737" s="3">
        <f t="shared" si="211"/>
        <v>1</v>
      </c>
      <c r="H2737" s="3">
        <f t="shared" si="212"/>
        <v>2</v>
      </c>
      <c r="I2737" s="1" t="str">
        <f t="shared" si="213"/>
        <v>312</v>
      </c>
      <c r="J2737" s="1" t="str">
        <f t="shared" si="214"/>
        <v>Potential</v>
      </c>
    </row>
    <row r="2738" spans="1:10" ht="14.25" x14ac:dyDescent="0.2">
      <c r="A2738">
        <v>14766</v>
      </c>
      <c r="B2738">
        <v>340</v>
      </c>
      <c r="C2738">
        <v>6556.1299999999965</v>
      </c>
      <c r="D2738" s="1">
        <v>40878.670138888891</v>
      </c>
      <c r="E2738" s="3">
        <f>DATEDIF(online_retail_II[[#This Row],[LastPurchase]], DATE(2011,12,9), "d")</f>
        <v>8</v>
      </c>
      <c r="F2738" s="3">
        <f t="shared" si="210"/>
        <v>5</v>
      </c>
      <c r="G2738" s="3">
        <f t="shared" si="211"/>
        <v>3</v>
      </c>
      <c r="H2738" s="3">
        <f t="shared" si="212"/>
        <v>3</v>
      </c>
      <c r="I2738" s="1" t="str">
        <f t="shared" si="213"/>
        <v>533</v>
      </c>
      <c r="J2738" s="1" t="str">
        <f t="shared" si="214"/>
        <v>Champion</v>
      </c>
    </row>
    <row r="2739" spans="1:10" ht="14.25" x14ac:dyDescent="0.2">
      <c r="A2739">
        <v>18234</v>
      </c>
      <c r="B2739">
        <v>30</v>
      </c>
      <c r="C2739">
        <v>179.6</v>
      </c>
      <c r="D2739" s="1">
        <v>40335.473611111112</v>
      </c>
      <c r="E2739" s="3">
        <f>DATEDIF(online_retail_II[[#This Row],[LastPurchase]], DATE(2011,12,9), "d")</f>
        <v>551</v>
      </c>
      <c r="F2739" s="3">
        <f t="shared" si="210"/>
        <v>2</v>
      </c>
      <c r="G2739" s="3">
        <f t="shared" si="211"/>
        <v>1</v>
      </c>
      <c r="H2739" s="3">
        <f t="shared" si="212"/>
        <v>1</v>
      </c>
      <c r="I2739" s="1" t="str">
        <f t="shared" si="213"/>
        <v>211</v>
      </c>
      <c r="J2739" s="1" t="str">
        <f t="shared" si="214"/>
        <v>At Risk</v>
      </c>
    </row>
    <row r="2740" spans="1:10" ht="14.25" x14ac:dyDescent="0.2">
      <c r="A2740">
        <v>16356</v>
      </c>
      <c r="B2740">
        <v>59</v>
      </c>
      <c r="C2740">
        <v>415.86999999999995</v>
      </c>
      <c r="D2740" s="1">
        <v>40689.493750000001</v>
      </c>
      <c r="E2740" s="3">
        <f>DATEDIF(online_retail_II[[#This Row],[LastPurchase]], DATE(2011,12,9), "d")</f>
        <v>197</v>
      </c>
      <c r="F2740" s="3">
        <f t="shared" si="210"/>
        <v>3</v>
      </c>
      <c r="G2740" s="3">
        <f t="shared" si="211"/>
        <v>2</v>
      </c>
      <c r="H2740" s="3">
        <f t="shared" si="212"/>
        <v>1</v>
      </c>
      <c r="I2740" s="1" t="str">
        <f t="shared" si="213"/>
        <v>321</v>
      </c>
      <c r="J2740" s="1" t="str">
        <f t="shared" si="214"/>
        <v>Potential</v>
      </c>
    </row>
    <row r="2741" spans="1:10" ht="14.25" x14ac:dyDescent="0.2">
      <c r="A2741">
        <v>12911</v>
      </c>
      <c r="B2741">
        <v>248</v>
      </c>
      <c r="C2741">
        <v>1680.4700000000003</v>
      </c>
      <c r="D2741" s="1">
        <v>40335.509027777778</v>
      </c>
      <c r="E2741" s="3">
        <f>DATEDIF(online_retail_II[[#This Row],[LastPurchase]], DATE(2011,12,9), "d")</f>
        <v>551</v>
      </c>
      <c r="F2741" s="3">
        <f t="shared" si="210"/>
        <v>2</v>
      </c>
      <c r="G2741" s="3">
        <f t="shared" si="211"/>
        <v>3</v>
      </c>
      <c r="H2741" s="3">
        <f t="shared" si="212"/>
        <v>2</v>
      </c>
      <c r="I2741" s="1" t="str">
        <f t="shared" si="213"/>
        <v>232</v>
      </c>
      <c r="J2741" s="1" t="str">
        <f t="shared" si="214"/>
        <v>At Risk</v>
      </c>
    </row>
    <row r="2742" spans="1:10" ht="14.25" x14ac:dyDescent="0.2">
      <c r="A2742">
        <v>18112</v>
      </c>
      <c r="B2742">
        <v>63</v>
      </c>
      <c r="C2742">
        <v>775.95999999999992</v>
      </c>
      <c r="D2742" s="1">
        <v>40874.613194444442</v>
      </c>
      <c r="E2742" s="3">
        <f>DATEDIF(online_retail_II[[#This Row],[LastPurchase]], DATE(2011,12,9), "d")</f>
        <v>12</v>
      </c>
      <c r="F2742" s="3">
        <f t="shared" si="210"/>
        <v>5</v>
      </c>
      <c r="G2742" s="3">
        <f t="shared" si="211"/>
        <v>2</v>
      </c>
      <c r="H2742" s="3">
        <f t="shared" si="212"/>
        <v>1</v>
      </c>
      <c r="I2742" s="1" t="str">
        <f t="shared" si="213"/>
        <v>521</v>
      </c>
      <c r="J2742" s="1" t="str">
        <f t="shared" si="214"/>
        <v>Champion</v>
      </c>
    </row>
    <row r="2743" spans="1:10" ht="14.25" x14ac:dyDescent="0.2">
      <c r="A2743">
        <v>13109</v>
      </c>
      <c r="B2743">
        <v>70</v>
      </c>
      <c r="C2743">
        <v>1134.0300000000002</v>
      </c>
      <c r="D2743" s="1">
        <v>40827.427777777775</v>
      </c>
      <c r="E2743" s="3">
        <f>DATEDIF(online_retail_II[[#This Row],[LastPurchase]], DATE(2011,12,9), "d")</f>
        <v>59</v>
      </c>
      <c r="F2743" s="3">
        <f t="shared" si="210"/>
        <v>3</v>
      </c>
      <c r="G2743" s="3">
        <f t="shared" si="211"/>
        <v>2</v>
      </c>
      <c r="H2743" s="3">
        <f t="shared" si="212"/>
        <v>2</v>
      </c>
      <c r="I2743" s="1" t="str">
        <f t="shared" si="213"/>
        <v>322</v>
      </c>
      <c r="J2743" s="1" t="str">
        <f t="shared" si="214"/>
        <v>Potential</v>
      </c>
    </row>
    <row r="2744" spans="1:10" ht="14.25" x14ac:dyDescent="0.2">
      <c r="A2744">
        <v>14208</v>
      </c>
      <c r="B2744">
        <v>35</v>
      </c>
      <c r="C2744">
        <v>567.04999999999995</v>
      </c>
      <c r="D2744" s="1">
        <v>40792.533333333333</v>
      </c>
      <c r="E2744" s="3">
        <f>DATEDIF(online_retail_II[[#This Row],[LastPurchase]], DATE(2011,12,9), "d")</f>
        <v>94</v>
      </c>
      <c r="F2744" s="3">
        <f t="shared" si="210"/>
        <v>3</v>
      </c>
      <c r="G2744" s="3">
        <f t="shared" si="211"/>
        <v>1</v>
      </c>
      <c r="H2744" s="3">
        <f t="shared" si="212"/>
        <v>1</v>
      </c>
      <c r="I2744" s="1" t="str">
        <f t="shared" si="213"/>
        <v>311</v>
      </c>
      <c r="J2744" s="1" t="str">
        <f t="shared" si="214"/>
        <v>Potential</v>
      </c>
    </row>
    <row r="2745" spans="1:10" ht="14.25" x14ac:dyDescent="0.2">
      <c r="A2745">
        <v>17915</v>
      </c>
      <c r="B2745">
        <v>35</v>
      </c>
      <c r="C2745">
        <v>242.12999999999997</v>
      </c>
      <c r="D2745" s="1">
        <v>40335.556944444441</v>
      </c>
      <c r="E2745" s="3">
        <f>DATEDIF(online_retail_II[[#This Row],[LastPurchase]], DATE(2011,12,9), "d")</f>
        <v>551</v>
      </c>
      <c r="F2745" s="3">
        <f t="shared" si="210"/>
        <v>2</v>
      </c>
      <c r="G2745" s="3">
        <f t="shared" si="211"/>
        <v>1</v>
      </c>
      <c r="H2745" s="3">
        <f t="shared" si="212"/>
        <v>1</v>
      </c>
      <c r="I2745" s="1" t="str">
        <f t="shared" si="213"/>
        <v>211</v>
      </c>
      <c r="J2745" s="1" t="str">
        <f t="shared" si="214"/>
        <v>At Risk</v>
      </c>
    </row>
    <row r="2746" spans="1:10" ht="14.25" x14ac:dyDescent="0.2">
      <c r="A2746">
        <v>16340</v>
      </c>
      <c r="B2746">
        <v>377</v>
      </c>
      <c r="C2746">
        <v>1526.060000000002</v>
      </c>
      <c r="D2746" s="1">
        <v>40779.620138888888</v>
      </c>
      <c r="E2746" s="3">
        <f>DATEDIF(online_retail_II[[#This Row],[LastPurchase]], DATE(2011,12,9), "d")</f>
        <v>107</v>
      </c>
      <c r="F2746" s="3">
        <f t="shared" si="210"/>
        <v>3</v>
      </c>
      <c r="G2746" s="3">
        <f t="shared" si="211"/>
        <v>4</v>
      </c>
      <c r="H2746" s="3">
        <f t="shared" si="212"/>
        <v>2</v>
      </c>
      <c r="I2746" s="1" t="str">
        <f t="shared" si="213"/>
        <v>342</v>
      </c>
      <c r="J2746" s="1" t="str">
        <f t="shared" si="214"/>
        <v>Potential</v>
      </c>
    </row>
    <row r="2747" spans="1:10" ht="14.25" x14ac:dyDescent="0.2">
      <c r="A2747">
        <v>13614</v>
      </c>
      <c r="B2747">
        <v>271</v>
      </c>
      <c r="C2747">
        <v>2359.190000000001</v>
      </c>
      <c r="D2747" s="1">
        <v>40862.615972222222</v>
      </c>
      <c r="E2747" s="3">
        <f>DATEDIF(online_retail_II[[#This Row],[LastPurchase]], DATE(2011,12,9), "d")</f>
        <v>24</v>
      </c>
      <c r="F2747" s="3">
        <f t="shared" si="210"/>
        <v>4</v>
      </c>
      <c r="G2747" s="3">
        <f t="shared" si="211"/>
        <v>3</v>
      </c>
      <c r="H2747" s="3">
        <f t="shared" si="212"/>
        <v>2</v>
      </c>
      <c r="I2747" s="1" t="str">
        <f t="shared" si="213"/>
        <v>432</v>
      </c>
      <c r="J2747" s="1" t="str">
        <f t="shared" si="214"/>
        <v>Loyal</v>
      </c>
    </row>
    <row r="2748" spans="1:10" ht="14.25" x14ac:dyDescent="0.2">
      <c r="A2748">
        <v>18137</v>
      </c>
      <c r="B2748">
        <v>29</v>
      </c>
      <c r="C2748">
        <v>145.99000000000004</v>
      </c>
      <c r="D2748" s="1">
        <v>40335.595833333333</v>
      </c>
      <c r="E2748" s="3">
        <f>DATEDIF(online_retail_II[[#This Row],[LastPurchase]], DATE(2011,12,9), "d")</f>
        <v>551</v>
      </c>
      <c r="F2748" s="3">
        <f t="shared" si="210"/>
        <v>2</v>
      </c>
      <c r="G2748" s="3">
        <f t="shared" si="211"/>
        <v>1</v>
      </c>
      <c r="H2748" s="3">
        <f t="shared" si="212"/>
        <v>1</v>
      </c>
      <c r="I2748" s="1" t="str">
        <f t="shared" si="213"/>
        <v>211</v>
      </c>
      <c r="J2748" s="1" t="str">
        <f t="shared" si="214"/>
        <v>At Risk</v>
      </c>
    </row>
    <row r="2749" spans="1:10" ht="14.25" x14ac:dyDescent="0.2">
      <c r="A2749">
        <v>15976</v>
      </c>
      <c r="B2749">
        <v>398</v>
      </c>
      <c r="C2749">
        <v>1746.6400000000017</v>
      </c>
      <c r="D2749" s="1">
        <v>40721.541666666664</v>
      </c>
      <c r="E2749" s="3">
        <f>DATEDIF(online_retail_II[[#This Row],[LastPurchase]], DATE(2011,12,9), "d")</f>
        <v>165</v>
      </c>
      <c r="F2749" s="3">
        <f t="shared" si="210"/>
        <v>3</v>
      </c>
      <c r="G2749" s="3">
        <f t="shared" si="211"/>
        <v>4</v>
      </c>
      <c r="H2749" s="3">
        <f t="shared" si="212"/>
        <v>2</v>
      </c>
      <c r="I2749" s="1" t="str">
        <f t="shared" si="213"/>
        <v>342</v>
      </c>
      <c r="J2749" s="1" t="str">
        <f t="shared" si="214"/>
        <v>Potential</v>
      </c>
    </row>
    <row r="2750" spans="1:10" ht="14.25" x14ac:dyDescent="0.2">
      <c r="A2750">
        <v>14128</v>
      </c>
      <c r="B2750">
        <v>65</v>
      </c>
      <c r="C2750">
        <v>924.21000000000038</v>
      </c>
      <c r="D2750" s="1">
        <v>40826.5</v>
      </c>
      <c r="E2750" s="3">
        <f>DATEDIF(online_retail_II[[#This Row],[LastPurchase]], DATE(2011,12,9), "d")</f>
        <v>60</v>
      </c>
      <c r="F2750" s="3">
        <f t="shared" si="210"/>
        <v>3</v>
      </c>
      <c r="G2750" s="3">
        <f t="shared" si="211"/>
        <v>2</v>
      </c>
      <c r="H2750" s="3">
        <f t="shared" si="212"/>
        <v>1</v>
      </c>
      <c r="I2750" s="1" t="str">
        <f t="shared" si="213"/>
        <v>321</v>
      </c>
      <c r="J2750" s="1" t="str">
        <f t="shared" si="214"/>
        <v>Potential</v>
      </c>
    </row>
    <row r="2751" spans="1:10" ht="14.25" x14ac:dyDescent="0.2">
      <c r="A2751">
        <v>13056</v>
      </c>
      <c r="B2751">
        <v>19</v>
      </c>
      <c r="C2751">
        <v>209.48000000000002</v>
      </c>
      <c r="D2751" s="1">
        <v>40335.590277777781</v>
      </c>
      <c r="E2751" s="3">
        <f>DATEDIF(online_retail_II[[#This Row],[LastPurchase]], DATE(2011,12,9), "d")</f>
        <v>551</v>
      </c>
      <c r="F2751" s="3">
        <f t="shared" si="210"/>
        <v>2</v>
      </c>
      <c r="G2751" s="3">
        <f t="shared" si="211"/>
        <v>1</v>
      </c>
      <c r="H2751" s="3">
        <f t="shared" si="212"/>
        <v>1</v>
      </c>
      <c r="I2751" s="1" t="str">
        <f t="shared" si="213"/>
        <v>211</v>
      </c>
      <c r="J2751" s="1" t="str">
        <f t="shared" si="214"/>
        <v>At Risk</v>
      </c>
    </row>
    <row r="2752" spans="1:10" ht="14.25" x14ac:dyDescent="0.2">
      <c r="A2752">
        <v>14247</v>
      </c>
      <c r="B2752">
        <v>117</v>
      </c>
      <c r="C2752">
        <v>772.66000000000031</v>
      </c>
      <c r="D2752" s="1">
        <v>40608.63958333333</v>
      </c>
      <c r="E2752" s="3">
        <f>DATEDIF(online_retail_II[[#This Row],[LastPurchase]], DATE(2011,12,9), "d")</f>
        <v>278</v>
      </c>
      <c r="F2752" s="3">
        <f t="shared" si="210"/>
        <v>3</v>
      </c>
      <c r="G2752" s="3">
        <f t="shared" si="211"/>
        <v>2</v>
      </c>
      <c r="H2752" s="3">
        <f t="shared" si="212"/>
        <v>1</v>
      </c>
      <c r="I2752" s="1" t="str">
        <f t="shared" si="213"/>
        <v>321</v>
      </c>
      <c r="J2752" s="1" t="str">
        <f t="shared" si="214"/>
        <v>Potential</v>
      </c>
    </row>
    <row r="2753" spans="1:10" ht="14.25" x14ac:dyDescent="0.2">
      <c r="A2753">
        <v>14734</v>
      </c>
      <c r="B2753">
        <v>63</v>
      </c>
      <c r="C2753">
        <v>1056.4199999999998</v>
      </c>
      <c r="D2753" s="1">
        <v>40461.50277777778</v>
      </c>
      <c r="E2753" s="3">
        <f>DATEDIF(online_retail_II[[#This Row],[LastPurchase]], DATE(2011,12,9), "d")</f>
        <v>425</v>
      </c>
      <c r="F2753" s="3">
        <f t="shared" si="210"/>
        <v>2</v>
      </c>
      <c r="G2753" s="3">
        <f t="shared" si="211"/>
        <v>2</v>
      </c>
      <c r="H2753" s="3">
        <f t="shared" si="212"/>
        <v>2</v>
      </c>
      <c r="I2753" s="1" t="str">
        <f t="shared" si="213"/>
        <v>222</v>
      </c>
      <c r="J2753" s="1" t="str">
        <f t="shared" si="214"/>
        <v>At Risk</v>
      </c>
    </row>
    <row r="2754" spans="1:10" ht="14.25" x14ac:dyDescent="0.2">
      <c r="A2754">
        <v>17009</v>
      </c>
      <c r="B2754">
        <v>11</v>
      </c>
      <c r="C2754">
        <v>242.05999999999997</v>
      </c>
      <c r="D2754" s="1">
        <v>40335.667361111111</v>
      </c>
      <c r="E2754" s="3">
        <f>DATEDIF(online_retail_II[[#This Row],[LastPurchase]], DATE(2011,12,9), "d")</f>
        <v>551</v>
      </c>
      <c r="F2754" s="3">
        <f t="shared" ref="F2754:F2817" si="215">IF(E2754&lt;=QUARTILE($E$2:$E$1000,1),5,
 IF(E2754&lt;=QUARTILE($E$2:$E$1000,2),4,
 IF(E2754&lt;=QUARTILE($E$2:$E$1000,3),3,
 IF(E2754&lt;=QUARTILE($E$2:$E$1000,4),2,1))))</f>
        <v>2</v>
      </c>
      <c r="G2754" s="3">
        <f t="shared" ref="G2754:G2817" si="216">IF(B2754&gt;=QUARTILE($B$2:$B$1000,4),5,
 IF(B2754&gt;=QUARTILE($B$2:$B$1000,3),4,
 IF(B2754&gt;=QUARTILE($B$2:$B$1000,2),3,
 IF(B2754&gt;=QUARTILE($B$2:$B$1000,1),2,1))))</f>
        <v>1</v>
      </c>
      <c r="H2754" s="3">
        <f t="shared" ref="H2754:H2817" si="217">IF(C2754&gt;=QUARTILE($C$2:$C$1000,4),5,
 IF(C2754&gt;=QUARTILE($C$2:$C$1000,3),4,
 IF(C2754&gt;=QUARTILE($C$2:$C$1000,2),3,
 IF(C2754&gt;=QUARTILE($C$2:$C$1000,1),2,1))))</f>
        <v>1</v>
      </c>
      <c r="I2754" s="1" t="str">
        <f t="shared" ref="I2754:I2817" si="218">TEXT(F2754,"0") &amp; TEXT(G2754,"0") &amp; TEXT(H2754,"0")</f>
        <v>211</v>
      </c>
      <c r="J2754" s="1" t="str">
        <f t="shared" ref="J2754:J2817" si="219">IF(F2754=5,"Champion",
 IF(F2754&gt;=4,"Loyal",
 IF(F2754=3,"Potential",
 IF(F2754=2,"At Risk",
 "Lost"))))</f>
        <v>At Risk</v>
      </c>
    </row>
    <row r="2755" spans="1:10" ht="14.25" x14ac:dyDescent="0.2">
      <c r="A2755">
        <v>14309</v>
      </c>
      <c r="B2755">
        <v>189</v>
      </c>
      <c r="C2755">
        <v>3780.8100000000022</v>
      </c>
      <c r="D2755" s="1">
        <v>40878.564583333333</v>
      </c>
      <c r="E2755" s="3">
        <f>DATEDIF(online_retail_II[[#This Row],[LastPurchase]], DATE(2011,12,9), "d")</f>
        <v>8</v>
      </c>
      <c r="F2755" s="3">
        <f t="shared" si="215"/>
        <v>5</v>
      </c>
      <c r="G2755" s="3">
        <f t="shared" si="216"/>
        <v>3</v>
      </c>
      <c r="H2755" s="3">
        <f t="shared" si="217"/>
        <v>3</v>
      </c>
      <c r="I2755" s="1" t="str">
        <f t="shared" si="218"/>
        <v>533</v>
      </c>
      <c r="J2755" s="1" t="str">
        <f t="shared" si="219"/>
        <v>Champion</v>
      </c>
    </row>
    <row r="2756" spans="1:10" ht="14.25" x14ac:dyDescent="0.2">
      <c r="A2756">
        <v>15958</v>
      </c>
      <c r="B2756">
        <v>74</v>
      </c>
      <c r="C2756">
        <v>492.98999999999984</v>
      </c>
      <c r="D2756" s="1">
        <v>40812.570138888892</v>
      </c>
      <c r="E2756" s="3">
        <f>DATEDIF(online_retail_II[[#This Row],[LastPurchase]], DATE(2011,12,9), "d")</f>
        <v>74</v>
      </c>
      <c r="F2756" s="3">
        <f t="shared" si="215"/>
        <v>3</v>
      </c>
      <c r="G2756" s="3">
        <f t="shared" si="216"/>
        <v>2</v>
      </c>
      <c r="H2756" s="3">
        <f t="shared" si="217"/>
        <v>1</v>
      </c>
      <c r="I2756" s="1" t="str">
        <f t="shared" si="218"/>
        <v>321</v>
      </c>
      <c r="J2756" s="1" t="str">
        <f t="shared" si="219"/>
        <v>Potential</v>
      </c>
    </row>
    <row r="2757" spans="1:10" ht="14.25" x14ac:dyDescent="0.2">
      <c r="A2757">
        <v>17987</v>
      </c>
      <c r="B2757">
        <v>178</v>
      </c>
      <c r="C2757">
        <v>1003.6400000000006</v>
      </c>
      <c r="D2757" s="1">
        <v>40701.598611111112</v>
      </c>
      <c r="E2757" s="3">
        <f>DATEDIF(online_retail_II[[#This Row],[LastPurchase]], DATE(2011,12,9), "d")</f>
        <v>185</v>
      </c>
      <c r="F2757" s="3">
        <f t="shared" si="215"/>
        <v>3</v>
      </c>
      <c r="G2757" s="3">
        <f t="shared" si="216"/>
        <v>3</v>
      </c>
      <c r="H2757" s="3">
        <f t="shared" si="217"/>
        <v>2</v>
      </c>
      <c r="I2757" s="1" t="str">
        <f t="shared" si="218"/>
        <v>332</v>
      </c>
      <c r="J2757" s="1" t="str">
        <f t="shared" si="219"/>
        <v>Potential</v>
      </c>
    </row>
    <row r="2758" spans="1:10" ht="14.25" x14ac:dyDescent="0.2">
      <c r="A2758">
        <v>14028</v>
      </c>
      <c r="B2758">
        <v>9</v>
      </c>
      <c r="C2758">
        <v>10396.5</v>
      </c>
      <c r="D2758" s="1">
        <v>40336.564583333333</v>
      </c>
      <c r="E2758" s="3">
        <f>DATEDIF(online_retail_II[[#This Row],[LastPurchase]], DATE(2011,12,9), "d")</f>
        <v>550</v>
      </c>
      <c r="F2758" s="3">
        <f t="shared" si="215"/>
        <v>2</v>
      </c>
      <c r="G2758" s="3">
        <f t="shared" si="216"/>
        <v>1</v>
      </c>
      <c r="H2758" s="3">
        <f t="shared" si="217"/>
        <v>4</v>
      </c>
      <c r="I2758" s="1" t="str">
        <f t="shared" si="218"/>
        <v>214</v>
      </c>
      <c r="J2758" s="1" t="str">
        <f t="shared" si="219"/>
        <v>At Risk</v>
      </c>
    </row>
    <row r="2759" spans="1:10" ht="14.25" x14ac:dyDescent="0.2">
      <c r="A2759">
        <v>15471</v>
      </c>
      <c r="B2759">
        <v>162</v>
      </c>
      <c r="C2759">
        <v>1316.5599999999995</v>
      </c>
      <c r="D2759" s="1">
        <v>40884.591666666667</v>
      </c>
      <c r="E2759" s="3">
        <f>DATEDIF(online_retail_II[[#This Row],[LastPurchase]], DATE(2011,12,9), "d")</f>
        <v>2</v>
      </c>
      <c r="F2759" s="3">
        <f t="shared" si="215"/>
        <v>5</v>
      </c>
      <c r="G2759" s="3">
        <f t="shared" si="216"/>
        <v>3</v>
      </c>
      <c r="H2759" s="3">
        <f t="shared" si="217"/>
        <v>2</v>
      </c>
      <c r="I2759" s="1" t="str">
        <f t="shared" si="218"/>
        <v>532</v>
      </c>
      <c r="J2759" s="1" t="str">
        <f t="shared" si="219"/>
        <v>Champion</v>
      </c>
    </row>
    <row r="2760" spans="1:10" ht="14.25" x14ac:dyDescent="0.2">
      <c r="A2760">
        <v>14515</v>
      </c>
      <c r="B2760">
        <v>176</v>
      </c>
      <c r="C2760">
        <v>3749.2599999999989</v>
      </c>
      <c r="D2760" s="1">
        <v>40869.484027777777</v>
      </c>
      <c r="E2760" s="3">
        <f>DATEDIF(online_retail_II[[#This Row],[LastPurchase]], DATE(2011,12,9), "d")</f>
        <v>17</v>
      </c>
      <c r="F2760" s="3">
        <f t="shared" si="215"/>
        <v>4</v>
      </c>
      <c r="G2760" s="3">
        <f t="shared" si="216"/>
        <v>3</v>
      </c>
      <c r="H2760" s="3">
        <f t="shared" si="217"/>
        <v>3</v>
      </c>
      <c r="I2760" s="1" t="str">
        <f t="shared" si="218"/>
        <v>433</v>
      </c>
      <c r="J2760" s="1" t="str">
        <f t="shared" si="219"/>
        <v>Loyal</v>
      </c>
    </row>
    <row r="2761" spans="1:10" ht="14.25" x14ac:dyDescent="0.2">
      <c r="A2761">
        <v>16382</v>
      </c>
      <c r="B2761">
        <v>44</v>
      </c>
      <c r="C2761">
        <v>353.09999999999997</v>
      </c>
      <c r="D2761" s="1">
        <v>40478.682638888888</v>
      </c>
      <c r="E2761" s="3">
        <f>DATEDIF(online_retail_II[[#This Row],[LastPurchase]], DATE(2011,12,9), "d")</f>
        <v>408</v>
      </c>
      <c r="F2761" s="3">
        <f t="shared" si="215"/>
        <v>2</v>
      </c>
      <c r="G2761" s="3">
        <f t="shared" si="216"/>
        <v>1</v>
      </c>
      <c r="H2761" s="3">
        <f t="shared" si="217"/>
        <v>1</v>
      </c>
      <c r="I2761" s="1" t="str">
        <f t="shared" si="218"/>
        <v>211</v>
      </c>
      <c r="J2761" s="1" t="str">
        <f t="shared" si="219"/>
        <v>At Risk</v>
      </c>
    </row>
    <row r="2762" spans="1:10" ht="14.25" x14ac:dyDescent="0.2">
      <c r="A2762">
        <v>13699</v>
      </c>
      <c r="B2762">
        <v>37</v>
      </c>
      <c r="C2762">
        <v>764.14999999999964</v>
      </c>
      <c r="D2762" s="1">
        <v>40731.70208333333</v>
      </c>
      <c r="E2762" s="3">
        <f>DATEDIF(online_retail_II[[#This Row],[LastPurchase]], DATE(2011,12,9), "d")</f>
        <v>155</v>
      </c>
      <c r="F2762" s="3">
        <f t="shared" si="215"/>
        <v>3</v>
      </c>
      <c r="G2762" s="3">
        <f t="shared" si="216"/>
        <v>1</v>
      </c>
      <c r="H2762" s="3">
        <f t="shared" si="217"/>
        <v>1</v>
      </c>
      <c r="I2762" s="1" t="str">
        <f t="shared" si="218"/>
        <v>311</v>
      </c>
      <c r="J2762" s="1" t="str">
        <f t="shared" si="219"/>
        <v>Potential</v>
      </c>
    </row>
    <row r="2763" spans="1:10" ht="14.25" x14ac:dyDescent="0.2">
      <c r="A2763">
        <v>17515</v>
      </c>
      <c r="B2763">
        <v>180</v>
      </c>
      <c r="C2763">
        <v>1617.4600000000019</v>
      </c>
      <c r="D2763" s="1">
        <v>40855.586111111108</v>
      </c>
      <c r="E2763" s="3">
        <f>DATEDIF(online_retail_II[[#This Row],[LastPurchase]], DATE(2011,12,9), "d")</f>
        <v>31</v>
      </c>
      <c r="F2763" s="3">
        <f t="shared" si="215"/>
        <v>4</v>
      </c>
      <c r="G2763" s="3">
        <f t="shared" si="216"/>
        <v>3</v>
      </c>
      <c r="H2763" s="3">
        <f t="shared" si="217"/>
        <v>2</v>
      </c>
      <c r="I2763" s="1" t="str">
        <f t="shared" si="218"/>
        <v>432</v>
      </c>
      <c r="J2763" s="1" t="str">
        <f t="shared" si="219"/>
        <v>Loyal</v>
      </c>
    </row>
    <row r="2764" spans="1:10" ht="14.25" x14ac:dyDescent="0.2">
      <c r="A2764">
        <v>14786</v>
      </c>
      <c r="B2764">
        <v>7</v>
      </c>
      <c r="C2764">
        <v>90.960000000000008</v>
      </c>
      <c r="D2764" s="1">
        <v>40336.570833333331</v>
      </c>
      <c r="E2764" s="3">
        <f>DATEDIF(online_retail_II[[#This Row],[LastPurchase]], DATE(2011,12,9), "d")</f>
        <v>550</v>
      </c>
      <c r="F2764" s="3">
        <f t="shared" si="215"/>
        <v>2</v>
      </c>
      <c r="G2764" s="3">
        <f t="shared" si="216"/>
        <v>1</v>
      </c>
      <c r="H2764" s="3">
        <f t="shared" si="217"/>
        <v>1</v>
      </c>
      <c r="I2764" s="1" t="str">
        <f t="shared" si="218"/>
        <v>211</v>
      </c>
      <c r="J2764" s="1" t="str">
        <f t="shared" si="219"/>
        <v>At Risk</v>
      </c>
    </row>
    <row r="2765" spans="1:10" ht="14.25" x14ac:dyDescent="0.2">
      <c r="A2765">
        <v>16232</v>
      </c>
      <c r="B2765">
        <v>105</v>
      </c>
      <c r="C2765">
        <v>2712.9700000000007</v>
      </c>
      <c r="D2765" s="1">
        <v>40843.511111111111</v>
      </c>
      <c r="E2765" s="3">
        <f>DATEDIF(online_retail_II[[#This Row],[LastPurchase]], DATE(2011,12,9), "d")</f>
        <v>43</v>
      </c>
      <c r="F2765" s="3">
        <f t="shared" si="215"/>
        <v>4</v>
      </c>
      <c r="G2765" s="3">
        <f t="shared" si="216"/>
        <v>2</v>
      </c>
      <c r="H2765" s="3">
        <f t="shared" si="217"/>
        <v>2</v>
      </c>
      <c r="I2765" s="1" t="str">
        <f t="shared" si="218"/>
        <v>422</v>
      </c>
      <c r="J2765" s="1" t="str">
        <f t="shared" si="219"/>
        <v>Loyal</v>
      </c>
    </row>
    <row r="2766" spans="1:10" ht="14.25" x14ac:dyDescent="0.2">
      <c r="A2766">
        <v>18100</v>
      </c>
      <c r="B2766">
        <v>30</v>
      </c>
      <c r="C2766">
        <v>451.56</v>
      </c>
      <c r="D2766" s="1">
        <v>40336.59652777778</v>
      </c>
      <c r="E2766" s="3">
        <f>DATEDIF(online_retail_II[[#This Row],[LastPurchase]], DATE(2011,12,9), "d")</f>
        <v>550</v>
      </c>
      <c r="F2766" s="3">
        <f t="shared" si="215"/>
        <v>2</v>
      </c>
      <c r="G2766" s="3">
        <f t="shared" si="216"/>
        <v>1</v>
      </c>
      <c r="H2766" s="3">
        <f t="shared" si="217"/>
        <v>1</v>
      </c>
      <c r="I2766" s="1" t="str">
        <f t="shared" si="218"/>
        <v>211</v>
      </c>
      <c r="J2766" s="1" t="str">
        <f t="shared" si="219"/>
        <v>At Risk</v>
      </c>
    </row>
    <row r="2767" spans="1:10" ht="14.25" x14ac:dyDescent="0.2">
      <c r="A2767">
        <v>15872</v>
      </c>
      <c r="B2767">
        <v>215</v>
      </c>
      <c r="C2767">
        <v>795.68000000000006</v>
      </c>
      <c r="D2767" s="1">
        <v>40872.496527777781</v>
      </c>
      <c r="E2767" s="3">
        <f>DATEDIF(online_retail_II[[#This Row],[LastPurchase]], DATE(2011,12,9), "d")</f>
        <v>14</v>
      </c>
      <c r="F2767" s="3">
        <f t="shared" si="215"/>
        <v>5</v>
      </c>
      <c r="G2767" s="3">
        <f t="shared" si="216"/>
        <v>3</v>
      </c>
      <c r="H2767" s="3">
        <f t="shared" si="217"/>
        <v>1</v>
      </c>
      <c r="I2767" s="1" t="str">
        <f t="shared" si="218"/>
        <v>531</v>
      </c>
      <c r="J2767" s="1" t="str">
        <f t="shared" si="219"/>
        <v>Champion</v>
      </c>
    </row>
    <row r="2768" spans="1:10" ht="14.25" x14ac:dyDescent="0.2">
      <c r="A2768">
        <v>12829</v>
      </c>
      <c r="B2768">
        <v>19</v>
      </c>
      <c r="C2768">
        <v>385.30000000000007</v>
      </c>
      <c r="D2768" s="1">
        <v>40550.467361111114</v>
      </c>
      <c r="E2768" s="3">
        <f>DATEDIF(online_retail_II[[#This Row],[LastPurchase]], DATE(2011,12,9), "d")</f>
        <v>336</v>
      </c>
      <c r="F2768" s="3">
        <f t="shared" si="215"/>
        <v>3</v>
      </c>
      <c r="G2768" s="3">
        <f t="shared" si="216"/>
        <v>1</v>
      </c>
      <c r="H2768" s="3">
        <f t="shared" si="217"/>
        <v>1</v>
      </c>
      <c r="I2768" s="1" t="str">
        <f t="shared" si="218"/>
        <v>311</v>
      </c>
      <c r="J2768" s="1" t="str">
        <f t="shared" si="219"/>
        <v>Potential</v>
      </c>
    </row>
    <row r="2769" spans="1:10" ht="14.25" x14ac:dyDescent="0.2">
      <c r="A2769">
        <v>15551</v>
      </c>
      <c r="B2769">
        <v>151</v>
      </c>
      <c r="C2769">
        <v>1710.0800000000011</v>
      </c>
      <c r="D2769" s="1">
        <v>40850.525694444441</v>
      </c>
      <c r="E2769" s="3">
        <f>DATEDIF(online_retail_II[[#This Row],[LastPurchase]], DATE(2011,12,9), "d")</f>
        <v>36</v>
      </c>
      <c r="F2769" s="3">
        <f t="shared" si="215"/>
        <v>4</v>
      </c>
      <c r="G2769" s="3">
        <f t="shared" si="216"/>
        <v>2</v>
      </c>
      <c r="H2769" s="3">
        <f t="shared" si="217"/>
        <v>2</v>
      </c>
      <c r="I2769" s="1" t="str">
        <f t="shared" si="218"/>
        <v>422</v>
      </c>
      <c r="J2769" s="1" t="str">
        <f t="shared" si="219"/>
        <v>Loyal</v>
      </c>
    </row>
    <row r="2770" spans="1:10" ht="14.25" x14ac:dyDescent="0.2">
      <c r="A2770">
        <v>17040</v>
      </c>
      <c r="B2770">
        <v>16</v>
      </c>
      <c r="C2770">
        <v>463.24999999999989</v>
      </c>
      <c r="D2770" s="1">
        <v>40749.429861111108</v>
      </c>
      <c r="E2770" s="3">
        <f>DATEDIF(online_retail_II[[#This Row],[LastPurchase]], DATE(2011,12,9), "d")</f>
        <v>137</v>
      </c>
      <c r="F2770" s="3">
        <f t="shared" si="215"/>
        <v>3</v>
      </c>
      <c r="G2770" s="3">
        <f t="shared" si="216"/>
        <v>1</v>
      </c>
      <c r="H2770" s="3">
        <f t="shared" si="217"/>
        <v>1</v>
      </c>
      <c r="I2770" s="1" t="str">
        <f t="shared" si="218"/>
        <v>311</v>
      </c>
      <c r="J2770" s="1" t="str">
        <f t="shared" si="219"/>
        <v>Potential</v>
      </c>
    </row>
    <row r="2771" spans="1:10" ht="14.25" x14ac:dyDescent="0.2">
      <c r="A2771">
        <v>17101</v>
      </c>
      <c r="B2771">
        <v>73</v>
      </c>
      <c r="C2771">
        <v>2507.0500000000002</v>
      </c>
      <c r="D2771" s="1">
        <v>40876.581250000003</v>
      </c>
      <c r="E2771" s="3">
        <f>DATEDIF(online_retail_II[[#This Row],[LastPurchase]], DATE(2011,12,9), "d")</f>
        <v>10</v>
      </c>
      <c r="F2771" s="3">
        <f t="shared" si="215"/>
        <v>5</v>
      </c>
      <c r="G2771" s="3">
        <f t="shared" si="216"/>
        <v>2</v>
      </c>
      <c r="H2771" s="3">
        <f t="shared" si="217"/>
        <v>2</v>
      </c>
      <c r="I2771" s="1" t="str">
        <f t="shared" si="218"/>
        <v>522</v>
      </c>
      <c r="J2771" s="1" t="str">
        <f t="shared" si="219"/>
        <v>Champion</v>
      </c>
    </row>
    <row r="2772" spans="1:10" ht="14.25" x14ac:dyDescent="0.2">
      <c r="A2772">
        <v>15720</v>
      </c>
      <c r="B2772">
        <v>155</v>
      </c>
      <c r="C2772">
        <v>741.92000000000019</v>
      </c>
      <c r="D2772" s="1">
        <v>40862.616666666669</v>
      </c>
      <c r="E2772" s="3">
        <f>DATEDIF(online_retail_II[[#This Row],[LastPurchase]], DATE(2011,12,9), "d")</f>
        <v>24</v>
      </c>
      <c r="F2772" s="3">
        <f t="shared" si="215"/>
        <v>4</v>
      </c>
      <c r="G2772" s="3">
        <f t="shared" si="216"/>
        <v>2</v>
      </c>
      <c r="H2772" s="3">
        <f t="shared" si="217"/>
        <v>1</v>
      </c>
      <c r="I2772" s="1" t="str">
        <f t="shared" si="218"/>
        <v>421</v>
      </c>
      <c r="J2772" s="1" t="str">
        <f t="shared" si="219"/>
        <v>Loyal</v>
      </c>
    </row>
    <row r="2773" spans="1:10" ht="14.25" x14ac:dyDescent="0.2">
      <c r="A2773">
        <v>14498</v>
      </c>
      <c r="B2773">
        <v>371</v>
      </c>
      <c r="C2773">
        <v>3911.2699999999995</v>
      </c>
      <c r="D2773" s="1">
        <v>40844.506249999999</v>
      </c>
      <c r="E2773" s="3">
        <f>DATEDIF(online_retail_II[[#This Row],[LastPurchase]], DATE(2011,12,9), "d")</f>
        <v>42</v>
      </c>
      <c r="F2773" s="3">
        <f t="shared" si="215"/>
        <v>4</v>
      </c>
      <c r="G2773" s="3">
        <f t="shared" si="216"/>
        <v>4</v>
      </c>
      <c r="H2773" s="3">
        <f t="shared" si="217"/>
        <v>3</v>
      </c>
      <c r="I2773" s="1" t="str">
        <f t="shared" si="218"/>
        <v>443</v>
      </c>
      <c r="J2773" s="1" t="str">
        <f t="shared" si="219"/>
        <v>Loyal</v>
      </c>
    </row>
    <row r="2774" spans="1:10" ht="14.25" x14ac:dyDescent="0.2">
      <c r="A2774">
        <v>17784</v>
      </c>
      <c r="B2774">
        <v>23</v>
      </c>
      <c r="C2774">
        <v>112.85999999999997</v>
      </c>
      <c r="D2774" s="1">
        <v>40336.672222222223</v>
      </c>
      <c r="E2774" s="3">
        <f>DATEDIF(online_retail_II[[#This Row],[LastPurchase]], DATE(2011,12,9), "d")</f>
        <v>550</v>
      </c>
      <c r="F2774" s="3">
        <f t="shared" si="215"/>
        <v>2</v>
      </c>
      <c r="G2774" s="3">
        <f t="shared" si="216"/>
        <v>1</v>
      </c>
      <c r="H2774" s="3">
        <f t="shared" si="217"/>
        <v>1</v>
      </c>
      <c r="I2774" s="1" t="str">
        <f t="shared" si="218"/>
        <v>211</v>
      </c>
      <c r="J2774" s="1" t="str">
        <f t="shared" si="219"/>
        <v>At Risk</v>
      </c>
    </row>
    <row r="2775" spans="1:10" ht="14.25" x14ac:dyDescent="0.2">
      <c r="A2775">
        <v>13997</v>
      </c>
      <c r="B2775">
        <v>46</v>
      </c>
      <c r="C2775">
        <v>382.31</v>
      </c>
      <c r="D2775" s="1">
        <v>40367.754166666666</v>
      </c>
      <c r="E2775" s="3">
        <f>DATEDIF(online_retail_II[[#This Row],[LastPurchase]], DATE(2011,12,9), "d")</f>
        <v>519</v>
      </c>
      <c r="F2775" s="3">
        <f t="shared" si="215"/>
        <v>2</v>
      </c>
      <c r="G2775" s="3">
        <f t="shared" si="216"/>
        <v>1</v>
      </c>
      <c r="H2775" s="3">
        <f t="shared" si="217"/>
        <v>1</v>
      </c>
      <c r="I2775" s="1" t="str">
        <f t="shared" si="218"/>
        <v>211</v>
      </c>
      <c r="J2775" s="1" t="str">
        <f t="shared" si="219"/>
        <v>At Risk</v>
      </c>
    </row>
    <row r="2776" spans="1:10" ht="14.25" x14ac:dyDescent="0.2">
      <c r="A2776">
        <v>12928</v>
      </c>
      <c r="B2776">
        <v>179</v>
      </c>
      <c r="C2776">
        <v>4304.8900000000021</v>
      </c>
      <c r="D2776" s="1">
        <v>40851.599999999999</v>
      </c>
      <c r="E2776" s="3">
        <f>DATEDIF(online_retail_II[[#This Row],[LastPurchase]], DATE(2011,12,9), "d")</f>
        <v>35</v>
      </c>
      <c r="F2776" s="3">
        <f t="shared" si="215"/>
        <v>4</v>
      </c>
      <c r="G2776" s="3">
        <f t="shared" si="216"/>
        <v>3</v>
      </c>
      <c r="H2776" s="3">
        <f t="shared" si="217"/>
        <v>3</v>
      </c>
      <c r="I2776" s="1" t="str">
        <f t="shared" si="218"/>
        <v>433</v>
      </c>
      <c r="J2776" s="1" t="str">
        <f t="shared" si="219"/>
        <v>Loyal</v>
      </c>
    </row>
    <row r="2777" spans="1:10" ht="14.25" x14ac:dyDescent="0.2">
      <c r="A2777">
        <v>16048</v>
      </c>
      <c r="B2777">
        <v>44</v>
      </c>
      <c r="C2777">
        <v>1075.2299999999998</v>
      </c>
      <c r="D2777" s="1">
        <v>40513.644444444442</v>
      </c>
      <c r="E2777" s="3">
        <f>DATEDIF(online_retail_II[[#This Row],[LastPurchase]], DATE(2011,12,9), "d")</f>
        <v>373</v>
      </c>
      <c r="F2777" s="3">
        <f t="shared" si="215"/>
        <v>2</v>
      </c>
      <c r="G2777" s="3">
        <f t="shared" si="216"/>
        <v>1</v>
      </c>
      <c r="H2777" s="3">
        <f t="shared" si="217"/>
        <v>2</v>
      </c>
      <c r="I2777" s="1" t="str">
        <f t="shared" si="218"/>
        <v>212</v>
      </c>
      <c r="J2777" s="1" t="str">
        <f t="shared" si="219"/>
        <v>At Risk</v>
      </c>
    </row>
    <row r="2778" spans="1:10" ht="14.25" x14ac:dyDescent="0.2">
      <c r="A2778">
        <v>17543</v>
      </c>
      <c r="B2778">
        <v>13</v>
      </c>
      <c r="C2778">
        <v>120.04999999999998</v>
      </c>
      <c r="D2778" s="1">
        <v>40337.52847222222</v>
      </c>
      <c r="E2778" s="3">
        <f>DATEDIF(online_retail_II[[#This Row],[LastPurchase]], DATE(2011,12,9), "d")</f>
        <v>549</v>
      </c>
      <c r="F2778" s="3">
        <f t="shared" si="215"/>
        <v>2</v>
      </c>
      <c r="G2778" s="3">
        <f t="shared" si="216"/>
        <v>1</v>
      </c>
      <c r="H2778" s="3">
        <f t="shared" si="217"/>
        <v>1</v>
      </c>
      <c r="I2778" s="1" t="str">
        <f t="shared" si="218"/>
        <v>211</v>
      </c>
      <c r="J2778" s="1" t="str">
        <f t="shared" si="219"/>
        <v>At Risk</v>
      </c>
    </row>
    <row r="2779" spans="1:10" ht="14.25" x14ac:dyDescent="0.2">
      <c r="A2779">
        <v>18103</v>
      </c>
      <c r="B2779">
        <v>10</v>
      </c>
      <c r="C2779">
        <v>105.8</v>
      </c>
      <c r="D2779" s="1">
        <v>40337.566666666666</v>
      </c>
      <c r="E2779" s="3">
        <f>DATEDIF(online_retail_II[[#This Row],[LastPurchase]], DATE(2011,12,9), "d")</f>
        <v>549</v>
      </c>
      <c r="F2779" s="3">
        <f t="shared" si="215"/>
        <v>2</v>
      </c>
      <c r="G2779" s="3">
        <f t="shared" si="216"/>
        <v>1</v>
      </c>
      <c r="H2779" s="3">
        <f t="shared" si="217"/>
        <v>1</v>
      </c>
      <c r="I2779" s="1" t="str">
        <f t="shared" si="218"/>
        <v>211</v>
      </c>
      <c r="J2779" s="1" t="str">
        <f t="shared" si="219"/>
        <v>At Risk</v>
      </c>
    </row>
    <row r="2780" spans="1:10" ht="14.25" x14ac:dyDescent="0.2">
      <c r="A2780">
        <v>17440</v>
      </c>
      <c r="B2780">
        <v>6</v>
      </c>
      <c r="C2780">
        <v>323.58</v>
      </c>
      <c r="D2780" s="1">
        <v>40730.495833333334</v>
      </c>
      <c r="E2780" s="3">
        <f>DATEDIF(online_retail_II[[#This Row],[LastPurchase]], DATE(2011,12,9), "d")</f>
        <v>156</v>
      </c>
      <c r="F2780" s="3">
        <f t="shared" si="215"/>
        <v>3</v>
      </c>
      <c r="G2780" s="3">
        <f t="shared" si="216"/>
        <v>1</v>
      </c>
      <c r="H2780" s="3">
        <f t="shared" si="217"/>
        <v>1</v>
      </c>
      <c r="I2780" s="1" t="str">
        <f t="shared" si="218"/>
        <v>311</v>
      </c>
      <c r="J2780" s="1" t="str">
        <f t="shared" si="219"/>
        <v>Potential</v>
      </c>
    </row>
    <row r="2781" spans="1:10" ht="14.25" x14ac:dyDescent="0.2">
      <c r="A2781">
        <v>15532</v>
      </c>
      <c r="B2781">
        <v>627</v>
      </c>
      <c r="C2781">
        <v>3771.8999999999946</v>
      </c>
      <c r="D2781" s="1">
        <v>40861.618750000001</v>
      </c>
      <c r="E2781" s="3">
        <f>DATEDIF(online_retail_II[[#This Row],[LastPurchase]], DATE(2011,12,9), "d")</f>
        <v>25</v>
      </c>
      <c r="F2781" s="3">
        <f t="shared" si="215"/>
        <v>4</v>
      </c>
      <c r="G2781" s="3">
        <f t="shared" si="216"/>
        <v>4</v>
      </c>
      <c r="H2781" s="3">
        <f t="shared" si="217"/>
        <v>3</v>
      </c>
      <c r="I2781" s="1" t="str">
        <f t="shared" si="218"/>
        <v>443</v>
      </c>
      <c r="J2781" s="1" t="str">
        <f t="shared" si="219"/>
        <v>Loyal</v>
      </c>
    </row>
    <row r="2782" spans="1:10" ht="14.25" x14ac:dyDescent="0.2">
      <c r="A2782">
        <v>14308</v>
      </c>
      <c r="B2782">
        <v>2</v>
      </c>
      <c r="C2782">
        <v>1147.02</v>
      </c>
      <c r="D2782" s="1">
        <v>40337.699999999997</v>
      </c>
      <c r="E2782" s="3">
        <f>DATEDIF(online_retail_II[[#This Row],[LastPurchase]], DATE(2011,12,9), "d")</f>
        <v>549</v>
      </c>
      <c r="F2782" s="3">
        <f t="shared" si="215"/>
        <v>2</v>
      </c>
      <c r="G2782" s="3">
        <f t="shared" si="216"/>
        <v>1</v>
      </c>
      <c r="H2782" s="3">
        <f t="shared" si="217"/>
        <v>2</v>
      </c>
      <c r="I2782" s="1" t="str">
        <f t="shared" si="218"/>
        <v>212</v>
      </c>
      <c r="J2782" s="1" t="str">
        <f t="shared" si="219"/>
        <v>At Risk</v>
      </c>
    </row>
    <row r="2783" spans="1:10" ht="14.25" x14ac:dyDescent="0.2">
      <c r="A2783">
        <v>16072</v>
      </c>
      <c r="B2783">
        <v>556</v>
      </c>
      <c r="C2783">
        <v>4328.8899999999994</v>
      </c>
      <c r="D2783" s="1">
        <v>40598.605555555558</v>
      </c>
      <c r="E2783" s="3">
        <f>DATEDIF(online_retail_II[[#This Row],[LastPurchase]], DATE(2011,12,9), "d")</f>
        <v>288</v>
      </c>
      <c r="F2783" s="3">
        <f t="shared" si="215"/>
        <v>3</v>
      </c>
      <c r="G2783" s="3">
        <f t="shared" si="216"/>
        <v>4</v>
      </c>
      <c r="H2783" s="3">
        <f t="shared" si="217"/>
        <v>3</v>
      </c>
      <c r="I2783" s="1" t="str">
        <f t="shared" si="218"/>
        <v>343</v>
      </c>
      <c r="J2783" s="1" t="str">
        <f t="shared" si="219"/>
        <v>Potential</v>
      </c>
    </row>
    <row r="2784" spans="1:10" ht="14.25" x14ac:dyDescent="0.2">
      <c r="A2784">
        <v>17713</v>
      </c>
      <c r="B2784">
        <v>76</v>
      </c>
      <c r="C2784">
        <v>1198.0900000000001</v>
      </c>
      <c r="D2784" s="1">
        <v>40504.701388888891</v>
      </c>
      <c r="E2784" s="3">
        <f>DATEDIF(online_retail_II[[#This Row],[LastPurchase]], DATE(2011,12,9), "d")</f>
        <v>382</v>
      </c>
      <c r="F2784" s="3">
        <f t="shared" si="215"/>
        <v>2</v>
      </c>
      <c r="G2784" s="3">
        <f t="shared" si="216"/>
        <v>2</v>
      </c>
      <c r="H2784" s="3">
        <f t="shared" si="217"/>
        <v>2</v>
      </c>
      <c r="I2784" s="1" t="str">
        <f t="shared" si="218"/>
        <v>222</v>
      </c>
      <c r="J2784" s="1" t="str">
        <f t="shared" si="219"/>
        <v>At Risk</v>
      </c>
    </row>
    <row r="2785" spans="1:10" ht="14.25" x14ac:dyDescent="0.2">
      <c r="A2785">
        <v>14616</v>
      </c>
      <c r="B2785">
        <v>5</v>
      </c>
      <c r="C2785">
        <v>527.78</v>
      </c>
      <c r="D2785" s="1">
        <v>40644.412499999999</v>
      </c>
      <c r="E2785" s="3">
        <f>DATEDIF(online_retail_II[[#This Row],[LastPurchase]], DATE(2011,12,9), "d")</f>
        <v>242</v>
      </c>
      <c r="F2785" s="3">
        <f t="shared" si="215"/>
        <v>3</v>
      </c>
      <c r="G2785" s="3">
        <f t="shared" si="216"/>
        <v>1</v>
      </c>
      <c r="H2785" s="3">
        <f t="shared" si="217"/>
        <v>1</v>
      </c>
      <c r="I2785" s="1" t="str">
        <f t="shared" si="218"/>
        <v>311</v>
      </c>
      <c r="J2785" s="1" t="str">
        <f t="shared" si="219"/>
        <v>Potential</v>
      </c>
    </row>
    <row r="2786" spans="1:10" ht="14.25" x14ac:dyDescent="0.2">
      <c r="A2786">
        <v>17417</v>
      </c>
      <c r="B2786">
        <v>16</v>
      </c>
      <c r="C2786">
        <v>164.18</v>
      </c>
      <c r="D2786" s="1">
        <v>40338.416666666664</v>
      </c>
      <c r="E2786" s="3">
        <f>DATEDIF(online_retail_II[[#This Row],[LastPurchase]], DATE(2011,12,9), "d")</f>
        <v>548</v>
      </c>
      <c r="F2786" s="3">
        <f t="shared" si="215"/>
        <v>2</v>
      </c>
      <c r="G2786" s="3">
        <f t="shared" si="216"/>
        <v>1</v>
      </c>
      <c r="H2786" s="3">
        <f t="shared" si="217"/>
        <v>1</v>
      </c>
      <c r="I2786" s="1" t="str">
        <f t="shared" si="218"/>
        <v>211</v>
      </c>
      <c r="J2786" s="1" t="str">
        <f t="shared" si="219"/>
        <v>At Risk</v>
      </c>
    </row>
    <row r="2787" spans="1:10" ht="14.25" x14ac:dyDescent="0.2">
      <c r="A2787">
        <v>13502</v>
      </c>
      <c r="B2787">
        <v>33</v>
      </c>
      <c r="C2787">
        <v>780.50000000000011</v>
      </c>
      <c r="D2787" s="1">
        <v>40870.443749999999</v>
      </c>
      <c r="E2787" s="3">
        <f>DATEDIF(online_retail_II[[#This Row],[LastPurchase]], DATE(2011,12,9), "d")</f>
        <v>16</v>
      </c>
      <c r="F2787" s="3">
        <f t="shared" si="215"/>
        <v>4</v>
      </c>
      <c r="G2787" s="3">
        <f t="shared" si="216"/>
        <v>1</v>
      </c>
      <c r="H2787" s="3">
        <f t="shared" si="217"/>
        <v>1</v>
      </c>
      <c r="I2787" s="1" t="str">
        <f t="shared" si="218"/>
        <v>411</v>
      </c>
      <c r="J2787" s="1" t="str">
        <f t="shared" si="219"/>
        <v>Loyal</v>
      </c>
    </row>
    <row r="2788" spans="1:10" ht="14.25" x14ac:dyDescent="0.2">
      <c r="A2788">
        <v>14260</v>
      </c>
      <c r="B2788">
        <v>51</v>
      </c>
      <c r="C2788">
        <v>824.28</v>
      </c>
      <c r="D2788" s="1">
        <v>40415.621527777781</v>
      </c>
      <c r="E2788" s="3">
        <f>DATEDIF(online_retail_II[[#This Row],[LastPurchase]], DATE(2011,12,9), "d")</f>
        <v>471</v>
      </c>
      <c r="F2788" s="3">
        <f t="shared" si="215"/>
        <v>2</v>
      </c>
      <c r="G2788" s="3">
        <f t="shared" si="216"/>
        <v>1</v>
      </c>
      <c r="H2788" s="3">
        <f t="shared" si="217"/>
        <v>1</v>
      </c>
      <c r="I2788" s="1" t="str">
        <f t="shared" si="218"/>
        <v>211</v>
      </c>
      <c r="J2788" s="1" t="str">
        <f t="shared" si="219"/>
        <v>At Risk</v>
      </c>
    </row>
    <row r="2789" spans="1:10" ht="14.25" x14ac:dyDescent="0.2">
      <c r="A2789">
        <v>15352</v>
      </c>
      <c r="B2789">
        <v>37</v>
      </c>
      <c r="C2789">
        <v>114.94999999999999</v>
      </c>
      <c r="D2789" s="1">
        <v>40338.477777777778</v>
      </c>
      <c r="E2789" s="3">
        <f>DATEDIF(online_retail_II[[#This Row],[LastPurchase]], DATE(2011,12,9), "d")</f>
        <v>548</v>
      </c>
      <c r="F2789" s="3">
        <f t="shared" si="215"/>
        <v>2</v>
      </c>
      <c r="G2789" s="3">
        <f t="shared" si="216"/>
        <v>1</v>
      </c>
      <c r="H2789" s="3">
        <f t="shared" si="217"/>
        <v>1</v>
      </c>
      <c r="I2789" s="1" t="str">
        <f t="shared" si="218"/>
        <v>211</v>
      </c>
      <c r="J2789" s="1" t="str">
        <f t="shared" si="219"/>
        <v>At Risk</v>
      </c>
    </row>
    <row r="2790" spans="1:10" ht="14.25" x14ac:dyDescent="0.2">
      <c r="A2790">
        <v>17282</v>
      </c>
      <c r="B2790">
        <v>217</v>
      </c>
      <c r="C2790">
        <v>2339.6600000000008</v>
      </c>
      <c r="D2790" s="1">
        <v>40756.603472222225</v>
      </c>
      <c r="E2790" s="3">
        <f>DATEDIF(online_retail_II[[#This Row],[LastPurchase]], DATE(2011,12,9), "d")</f>
        <v>130</v>
      </c>
      <c r="F2790" s="3">
        <f t="shared" si="215"/>
        <v>3</v>
      </c>
      <c r="G2790" s="3">
        <f t="shared" si="216"/>
        <v>3</v>
      </c>
      <c r="H2790" s="3">
        <f t="shared" si="217"/>
        <v>2</v>
      </c>
      <c r="I2790" s="1" t="str">
        <f t="shared" si="218"/>
        <v>332</v>
      </c>
      <c r="J2790" s="1" t="str">
        <f t="shared" si="219"/>
        <v>Potential</v>
      </c>
    </row>
    <row r="2791" spans="1:10" ht="14.25" x14ac:dyDescent="0.2">
      <c r="A2791">
        <v>17381</v>
      </c>
      <c r="B2791">
        <v>174</v>
      </c>
      <c r="C2791">
        <v>40002.369999999974</v>
      </c>
      <c r="D2791" s="1">
        <v>40878.499305555553</v>
      </c>
      <c r="E2791" s="3">
        <f>DATEDIF(online_retail_II[[#This Row],[LastPurchase]], DATE(2011,12,9), "d")</f>
        <v>8</v>
      </c>
      <c r="F2791" s="3">
        <f t="shared" si="215"/>
        <v>5</v>
      </c>
      <c r="G2791" s="3">
        <f t="shared" si="216"/>
        <v>3</v>
      </c>
      <c r="H2791" s="3">
        <f t="shared" si="217"/>
        <v>4</v>
      </c>
      <c r="I2791" s="1" t="str">
        <f t="shared" si="218"/>
        <v>534</v>
      </c>
      <c r="J2791" s="1" t="str">
        <f t="shared" si="219"/>
        <v>Champion</v>
      </c>
    </row>
    <row r="2792" spans="1:10" ht="14.25" x14ac:dyDescent="0.2">
      <c r="A2792">
        <v>16453</v>
      </c>
      <c r="B2792">
        <v>15</v>
      </c>
      <c r="C2792">
        <v>251.70999999999995</v>
      </c>
      <c r="D2792" s="1">
        <v>40356.531944444447</v>
      </c>
      <c r="E2792" s="3">
        <f>DATEDIF(online_retail_II[[#This Row],[LastPurchase]], DATE(2011,12,9), "d")</f>
        <v>530</v>
      </c>
      <c r="F2792" s="3">
        <f t="shared" si="215"/>
        <v>2</v>
      </c>
      <c r="G2792" s="3">
        <f t="shared" si="216"/>
        <v>1</v>
      </c>
      <c r="H2792" s="3">
        <f t="shared" si="217"/>
        <v>1</v>
      </c>
      <c r="I2792" s="1" t="str">
        <f t="shared" si="218"/>
        <v>211</v>
      </c>
      <c r="J2792" s="1" t="str">
        <f t="shared" si="219"/>
        <v>At Risk</v>
      </c>
    </row>
    <row r="2793" spans="1:10" ht="14.25" x14ac:dyDescent="0.2">
      <c r="A2793">
        <v>14230</v>
      </c>
      <c r="B2793">
        <v>33</v>
      </c>
      <c r="C2793">
        <v>979.80000000000018</v>
      </c>
      <c r="D2793" s="1">
        <v>40451.379861111112</v>
      </c>
      <c r="E2793" s="3">
        <f>DATEDIF(online_retail_II[[#This Row],[LastPurchase]], DATE(2011,12,9), "d")</f>
        <v>435</v>
      </c>
      <c r="F2793" s="3">
        <f t="shared" si="215"/>
        <v>2</v>
      </c>
      <c r="G2793" s="3">
        <f t="shared" si="216"/>
        <v>1</v>
      </c>
      <c r="H2793" s="3">
        <f t="shared" si="217"/>
        <v>1</v>
      </c>
      <c r="I2793" s="1" t="str">
        <f t="shared" si="218"/>
        <v>211</v>
      </c>
      <c r="J2793" s="1" t="str">
        <f t="shared" si="219"/>
        <v>At Risk</v>
      </c>
    </row>
    <row r="2794" spans="1:10" ht="14.25" x14ac:dyDescent="0.2">
      <c r="A2794">
        <v>14615</v>
      </c>
      <c r="B2794">
        <v>48</v>
      </c>
      <c r="C2794">
        <v>951.76000000000022</v>
      </c>
      <c r="D2794" s="1">
        <v>40492.566666666666</v>
      </c>
      <c r="E2794" s="3">
        <f>DATEDIF(online_retail_II[[#This Row],[LastPurchase]], DATE(2011,12,9), "d")</f>
        <v>394</v>
      </c>
      <c r="F2794" s="3">
        <f t="shared" si="215"/>
        <v>2</v>
      </c>
      <c r="G2794" s="3">
        <f t="shared" si="216"/>
        <v>1</v>
      </c>
      <c r="H2794" s="3">
        <f t="shared" si="217"/>
        <v>1</v>
      </c>
      <c r="I2794" s="1" t="str">
        <f t="shared" si="218"/>
        <v>211</v>
      </c>
      <c r="J2794" s="1" t="str">
        <f t="shared" si="219"/>
        <v>At Risk</v>
      </c>
    </row>
    <row r="2795" spans="1:10" ht="14.25" x14ac:dyDescent="0.2">
      <c r="A2795">
        <v>17971</v>
      </c>
      <c r="B2795">
        <v>21</v>
      </c>
      <c r="C2795">
        <v>161.94000000000005</v>
      </c>
      <c r="D2795" s="1">
        <v>40338.586111111108</v>
      </c>
      <c r="E2795" s="3">
        <f>DATEDIF(online_retail_II[[#This Row],[LastPurchase]], DATE(2011,12,9), "d")</f>
        <v>548</v>
      </c>
      <c r="F2795" s="3">
        <f t="shared" si="215"/>
        <v>2</v>
      </c>
      <c r="G2795" s="3">
        <f t="shared" si="216"/>
        <v>1</v>
      </c>
      <c r="H2795" s="3">
        <f t="shared" si="217"/>
        <v>1</v>
      </c>
      <c r="I2795" s="1" t="str">
        <f t="shared" si="218"/>
        <v>211</v>
      </c>
      <c r="J2795" s="1" t="str">
        <f t="shared" si="219"/>
        <v>At Risk</v>
      </c>
    </row>
    <row r="2796" spans="1:10" ht="14.25" x14ac:dyDescent="0.2">
      <c r="A2796">
        <v>14180</v>
      </c>
      <c r="B2796">
        <v>301</v>
      </c>
      <c r="C2796">
        <v>6319.2499999999927</v>
      </c>
      <c r="D2796" s="1">
        <v>40876.455555555556</v>
      </c>
      <c r="E2796" s="3">
        <f>DATEDIF(online_retail_II[[#This Row],[LastPurchase]], DATE(2011,12,9), "d")</f>
        <v>10</v>
      </c>
      <c r="F2796" s="3">
        <f t="shared" si="215"/>
        <v>5</v>
      </c>
      <c r="G2796" s="3">
        <f t="shared" si="216"/>
        <v>3</v>
      </c>
      <c r="H2796" s="3">
        <f t="shared" si="217"/>
        <v>3</v>
      </c>
      <c r="I2796" s="1" t="str">
        <f t="shared" si="218"/>
        <v>533</v>
      </c>
      <c r="J2796" s="1" t="str">
        <f t="shared" si="219"/>
        <v>Champion</v>
      </c>
    </row>
    <row r="2797" spans="1:10" ht="14.25" x14ac:dyDescent="0.2">
      <c r="A2797">
        <v>12424</v>
      </c>
      <c r="B2797">
        <v>92</v>
      </c>
      <c r="C2797">
        <v>3340.03</v>
      </c>
      <c r="D2797" s="1">
        <v>40724.504166666666</v>
      </c>
      <c r="E2797" s="3">
        <f>DATEDIF(online_retail_II[[#This Row],[LastPurchase]], DATE(2011,12,9), "d")</f>
        <v>162</v>
      </c>
      <c r="F2797" s="3">
        <f t="shared" si="215"/>
        <v>3</v>
      </c>
      <c r="G2797" s="3">
        <f t="shared" si="216"/>
        <v>2</v>
      </c>
      <c r="H2797" s="3">
        <f t="shared" si="217"/>
        <v>3</v>
      </c>
      <c r="I2797" s="1" t="str">
        <f t="shared" si="218"/>
        <v>323</v>
      </c>
      <c r="J2797" s="1" t="str">
        <f t="shared" si="219"/>
        <v>Potential</v>
      </c>
    </row>
    <row r="2798" spans="1:10" ht="14.25" x14ac:dyDescent="0.2">
      <c r="A2798">
        <v>12634</v>
      </c>
      <c r="B2798">
        <v>20</v>
      </c>
      <c r="C2798">
        <v>490</v>
      </c>
      <c r="D2798" s="1">
        <v>40351.420138888891</v>
      </c>
      <c r="E2798" s="3">
        <f>DATEDIF(online_retail_II[[#This Row],[LastPurchase]], DATE(2011,12,9), "d")</f>
        <v>535</v>
      </c>
      <c r="F2798" s="3">
        <f t="shared" si="215"/>
        <v>2</v>
      </c>
      <c r="G2798" s="3">
        <f t="shared" si="216"/>
        <v>1</v>
      </c>
      <c r="H2798" s="3">
        <f t="shared" si="217"/>
        <v>1</v>
      </c>
      <c r="I2798" s="1" t="str">
        <f t="shared" si="218"/>
        <v>211</v>
      </c>
      <c r="J2798" s="1" t="str">
        <f t="shared" si="219"/>
        <v>At Risk</v>
      </c>
    </row>
    <row r="2799" spans="1:10" ht="14.25" x14ac:dyDescent="0.2">
      <c r="A2799">
        <v>17204</v>
      </c>
      <c r="B2799">
        <v>177</v>
      </c>
      <c r="C2799">
        <v>5504.6900000000005</v>
      </c>
      <c r="D2799" s="1">
        <v>40711.615277777775</v>
      </c>
      <c r="E2799" s="3">
        <f>DATEDIF(online_retail_II[[#This Row],[LastPurchase]], DATE(2011,12,9), "d")</f>
        <v>175</v>
      </c>
      <c r="F2799" s="3">
        <f t="shared" si="215"/>
        <v>3</v>
      </c>
      <c r="G2799" s="3">
        <f t="shared" si="216"/>
        <v>3</v>
      </c>
      <c r="H2799" s="3">
        <f t="shared" si="217"/>
        <v>3</v>
      </c>
      <c r="I2799" s="1" t="str">
        <f t="shared" si="218"/>
        <v>333</v>
      </c>
      <c r="J2799" s="1" t="str">
        <f t="shared" si="219"/>
        <v>Potential</v>
      </c>
    </row>
    <row r="2800" spans="1:10" ht="14.25" x14ac:dyDescent="0.2">
      <c r="A2800">
        <v>13065</v>
      </c>
      <c r="B2800">
        <v>76</v>
      </c>
      <c r="C2800">
        <v>1260.910000000001</v>
      </c>
      <c r="D2800" s="1">
        <v>40513.702777777777</v>
      </c>
      <c r="E2800" s="3">
        <f>DATEDIF(online_retail_II[[#This Row],[LastPurchase]], DATE(2011,12,9), "d")</f>
        <v>373</v>
      </c>
      <c r="F2800" s="3">
        <f t="shared" si="215"/>
        <v>2</v>
      </c>
      <c r="G2800" s="3">
        <f t="shared" si="216"/>
        <v>2</v>
      </c>
      <c r="H2800" s="3">
        <f t="shared" si="217"/>
        <v>2</v>
      </c>
      <c r="I2800" s="1" t="str">
        <f t="shared" si="218"/>
        <v>222</v>
      </c>
      <c r="J2800" s="1" t="str">
        <f t="shared" si="219"/>
        <v>At Risk</v>
      </c>
    </row>
    <row r="2801" spans="1:10" ht="14.25" x14ac:dyDescent="0.2">
      <c r="A2801">
        <v>17869</v>
      </c>
      <c r="B2801">
        <v>98</v>
      </c>
      <c r="C2801">
        <v>1036.1600000000003</v>
      </c>
      <c r="D2801" s="1">
        <v>40779.677777777775</v>
      </c>
      <c r="E2801" s="3">
        <f>DATEDIF(online_retail_II[[#This Row],[LastPurchase]], DATE(2011,12,9), "d")</f>
        <v>107</v>
      </c>
      <c r="F2801" s="3">
        <f t="shared" si="215"/>
        <v>3</v>
      </c>
      <c r="G2801" s="3">
        <f t="shared" si="216"/>
        <v>2</v>
      </c>
      <c r="H2801" s="3">
        <f t="shared" si="217"/>
        <v>2</v>
      </c>
      <c r="I2801" s="1" t="str">
        <f t="shared" si="218"/>
        <v>322</v>
      </c>
      <c r="J2801" s="1" t="str">
        <f t="shared" si="219"/>
        <v>Potential</v>
      </c>
    </row>
    <row r="2802" spans="1:10" ht="14.25" x14ac:dyDescent="0.2">
      <c r="A2802">
        <v>15757</v>
      </c>
      <c r="B2802">
        <v>193</v>
      </c>
      <c r="C2802">
        <v>2940.3599999999983</v>
      </c>
      <c r="D2802" s="1">
        <v>40821.509722222225</v>
      </c>
      <c r="E2802" s="3">
        <f>DATEDIF(online_retail_II[[#This Row],[LastPurchase]], DATE(2011,12,9), "d")</f>
        <v>65</v>
      </c>
      <c r="F2802" s="3">
        <f t="shared" si="215"/>
        <v>3</v>
      </c>
      <c r="G2802" s="3">
        <f t="shared" si="216"/>
        <v>3</v>
      </c>
      <c r="H2802" s="3">
        <f t="shared" si="217"/>
        <v>3</v>
      </c>
      <c r="I2802" s="1" t="str">
        <f t="shared" si="218"/>
        <v>333</v>
      </c>
      <c r="J2802" s="1" t="str">
        <f t="shared" si="219"/>
        <v>Potential</v>
      </c>
    </row>
    <row r="2803" spans="1:10" ht="14.25" x14ac:dyDescent="0.2">
      <c r="A2803">
        <v>15734</v>
      </c>
      <c r="B2803">
        <v>43</v>
      </c>
      <c r="C2803">
        <v>2263.2999999999997</v>
      </c>
      <c r="D2803" s="1">
        <v>40772.451388888891</v>
      </c>
      <c r="E2803" s="3">
        <f>DATEDIF(online_retail_II[[#This Row],[LastPurchase]], DATE(2011,12,9), "d")</f>
        <v>114</v>
      </c>
      <c r="F2803" s="3">
        <f t="shared" si="215"/>
        <v>3</v>
      </c>
      <c r="G2803" s="3">
        <f t="shared" si="216"/>
        <v>1</v>
      </c>
      <c r="H2803" s="3">
        <f t="shared" si="217"/>
        <v>2</v>
      </c>
      <c r="I2803" s="1" t="str">
        <f t="shared" si="218"/>
        <v>312</v>
      </c>
      <c r="J2803" s="1" t="str">
        <f t="shared" si="219"/>
        <v>Potential</v>
      </c>
    </row>
    <row r="2804" spans="1:10" ht="14.25" x14ac:dyDescent="0.2">
      <c r="A2804">
        <v>15207</v>
      </c>
      <c r="B2804">
        <v>24</v>
      </c>
      <c r="C2804">
        <v>683.92</v>
      </c>
      <c r="D2804" s="1">
        <v>40470.561805555553</v>
      </c>
      <c r="E2804" s="3">
        <f>DATEDIF(online_retail_II[[#This Row],[LastPurchase]], DATE(2011,12,9), "d")</f>
        <v>416</v>
      </c>
      <c r="F2804" s="3">
        <f t="shared" si="215"/>
        <v>2</v>
      </c>
      <c r="G2804" s="3">
        <f t="shared" si="216"/>
        <v>1</v>
      </c>
      <c r="H2804" s="3">
        <f t="shared" si="217"/>
        <v>1</v>
      </c>
      <c r="I2804" s="1" t="str">
        <f t="shared" si="218"/>
        <v>211</v>
      </c>
      <c r="J2804" s="1" t="str">
        <f t="shared" si="219"/>
        <v>At Risk</v>
      </c>
    </row>
    <row r="2805" spans="1:10" ht="14.25" x14ac:dyDescent="0.2">
      <c r="A2805">
        <v>16679</v>
      </c>
      <c r="B2805">
        <v>21</v>
      </c>
      <c r="C2805">
        <v>793.06000000000006</v>
      </c>
      <c r="D2805" s="1">
        <v>40520.57708333333</v>
      </c>
      <c r="E2805" s="3">
        <f>DATEDIF(online_retail_II[[#This Row],[LastPurchase]], DATE(2011,12,9), "d")</f>
        <v>366</v>
      </c>
      <c r="F2805" s="3">
        <f t="shared" si="215"/>
        <v>2</v>
      </c>
      <c r="G2805" s="3">
        <f t="shared" si="216"/>
        <v>1</v>
      </c>
      <c r="H2805" s="3">
        <f t="shared" si="217"/>
        <v>1</v>
      </c>
      <c r="I2805" s="1" t="str">
        <f t="shared" si="218"/>
        <v>211</v>
      </c>
      <c r="J2805" s="1" t="str">
        <f t="shared" si="219"/>
        <v>At Risk</v>
      </c>
    </row>
    <row r="2806" spans="1:10" ht="14.25" x14ac:dyDescent="0.2">
      <c r="A2806">
        <v>13438</v>
      </c>
      <c r="B2806">
        <v>1</v>
      </c>
      <c r="C2806">
        <v>46.5</v>
      </c>
      <c r="D2806" s="1">
        <v>40339.781944444447</v>
      </c>
      <c r="E2806" s="3">
        <f>DATEDIF(online_retail_II[[#This Row],[LastPurchase]], DATE(2011,12,9), "d")</f>
        <v>547</v>
      </c>
      <c r="F2806" s="3">
        <f t="shared" si="215"/>
        <v>2</v>
      </c>
      <c r="G2806" s="3">
        <f t="shared" si="216"/>
        <v>1</v>
      </c>
      <c r="H2806" s="3">
        <f t="shared" si="217"/>
        <v>1</v>
      </c>
      <c r="I2806" s="1" t="str">
        <f t="shared" si="218"/>
        <v>211</v>
      </c>
      <c r="J2806" s="1" t="str">
        <f t="shared" si="219"/>
        <v>At Risk</v>
      </c>
    </row>
    <row r="2807" spans="1:10" ht="14.25" x14ac:dyDescent="0.2">
      <c r="A2807">
        <v>14618</v>
      </c>
      <c r="B2807">
        <v>51</v>
      </c>
      <c r="C2807">
        <v>1342.32</v>
      </c>
      <c r="D2807" s="1">
        <v>40877.572916666664</v>
      </c>
      <c r="E2807" s="3">
        <f>DATEDIF(online_retail_II[[#This Row],[LastPurchase]], DATE(2011,12,9), "d")</f>
        <v>9</v>
      </c>
      <c r="F2807" s="3">
        <f t="shared" si="215"/>
        <v>5</v>
      </c>
      <c r="G2807" s="3">
        <f t="shared" si="216"/>
        <v>1</v>
      </c>
      <c r="H2807" s="3">
        <f t="shared" si="217"/>
        <v>2</v>
      </c>
      <c r="I2807" s="1" t="str">
        <f t="shared" si="218"/>
        <v>512</v>
      </c>
      <c r="J2807" s="1" t="str">
        <f t="shared" si="219"/>
        <v>Champion</v>
      </c>
    </row>
    <row r="2808" spans="1:10" ht="14.25" x14ac:dyDescent="0.2">
      <c r="A2808">
        <v>15102</v>
      </c>
      <c r="B2808">
        <v>27</v>
      </c>
      <c r="C2808">
        <v>554.66999999999996</v>
      </c>
      <c r="D2808" s="1">
        <v>40356.511111111111</v>
      </c>
      <c r="E2808" s="3">
        <f>DATEDIF(online_retail_II[[#This Row],[LastPurchase]], DATE(2011,12,9), "d")</f>
        <v>530</v>
      </c>
      <c r="F2808" s="3">
        <f t="shared" si="215"/>
        <v>2</v>
      </c>
      <c r="G2808" s="3">
        <f t="shared" si="216"/>
        <v>1</v>
      </c>
      <c r="H2808" s="3">
        <f t="shared" si="217"/>
        <v>1</v>
      </c>
      <c r="I2808" s="1" t="str">
        <f t="shared" si="218"/>
        <v>211</v>
      </c>
      <c r="J2808" s="1" t="str">
        <f t="shared" si="219"/>
        <v>At Risk</v>
      </c>
    </row>
    <row r="2809" spans="1:10" ht="14.25" x14ac:dyDescent="0.2">
      <c r="A2809">
        <v>17996</v>
      </c>
      <c r="B2809">
        <v>67</v>
      </c>
      <c r="C2809">
        <v>482.33</v>
      </c>
      <c r="D2809" s="1">
        <v>40507.458333333336</v>
      </c>
      <c r="E2809" s="3">
        <f>DATEDIF(online_retail_II[[#This Row],[LastPurchase]], DATE(2011,12,9), "d")</f>
        <v>379</v>
      </c>
      <c r="F2809" s="3">
        <f t="shared" si="215"/>
        <v>2</v>
      </c>
      <c r="G2809" s="3">
        <f t="shared" si="216"/>
        <v>2</v>
      </c>
      <c r="H2809" s="3">
        <f t="shared" si="217"/>
        <v>1</v>
      </c>
      <c r="I2809" s="1" t="str">
        <f t="shared" si="218"/>
        <v>221</v>
      </c>
      <c r="J2809" s="1" t="str">
        <f t="shared" si="219"/>
        <v>At Risk</v>
      </c>
    </row>
    <row r="2810" spans="1:10" ht="14.25" x14ac:dyDescent="0.2">
      <c r="A2810">
        <v>17691</v>
      </c>
      <c r="B2810">
        <v>52</v>
      </c>
      <c r="C2810">
        <v>780.05000000000007</v>
      </c>
      <c r="D2810" s="1">
        <v>40528.722222222219</v>
      </c>
      <c r="E2810" s="3">
        <f>DATEDIF(online_retail_II[[#This Row],[LastPurchase]], DATE(2011,12,9), "d")</f>
        <v>358</v>
      </c>
      <c r="F2810" s="3">
        <f t="shared" si="215"/>
        <v>3</v>
      </c>
      <c r="G2810" s="3">
        <f t="shared" si="216"/>
        <v>1</v>
      </c>
      <c r="H2810" s="3">
        <f t="shared" si="217"/>
        <v>1</v>
      </c>
      <c r="I2810" s="1" t="str">
        <f t="shared" si="218"/>
        <v>311</v>
      </c>
      <c r="J2810" s="1" t="str">
        <f t="shared" si="219"/>
        <v>Potential</v>
      </c>
    </row>
    <row r="2811" spans="1:10" ht="14.25" x14ac:dyDescent="0.2">
      <c r="A2811">
        <v>16209</v>
      </c>
      <c r="B2811">
        <v>67</v>
      </c>
      <c r="C2811">
        <v>4146.7800000000007</v>
      </c>
      <c r="D2811" s="1">
        <v>40798.498611111114</v>
      </c>
      <c r="E2811" s="3">
        <f>DATEDIF(online_retail_II[[#This Row],[LastPurchase]], DATE(2011,12,9), "d")</f>
        <v>88</v>
      </c>
      <c r="F2811" s="3">
        <f t="shared" si="215"/>
        <v>3</v>
      </c>
      <c r="G2811" s="3">
        <f t="shared" si="216"/>
        <v>2</v>
      </c>
      <c r="H2811" s="3">
        <f t="shared" si="217"/>
        <v>3</v>
      </c>
      <c r="I2811" s="1" t="str">
        <f t="shared" si="218"/>
        <v>323</v>
      </c>
      <c r="J2811" s="1" t="str">
        <f t="shared" si="219"/>
        <v>Potential</v>
      </c>
    </row>
    <row r="2812" spans="1:10" ht="14.25" x14ac:dyDescent="0.2">
      <c r="A2812">
        <v>16499</v>
      </c>
      <c r="B2812">
        <v>144</v>
      </c>
      <c r="C2812">
        <v>2578.34</v>
      </c>
      <c r="D2812" s="1">
        <v>40526.563194444447</v>
      </c>
      <c r="E2812" s="3">
        <f>DATEDIF(online_retail_II[[#This Row],[LastPurchase]], DATE(2011,12,9), "d")</f>
        <v>360</v>
      </c>
      <c r="F2812" s="3">
        <f t="shared" si="215"/>
        <v>3</v>
      </c>
      <c r="G2812" s="3">
        <f t="shared" si="216"/>
        <v>2</v>
      </c>
      <c r="H2812" s="3">
        <f t="shared" si="217"/>
        <v>2</v>
      </c>
      <c r="I2812" s="1" t="str">
        <f t="shared" si="218"/>
        <v>322</v>
      </c>
      <c r="J2812" s="1" t="str">
        <f t="shared" si="219"/>
        <v>Potential</v>
      </c>
    </row>
    <row r="2813" spans="1:10" ht="14.25" x14ac:dyDescent="0.2">
      <c r="A2813">
        <v>17902</v>
      </c>
      <c r="B2813">
        <v>24</v>
      </c>
      <c r="C2813">
        <v>216.4</v>
      </c>
      <c r="D2813" s="1">
        <v>40340.517361111109</v>
      </c>
      <c r="E2813" s="3">
        <f>DATEDIF(online_retail_II[[#This Row],[LastPurchase]], DATE(2011,12,9), "d")</f>
        <v>546</v>
      </c>
      <c r="F2813" s="3">
        <f t="shared" si="215"/>
        <v>2</v>
      </c>
      <c r="G2813" s="3">
        <f t="shared" si="216"/>
        <v>1</v>
      </c>
      <c r="H2813" s="3">
        <f t="shared" si="217"/>
        <v>1</v>
      </c>
      <c r="I2813" s="1" t="str">
        <f t="shared" si="218"/>
        <v>211</v>
      </c>
      <c r="J2813" s="1" t="str">
        <f t="shared" si="219"/>
        <v>At Risk</v>
      </c>
    </row>
    <row r="2814" spans="1:10" ht="14.25" x14ac:dyDescent="0.2">
      <c r="A2814">
        <v>14228</v>
      </c>
      <c r="B2814">
        <v>38</v>
      </c>
      <c r="C2814">
        <v>745.5</v>
      </c>
      <c r="D2814" s="1">
        <v>40449.40625</v>
      </c>
      <c r="E2814" s="3">
        <f>DATEDIF(online_retail_II[[#This Row],[LastPurchase]], DATE(2011,12,9), "d")</f>
        <v>437</v>
      </c>
      <c r="F2814" s="3">
        <f t="shared" si="215"/>
        <v>2</v>
      </c>
      <c r="G2814" s="3">
        <f t="shared" si="216"/>
        <v>1</v>
      </c>
      <c r="H2814" s="3">
        <f t="shared" si="217"/>
        <v>1</v>
      </c>
      <c r="I2814" s="1" t="str">
        <f t="shared" si="218"/>
        <v>211</v>
      </c>
      <c r="J2814" s="1" t="str">
        <f t="shared" si="219"/>
        <v>At Risk</v>
      </c>
    </row>
    <row r="2815" spans="1:10" ht="14.25" x14ac:dyDescent="0.2">
      <c r="A2815">
        <v>13794</v>
      </c>
      <c r="B2815">
        <v>9</v>
      </c>
      <c r="C2815">
        <v>126.03000000000002</v>
      </c>
      <c r="D2815" s="1">
        <v>40340.520833333336</v>
      </c>
      <c r="E2815" s="3">
        <f>DATEDIF(online_retail_II[[#This Row],[LastPurchase]], DATE(2011,12,9), "d")</f>
        <v>546</v>
      </c>
      <c r="F2815" s="3">
        <f t="shared" si="215"/>
        <v>2</v>
      </c>
      <c r="G2815" s="3">
        <f t="shared" si="216"/>
        <v>1</v>
      </c>
      <c r="H2815" s="3">
        <f t="shared" si="217"/>
        <v>1</v>
      </c>
      <c r="I2815" s="1" t="str">
        <f t="shared" si="218"/>
        <v>211</v>
      </c>
      <c r="J2815" s="1" t="str">
        <f t="shared" si="219"/>
        <v>At Risk</v>
      </c>
    </row>
    <row r="2816" spans="1:10" ht="14.25" x14ac:dyDescent="0.2">
      <c r="A2816">
        <v>16547</v>
      </c>
      <c r="B2816">
        <v>27</v>
      </c>
      <c r="C2816">
        <v>111.71000000000001</v>
      </c>
      <c r="D2816" s="1">
        <v>40340.543055555558</v>
      </c>
      <c r="E2816" s="3">
        <f>DATEDIF(online_retail_II[[#This Row],[LastPurchase]], DATE(2011,12,9), "d")</f>
        <v>546</v>
      </c>
      <c r="F2816" s="3">
        <f t="shared" si="215"/>
        <v>2</v>
      </c>
      <c r="G2816" s="3">
        <f t="shared" si="216"/>
        <v>1</v>
      </c>
      <c r="H2816" s="3">
        <f t="shared" si="217"/>
        <v>1</v>
      </c>
      <c r="I2816" s="1" t="str">
        <f t="shared" si="218"/>
        <v>211</v>
      </c>
      <c r="J2816" s="1" t="str">
        <f t="shared" si="219"/>
        <v>At Risk</v>
      </c>
    </row>
    <row r="2817" spans="1:10" ht="14.25" x14ac:dyDescent="0.2">
      <c r="A2817">
        <v>14727</v>
      </c>
      <c r="B2817">
        <v>47</v>
      </c>
      <c r="C2817">
        <v>467.93</v>
      </c>
      <c r="D2817" s="1">
        <v>40612.614583333336</v>
      </c>
      <c r="E2817" s="3">
        <f>DATEDIF(online_retail_II[[#This Row],[LastPurchase]], DATE(2011,12,9), "d")</f>
        <v>274</v>
      </c>
      <c r="F2817" s="3">
        <f t="shared" si="215"/>
        <v>3</v>
      </c>
      <c r="G2817" s="3">
        <f t="shared" si="216"/>
        <v>1</v>
      </c>
      <c r="H2817" s="3">
        <f t="shared" si="217"/>
        <v>1</v>
      </c>
      <c r="I2817" s="1" t="str">
        <f t="shared" si="218"/>
        <v>311</v>
      </c>
      <c r="J2817" s="1" t="str">
        <f t="shared" si="219"/>
        <v>Potential</v>
      </c>
    </row>
    <row r="2818" spans="1:10" ht="14.25" x14ac:dyDescent="0.2">
      <c r="A2818">
        <v>13337</v>
      </c>
      <c r="B2818">
        <v>87</v>
      </c>
      <c r="C2818">
        <v>1575.26</v>
      </c>
      <c r="D2818" s="1">
        <v>40340.560416666667</v>
      </c>
      <c r="E2818" s="3">
        <f>DATEDIF(online_retail_II[[#This Row],[LastPurchase]], DATE(2011,12,9), "d")</f>
        <v>546</v>
      </c>
      <c r="F2818" s="3">
        <f t="shared" ref="F2818:F2881" si="220">IF(E2818&lt;=QUARTILE($E$2:$E$1000,1),5,
 IF(E2818&lt;=QUARTILE($E$2:$E$1000,2),4,
 IF(E2818&lt;=QUARTILE($E$2:$E$1000,3),3,
 IF(E2818&lt;=QUARTILE($E$2:$E$1000,4),2,1))))</f>
        <v>2</v>
      </c>
      <c r="G2818" s="3">
        <f t="shared" ref="G2818:G2881" si="221">IF(B2818&gt;=QUARTILE($B$2:$B$1000,4),5,
 IF(B2818&gt;=QUARTILE($B$2:$B$1000,3),4,
 IF(B2818&gt;=QUARTILE($B$2:$B$1000,2),3,
 IF(B2818&gt;=QUARTILE($B$2:$B$1000,1),2,1))))</f>
        <v>2</v>
      </c>
      <c r="H2818" s="3">
        <f t="shared" ref="H2818:H2881" si="222">IF(C2818&gt;=QUARTILE($C$2:$C$1000,4),5,
 IF(C2818&gt;=QUARTILE($C$2:$C$1000,3),4,
 IF(C2818&gt;=QUARTILE($C$2:$C$1000,2),3,
 IF(C2818&gt;=QUARTILE($C$2:$C$1000,1),2,1))))</f>
        <v>2</v>
      </c>
      <c r="I2818" s="1" t="str">
        <f t="shared" ref="I2818:I2881" si="223">TEXT(F2818,"0") &amp; TEXT(G2818,"0") &amp; TEXT(H2818,"0")</f>
        <v>222</v>
      </c>
      <c r="J2818" s="1" t="str">
        <f t="shared" ref="J2818:J2881" si="224">IF(F2818=5,"Champion",
 IF(F2818&gt;=4,"Loyal",
 IF(F2818=3,"Potential",
 IF(F2818=2,"At Risk",
 "Lost"))))</f>
        <v>At Risk</v>
      </c>
    </row>
    <row r="2819" spans="1:10" ht="14.25" x14ac:dyDescent="0.2">
      <c r="A2819">
        <v>12429</v>
      </c>
      <c r="B2819">
        <v>173</v>
      </c>
      <c r="C2819">
        <v>7485.9099999999962</v>
      </c>
      <c r="D2819" s="1">
        <v>40877.723611111112</v>
      </c>
      <c r="E2819" s="3">
        <f>DATEDIF(online_retail_II[[#This Row],[LastPurchase]], DATE(2011,12,9), "d")</f>
        <v>9</v>
      </c>
      <c r="F2819" s="3">
        <f t="shared" si="220"/>
        <v>5</v>
      </c>
      <c r="G2819" s="3">
        <f t="shared" si="221"/>
        <v>3</v>
      </c>
      <c r="H2819" s="3">
        <f t="shared" si="222"/>
        <v>4</v>
      </c>
      <c r="I2819" s="1" t="str">
        <f t="shared" si="223"/>
        <v>534</v>
      </c>
      <c r="J2819" s="1" t="str">
        <f t="shared" si="224"/>
        <v>Champion</v>
      </c>
    </row>
    <row r="2820" spans="1:10" ht="14.25" x14ac:dyDescent="0.2">
      <c r="A2820">
        <v>18022</v>
      </c>
      <c r="B2820">
        <v>496</v>
      </c>
      <c r="C2820">
        <v>1651.7899999999995</v>
      </c>
      <c r="D2820" s="1">
        <v>40851.53125</v>
      </c>
      <c r="E2820" s="3">
        <f>DATEDIF(online_retail_II[[#This Row],[LastPurchase]], DATE(2011,12,9), "d")</f>
        <v>35</v>
      </c>
      <c r="F2820" s="3">
        <f t="shared" si="220"/>
        <v>4</v>
      </c>
      <c r="G2820" s="3">
        <f t="shared" si="221"/>
        <v>4</v>
      </c>
      <c r="H2820" s="3">
        <f t="shared" si="222"/>
        <v>2</v>
      </c>
      <c r="I2820" s="1" t="str">
        <f t="shared" si="223"/>
        <v>442</v>
      </c>
      <c r="J2820" s="1" t="str">
        <f t="shared" si="224"/>
        <v>Loyal</v>
      </c>
    </row>
    <row r="2821" spans="1:10" ht="14.25" x14ac:dyDescent="0.2">
      <c r="A2821">
        <v>17749</v>
      </c>
      <c r="B2821">
        <v>57</v>
      </c>
      <c r="C2821">
        <v>1026.18</v>
      </c>
      <c r="D2821" s="1">
        <v>40708.65625</v>
      </c>
      <c r="E2821" s="3">
        <f>DATEDIF(online_retail_II[[#This Row],[LastPurchase]], DATE(2011,12,9), "d")</f>
        <v>178</v>
      </c>
      <c r="F2821" s="3">
        <f t="shared" si="220"/>
        <v>3</v>
      </c>
      <c r="G2821" s="3">
        <f t="shared" si="221"/>
        <v>2</v>
      </c>
      <c r="H2821" s="3">
        <f t="shared" si="222"/>
        <v>2</v>
      </c>
      <c r="I2821" s="1" t="str">
        <f t="shared" si="223"/>
        <v>322</v>
      </c>
      <c r="J2821" s="1" t="str">
        <f t="shared" si="224"/>
        <v>Potential</v>
      </c>
    </row>
    <row r="2822" spans="1:10" ht="14.25" x14ac:dyDescent="0.2">
      <c r="A2822">
        <v>13601</v>
      </c>
      <c r="B2822">
        <v>195</v>
      </c>
      <c r="C2822">
        <v>1185.1399999999999</v>
      </c>
      <c r="D2822" s="1">
        <v>40841.729861111111</v>
      </c>
      <c r="E2822" s="3">
        <f>DATEDIF(online_retail_II[[#This Row],[LastPurchase]], DATE(2011,12,9), "d")</f>
        <v>45</v>
      </c>
      <c r="F2822" s="3">
        <f t="shared" si="220"/>
        <v>4</v>
      </c>
      <c r="G2822" s="3">
        <f t="shared" si="221"/>
        <v>3</v>
      </c>
      <c r="H2822" s="3">
        <f t="shared" si="222"/>
        <v>2</v>
      </c>
      <c r="I2822" s="1" t="str">
        <f t="shared" si="223"/>
        <v>432</v>
      </c>
      <c r="J2822" s="1" t="str">
        <f t="shared" si="224"/>
        <v>Loyal</v>
      </c>
    </row>
    <row r="2823" spans="1:10" ht="14.25" x14ac:dyDescent="0.2">
      <c r="A2823">
        <v>14255</v>
      </c>
      <c r="B2823">
        <v>1</v>
      </c>
      <c r="C2823">
        <v>1000.63</v>
      </c>
      <c r="D2823" s="1">
        <v>40340.662499999999</v>
      </c>
      <c r="E2823" s="3">
        <f>DATEDIF(online_retail_II[[#This Row],[LastPurchase]], DATE(2011,12,9), "d")</f>
        <v>546</v>
      </c>
      <c r="F2823" s="3">
        <f t="shared" si="220"/>
        <v>2</v>
      </c>
      <c r="G2823" s="3">
        <f t="shared" si="221"/>
        <v>1</v>
      </c>
      <c r="H2823" s="3">
        <f t="shared" si="222"/>
        <v>2</v>
      </c>
      <c r="I2823" s="1" t="str">
        <f t="shared" si="223"/>
        <v>212</v>
      </c>
      <c r="J2823" s="1" t="str">
        <f t="shared" si="224"/>
        <v>At Risk</v>
      </c>
    </row>
    <row r="2824" spans="1:10" ht="14.25" x14ac:dyDescent="0.2">
      <c r="A2824">
        <v>13745</v>
      </c>
      <c r="B2824">
        <v>56</v>
      </c>
      <c r="C2824">
        <v>777.36000000000024</v>
      </c>
      <c r="D2824" s="1">
        <v>40724.696527777778</v>
      </c>
      <c r="E2824" s="3">
        <f>DATEDIF(online_retail_II[[#This Row],[LastPurchase]], DATE(2011,12,9), "d")</f>
        <v>162</v>
      </c>
      <c r="F2824" s="3">
        <f t="shared" si="220"/>
        <v>3</v>
      </c>
      <c r="G2824" s="3">
        <f t="shared" si="221"/>
        <v>2</v>
      </c>
      <c r="H2824" s="3">
        <f t="shared" si="222"/>
        <v>1</v>
      </c>
      <c r="I2824" s="1" t="str">
        <f t="shared" si="223"/>
        <v>321</v>
      </c>
      <c r="J2824" s="1" t="str">
        <f t="shared" si="224"/>
        <v>Potential</v>
      </c>
    </row>
    <row r="2825" spans="1:10" ht="14.25" x14ac:dyDescent="0.2">
      <c r="A2825">
        <v>16021</v>
      </c>
      <c r="B2825">
        <v>145</v>
      </c>
      <c r="C2825">
        <v>532.24999999999989</v>
      </c>
      <c r="D2825" s="1">
        <v>40491.616666666669</v>
      </c>
      <c r="E2825" s="3">
        <f>DATEDIF(online_retail_II[[#This Row],[LastPurchase]], DATE(2011,12,9), "d")</f>
        <v>395</v>
      </c>
      <c r="F2825" s="3">
        <f t="shared" si="220"/>
        <v>2</v>
      </c>
      <c r="G2825" s="3">
        <f t="shared" si="221"/>
        <v>2</v>
      </c>
      <c r="H2825" s="3">
        <f t="shared" si="222"/>
        <v>1</v>
      </c>
      <c r="I2825" s="1" t="str">
        <f t="shared" si="223"/>
        <v>221</v>
      </c>
      <c r="J2825" s="1" t="str">
        <f t="shared" si="224"/>
        <v>At Risk</v>
      </c>
    </row>
    <row r="2826" spans="1:10" ht="14.25" x14ac:dyDescent="0.2">
      <c r="A2826">
        <v>13545</v>
      </c>
      <c r="B2826">
        <v>57</v>
      </c>
      <c r="C2826">
        <v>374.63999999999987</v>
      </c>
      <c r="D2826" s="1">
        <v>40496.477083333331</v>
      </c>
      <c r="E2826" s="3">
        <f>DATEDIF(online_retail_II[[#This Row],[LastPurchase]], DATE(2011,12,9), "d")</f>
        <v>390</v>
      </c>
      <c r="F2826" s="3">
        <f t="shared" si="220"/>
        <v>2</v>
      </c>
      <c r="G2826" s="3">
        <f t="shared" si="221"/>
        <v>2</v>
      </c>
      <c r="H2826" s="3">
        <f t="shared" si="222"/>
        <v>1</v>
      </c>
      <c r="I2826" s="1" t="str">
        <f t="shared" si="223"/>
        <v>221</v>
      </c>
      <c r="J2826" s="1" t="str">
        <f t="shared" si="224"/>
        <v>At Risk</v>
      </c>
    </row>
    <row r="2827" spans="1:10" ht="14.25" x14ac:dyDescent="0.2">
      <c r="A2827">
        <v>17790</v>
      </c>
      <c r="B2827">
        <v>304</v>
      </c>
      <c r="C2827">
        <v>2783.610000000001</v>
      </c>
      <c r="D2827" s="1">
        <v>40860.479166666664</v>
      </c>
      <c r="E2827" s="3">
        <f>DATEDIF(online_retail_II[[#This Row],[LastPurchase]], DATE(2011,12,9), "d")</f>
        <v>26</v>
      </c>
      <c r="F2827" s="3">
        <f t="shared" si="220"/>
        <v>4</v>
      </c>
      <c r="G2827" s="3">
        <f t="shared" si="221"/>
        <v>3</v>
      </c>
      <c r="H2827" s="3">
        <f t="shared" si="222"/>
        <v>2</v>
      </c>
      <c r="I2827" s="1" t="str">
        <f t="shared" si="223"/>
        <v>432</v>
      </c>
      <c r="J2827" s="1" t="str">
        <f t="shared" si="224"/>
        <v>Loyal</v>
      </c>
    </row>
    <row r="2828" spans="1:10" ht="14.25" x14ac:dyDescent="0.2">
      <c r="A2828">
        <v>14224</v>
      </c>
      <c r="B2828">
        <v>238</v>
      </c>
      <c r="C2828">
        <v>1897.9000000000019</v>
      </c>
      <c r="D2828" s="1">
        <v>40776.558333333334</v>
      </c>
      <c r="E2828" s="3">
        <f>DATEDIF(online_retail_II[[#This Row],[LastPurchase]], DATE(2011,12,9), "d")</f>
        <v>110</v>
      </c>
      <c r="F2828" s="3">
        <f t="shared" si="220"/>
        <v>3</v>
      </c>
      <c r="G2828" s="3">
        <f t="shared" si="221"/>
        <v>3</v>
      </c>
      <c r="H2828" s="3">
        <f t="shared" si="222"/>
        <v>2</v>
      </c>
      <c r="I2828" s="1" t="str">
        <f t="shared" si="223"/>
        <v>332</v>
      </c>
      <c r="J2828" s="1" t="str">
        <f t="shared" si="224"/>
        <v>Potential</v>
      </c>
    </row>
    <row r="2829" spans="1:10" ht="14.25" x14ac:dyDescent="0.2">
      <c r="A2829">
        <v>17923</v>
      </c>
      <c r="B2829">
        <v>3</v>
      </c>
      <c r="C2829">
        <v>497</v>
      </c>
      <c r="D2829" s="1">
        <v>40604.635416666664</v>
      </c>
      <c r="E2829" s="3">
        <f>DATEDIF(online_retail_II[[#This Row],[LastPurchase]], DATE(2011,12,9), "d")</f>
        <v>282</v>
      </c>
      <c r="F2829" s="3">
        <f t="shared" si="220"/>
        <v>3</v>
      </c>
      <c r="G2829" s="3">
        <f t="shared" si="221"/>
        <v>1</v>
      </c>
      <c r="H2829" s="3">
        <f t="shared" si="222"/>
        <v>1</v>
      </c>
      <c r="I2829" s="1" t="str">
        <f t="shared" si="223"/>
        <v>311</v>
      </c>
      <c r="J2829" s="1" t="str">
        <f t="shared" si="224"/>
        <v>Potential</v>
      </c>
    </row>
    <row r="2830" spans="1:10" ht="14.25" x14ac:dyDescent="0.2">
      <c r="A2830">
        <v>14581</v>
      </c>
      <c r="B2830">
        <v>65</v>
      </c>
      <c r="C2830">
        <v>433.8</v>
      </c>
      <c r="D2830" s="1">
        <v>40870.527083333334</v>
      </c>
      <c r="E2830" s="3">
        <f>DATEDIF(online_retail_II[[#This Row],[LastPurchase]], DATE(2011,12,9), "d")</f>
        <v>16</v>
      </c>
      <c r="F2830" s="3">
        <f t="shared" si="220"/>
        <v>4</v>
      </c>
      <c r="G2830" s="3">
        <f t="shared" si="221"/>
        <v>2</v>
      </c>
      <c r="H2830" s="3">
        <f t="shared" si="222"/>
        <v>1</v>
      </c>
      <c r="I2830" s="1" t="str">
        <f t="shared" si="223"/>
        <v>421</v>
      </c>
      <c r="J2830" s="1" t="str">
        <f t="shared" si="224"/>
        <v>Loyal</v>
      </c>
    </row>
    <row r="2831" spans="1:10" ht="14.25" x14ac:dyDescent="0.2">
      <c r="A2831">
        <v>16647</v>
      </c>
      <c r="B2831">
        <v>33</v>
      </c>
      <c r="C2831">
        <v>541.9</v>
      </c>
      <c r="D2831" s="1">
        <v>40717.490972222222</v>
      </c>
      <c r="E2831" s="3">
        <f>DATEDIF(online_retail_II[[#This Row],[LastPurchase]], DATE(2011,12,9), "d")</f>
        <v>169</v>
      </c>
      <c r="F2831" s="3">
        <f t="shared" si="220"/>
        <v>3</v>
      </c>
      <c r="G2831" s="3">
        <f t="shared" si="221"/>
        <v>1</v>
      </c>
      <c r="H2831" s="3">
        <f t="shared" si="222"/>
        <v>1</v>
      </c>
      <c r="I2831" s="1" t="str">
        <f t="shared" si="223"/>
        <v>311</v>
      </c>
      <c r="J2831" s="1" t="str">
        <f t="shared" si="224"/>
        <v>Potential</v>
      </c>
    </row>
    <row r="2832" spans="1:10" ht="14.25" x14ac:dyDescent="0.2">
      <c r="A2832">
        <v>16622</v>
      </c>
      <c r="B2832">
        <v>12</v>
      </c>
      <c r="C2832">
        <v>225.39999999999998</v>
      </c>
      <c r="D2832" s="1">
        <v>40343.447222222225</v>
      </c>
      <c r="E2832" s="3">
        <f>DATEDIF(online_retail_II[[#This Row],[LastPurchase]], DATE(2011,12,9), "d")</f>
        <v>543</v>
      </c>
      <c r="F2832" s="3">
        <f t="shared" si="220"/>
        <v>2</v>
      </c>
      <c r="G2832" s="3">
        <f t="shared" si="221"/>
        <v>1</v>
      </c>
      <c r="H2832" s="3">
        <f t="shared" si="222"/>
        <v>1</v>
      </c>
      <c r="I2832" s="1" t="str">
        <f t="shared" si="223"/>
        <v>211</v>
      </c>
      <c r="J2832" s="1" t="str">
        <f t="shared" si="224"/>
        <v>At Risk</v>
      </c>
    </row>
    <row r="2833" spans="1:10" ht="14.25" x14ac:dyDescent="0.2">
      <c r="A2833">
        <v>13383</v>
      </c>
      <c r="B2833">
        <v>1</v>
      </c>
      <c r="C2833">
        <v>305.28000000000003</v>
      </c>
      <c r="D2833" s="1">
        <v>40343.489583333336</v>
      </c>
      <c r="E2833" s="3">
        <f>DATEDIF(online_retail_II[[#This Row],[LastPurchase]], DATE(2011,12,9), "d")</f>
        <v>543</v>
      </c>
      <c r="F2833" s="3">
        <f t="shared" si="220"/>
        <v>2</v>
      </c>
      <c r="G2833" s="3">
        <f t="shared" si="221"/>
        <v>1</v>
      </c>
      <c r="H2833" s="3">
        <f t="shared" si="222"/>
        <v>1</v>
      </c>
      <c r="I2833" s="1" t="str">
        <f t="shared" si="223"/>
        <v>211</v>
      </c>
      <c r="J2833" s="1" t="str">
        <f t="shared" si="224"/>
        <v>At Risk</v>
      </c>
    </row>
    <row r="2834" spans="1:10" ht="14.25" x14ac:dyDescent="0.2">
      <c r="A2834">
        <v>13559</v>
      </c>
      <c r="B2834">
        <v>2</v>
      </c>
      <c r="C2834">
        <v>990</v>
      </c>
      <c r="D2834" s="1">
        <v>40374.411111111112</v>
      </c>
      <c r="E2834" s="3">
        <f>DATEDIF(online_retail_II[[#This Row],[LastPurchase]], DATE(2011,12,9), "d")</f>
        <v>512</v>
      </c>
      <c r="F2834" s="3">
        <f t="shared" si="220"/>
        <v>2</v>
      </c>
      <c r="G2834" s="3">
        <f t="shared" si="221"/>
        <v>1</v>
      </c>
      <c r="H2834" s="3">
        <f t="shared" si="222"/>
        <v>2</v>
      </c>
      <c r="I2834" s="1" t="str">
        <f t="shared" si="223"/>
        <v>212</v>
      </c>
      <c r="J2834" s="1" t="str">
        <f t="shared" si="224"/>
        <v>At Risk</v>
      </c>
    </row>
    <row r="2835" spans="1:10" ht="14.25" x14ac:dyDescent="0.2">
      <c r="A2835">
        <v>16625</v>
      </c>
      <c r="B2835">
        <v>99</v>
      </c>
      <c r="C2835">
        <v>1654.03</v>
      </c>
      <c r="D2835" s="1">
        <v>40612.534722222219</v>
      </c>
      <c r="E2835" s="3">
        <f>DATEDIF(online_retail_II[[#This Row],[LastPurchase]], DATE(2011,12,9), "d")</f>
        <v>274</v>
      </c>
      <c r="F2835" s="3">
        <f t="shared" si="220"/>
        <v>3</v>
      </c>
      <c r="G2835" s="3">
        <f t="shared" si="221"/>
        <v>2</v>
      </c>
      <c r="H2835" s="3">
        <f t="shared" si="222"/>
        <v>2</v>
      </c>
      <c r="I2835" s="1" t="str">
        <f t="shared" si="223"/>
        <v>322</v>
      </c>
      <c r="J2835" s="1" t="str">
        <f t="shared" si="224"/>
        <v>Potential</v>
      </c>
    </row>
    <row r="2836" spans="1:10" ht="14.25" x14ac:dyDescent="0.2">
      <c r="A2836">
        <v>12897</v>
      </c>
      <c r="B2836">
        <v>14</v>
      </c>
      <c r="C2836">
        <v>514.25</v>
      </c>
      <c r="D2836" s="1">
        <v>40682.509027777778</v>
      </c>
      <c r="E2836" s="3">
        <f>DATEDIF(online_retail_II[[#This Row],[LastPurchase]], DATE(2011,12,9), "d")</f>
        <v>204</v>
      </c>
      <c r="F2836" s="3">
        <f t="shared" si="220"/>
        <v>3</v>
      </c>
      <c r="G2836" s="3">
        <f t="shared" si="221"/>
        <v>1</v>
      </c>
      <c r="H2836" s="3">
        <f t="shared" si="222"/>
        <v>1</v>
      </c>
      <c r="I2836" s="1" t="str">
        <f t="shared" si="223"/>
        <v>311</v>
      </c>
      <c r="J2836" s="1" t="str">
        <f t="shared" si="224"/>
        <v>Potential</v>
      </c>
    </row>
    <row r="2837" spans="1:10" ht="14.25" x14ac:dyDescent="0.2">
      <c r="A2837">
        <v>15150</v>
      </c>
      <c r="B2837">
        <v>575</v>
      </c>
      <c r="C2837">
        <v>9001.0799999999872</v>
      </c>
      <c r="D2837" s="1">
        <v>40869.536111111112</v>
      </c>
      <c r="E2837" s="3">
        <f>DATEDIF(online_retail_II[[#This Row],[LastPurchase]], DATE(2011,12,9), "d")</f>
        <v>17</v>
      </c>
      <c r="F2837" s="3">
        <f t="shared" si="220"/>
        <v>4</v>
      </c>
      <c r="G2837" s="3">
        <f t="shared" si="221"/>
        <v>4</v>
      </c>
      <c r="H2837" s="3">
        <f t="shared" si="222"/>
        <v>4</v>
      </c>
      <c r="I2837" s="1" t="str">
        <f t="shared" si="223"/>
        <v>444</v>
      </c>
      <c r="J2837" s="1" t="str">
        <f t="shared" si="224"/>
        <v>Loyal</v>
      </c>
    </row>
    <row r="2838" spans="1:10" ht="14.25" x14ac:dyDescent="0.2">
      <c r="A2838">
        <v>18020</v>
      </c>
      <c r="B2838">
        <v>12</v>
      </c>
      <c r="C2838">
        <v>190.48000000000002</v>
      </c>
      <c r="D2838" s="1">
        <v>40343.521527777775</v>
      </c>
      <c r="E2838" s="3">
        <f>DATEDIF(online_retail_II[[#This Row],[LastPurchase]], DATE(2011,12,9), "d")</f>
        <v>543</v>
      </c>
      <c r="F2838" s="3">
        <f t="shared" si="220"/>
        <v>2</v>
      </c>
      <c r="G2838" s="3">
        <f t="shared" si="221"/>
        <v>1</v>
      </c>
      <c r="H2838" s="3">
        <f t="shared" si="222"/>
        <v>1</v>
      </c>
      <c r="I2838" s="1" t="str">
        <f t="shared" si="223"/>
        <v>211</v>
      </c>
      <c r="J2838" s="1" t="str">
        <f t="shared" si="224"/>
        <v>At Risk</v>
      </c>
    </row>
    <row r="2839" spans="1:10" ht="14.25" x14ac:dyDescent="0.2">
      <c r="A2839">
        <v>15901</v>
      </c>
      <c r="B2839">
        <v>171</v>
      </c>
      <c r="C2839">
        <v>703.2199999999998</v>
      </c>
      <c r="D2839" s="1">
        <v>40870.529861111114</v>
      </c>
      <c r="E2839" s="3">
        <f>DATEDIF(online_retail_II[[#This Row],[LastPurchase]], DATE(2011,12,9), "d")</f>
        <v>16</v>
      </c>
      <c r="F2839" s="3">
        <f t="shared" si="220"/>
        <v>4</v>
      </c>
      <c r="G2839" s="3">
        <f t="shared" si="221"/>
        <v>3</v>
      </c>
      <c r="H2839" s="3">
        <f t="shared" si="222"/>
        <v>1</v>
      </c>
      <c r="I2839" s="1" t="str">
        <f t="shared" si="223"/>
        <v>431</v>
      </c>
      <c r="J2839" s="1" t="str">
        <f t="shared" si="224"/>
        <v>Loyal</v>
      </c>
    </row>
    <row r="2840" spans="1:10" ht="14.25" x14ac:dyDescent="0.2">
      <c r="A2840">
        <v>15016</v>
      </c>
      <c r="B2840">
        <v>108</v>
      </c>
      <c r="C2840">
        <v>630.29999999999984</v>
      </c>
      <c r="D2840" s="1">
        <v>40714.504166666666</v>
      </c>
      <c r="E2840" s="3">
        <f>DATEDIF(online_retail_II[[#This Row],[LastPurchase]], DATE(2011,12,9), "d")</f>
        <v>172</v>
      </c>
      <c r="F2840" s="3">
        <f t="shared" si="220"/>
        <v>3</v>
      </c>
      <c r="G2840" s="3">
        <f t="shared" si="221"/>
        <v>2</v>
      </c>
      <c r="H2840" s="3">
        <f t="shared" si="222"/>
        <v>1</v>
      </c>
      <c r="I2840" s="1" t="str">
        <f t="shared" si="223"/>
        <v>321</v>
      </c>
      <c r="J2840" s="1" t="str">
        <f t="shared" si="224"/>
        <v>Potential</v>
      </c>
    </row>
    <row r="2841" spans="1:10" ht="14.25" x14ac:dyDescent="0.2">
      <c r="A2841">
        <v>16007</v>
      </c>
      <c r="B2841">
        <v>666</v>
      </c>
      <c r="C2841">
        <v>3075.1399999999962</v>
      </c>
      <c r="D2841" s="1">
        <v>40839.461805555555</v>
      </c>
      <c r="E2841" s="3">
        <f>DATEDIF(online_retail_II[[#This Row],[LastPurchase]], DATE(2011,12,9), "d")</f>
        <v>47</v>
      </c>
      <c r="F2841" s="3">
        <f t="shared" si="220"/>
        <v>4</v>
      </c>
      <c r="G2841" s="3">
        <f t="shared" si="221"/>
        <v>4</v>
      </c>
      <c r="H2841" s="3">
        <f t="shared" si="222"/>
        <v>3</v>
      </c>
      <c r="I2841" s="1" t="str">
        <f t="shared" si="223"/>
        <v>443</v>
      </c>
      <c r="J2841" s="1" t="str">
        <f t="shared" si="224"/>
        <v>Loyal</v>
      </c>
    </row>
    <row r="2842" spans="1:10" ht="14.25" x14ac:dyDescent="0.2">
      <c r="A2842">
        <v>15361</v>
      </c>
      <c r="B2842">
        <v>10</v>
      </c>
      <c r="C2842">
        <v>689.07</v>
      </c>
      <c r="D2842" s="1">
        <v>40525.411111111112</v>
      </c>
      <c r="E2842" s="3">
        <f>DATEDIF(online_retail_II[[#This Row],[LastPurchase]], DATE(2011,12,9), "d")</f>
        <v>361</v>
      </c>
      <c r="F2842" s="3">
        <f t="shared" si="220"/>
        <v>3</v>
      </c>
      <c r="G2842" s="3">
        <f t="shared" si="221"/>
        <v>1</v>
      </c>
      <c r="H2842" s="3">
        <f t="shared" si="222"/>
        <v>1</v>
      </c>
      <c r="I2842" s="1" t="str">
        <f t="shared" si="223"/>
        <v>311</v>
      </c>
      <c r="J2842" s="1" t="str">
        <f t="shared" si="224"/>
        <v>Potential</v>
      </c>
    </row>
    <row r="2843" spans="1:10" ht="14.25" x14ac:dyDescent="0.2">
      <c r="A2843">
        <v>15817</v>
      </c>
      <c r="B2843">
        <v>152</v>
      </c>
      <c r="C2843">
        <v>2766.3999999999992</v>
      </c>
      <c r="D2843" s="1">
        <v>40466.463194444441</v>
      </c>
      <c r="E2843" s="3">
        <f>DATEDIF(online_retail_II[[#This Row],[LastPurchase]], DATE(2011,12,9), "d")</f>
        <v>420</v>
      </c>
      <c r="F2843" s="3">
        <f t="shared" si="220"/>
        <v>2</v>
      </c>
      <c r="G2843" s="3">
        <f t="shared" si="221"/>
        <v>2</v>
      </c>
      <c r="H2843" s="3">
        <f t="shared" si="222"/>
        <v>2</v>
      </c>
      <c r="I2843" s="1" t="str">
        <f t="shared" si="223"/>
        <v>222</v>
      </c>
      <c r="J2843" s="1" t="str">
        <f t="shared" si="224"/>
        <v>At Risk</v>
      </c>
    </row>
    <row r="2844" spans="1:10" ht="14.25" x14ac:dyDescent="0.2">
      <c r="A2844">
        <v>12637</v>
      </c>
      <c r="B2844">
        <v>635</v>
      </c>
      <c r="C2844">
        <v>8340.3100000000086</v>
      </c>
      <c r="D2844" s="1">
        <v>40819.573611111111</v>
      </c>
      <c r="E2844" s="3">
        <f>DATEDIF(online_retail_II[[#This Row],[LastPurchase]], DATE(2011,12,9), "d")</f>
        <v>67</v>
      </c>
      <c r="F2844" s="3">
        <f t="shared" si="220"/>
        <v>3</v>
      </c>
      <c r="G2844" s="3">
        <f t="shared" si="221"/>
        <v>4</v>
      </c>
      <c r="H2844" s="3">
        <f t="shared" si="222"/>
        <v>4</v>
      </c>
      <c r="I2844" s="1" t="str">
        <f t="shared" si="223"/>
        <v>344</v>
      </c>
      <c r="J2844" s="1" t="str">
        <f t="shared" si="224"/>
        <v>Potential</v>
      </c>
    </row>
    <row r="2845" spans="1:10" ht="14.25" x14ac:dyDescent="0.2">
      <c r="A2845">
        <v>13069</v>
      </c>
      <c r="B2845">
        <v>1116</v>
      </c>
      <c r="C2845">
        <v>9683.1299999999883</v>
      </c>
      <c r="D2845" s="1">
        <v>40886.36041666667</v>
      </c>
      <c r="E2845" s="3">
        <f>DATEDIF(online_retail_II[[#This Row],[LastPurchase]], DATE(2011,12,9), "d")</f>
        <v>0</v>
      </c>
      <c r="F2845" s="3">
        <f t="shared" si="220"/>
        <v>5</v>
      </c>
      <c r="G2845" s="3">
        <f t="shared" si="221"/>
        <v>4</v>
      </c>
      <c r="H2845" s="3">
        <f t="shared" si="222"/>
        <v>4</v>
      </c>
      <c r="I2845" s="1" t="str">
        <f t="shared" si="223"/>
        <v>544</v>
      </c>
      <c r="J2845" s="1" t="str">
        <f t="shared" si="224"/>
        <v>Champion</v>
      </c>
    </row>
    <row r="2846" spans="1:10" ht="14.25" x14ac:dyDescent="0.2">
      <c r="A2846">
        <v>16500</v>
      </c>
      <c r="B2846">
        <v>34</v>
      </c>
      <c r="C2846">
        <v>843.91</v>
      </c>
      <c r="D2846" s="1">
        <v>40882.50277777778</v>
      </c>
      <c r="E2846" s="3">
        <f>DATEDIF(online_retail_II[[#This Row],[LastPurchase]], DATE(2011,12,9), "d")</f>
        <v>4</v>
      </c>
      <c r="F2846" s="3">
        <f t="shared" si="220"/>
        <v>5</v>
      </c>
      <c r="G2846" s="3">
        <f t="shared" si="221"/>
        <v>1</v>
      </c>
      <c r="H2846" s="3">
        <f t="shared" si="222"/>
        <v>1</v>
      </c>
      <c r="I2846" s="1" t="str">
        <f t="shared" si="223"/>
        <v>511</v>
      </c>
      <c r="J2846" s="1" t="str">
        <f t="shared" si="224"/>
        <v>Champion</v>
      </c>
    </row>
    <row r="2847" spans="1:10" ht="14.25" x14ac:dyDescent="0.2">
      <c r="A2847">
        <v>15905</v>
      </c>
      <c r="B2847">
        <v>22</v>
      </c>
      <c r="C2847">
        <v>114.69000000000003</v>
      </c>
      <c r="D2847" s="1">
        <v>40343.666666666664</v>
      </c>
      <c r="E2847" s="3">
        <f>DATEDIF(online_retail_II[[#This Row],[LastPurchase]], DATE(2011,12,9), "d")</f>
        <v>543</v>
      </c>
      <c r="F2847" s="3">
        <f t="shared" si="220"/>
        <v>2</v>
      </c>
      <c r="G2847" s="3">
        <f t="shared" si="221"/>
        <v>1</v>
      </c>
      <c r="H2847" s="3">
        <f t="shared" si="222"/>
        <v>1</v>
      </c>
      <c r="I2847" s="1" t="str">
        <f t="shared" si="223"/>
        <v>211</v>
      </c>
      <c r="J2847" s="1" t="str">
        <f t="shared" si="224"/>
        <v>At Risk</v>
      </c>
    </row>
    <row r="2848" spans="1:10" ht="14.25" x14ac:dyDescent="0.2">
      <c r="A2848">
        <v>17922</v>
      </c>
      <c r="B2848">
        <v>8</v>
      </c>
      <c r="C2848">
        <v>170.4</v>
      </c>
      <c r="D2848" s="1">
        <v>40343.688888888886</v>
      </c>
      <c r="E2848" s="3">
        <f>DATEDIF(online_retail_II[[#This Row],[LastPurchase]], DATE(2011,12,9), "d")</f>
        <v>543</v>
      </c>
      <c r="F2848" s="3">
        <f t="shared" si="220"/>
        <v>2</v>
      </c>
      <c r="G2848" s="3">
        <f t="shared" si="221"/>
        <v>1</v>
      </c>
      <c r="H2848" s="3">
        <f t="shared" si="222"/>
        <v>1</v>
      </c>
      <c r="I2848" s="1" t="str">
        <f t="shared" si="223"/>
        <v>211</v>
      </c>
      <c r="J2848" s="1" t="str">
        <f t="shared" si="224"/>
        <v>At Risk</v>
      </c>
    </row>
    <row r="2849" spans="1:10" ht="14.25" x14ac:dyDescent="0.2">
      <c r="A2849">
        <v>14139</v>
      </c>
      <c r="B2849">
        <v>69</v>
      </c>
      <c r="C2849">
        <v>1086.8000000000002</v>
      </c>
      <c r="D2849" s="1">
        <v>40840.56527777778</v>
      </c>
      <c r="E2849" s="3">
        <f>DATEDIF(online_retail_II[[#This Row],[LastPurchase]], DATE(2011,12,9), "d")</f>
        <v>46</v>
      </c>
      <c r="F2849" s="3">
        <f t="shared" si="220"/>
        <v>4</v>
      </c>
      <c r="G2849" s="3">
        <f t="shared" si="221"/>
        <v>2</v>
      </c>
      <c r="H2849" s="3">
        <f t="shared" si="222"/>
        <v>2</v>
      </c>
      <c r="I2849" s="1" t="str">
        <f t="shared" si="223"/>
        <v>422</v>
      </c>
      <c r="J2849" s="1" t="str">
        <f t="shared" si="224"/>
        <v>Loyal</v>
      </c>
    </row>
    <row r="2850" spans="1:10" ht="14.25" x14ac:dyDescent="0.2">
      <c r="A2850">
        <v>16205</v>
      </c>
      <c r="B2850">
        <v>200</v>
      </c>
      <c r="C2850">
        <v>1830.6100000000029</v>
      </c>
      <c r="D2850" s="1">
        <v>40856.397222222222</v>
      </c>
      <c r="E2850" s="3">
        <f>DATEDIF(online_retail_II[[#This Row],[LastPurchase]], DATE(2011,12,9), "d")</f>
        <v>30</v>
      </c>
      <c r="F2850" s="3">
        <f t="shared" si="220"/>
        <v>4</v>
      </c>
      <c r="G2850" s="3">
        <f t="shared" si="221"/>
        <v>3</v>
      </c>
      <c r="H2850" s="3">
        <f t="shared" si="222"/>
        <v>2</v>
      </c>
      <c r="I2850" s="1" t="str">
        <f t="shared" si="223"/>
        <v>432</v>
      </c>
      <c r="J2850" s="1" t="str">
        <f t="shared" si="224"/>
        <v>Loyal</v>
      </c>
    </row>
    <row r="2851" spans="1:10" ht="14.25" x14ac:dyDescent="0.2">
      <c r="A2851">
        <v>13297</v>
      </c>
      <c r="B2851">
        <v>123</v>
      </c>
      <c r="C2851">
        <v>4368.6200000000017</v>
      </c>
      <c r="D2851" s="1">
        <v>40879.397222222222</v>
      </c>
      <c r="E2851" s="3">
        <f>DATEDIF(online_retail_II[[#This Row],[LastPurchase]], DATE(2011,12,9), "d")</f>
        <v>7</v>
      </c>
      <c r="F2851" s="3">
        <f t="shared" si="220"/>
        <v>5</v>
      </c>
      <c r="G2851" s="3">
        <f t="shared" si="221"/>
        <v>2</v>
      </c>
      <c r="H2851" s="3">
        <f t="shared" si="222"/>
        <v>3</v>
      </c>
      <c r="I2851" s="1" t="str">
        <f t="shared" si="223"/>
        <v>523</v>
      </c>
      <c r="J2851" s="1" t="str">
        <f t="shared" si="224"/>
        <v>Champion</v>
      </c>
    </row>
    <row r="2852" spans="1:10" ht="14.25" x14ac:dyDescent="0.2">
      <c r="A2852">
        <v>17571</v>
      </c>
      <c r="B2852">
        <v>353</v>
      </c>
      <c r="C2852">
        <v>1703.7500000000011</v>
      </c>
      <c r="D2852" s="1">
        <v>40836.664583333331</v>
      </c>
      <c r="E2852" s="3">
        <f>DATEDIF(online_retail_II[[#This Row],[LastPurchase]], DATE(2011,12,9), "d")</f>
        <v>50</v>
      </c>
      <c r="F2852" s="3">
        <f t="shared" si="220"/>
        <v>4</v>
      </c>
      <c r="G2852" s="3">
        <f t="shared" si="221"/>
        <v>4</v>
      </c>
      <c r="H2852" s="3">
        <f t="shared" si="222"/>
        <v>2</v>
      </c>
      <c r="I2852" s="1" t="str">
        <f t="shared" si="223"/>
        <v>442</v>
      </c>
      <c r="J2852" s="1" t="str">
        <f t="shared" si="224"/>
        <v>Loyal</v>
      </c>
    </row>
    <row r="2853" spans="1:10" ht="14.25" x14ac:dyDescent="0.2">
      <c r="A2853">
        <v>15816</v>
      </c>
      <c r="B2853">
        <v>11</v>
      </c>
      <c r="C2853">
        <v>144.15</v>
      </c>
      <c r="D2853" s="1">
        <v>40344.566666666666</v>
      </c>
      <c r="E2853" s="3">
        <f>DATEDIF(online_retail_II[[#This Row],[LastPurchase]], DATE(2011,12,9), "d")</f>
        <v>542</v>
      </c>
      <c r="F2853" s="3">
        <f t="shared" si="220"/>
        <v>2</v>
      </c>
      <c r="G2853" s="3">
        <f t="shared" si="221"/>
        <v>1</v>
      </c>
      <c r="H2853" s="3">
        <f t="shared" si="222"/>
        <v>1</v>
      </c>
      <c r="I2853" s="1" t="str">
        <f t="shared" si="223"/>
        <v>211</v>
      </c>
      <c r="J2853" s="1" t="str">
        <f t="shared" si="224"/>
        <v>At Risk</v>
      </c>
    </row>
    <row r="2854" spans="1:10" ht="14.25" x14ac:dyDescent="0.2">
      <c r="A2854">
        <v>13168</v>
      </c>
      <c r="B2854">
        <v>180</v>
      </c>
      <c r="C2854">
        <v>1875.3100000000006</v>
      </c>
      <c r="D2854" s="1">
        <v>40850.538888888892</v>
      </c>
      <c r="E2854" s="3">
        <f>DATEDIF(online_retail_II[[#This Row],[LastPurchase]], DATE(2011,12,9), "d")</f>
        <v>36</v>
      </c>
      <c r="F2854" s="3">
        <f t="shared" si="220"/>
        <v>4</v>
      </c>
      <c r="G2854" s="3">
        <f t="shared" si="221"/>
        <v>3</v>
      </c>
      <c r="H2854" s="3">
        <f t="shared" si="222"/>
        <v>2</v>
      </c>
      <c r="I2854" s="1" t="str">
        <f t="shared" si="223"/>
        <v>432</v>
      </c>
      <c r="J2854" s="1" t="str">
        <f t="shared" si="224"/>
        <v>Loyal</v>
      </c>
    </row>
    <row r="2855" spans="1:10" ht="14.25" x14ac:dyDescent="0.2">
      <c r="A2855">
        <v>15625</v>
      </c>
      <c r="B2855">
        <v>171</v>
      </c>
      <c r="C2855">
        <v>3236.4</v>
      </c>
      <c r="D2855" s="1">
        <v>40783.431250000001</v>
      </c>
      <c r="E2855" s="3">
        <f>DATEDIF(online_retail_II[[#This Row],[LastPurchase]], DATE(2011,12,9), "d")</f>
        <v>103</v>
      </c>
      <c r="F2855" s="3">
        <f t="shared" si="220"/>
        <v>3</v>
      </c>
      <c r="G2855" s="3">
        <f t="shared" si="221"/>
        <v>3</v>
      </c>
      <c r="H2855" s="3">
        <f t="shared" si="222"/>
        <v>3</v>
      </c>
      <c r="I2855" s="1" t="str">
        <f t="shared" si="223"/>
        <v>333</v>
      </c>
      <c r="J2855" s="1" t="str">
        <f t="shared" si="224"/>
        <v>Potential</v>
      </c>
    </row>
    <row r="2856" spans="1:10" ht="14.25" x14ac:dyDescent="0.2">
      <c r="A2856">
        <v>15926</v>
      </c>
      <c r="B2856">
        <v>7</v>
      </c>
      <c r="C2856">
        <v>134.44</v>
      </c>
      <c r="D2856" s="1">
        <v>40344.640972222223</v>
      </c>
      <c r="E2856" s="3">
        <f>DATEDIF(online_retail_II[[#This Row],[LastPurchase]], DATE(2011,12,9), "d")</f>
        <v>542</v>
      </c>
      <c r="F2856" s="3">
        <f t="shared" si="220"/>
        <v>2</v>
      </c>
      <c r="G2856" s="3">
        <f t="shared" si="221"/>
        <v>1</v>
      </c>
      <c r="H2856" s="3">
        <f t="shared" si="222"/>
        <v>1</v>
      </c>
      <c r="I2856" s="1" t="str">
        <f t="shared" si="223"/>
        <v>211</v>
      </c>
      <c r="J2856" s="1" t="str">
        <f t="shared" si="224"/>
        <v>At Risk</v>
      </c>
    </row>
    <row r="2857" spans="1:10" ht="14.25" x14ac:dyDescent="0.2">
      <c r="A2857">
        <v>14634</v>
      </c>
      <c r="B2857">
        <v>109</v>
      </c>
      <c r="C2857">
        <v>2124.4600000000005</v>
      </c>
      <c r="D2857" s="1">
        <v>40449.444444444445</v>
      </c>
      <c r="E2857" s="3">
        <f>DATEDIF(online_retail_II[[#This Row],[LastPurchase]], DATE(2011,12,9), "d")</f>
        <v>437</v>
      </c>
      <c r="F2857" s="3">
        <f t="shared" si="220"/>
        <v>2</v>
      </c>
      <c r="G2857" s="3">
        <f t="shared" si="221"/>
        <v>2</v>
      </c>
      <c r="H2857" s="3">
        <f t="shared" si="222"/>
        <v>2</v>
      </c>
      <c r="I2857" s="1" t="str">
        <f t="shared" si="223"/>
        <v>222</v>
      </c>
      <c r="J2857" s="1" t="str">
        <f t="shared" si="224"/>
        <v>At Risk</v>
      </c>
    </row>
    <row r="2858" spans="1:10" ht="14.25" x14ac:dyDescent="0.2">
      <c r="A2858">
        <v>18042</v>
      </c>
      <c r="B2858">
        <v>16</v>
      </c>
      <c r="C2858">
        <v>281.14999999999998</v>
      </c>
      <c r="D2858" s="1">
        <v>40833.492361111108</v>
      </c>
      <c r="E2858" s="3">
        <f>DATEDIF(online_retail_II[[#This Row],[LastPurchase]], DATE(2011,12,9), "d")</f>
        <v>53</v>
      </c>
      <c r="F2858" s="3">
        <f t="shared" si="220"/>
        <v>3</v>
      </c>
      <c r="G2858" s="3">
        <f t="shared" si="221"/>
        <v>1</v>
      </c>
      <c r="H2858" s="3">
        <f t="shared" si="222"/>
        <v>1</v>
      </c>
      <c r="I2858" s="1" t="str">
        <f t="shared" si="223"/>
        <v>311</v>
      </c>
      <c r="J2858" s="1" t="str">
        <f t="shared" si="224"/>
        <v>Potential</v>
      </c>
    </row>
    <row r="2859" spans="1:10" ht="14.25" x14ac:dyDescent="0.2">
      <c r="A2859">
        <v>15040</v>
      </c>
      <c r="B2859">
        <v>1</v>
      </c>
      <c r="C2859">
        <v>7.49</v>
      </c>
      <c r="D2859" s="1">
        <v>40345.486111111109</v>
      </c>
      <c r="E2859" s="3">
        <f>DATEDIF(online_retail_II[[#This Row],[LastPurchase]], DATE(2011,12,9), "d")</f>
        <v>541</v>
      </c>
      <c r="F2859" s="3">
        <f t="shared" si="220"/>
        <v>2</v>
      </c>
      <c r="G2859" s="3">
        <f t="shared" si="221"/>
        <v>1</v>
      </c>
      <c r="H2859" s="3">
        <f t="shared" si="222"/>
        <v>1</v>
      </c>
      <c r="I2859" s="1" t="str">
        <f t="shared" si="223"/>
        <v>211</v>
      </c>
      <c r="J2859" s="1" t="str">
        <f t="shared" si="224"/>
        <v>At Risk</v>
      </c>
    </row>
    <row r="2860" spans="1:10" ht="14.25" x14ac:dyDescent="0.2">
      <c r="A2860">
        <v>17952</v>
      </c>
      <c r="B2860">
        <v>104</v>
      </c>
      <c r="C2860">
        <v>819.6099999999999</v>
      </c>
      <c r="D2860" s="1">
        <v>40508.57916666667</v>
      </c>
      <c r="E2860" s="3">
        <f>DATEDIF(online_retail_II[[#This Row],[LastPurchase]], DATE(2011,12,9), "d")</f>
        <v>378</v>
      </c>
      <c r="F2860" s="3">
        <f t="shared" si="220"/>
        <v>2</v>
      </c>
      <c r="G2860" s="3">
        <f t="shared" si="221"/>
        <v>2</v>
      </c>
      <c r="H2860" s="3">
        <f t="shared" si="222"/>
        <v>1</v>
      </c>
      <c r="I2860" s="1" t="str">
        <f t="shared" si="223"/>
        <v>221</v>
      </c>
      <c r="J2860" s="1" t="str">
        <f t="shared" si="224"/>
        <v>At Risk</v>
      </c>
    </row>
    <row r="2861" spans="1:10" ht="14.25" x14ac:dyDescent="0.2">
      <c r="A2861">
        <v>13567</v>
      </c>
      <c r="B2861">
        <v>203</v>
      </c>
      <c r="C2861">
        <v>1083.6900000000003</v>
      </c>
      <c r="D2861" s="1">
        <v>40458.535416666666</v>
      </c>
      <c r="E2861" s="3">
        <f>DATEDIF(online_retail_II[[#This Row],[LastPurchase]], DATE(2011,12,9), "d")</f>
        <v>428</v>
      </c>
      <c r="F2861" s="3">
        <f t="shared" si="220"/>
        <v>2</v>
      </c>
      <c r="G2861" s="3">
        <f t="shared" si="221"/>
        <v>3</v>
      </c>
      <c r="H2861" s="3">
        <f t="shared" si="222"/>
        <v>2</v>
      </c>
      <c r="I2861" s="1" t="str">
        <f t="shared" si="223"/>
        <v>232</v>
      </c>
      <c r="J2861" s="1" t="str">
        <f t="shared" si="224"/>
        <v>At Risk</v>
      </c>
    </row>
    <row r="2862" spans="1:10" ht="14.25" x14ac:dyDescent="0.2">
      <c r="A2862">
        <v>13586</v>
      </c>
      <c r="B2862">
        <v>21</v>
      </c>
      <c r="C2862">
        <v>131.52999999999997</v>
      </c>
      <c r="D2862" s="1">
        <v>40345.574305555558</v>
      </c>
      <c r="E2862" s="3">
        <f>DATEDIF(online_retail_II[[#This Row],[LastPurchase]], DATE(2011,12,9), "d")</f>
        <v>541</v>
      </c>
      <c r="F2862" s="3">
        <f t="shared" si="220"/>
        <v>2</v>
      </c>
      <c r="G2862" s="3">
        <f t="shared" si="221"/>
        <v>1</v>
      </c>
      <c r="H2862" s="3">
        <f t="shared" si="222"/>
        <v>1</v>
      </c>
      <c r="I2862" s="1" t="str">
        <f t="shared" si="223"/>
        <v>211</v>
      </c>
      <c r="J2862" s="1" t="str">
        <f t="shared" si="224"/>
        <v>At Risk</v>
      </c>
    </row>
    <row r="2863" spans="1:10" ht="14.25" x14ac:dyDescent="0.2">
      <c r="A2863">
        <v>14374</v>
      </c>
      <c r="B2863">
        <v>7</v>
      </c>
      <c r="C2863">
        <v>108</v>
      </c>
      <c r="D2863" s="1">
        <v>40345.600694444445</v>
      </c>
      <c r="E2863" s="3">
        <f>DATEDIF(online_retail_II[[#This Row],[LastPurchase]], DATE(2011,12,9), "d")</f>
        <v>541</v>
      </c>
      <c r="F2863" s="3">
        <f t="shared" si="220"/>
        <v>2</v>
      </c>
      <c r="G2863" s="3">
        <f t="shared" si="221"/>
        <v>1</v>
      </c>
      <c r="H2863" s="3">
        <f t="shared" si="222"/>
        <v>1</v>
      </c>
      <c r="I2863" s="1" t="str">
        <f t="shared" si="223"/>
        <v>211</v>
      </c>
      <c r="J2863" s="1" t="str">
        <f t="shared" si="224"/>
        <v>At Risk</v>
      </c>
    </row>
    <row r="2864" spans="1:10" ht="14.25" x14ac:dyDescent="0.2">
      <c r="A2864">
        <v>15432</v>
      </c>
      <c r="B2864">
        <v>16</v>
      </c>
      <c r="C2864">
        <v>320.76</v>
      </c>
      <c r="D2864" s="1">
        <v>40863.6875</v>
      </c>
      <c r="E2864" s="3">
        <f>DATEDIF(online_retail_II[[#This Row],[LastPurchase]], DATE(2011,12,9), "d")</f>
        <v>23</v>
      </c>
      <c r="F2864" s="3">
        <f t="shared" si="220"/>
        <v>4</v>
      </c>
      <c r="G2864" s="3">
        <f t="shared" si="221"/>
        <v>1</v>
      </c>
      <c r="H2864" s="3">
        <f t="shared" si="222"/>
        <v>1</v>
      </c>
      <c r="I2864" s="1" t="str">
        <f t="shared" si="223"/>
        <v>411</v>
      </c>
      <c r="J2864" s="1" t="str">
        <f t="shared" si="224"/>
        <v>Loyal</v>
      </c>
    </row>
    <row r="2865" spans="1:10" ht="14.25" x14ac:dyDescent="0.2">
      <c r="A2865">
        <v>14375</v>
      </c>
      <c r="B2865">
        <v>216</v>
      </c>
      <c r="C2865">
        <v>1132.9900000000005</v>
      </c>
      <c r="D2865" s="1">
        <v>40701.572222222225</v>
      </c>
      <c r="E2865" s="3">
        <f>DATEDIF(online_retail_II[[#This Row],[LastPurchase]], DATE(2011,12,9), "d")</f>
        <v>185</v>
      </c>
      <c r="F2865" s="3">
        <f t="shared" si="220"/>
        <v>3</v>
      </c>
      <c r="G2865" s="3">
        <f t="shared" si="221"/>
        <v>3</v>
      </c>
      <c r="H2865" s="3">
        <f t="shared" si="222"/>
        <v>2</v>
      </c>
      <c r="I2865" s="1" t="str">
        <f t="shared" si="223"/>
        <v>332</v>
      </c>
      <c r="J2865" s="1" t="str">
        <f t="shared" si="224"/>
        <v>Potential</v>
      </c>
    </row>
    <row r="2866" spans="1:10" ht="14.25" x14ac:dyDescent="0.2">
      <c r="A2866">
        <v>14619</v>
      </c>
      <c r="B2866">
        <v>60</v>
      </c>
      <c r="C2866">
        <v>1291.2400000000002</v>
      </c>
      <c r="D2866" s="1">
        <v>40641.317361111112</v>
      </c>
      <c r="E2866" s="3">
        <f>DATEDIF(online_retail_II[[#This Row],[LastPurchase]], DATE(2011,12,9), "d")</f>
        <v>245</v>
      </c>
      <c r="F2866" s="3">
        <f t="shared" si="220"/>
        <v>3</v>
      </c>
      <c r="G2866" s="3">
        <f t="shared" si="221"/>
        <v>2</v>
      </c>
      <c r="H2866" s="3">
        <f t="shared" si="222"/>
        <v>2</v>
      </c>
      <c r="I2866" s="1" t="str">
        <f t="shared" si="223"/>
        <v>322</v>
      </c>
      <c r="J2866" s="1" t="str">
        <f t="shared" si="224"/>
        <v>Potential</v>
      </c>
    </row>
    <row r="2867" spans="1:10" ht="14.25" x14ac:dyDescent="0.2">
      <c r="A2867">
        <v>14075</v>
      </c>
      <c r="B2867">
        <v>81</v>
      </c>
      <c r="C2867">
        <v>1734.8700000000003</v>
      </c>
      <c r="D2867" s="1">
        <v>40882.359722222223</v>
      </c>
      <c r="E2867" s="3">
        <f>DATEDIF(online_retail_II[[#This Row],[LastPurchase]], DATE(2011,12,9), "d")</f>
        <v>4</v>
      </c>
      <c r="F2867" s="3">
        <f t="shared" si="220"/>
        <v>5</v>
      </c>
      <c r="G2867" s="3">
        <f t="shared" si="221"/>
        <v>2</v>
      </c>
      <c r="H2867" s="3">
        <f t="shared" si="222"/>
        <v>2</v>
      </c>
      <c r="I2867" s="1" t="str">
        <f t="shared" si="223"/>
        <v>522</v>
      </c>
      <c r="J2867" s="1" t="str">
        <f t="shared" si="224"/>
        <v>Champion</v>
      </c>
    </row>
    <row r="2868" spans="1:10" ht="14.25" x14ac:dyDescent="0.2">
      <c r="A2868">
        <v>17401</v>
      </c>
      <c r="B2868">
        <v>12</v>
      </c>
      <c r="C2868">
        <v>114.84999999999998</v>
      </c>
      <c r="D2868" s="1">
        <v>40345.70416666667</v>
      </c>
      <c r="E2868" s="3">
        <f>DATEDIF(online_retail_II[[#This Row],[LastPurchase]], DATE(2011,12,9), "d")</f>
        <v>541</v>
      </c>
      <c r="F2868" s="3">
        <f t="shared" si="220"/>
        <v>2</v>
      </c>
      <c r="G2868" s="3">
        <f t="shared" si="221"/>
        <v>1</v>
      </c>
      <c r="H2868" s="3">
        <f t="shared" si="222"/>
        <v>1</v>
      </c>
      <c r="I2868" s="1" t="str">
        <f t="shared" si="223"/>
        <v>211</v>
      </c>
      <c r="J2868" s="1" t="str">
        <f t="shared" si="224"/>
        <v>At Risk</v>
      </c>
    </row>
    <row r="2869" spans="1:10" ht="14.25" x14ac:dyDescent="0.2">
      <c r="A2869">
        <v>13112</v>
      </c>
      <c r="B2869">
        <v>2</v>
      </c>
      <c r="C2869">
        <v>20.6</v>
      </c>
      <c r="D2869" s="1">
        <v>40345.710416666669</v>
      </c>
      <c r="E2869" s="3">
        <f>DATEDIF(online_retail_II[[#This Row],[LastPurchase]], DATE(2011,12,9), "d")</f>
        <v>541</v>
      </c>
      <c r="F2869" s="3">
        <f t="shared" si="220"/>
        <v>2</v>
      </c>
      <c r="G2869" s="3">
        <f t="shared" si="221"/>
        <v>1</v>
      </c>
      <c r="H2869" s="3">
        <f t="shared" si="222"/>
        <v>1</v>
      </c>
      <c r="I2869" s="1" t="str">
        <f t="shared" si="223"/>
        <v>211</v>
      </c>
      <c r="J2869" s="1" t="str">
        <f t="shared" si="224"/>
        <v>At Risk</v>
      </c>
    </row>
    <row r="2870" spans="1:10" ht="14.25" x14ac:dyDescent="0.2">
      <c r="A2870">
        <v>16492</v>
      </c>
      <c r="B2870">
        <v>23</v>
      </c>
      <c r="C2870">
        <v>385.56</v>
      </c>
      <c r="D2870" s="1">
        <v>40346.347222222219</v>
      </c>
      <c r="E2870" s="3">
        <f>DATEDIF(online_retail_II[[#This Row],[LastPurchase]], DATE(2011,12,9), "d")</f>
        <v>540</v>
      </c>
      <c r="F2870" s="3">
        <f t="shared" si="220"/>
        <v>2</v>
      </c>
      <c r="G2870" s="3">
        <f t="shared" si="221"/>
        <v>1</v>
      </c>
      <c r="H2870" s="3">
        <f t="shared" si="222"/>
        <v>1</v>
      </c>
      <c r="I2870" s="1" t="str">
        <f t="shared" si="223"/>
        <v>211</v>
      </c>
      <c r="J2870" s="1" t="str">
        <f t="shared" si="224"/>
        <v>At Risk</v>
      </c>
    </row>
    <row r="2871" spans="1:10" ht="14.25" x14ac:dyDescent="0.2">
      <c r="A2871">
        <v>13919</v>
      </c>
      <c r="B2871">
        <v>77</v>
      </c>
      <c r="C2871">
        <v>1360.6800000000003</v>
      </c>
      <c r="D2871" s="1">
        <v>40827.599999999999</v>
      </c>
      <c r="E2871" s="3">
        <f>DATEDIF(online_retail_II[[#This Row],[LastPurchase]], DATE(2011,12,9), "d")</f>
        <v>59</v>
      </c>
      <c r="F2871" s="3">
        <f t="shared" si="220"/>
        <v>3</v>
      </c>
      <c r="G2871" s="3">
        <f t="shared" si="221"/>
        <v>2</v>
      </c>
      <c r="H2871" s="3">
        <f t="shared" si="222"/>
        <v>2</v>
      </c>
      <c r="I2871" s="1" t="str">
        <f t="shared" si="223"/>
        <v>322</v>
      </c>
      <c r="J2871" s="1" t="str">
        <f t="shared" si="224"/>
        <v>Potential</v>
      </c>
    </row>
    <row r="2872" spans="1:10" ht="14.25" x14ac:dyDescent="0.2">
      <c r="A2872">
        <v>16134</v>
      </c>
      <c r="B2872">
        <v>116</v>
      </c>
      <c r="C2872">
        <v>2145.34</v>
      </c>
      <c r="D2872" s="1">
        <v>40865.420138888891</v>
      </c>
      <c r="E2872" s="3">
        <f>DATEDIF(online_retail_II[[#This Row],[LastPurchase]], DATE(2011,12,9), "d")</f>
        <v>21</v>
      </c>
      <c r="F2872" s="3">
        <f t="shared" si="220"/>
        <v>4</v>
      </c>
      <c r="G2872" s="3">
        <f t="shared" si="221"/>
        <v>2</v>
      </c>
      <c r="H2872" s="3">
        <f t="shared" si="222"/>
        <v>2</v>
      </c>
      <c r="I2872" s="1" t="str">
        <f t="shared" si="223"/>
        <v>422</v>
      </c>
      <c r="J2872" s="1" t="str">
        <f t="shared" si="224"/>
        <v>Loyal</v>
      </c>
    </row>
    <row r="2873" spans="1:10" ht="14.25" x14ac:dyDescent="0.2">
      <c r="A2873">
        <v>17098</v>
      </c>
      <c r="B2873">
        <v>18</v>
      </c>
      <c r="C2873">
        <v>591.06999999999994</v>
      </c>
      <c r="D2873" s="1">
        <v>40505.509027777778</v>
      </c>
      <c r="E2873" s="3">
        <f>DATEDIF(online_retail_II[[#This Row],[LastPurchase]], DATE(2011,12,9), "d")</f>
        <v>381</v>
      </c>
      <c r="F2873" s="3">
        <f t="shared" si="220"/>
        <v>2</v>
      </c>
      <c r="G2873" s="3">
        <f t="shared" si="221"/>
        <v>1</v>
      </c>
      <c r="H2873" s="3">
        <f t="shared" si="222"/>
        <v>1</v>
      </c>
      <c r="I2873" s="1" t="str">
        <f t="shared" si="223"/>
        <v>211</v>
      </c>
      <c r="J2873" s="1" t="str">
        <f t="shared" si="224"/>
        <v>At Risk</v>
      </c>
    </row>
    <row r="2874" spans="1:10" ht="14.25" x14ac:dyDescent="0.2">
      <c r="A2874">
        <v>12746</v>
      </c>
      <c r="B2874">
        <v>17</v>
      </c>
      <c r="C2874">
        <v>254.54999999999998</v>
      </c>
      <c r="D2874" s="1">
        <v>40346.445138888892</v>
      </c>
      <c r="E2874" s="3">
        <f>DATEDIF(online_retail_II[[#This Row],[LastPurchase]], DATE(2011,12,9), "d")</f>
        <v>540</v>
      </c>
      <c r="F2874" s="3">
        <f t="shared" si="220"/>
        <v>2</v>
      </c>
      <c r="G2874" s="3">
        <f t="shared" si="221"/>
        <v>1</v>
      </c>
      <c r="H2874" s="3">
        <f t="shared" si="222"/>
        <v>1</v>
      </c>
      <c r="I2874" s="1" t="str">
        <f t="shared" si="223"/>
        <v>211</v>
      </c>
      <c r="J2874" s="1" t="str">
        <f t="shared" si="224"/>
        <v>At Risk</v>
      </c>
    </row>
    <row r="2875" spans="1:10" ht="14.25" x14ac:dyDescent="0.2">
      <c r="A2875">
        <v>17692</v>
      </c>
      <c r="B2875">
        <v>162</v>
      </c>
      <c r="C2875">
        <v>2975.8000000000011</v>
      </c>
      <c r="D2875" s="1">
        <v>40759.584027777775</v>
      </c>
      <c r="E2875" s="3">
        <f>DATEDIF(online_retail_II[[#This Row],[LastPurchase]], DATE(2011,12,9), "d")</f>
        <v>127</v>
      </c>
      <c r="F2875" s="3">
        <f t="shared" si="220"/>
        <v>3</v>
      </c>
      <c r="G2875" s="3">
        <f t="shared" si="221"/>
        <v>3</v>
      </c>
      <c r="H2875" s="3">
        <f t="shared" si="222"/>
        <v>3</v>
      </c>
      <c r="I2875" s="1" t="str">
        <f t="shared" si="223"/>
        <v>333</v>
      </c>
      <c r="J2875" s="1" t="str">
        <f t="shared" si="224"/>
        <v>Potential</v>
      </c>
    </row>
    <row r="2876" spans="1:10" ht="14.25" x14ac:dyDescent="0.2">
      <c r="A2876">
        <v>16515</v>
      </c>
      <c r="B2876">
        <v>240</v>
      </c>
      <c r="C2876">
        <v>3216.3000000000006</v>
      </c>
      <c r="D2876" s="1">
        <v>40834.548611111109</v>
      </c>
      <c r="E2876" s="3">
        <f>DATEDIF(online_retail_II[[#This Row],[LastPurchase]], DATE(2011,12,9), "d")</f>
        <v>52</v>
      </c>
      <c r="F2876" s="3">
        <f t="shared" si="220"/>
        <v>3</v>
      </c>
      <c r="G2876" s="3">
        <f t="shared" si="221"/>
        <v>3</v>
      </c>
      <c r="H2876" s="3">
        <f t="shared" si="222"/>
        <v>3</v>
      </c>
      <c r="I2876" s="1" t="str">
        <f t="shared" si="223"/>
        <v>333</v>
      </c>
      <c r="J2876" s="1" t="str">
        <f t="shared" si="224"/>
        <v>Potential</v>
      </c>
    </row>
    <row r="2877" spans="1:10" ht="14.25" x14ac:dyDescent="0.2">
      <c r="A2877">
        <v>13608</v>
      </c>
      <c r="B2877">
        <v>36</v>
      </c>
      <c r="C2877">
        <v>236.20000000000007</v>
      </c>
      <c r="D2877" s="1">
        <v>40346.519444444442</v>
      </c>
      <c r="E2877" s="3">
        <f>DATEDIF(online_retail_II[[#This Row],[LastPurchase]], DATE(2011,12,9), "d")</f>
        <v>540</v>
      </c>
      <c r="F2877" s="3">
        <f t="shared" si="220"/>
        <v>2</v>
      </c>
      <c r="G2877" s="3">
        <f t="shared" si="221"/>
        <v>1</v>
      </c>
      <c r="H2877" s="3">
        <f t="shared" si="222"/>
        <v>1</v>
      </c>
      <c r="I2877" s="1" t="str">
        <f t="shared" si="223"/>
        <v>211</v>
      </c>
      <c r="J2877" s="1" t="str">
        <f t="shared" si="224"/>
        <v>At Risk</v>
      </c>
    </row>
    <row r="2878" spans="1:10" ht="14.25" x14ac:dyDescent="0.2">
      <c r="A2878">
        <v>14508</v>
      </c>
      <c r="B2878">
        <v>188</v>
      </c>
      <c r="C2878">
        <v>874.9400000000004</v>
      </c>
      <c r="D2878" s="1">
        <v>40864.824999999997</v>
      </c>
      <c r="E2878" s="3">
        <f>DATEDIF(online_retail_II[[#This Row],[LastPurchase]], DATE(2011,12,9), "d")</f>
        <v>22</v>
      </c>
      <c r="F2878" s="3">
        <f t="shared" si="220"/>
        <v>4</v>
      </c>
      <c r="G2878" s="3">
        <f t="shared" si="221"/>
        <v>3</v>
      </c>
      <c r="H2878" s="3">
        <f t="shared" si="222"/>
        <v>1</v>
      </c>
      <c r="I2878" s="1" t="str">
        <f t="shared" si="223"/>
        <v>431</v>
      </c>
      <c r="J2878" s="1" t="str">
        <f t="shared" si="224"/>
        <v>Loyal</v>
      </c>
    </row>
    <row r="2879" spans="1:10" ht="14.25" x14ac:dyDescent="0.2">
      <c r="A2879">
        <v>16925</v>
      </c>
      <c r="B2879">
        <v>18</v>
      </c>
      <c r="C2879">
        <v>125.65</v>
      </c>
      <c r="D2879" s="1">
        <v>40346.627083333333</v>
      </c>
      <c r="E2879" s="3">
        <f>DATEDIF(online_retail_II[[#This Row],[LastPurchase]], DATE(2011,12,9), "d")</f>
        <v>540</v>
      </c>
      <c r="F2879" s="3">
        <f t="shared" si="220"/>
        <v>2</v>
      </c>
      <c r="G2879" s="3">
        <f t="shared" si="221"/>
        <v>1</v>
      </c>
      <c r="H2879" s="3">
        <f t="shared" si="222"/>
        <v>1</v>
      </c>
      <c r="I2879" s="1" t="str">
        <f t="shared" si="223"/>
        <v>211</v>
      </c>
      <c r="J2879" s="1" t="str">
        <f t="shared" si="224"/>
        <v>At Risk</v>
      </c>
    </row>
    <row r="2880" spans="1:10" ht="14.25" x14ac:dyDescent="0.2">
      <c r="A2880">
        <v>17953</v>
      </c>
      <c r="B2880">
        <v>21</v>
      </c>
      <c r="C2880">
        <v>160.82000000000002</v>
      </c>
      <c r="D2880" s="1">
        <v>40346.630555555559</v>
      </c>
      <c r="E2880" s="3">
        <f>DATEDIF(online_retail_II[[#This Row],[LastPurchase]], DATE(2011,12,9), "d")</f>
        <v>540</v>
      </c>
      <c r="F2880" s="3">
        <f t="shared" si="220"/>
        <v>2</v>
      </c>
      <c r="G2880" s="3">
        <f t="shared" si="221"/>
        <v>1</v>
      </c>
      <c r="H2880" s="3">
        <f t="shared" si="222"/>
        <v>1</v>
      </c>
      <c r="I2880" s="1" t="str">
        <f t="shared" si="223"/>
        <v>211</v>
      </c>
      <c r="J2880" s="1" t="str">
        <f t="shared" si="224"/>
        <v>At Risk</v>
      </c>
    </row>
    <row r="2881" spans="1:10" ht="14.25" x14ac:dyDescent="0.2">
      <c r="A2881">
        <v>15718</v>
      </c>
      <c r="B2881">
        <v>18</v>
      </c>
      <c r="C2881">
        <v>293.78999999999996</v>
      </c>
      <c r="D2881" s="1">
        <v>40346.680555555555</v>
      </c>
      <c r="E2881" s="3">
        <f>DATEDIF(online_retail_II[[#This Row],[LastPurchase]], DATE(2011,12,9), "d")</f>
        <v>540</v>
      </c>
      <c r="F2881" s="3">
        <f t="shared" si="220"/>
        <v>2</v>
      </c>
      <c r="G2881" s="3">
        <f t="shared" si="221"/>
        <v>1</v>
      </c>
      <c r="H2881" s="3">
        <f t="shared" si="222"/>
        <v>1</v>
      </c>
      <c r="I2881" s="1" t="str">
        <f t="shared" si="223"/>
        <v>211</v>
      </c>
      <c r="J2881" s="1" t="str">
        <f t="shared" si="224"/>
        <v>At Risk</v>
      </c>
    </row>
    <row r="2882" spans="1:10" ht="14.25" x14ac:dyDescent="0.2">
      <c r="A2882">
        <v>17341</v>
      </c>
      <c r="B2882">
        <v>407</v>
      </c>
      <c r="C2882">
        <v>1889.8300000000027</v>
      </c>
      <c r="D2882" s="1">
        <v>40730.522916666669</v>
      </c>
      <c r="E2882" s="3">
        <f>DATEDIF(online_retail_II[[#This Row],[LastPurchase]], DATE(2011,12,9), "d")</f>
        <v>156</v>
      </c>
      <c r="F2882" s="3">
        <f t="shared" ref="F2882:F2945" si="225">IF(E2882&lt;=QUARTILE($E$2:$E$1000,1),5,
 IF(E2882&lt;=QUARTILE($E$2:$E$1000,2),4,
 IF(E2882&lt;=QUARTILE($E$2:$E$1000,3),3,
 IF(E2882&lt;=QUARTILE($E$2:$E$1000,4),2,1))))</f>
        <v>3</v>
      </c>
      <c r="G2882" s="3">
        <f t="shared" ref="G2882:G2945" si="226">IF(B2882&gt;=QUARTILE($B$2:$B$1000,4),5,
 IF(B2882&gt;=QUARTILE($B$2:$B$1000,3),4,
 IF(B2882&gt;=QUARTILE($B$2:$B$1000,2),3,
 IF(B2882&gt;=QUARTILE($B$2:$B$1000,1),2,1))))</f>
        <v>4</v>
      </c>
      <c r="H2882" s="3">
        <f t="shared" ref="H2882:H2945" si="227">IF(C2882&gt;=QUARTILE($C$2:$C$1000,4),5,
 IF(C2882&gt;=QUARTILE($C$2:$C$1000,3),4,
 IF(C2882&gt;=QUARTILE($C$2:$C$1000,2),3,
 IF(C2882&gt;=QUARTILE($C$2:$C$1000,1),2,1))))</f>
        <v>2</v>
      </c>
      <c r="I2882" s="1" t="str">
        <f t="shared" ref="I2882:I2945" si="228">TEXT(F2882,"0") &amp; TEXT(G2882,"0") &amp; TEXT(H2882,"0")</f>
        <v>342</v>
      </c>
      <c r="J2882" s="1" t="str">
        <f t="shared" ref="J2882:J2945" si="229">IF(F2882=5,"Champion",
 IF(F2882&gt;=4,"Loyal",
 IF(F2882=3,"Potential",
 IF(F2882=2,"At Risk",
 "Lost"))))</f>
        <v>Potential</v>
      </c>
    </row>
    <row r="2883" spans="1:10" ht="14.25" x14ac:dyDescent="0.2">
      <c r="A2883">
        <v>13277</v>
      </c>
      <c r="B2883">
        <v>23</v>
      </c>
      <c r="C2883">
        <v>523.29999999999995</v>
      </c>
      <c r="D2883" s="1">
        <v>40871.38958333333</v>
      </c>
      <c r="E2883" s="3">
        <f>DATEDIF(online_retail_II[[#This Row],[LastPurchase]], DATE(2011,12,9), "d")</f>
        <v>15</v>
      </c>
      <c r="F2883" s="3">
        <f t="shared" si="225"/>
        <v>4</v>
      </c>
      <c r="G2883" s="3">
        <f t="shared" si="226"/>
        <v>1</v>
      </c>
      <c r="H2883" s="3">
        <f t="shared" si="227"/>
        <v>1</v>
      </c>
      <c r="I2883" s="1" t="str">
        <f t="shared" si="228"/>
        <v>411</v>
      </c>
      <c r="J2883" s="1" t="str">
        <f t="shared" si="229"/>
        <v>Loyal</v>
      </c>
    </row>
    <row r="2884" spans="1:10" ht="14.25" x14ac:dyDescent="0.2">
      <c r="A2884">
        <v>16155</v>
      </c>
      <c r="B2884">
        <v>48</v>
      </c>
      <c r="C2884">
        <v>796.9000000000002</v>
      </c>
      <c r="D2884" s="1">
        <v>40505.502083333333</v>
      </c>
      <c r="E2884" s="3">
        <f>DATEDIF(online_retail_II[[#This Row],[LastPurchase]], DATE(2011,12,9), "d")</f>
        <v>381</v>
      </c>
      <c r="F2884" s="3">
        <f t="shared" si="225"/>
        <v>2</v>
      </c>
      <c r="G2884" s="3">
        <f t="shared" si="226"/>
        <v>1</v>
      </c>
      <c r="H2884" s="3">
        <f t="shared" si="227"/>
        <v>1</v>
      </c>
      <c r="I2884" s="1" t="str">
        <f t="shared" si="228"/>
        <v>211</v>
      </c>
      <c r="J2884" s="1" t="str">
        <f t="shared" si="229"/>
        <v>At Risk</v>
      </c>
    </row>
    <row r="2885" spans="1:10" ht="14.25" x14ac:dyDescent="0.2">
      <c r="A2885">
        <v>14919</v>
      </c>
      <c r="B2885">
        <v>13</v>
      </c>
      <c r="C2885">
        <v>359.34999999999997</v>
      </c>
      <c r="D2885" s="1">
        <v>40347.54583333333</v>
      </c>
      <c r="E2885" s="3">
        <f>DATEDIF(online_retail_II[[#This Row],[LastPurchase]], DATE(2011,12,9), "d")</f>
        <v>539</v>
      </c>
      <c r="F2885" s="3">
        <f t="shared" si="225"/>
        <v>2</v>
      </c>
      <c r="G2885" s="3">
        <f t="shared" si="226"/>
        <v>1</v>
      </c>
      <c r="H2885" s="3">
        <f t="shared" si="227"/>
        <v>1</v>
      </c>
      <c r="I2885" s="1" t="str">
        <f t="shared" si="228"/>
        <v>211</v>
      </c>
      <c r="J2885" s="1" t="str">
        <f t="shared" si="229"/>
        <v>At Risk</v>
      </c>
    </row>
    <row r="2886" spans="1:10" ht="14.25" x14ac:dyDescent="0.2">
      <c r="A2886">
        <v>12412</v>
      </c>
      <c r="B2886">
        <v>127</v>
      </c>
      <c r="C2886">
        <v>2596.9300000000012</v>
      </c>
      <c r="D2886" s="1">
        <v>40812.427777777775</v>
      </c>
      <c r="E2886" s="3">
        <f>DATEDIF(online_retail_II[[#This Row],[LastPurchase]], DATE(2011,12,9), "d")</f>
        <v>74</v>
      </c>
      <c r="F2886" s="3">
        <f t="shared" si="225"/>
        <v>3</v>
      </c>
      <c r="G2886" s="3">
        <f t="shared" si="226"/>
        <v>2</v>
      </c>
      <c r="H2886" s="3">
        <f t="shared" si="227"/>
        <v>2</v>
      </c>
      <c r="I2886" s="1" t="str">
        <f t="shared" si="228"/>
        <v>322</v>
      </c>
      <c r="J2886" s="1" t="str">
        <f t="shared" si="229"/>
        <v>Potential</v>
      </c>
    </row>
    <row r="2887" spans="1:10" ht="14.25" x14ac:dyDescent="0.2">
      <c r="A2887">
        <v>14840</v>
      </c>
      <c r="B2887">
        <v>22</v>
      </c>
      <c r="C2887">
        <v>362.71</v>
      </c>
      <c r="D2887" s="1">
        <v>40619.5</v>
      </c>
      <c r="E2887" s="3">
        <f>DATEDIF(online_retail_II[[#This Row],[LastPurchase]], DATE(2011,12,9), "d")</f>
        <v>267</v>
      </c>
      <c r="F2887" s="3">
        <f t="shared" si="225"/>
        <v>3</v>
      </c>
      <c r="G2887" s="3">
        <f t="shared" si="226"/>
        <v>1</v>
      </c>
      <c r="H2887" s="3">
        <f t="shared" si="227"/>
        <v>1</v>
      </c>
      <c r="I2887" s="1" t="str">
        <f t="shared" si="228"/>
        <v>311</v>
      </c>
      <c r="J2887" s="1" t="str">
        <f t="shared" si="229"/>
        <v>Potential</v>
      </c>
    </row>
    <row r="2888" spans="1:10" ht="14.25" x14ac:dyDescent="0.2">
      <c r="A2888">
        <v>16486</v>
      </c>
      <c r="B2888">
        <v>7</v>
      </c>
      <c r="C2888">
        <v>134.36000000000001</v>
      </c>
      <c r="D2888" s="1">
        <v>40349.511111111111</v>
      </c>
      <c r="E2888" s="3">
        <f>DATEDIF(online_retail_II[[#This Row],[LastPurchase]], DATE(2011,12,9), "d")</f>
        <v>537</v>
      </c>
      <c r="F2888" s="3">
        <f t="shared" si="225"/>
        <v>2</v>
      </c>
      <c r="G2888" s="3">
        <f t="shared" si="226"/>
        <v>1</v>
      </c>
      <c r="H2888" s="3">
        <f t="shared" si="227"/>
        <v>1</v>
      </c>
      <c r="I2888" s="1" t="str">
        <f t="shared" si="228"/>
        <v>211</v>
      </c>
      <c r="J2888" s="1" t="str">
        <f t="shared" si="229"/>
        <v>At Risk</v>
      </c>
    </row>
    <row r="2889" spans="1:10" ht="14.25" x14ac:dyDescent="0.2">
      <c r="A2889">
        <v>18128</v>
      </c>
      <c r="B2889">
        <v>45</v>
      </c>
      <c r="C2889">
        <v>420.03999999999991</v>
      </c>
      <c r="D2889" s="1">
        <v>40349.554861111108</v>
      </c>
      <c r="E2889" s="3">
        <f>DATEDIF(online_retail_II[[#This Row],[LastPurchase]], DATE(2011,12,9), "d")</f>
        <v>537</v>
      </c>
      <c r="F2889" s="3">
        <f t="shared" si="225"/>
        <v>2</v>
      </c>
      <c r="G2889" s="3">
        <f t="shared" si="226"/>
        <v>1</v>
      </c>
      <c r="H2889" s="3">
        <f t="shared" si="227"/>
        <v>1</v>
      </c>
      <c r="I2889" s="1" t="str">
        <f t="shared" si="228"/>
        <v>211</v>
      </c>
      <c r="J2889" s="1" t="str">
        <f t="shared" si="229"/>
        <v>At Risk</v>
      </c>
    </row>
    <row r="2890" spans="1:10" ht="14.25" x14ac:dyDescent="0.2">
      <c r="A2890">
        <v>15247</v>
      </c>
      <c r="B2890">
        <v>17</v>
      </c>
      <c r="C2890">
        <v>976.06</v>
      </c>
      <c r="D2890" s="1">
        <v>40764.536111111112</v>
      </c>
      <c r="E2890" s="3">
        <f>DATEDIF(online_retail_II[[#This Row],[LastPurchase]], DATE(2011,12,9), "d")</f>
        <v>122</v>
      </c>
      <c r="F2890" s="3">
        <f t="shared" si="225"/>
        <v>3</v>
      </c>
      <c r="G2890" s="3">
        <f t="shared" si="226"/>
        <v>1</v>
      </c>
      <c r="H2890" s="3">
        <f t="shared" si="227"/>
        <v>1</v>
      </c>
      <c r="I2890" s="1" t="str">
        <f t="shared" si="228"/>
        <v>311</v>
      </c>
      <c r="J2890" s="1" t="str">
        <f t="shared" si="229"/>
        <v>Potential</v>
      </c>
    </row>
    <row r="2891" spans="1:10" ht="14.25" x14ac:dyDescent="0.2">
      <c r="A2891">
        <v>16739</v>
      </c>
      <c r="B2891">
        <v>38</v>
      </c>
      <c r="C2891">
        <v>786.42999999999984</v>
      </c>
      <c r="D2891" s="1">
        <v>40710.386805555558</v>
      </c>
      <c r="E2891" s="3">
        <f>DATEDIF(online_retail_II[[#This Row],[LastPurchase]], DATE(2011,12,9), "d")</f>
        <v>176</v>
      </c>
      <c r="F2891" s="3">
        <f t="shared" si="225"/>
        <v>3</v>
      </c>
      <c r="G2891" s="3">
        <f t="shared" si="226"/>
        <v>1</v>
      </c>
      <c r="H2891" s="3">
        <f t="shared" si="227"/>
        <v>1</v>
      </c>
      <c r="I2891" s="1" t="str">
        <f t="shared" si="228"/>
        <v>311</v>
      </c>
      <c r="J2891" s="1" t="str">
        <f t="shared" si="229"/>
        <v>Potential</v>
      </c>
    </row>
    <row r="2892" spans="1:10" ht="14.25" x14ac:dyDescent="0.2">
      <c r="A2892">
        <v>15786</v>
      </c>
      <c r="B2892">
        <v>466</v>
      </c>
      <c r="C2892">
        <v>8514.8199999999924</v>
      </c>
      <c r="D2892" s="1">
        <v>40840.592361111114</v>
      </c>
      <c r="E2892" s="3">
        <f>DATEDIF(online_retail_II[[#This Row],[LastPurchase]], DATE(2011,12,9), "d")</f>
        <v>46</v>
      </c>
      <c r="F2892" s="3">
        <f t="shared" si="225"/>
        <v>4</v>
      </c>
      <c r="G2892" s="3">
        <f t="shared" si="226"/>
        <v>4</v>
      </c>
      <c r="H2892" s="3">
        <f t="shared" si="227"/>
        <v>4</v>
      </c>
      <c r="I2892" s="1" t="str">
        <f t="shared" si="228"/>
        <v>444</v>
      </c>
      <c r="J2892" s="1" t="str">
        <f t="shared" si="229"/>
        <v>Loyal</v>
      </c>
    </row>
    <row r="2893" spans="1:10" ht="14.25" x14ac:dyDescent="0.2">
      <c r="A2893">
        <v>12469</v>
      </c>
      <c r="B2893">
        <v>76</v>
      </c>
      <c r="C2893">
        <v>3070.5399999999981</v>
      </c>
      <c r="D2893" s="1">
        <v>40364.527777777781</v>
      </c>
      <c r="E2893" s="3">
        <f>DATEDIF(online_retail_II[[#This Row],[LastPurchase]], DATE(2011,12,9), "d")</f>
        <v>522</v>
      </c>
      <c r="F2893" s="3">
        <f t="shared" si="225"/>
        <v>2</v>
      </c>
      <c r="G2893" s="3">
        <f t="shared" si="226"/>
        <v>2</v>
      </c>
      <c r="H2893" s="3">
        <f t="shared" si="227"/>
        <v>3</v>
      </c>
      <c r="I2893" s="1" t="str">
        <f t="shared" si="228"/>
        <v>223</v>
      </c>
      <c r="J2893" s="1" t="str">
        <f t="shared" si="229"/>
        <v>At Risk</v>
      </c>
    </row>
    <row r="2894" spans="1:10" ht="14.25" x14ac:dyDescent="0.2">
      <c r="A2894">
        <v>14338</v>
      </c>
      <c r="B2894">
        <v>50</v>
      </c>
      <c r="C2894">
        <v>928.0999999999998</v>
      </c>
      <c r="D2894" s="1">
        <v>40725.588888888888</v>
      </c>
      <c r="E2894" s="3">
        <f>DATEDIF(online_retail_II[[#This Row],[LastPurchase]], DATE(2011,12,9), "d")</f>
        <v>161</v>
      </c>
      <c r="F2894" s="3">
        <f t="shared" si="225"/>
        <v>3</v>
      </c>
      <c r="G2894" s="3">
        <f t="shared" si="226"/>
        <v>1</v>
      </c>
      <c r="H2894" s="3">
        <f t="shared" si="227"/>
        <v>1</v>
      </c>
      <c r="I2894" s="1" t="str">
        <f t="shared" si="228"/>
        <v>311</v>
      </c>
      <c r="J2894" s="1" t="str">
        <f t="shared" si="229"/>
        <v>Potential</v>
      </c>
    </row>
    <row r="2895" spans="1:10" ht="14.25" x14ac:dyDescent="0.2">
      <c r="A2895">
        <v>13707</v>
      </c>
      <c r="B2895">
        <v>155</v>
      </c>
      <c r="C2895">
        <v>3365.8599999999965</v>
      </c>
      <c r="D2895" s="1">
        <v>40619.752083333333</v>
      </c>
      <c r="E2895" s="3">
        <f>DATEDIF(online_retail_II[[#This Row],[LastPurchase]], DATE(2011,12,9), "d")</f>
        <v>267</v>
      </c>
      <c r="F2895" s="3">
        <f t="shared" si="225"/>
        <v>3</v>
      </c>
      <c r="G2895" s="3">
        <f t="shared" si="226"/>
        <v>2</v>
      </c>
      <c r="H2895" s="3">
        <f t="shared" si="227"/>
        <v>3</v>
      </c>
      <c r="I2895" s="1" t="str">
        <f t="shared" si="228"/>
        <v>323</v>
      </c>
      <c r="J2895" s="1" t="str">
        <f t="shared" si="229"/>
        <v>Potential</v>
      </c>
    </row>
    <row r="2896" spans="1:10" ht="14.25" x14ac:dyDescent="0.2">
      <c r="A2896">
        <v>16815</v>
      </c>
      <c r="B2896">
        <v>74</v>
      </c>
      <c r="C2896">
        <v>410.97000000000008</v>
      </c>
      <c r="D2896" s="1">
        <v>40433.457638888889</v>
      </c>
      <c r="E2896" s="3">
        <f>DATEDIF(online_retail_II[[#This Row],[LastPurchase]], DATE(2011,12,9), "d")</f>
        <v>453</v>
      </c>
      <c r="F2896" s="3">
        <f t="shared" si="225"/>
        <v>2</v>
      </c>
      <c r="G2896" s="3">
        <f t="shared" si="226"/>
        <v>2</v>
      </c>
      <c r="H2896" s="3">
        <f t="shared" si="227"/>
        <v>1</v>
      </c>
      <c r="I2896" s="1" t="str">
        <f t="shared" si="228"/>
        <v>221</v>
      </c>
      <c r="J2896" s="1" t="str">
        <f t="shared" si="229"/>
        <v>At Risk</v>
      </c>
    </row>
    <row r="2897" spans="1:10" ht="14.25" x14ac:dyDescent="0.2">
      <c r="A2897">
        <v>16062</v>
      </c>
      <c r="B2897">
        <v>185</v>
      </c>
      <c r="C2897">
        <v>2863.45</v>
      </c>
      <c r="D2897" s="1">
        <v>40877.510416666664</v>
      </c>
      <c r="E2897" s="3">
        <f>DATEDIF(online_retail_II[[#This Row],[LastPurchase]], DATE(2011,12,9), "d")</f>
        <v>9</v>
      </c>
      <c r="F2897" s="3">
        <f t="shared" si="225"/>
        <v>5</v>
      </c>
      <c r="G2897" s="3">
        <f t="shared" si="226"/>
        <v>3</v>
      </c>
      <c r="H2897" s="3">
        <f t="shared" si="227"/>
        <v>2</v>
      </c>
      <c r="I2897" s="1" t="str">
        <f t="shared" si="228"/>
        <v>532</v>
      </c>
      <c r="J2897" s="1" t="str">
        <f t="shared" si="229"/>
        <v>Champion</v>
      </c>
    </row>
    <row r="2898" spans="1:10" ht="14.25" x14ac:dyDescent="0.2">
      <c r="A2898">
        <v>16315</v>
      </c>
      <c r="B2898">
        <v>23</v>
      </c>
      <c r="C2898">
        <v>402.71000000000004</v>
      </c>
      <c r="D2898" s="1">
        <v>40556.497916666667</v>
      </c>
      <c r="E2898" s="3">
        <f>DATEDIF(online_retail_II[[#This Row],[LastPurchase]], DATE(2011,12,9), "d")</f>
        <v>330</v>
      </c>
      <c r="F2898" s="3">
        <f t="shared" si="225"/>
        <v>3</v>
      </c>
      <c r="G2898" s="3">
        <f t="shared" si="226"/>
        <v>1</v>
      </c>
      <c r="H2898" s="3">
        <f t="shared" si="227"/>
        <v>1</v>
      </c>
      <c r="I2898" s="1" t="str">
        <f t="shared" si="228"/>
        <v>311</v>
      </c>
      <c r="J2898" s="1" t="str">
        <f t="shared" si="229"/>
        <v>Potential</v>
      </c>
    </row>
    <row r="2899" spans="1:10" ht="14.25" x14ac:dyDescent="0.2">
      <c r="A2899">
        <v>16503</v>
      </c>
      <c r="B2899">
        <v>213</v>
      </c>
      <c r="C2899">
        <v>3614.3399999999979</v>
      </c>
      <c r="D2899" s="1">
        <v>40780.490277777775</v>
      </c>
      <c r="E2899" s="3">
        <f>DATEDIF(online_retail_II[[#This Row],[LastPurchase]], DATE(2011,12,9), "d")</f>
        <v>106</v>
      </c>
      <c r="F2899" s="3">
        <f t="shared" si="225"/>
        <v>3</v>
      </c>
      <c r="G2899" s="3">
        <f t="shared" si="226"/>
        <v>3</v>
      </c>
      <c r="H2899" s="3">
        <f t="shared" si="227"/>
        <v>3</v>
      </c>
      <c r="I2899" s="1" t="str">
        <f t="shared" si="228"/>
        <v>333</v>
      </c>
      <c r="J2899" s="1" t="str">
        <f t="shared" si="229"/>
        <v>Potential</v>
      </c>
    </row>
    <row r="2900" spans="1:10" ht="14.25" x14ac:dyDescent="0.2">
      <c r="A2900">
        <v>17192</v>
      </c>
      <c r="B2900">
        <v>21</v>
      </c>
      <c r="C2900">
        <v>77.83</v>
      </c>
      <c r="D2900" s="1">
        <v>40350.671527777777</v>
      </c>
      <c r="E2900" s="3">
        <f>DATEDIF(online_retail_II[[#This Row],[LastPurchase]], DATE(2011,12,9), "d")</f>
        <v>536</v>
      </c>
      <c r="F2900" s="3">
        <f t="shared" si="225"/>
        <v>2</v>
      </c>
      <c r="G2900" s="3">
        <f t="shared" si="226"/>
        <v>1</v>
      </c>
      <c r="H2900" s="3">
        <f t="shared" si="227"/>
        <v>1</v>
      </c>
      <c r="I2900" s="1" t="str">
        <f t="shared" si="228"/>
        <v>211</v>
      </c>
      <c r="J2900" s="1" t="str">
        <f t="shared" si="229"/>
        <v>At Risk</v>
      </c>
    </row>
    <row r="2901" spans="1:10" ht="14.25" x14ac:dyDescent="0.2">
      <c r="A2901">
        <v>15081</v>
      </c>
      <c r="B2901">
        <v>109</v>
      </c>
      <c r="C2901">
        <v>1965.7200000000009</v>
      </c>
      <c r="D2901" s="1">
        <v>40864.713888888888</v>
      </c>
      <c r="E2901" s="3">
        <f>DATEDIF(online_retail_II[[#This Row],[LastPurchase]], DATE(2011,12,9), "d")</f>
        <v>22</v>
      </c>
      <c r="F2901" s="3">
        <f t="shared" si="225"/>
        <v>4</v>
      </c>
      <c r="G2901" s="3">
        <f t="shared" si="226"/>
        <v>2</v>
      </c>
      <c r="H2901" s="3">
        <f t="shared" si="227"/>
        <v>2</v>
      </c>
      <c r="I2901" s="1" t="str">
        <f t="shared" si="228"/>
        <v>422</v>
      </c>
      <c r="J2901" s="1" t="str">
        <f t="shared" si="229"/>
        <v>Loyal</v>
      </c>
    </row>
    <row r="2902" spans="1:10" ht="14.25" x14ac:dyDescent="0.2">
      <c r="A2902">
        <v>12774</v>
      </c>
      <c r="B2902">
        <v>6</v>
      </c>
      <c r="C2902">
        <v>98.7</v>
      </c>
      <c r="D2902" s="1">
        <v>40351.443055555559</v>
      </c>
      <c r="E2902" s="3">
        <f>DATEDIF(online_retail_II[[#This Row],[LastPurchase]], DATE(2011,12,9), "d")</f>
        <v>535</v>
      </c>
      <c r="F2902" s="3">
        <f t="shared" si="225"/>
        <v>2</v>
      </c>
      <c r="G2902" s="3">
        <f t="shared" si="226"/>
        <v>1</v>
      </c>
      <c r="H2902" s="3">
        <f t="shared" si="227"/>
        <v>1</v>
      </c>
      <c r="I2902" s="1" t="str">
        <f t="shared" si="228"/>
        <v>211</v>
      </c>
      <c r="J2902" s="1" t="str">
        <f t="shared" si="229"/>
        <v>At Risk</v>
      </c>
    </row>
    <row r="2903" spans="1:10" ht="14.25" x14ac:dyDescent="0.2">
      <c r="A2903">
        <v>16227</v>
      </c>
      <c r="B2903">
        <v>34</v>
      </c>
      <c r="C2903">
        <v>1027.2200000000003</v>
      </c>
      <c r="D2903" s="1">
        <v>40661.564583333333</v>
      </c>
      <c r="E2903" s="3">
        <f>DATEDIF(online_retail_II[[#This Row],[LastPurchase]], DATE(2011,12,9), "d")</f>
        <v>225</v>
      </c>
      <c r="F2903" s="3">
        <f t="shared" si="225"/>
        <v>3</v>
      </c>
      <c r="G2903" s="3">
        <f t="shared" si="226"/>
        <v>1</v>
      </c>
      <c r="H2903" s="3">
        <f t="shared" si="227"/>
        <v>2</v>
      </c>
      <c r="I2903" s="1" t="str">
        <f t="shared" si="228"/>
        <v>312</v>
      </c>
      <c r="J2903" s="1" t="str">
        <f t="shared" si="229"/>
        <v>Potential</v>
      </c>
    </row>
    <row r="2904" spans="1:10" ht="14.25" x14ac:dyDescent="0.2">
      <c r="A2904">
        <v>12724</v>
      </c>
      <c r="B2904">
        <v>129</v>
      </c>
      <c r="C2904">
        <v>2317.5200000000004</v>
      </c>
      <c r="D2904" s="1">
        <v>40881.668055555558</v>
      </c>
      <c r="E2904" s="3">
        <f>DATEDIF(online_retail_II[[#This Row],[LastPurchase]], DATE(2011,12,9), "d")</f>
        <v>5</v>
      </c>
      <c r="F2904" s="3">
        <f t="shared" si="225"/>
        <v>5</v>
      </c>
      <c r="G2904" s="3">
        <f t="shared" si="226"/>
        <v>2</v>
      </c>
      <c r="H2904" s="3">
        <f t="shared" si="227"/>
        <v>2</v>
      </c>
      <c r="I2904" s="1" t="str">
        <f t="shared" si="228"/>
        <v>522</v>
      </c>
      <c r="J2904" s="1" t="str">
        <f t="shared" si="229"/>
        <v>Champion</v>
      </c>
    </row>
    <row r="2905" spans="1:10" ht="14.25" x14ac:dyDescent="0.2">
      <c r="A2905">
        <v>16894</v>
      </c>
      <c r="B2905">
        <v>191</v>
      </c>
      <c r="C2905">
        <v>1324.0600000000015</v>
      </c>
      <c r="D2905" s="1">
        <v>40384.654861111114</v>
      </c>
      <c r="E2905" s="3">
        <f>DATEDIF(online_retail_II[[#This Row],[LastPurchase]], DATE(2011,12,9), "d")</f>
        <v>502</v>
      </c>
      <c r="F2905" s="3">
        <f t="shared" si="225"/>
        <v>2</v>
      </c>
      <c r="G2905" s="3">
        <f t="shared" si="226"/>
        <v>3</v>
      </c>
      <c r="H2905" s="3">
        <f t="shared" si="227"/>
        <v>2</v>
      </c>
      <c r="I2905" s="1" t="str">
        <f t="shared" si="228"/>
        <v>232</v>
      </c>
      <c r="J2905" s="1" t="str">
        <f t="shared" si="229"/>
        <v>At Risk</v>
      </c>
    </row>
    <row r="2906" spans="1:10" ht="14.25" x14ac:dyDescent="0.2">
      <c r="A2906">
        <v>15809</v>
      </c>
      <c r="B2906">
        <v>58</v>
      </c>
      <c r="C2906">
        <v>1274.4400000000007</v>
      </c>
      <c r="D2906" s="1">
        <v>40850.694444444445</v>
      </c>
      <c r="E2906" s="3">
        <f>DATEDIF(online_retail_II[[#This Row],[LastPurchase]], DATE(2011,12,9), "d")</f>
        <v>36</v>
      </c>
      <c r="F2906" s="3">
        <f t="shared" si="225"/>
        <v>4</v>
      </c>
      <c r="G2906" s="3">
        <f t="shared" si="226"/>
        <v>2</v>
      </c>
      <c r="H2906" s="3">
        <f t="shared" si="227"/>
        <v>2</v>
      </c>
      <c r="I2906" s="1" t="str">
        <f t="shared" si="228"/>
        <v>422</v>
      </c>
      <c r="J2906" s="1" t="str">
        <f t="shared" si="229"/>
        <v>Loyal</v>
      </c>
    </row>
    <row r="2907" spans="1:10" ht="14.25" x14ac:dyDescent="0.2">
      <c r="A2907">
        <v>14874</v>
      </c>
      <c r="B2907">
        <v>6</v>
      </c>
      <c r="C2907">
        <v>116.18</v>
      </c>
      <c r="D2907" s="1">
        <v>40351.623611111114</v>
      </c>
      <c r="E2907" s="3">
        <f>DATEDIF(online_retail_II[[#This Row],[LastPurchase]], DATE(2011,12,9), "d")</f>
        <v>535</v>
      </c>
      <c r="F2907" s="3">
        <f t="shared" si="225"/>
        <v>2</v>
      </c>
      <c r="G2907" s="3">
        <f t="shared" si="226"/>
        <v>1</v>
      </c>
      <c r="H2907" s="3">
        <f t="shared" si="227"/>
        <v>1</v>
      </c>
      <c r="I2907" s="1" t="str">
        <f t="shared" si="228"/>
        <v>211</v>
      </c>
      <c r="J2907" s="1" t="str">
        <f t="shared" si="229"/>
        <v>At Risk</v>
      </c>
    </row>
    <row r="2908" spans="1:10" ht="14.25" x14ac:dyDescent="0.2">
      <c r="A2908">
        <v>14793</v>
      </c>
      <c r="B2908">
        <v>39</v>
      </c>
      <c r="C2908">
        <v>625.9</v>
      </c>
      <c r="D2908" s="1">
        <v>40865.618055555555</v>
      </c>
      <c r="E2908" s="3">
        <f>DATEDIF(online_retail_II[[#This Row],[LastPurchase]], DATE(2011,12,9), "d")</f>
        <v>21</v>
      </c>
      <c r="F2908" s="3">
        <f t="shared" si="225"/>
        <v>4</v>
      </c>
      <c r="G2908" s="3">
        <f t="shared" si="226"/>
        <v>1</v>
      </c>
      <c r="H2908" s="3">
        <f t="shared" si="227"/>
        <v>1</v>
      </c>
      <c r="I2908" s="1" t="str">
        <f t="shared" si="228"/>
        <v>411</v>
      </c>
      <c r="J2908" s="1" t="str">
        <f t="shared" si="229"/>
        <v>Loyal</v>
      </c>
    </row>
    <row r="2909" spans="1:10" ht="14.25" x14ac:dyDescent="0.2">
      <c r="A2909">
        <v>16680</v>
      </c>
      <c r="B2909">
        <v>29</v>
      </c>
      <c r="C2909">
        <v>821.44999999999993</v>
      </c>
      <c r="D2909" s="1">
        <v>40843.732638888891</v>
      </c>
      <c r="E2909" s="3">
        <f>DATEDIF(online_retail_II[[#This Row],[LastPurchase]], DATE(2011,12,9), "d")</f>
        <v>43</v>
      </c>
      <c r="F2909" s="3">
        <f t="shared" si="225"/>
        <v>4</v>
      </c>
      <c r="G2909" s="3">
        <f t="shared" si="226"/>
        <v>1</v>
      </c>
      <c r="H2909" s="3">
        <f t="shared" si="227"/>
        <v>1</v>
      </c>
      <c r="I2909" s="1" t="str">
        <f t="shared" si="228"/>
        <v>411</v>
      </c>
      <c r="J2909" s="1" t="str">
        <f t="shared" si="229"/>
        <v>Loyal</v>
      </c>
    </row>
    <row r="2910" spans="1:10" ht="14.25" x14ac:dyDescent="0.2">
      <c r="A2910">
        <v>17422</v>
      </c>
      <c r="B2910">
        <v>205</v>
      </c>
      <c r="C2910">
        <v>3594.7600000000007</v>
      </c>
      <c r="D2910" s="1">
        <v>40870.560416666667</v>
      </c>
      <c r="E2910" s="3">
        <f>DATEDIF(online_retail_II[[#This Row],[LastPurchase]], DATE(2011,12,9), "d")</f>
        <v>16</v>
      </c>
      <c r="F2910" s="3">
        <f t="shared" si="225"/>
        <v>4</v>
      </c>
      <c r="G2910" s="3">
        <f t="shared" si="226"/>
        <v>3</v>
      </c>
      <c r="H2910" s="3">
        <f t="shared" si="227"/>
        <v>3</v>
      </c>
      <c r="I2910" s="1" t="str">
        <f t="shared" si="228"/>
        <v>433</v>
      </c>
      <c r="J2910" s="1" t="str">
        <f t="shared" si="229"/>
        <v>Loyal</v>
      </c>
    </row>
    <row r="2911" spans="1:10" ht="14.25" x14ac:dyDescent="0.2">
      <c r="A2911">
        <v>12792</v>
      </c>
      <c r="B2911">
        <v>47</v>
      </c>
      <c r="C2911">
        <v>827.00999999999976</v>
      </c>
      <c r="D2911" s="1">
        <v>40630.48333333333</v>
      </c>
      <c r="E2911" s="3">
        <f>DATEDIF(online_retail_II[[#This Row],[LastPurchase]], DATE(2011,12,9), "d")</f>
        <v>256</v>
      </c>
      <c r="F2911" s="3">
        <f t="shared" si="225"/>
        <v>3</v>
      </c>
      <c r="G2911" s="3">
        <f t="shared" si="226"/>
        <v>1</v>
      </c>
      <c r="H2911" s="3">
        <f t="shared" si="227"/>
        <v>1</v>
      </c>
      <c r="I2911" s="1" t="str">
        <f t="shared" si="228"/>
        <v>311</v>
      </c>
      <c r="J2911" s="1" t="str">
        <f t="shared" si="229"/>
        <v>Potential</v>
      </c>
    </row>
    <row r="2912" spans="1:10" ht="14.25" x14ac:dyDescent="0.2">
      <c r="A2912">
        <v>17380</v>
      </c>
      <c r="B2912">
        <v>10</v>
      </c>
      <c r="C2912">
        <v>645</v>
      </c>
      <c r="D2912" s="1">
        <v>40452.695833333331</v>
      </c>
      <c r="E2912" s="3">
        <f>DATEDIF(online_retail_II[[#This Row],[LastPurchase]], DATE(2011,12,9), "d")</f>
        <v>434</v>
      </c>
      <c r="F2912" s="3">
        <f t="shared" si="225"/>
        <v>2</v>
      </c>
      <c r="G2912" s="3">
        <f t="shared" si="226"/>
        <v>1</v>
      </c>
      <c r="H2912" s="3">
        <f t="shared" si="227"/>
        <v>1</v>
      </c>
      <c r="I2912" s="1" t="str">
        <f t="shared" si="228"/>
        <v>211</v>
      </c>
      <c r="J2912" s="1" t="str">
        <f t="shared" si="229"/>
        <v>At Risk</v>
      </c>
    </row>
    <row r="2913" spans="1:10" ht="14.25" x14ac:dyDescent="0.2">
      <c r="A2913">
        <v>14725</v>
      </c>
      <c r="B2913">
        <v>105</v>
      </c>
      <c r="C2913">
        <v>1315.2399999999996</v>
      </c>
      <c r="D2913" s="1">
        <v>40862.529166666667</v>
      </c>
      <c r="E2913" s="3">
        <f>DATEDIF(online_retail_II[[#This Row],[LastPurchase]], DATE(2011,12,9), "d")</f>
        <v>24</v>
      </c>
      <c r="F2913" s="3">
        <f t="shared" si="225"/>
        <v>4</v>
      </c>
      <c r="G2913" s="3">
        <f t="shared" si="226"/>
        <v>2</v>
      </c>
      <c r="H2913" s="3">
        <f t="shared" si="227"/>
        <v>2</v>
      </c>
      <c r="I2913" s="1" t="str">
        <f t="shared" si="228"/>
        <v>422</v>
      </c>
      <c r="J2913" s="1" t="str">
        <f t="shared" si="229"/>
        <v>Loyal</v>
      </c>
    </row>
    <row r="2914" spans="1:10" ht="14.25" x14ac:dyDescent="0.2">
      <c r="A2914">
        <v>17310</v>
      </c>
      <c r="B2914">
        <v>2</v>
      </c>
      <c r="C2914">
        <v>1025.0999999999999</v>
      </c>
      <c r="D2914" s="1">
        <v>40499.666666666664</v>
      </c>
      <c r="E2914" s="3">
        <f>DATEDIF(online_retail_II[[#This Row],[LastPurchase]], DATE(2011,12,9), "d")</f>
        <v>387</v>
      </c>
      <c r="F2914" s="3">
        <f t="shared" si="225"/>
        <v>2</v>
      </c>
      <c r="G2914" s="3">
        <f t="shared" si="226"/>
        <v>1</v>
      </c>
      <c r="H2914" s="3">
        <f t="shared" si="227"/>
        <v>2</v>
      </c>
      <c r="I2914" s="1" t="str">
        <f t="shared" si="228"/>
        <v>212</v>
      </c>
      <c r="J2914" s="1" t="str">
        <f t="shared" si="229"/>
        <v>At Risk</v>
      </c>
    </row>
    <row r="2915" spans="1:10" ht="14.25" x14ac:dyDescent="0.2">
      <c r="A2915">
        <v>13942</v>
      </c>
      <c r="B2915">
        <v>1</v>
      </c>
      <c r="C2915">
        <v>320</v>
      </c>
      <c r="D2915" s="1">
        <v>40352.524305555555</v>
      </c>
      <c r="E2915" s="3">
        <f>DATEDIF(online_retail_II[[#This Row],[LastPurchase]], DATE(2011,12,9), "d")</f>
        <v>534</v>
      </c>
      <c r="F2915" s="3">
        <f t="shared" si="225"/>
        <v>2</v>
      </c>
      <c r="G2915" s="3">
        <f t="shared" si="226"/>
        <v>1</v>
      </c>
      <c r="H2915" s="3">
        <f t="shared" si="227"/>
        <v>1</v>
      </c>
      <c r="I2915" s="1" t="str">
        <f t="shared" si="228"/>
        <v>211</v>
      </c>
      <c r="J2915" s="1" t="str">
        <f t="shared" si="229"/>
        <v>At Risk</v>
      </c>
    </row>
    <row r="2916" spans="1:10" ht="14.25" x14ac:dyDescent="0.2">
      <c r="A2916">
        <v>12379</v>
      </c>
      <c r="B2916">
        <v>81</v>
      </c>
      <c r="C2916">
        <v>1620.22</v>
      </c>
      <c r="D2916" s="1">
        <v>40805.42291666667</v>
      </c>
      <c r="E2916" s="3">
        <f>DATEDIF(online_retail_II[[#This Row],[LastPurchase]], DATE(2011,12,9), "d")</f>
        <v>81</v>
      </c>
      <c r="F2916" s="3">
        <f t="shared" si="225"/>
        <v>3</v>
      </c>
      <c r="G2916" s="3">
        <f t="shared" si="226"/>
        <v>2</v>
      </c>
      <c r="H2916" s="3">
        <f t="shared" si="227"/>
        <v>2</v>
      </c>
      <c r="I2916" s="1" t="str">
        <f t="shared" si="228"/>
        <v>322</v>
      </c>
      <c r="J2916" s="1" t="str">
        <f t="shared" si="229"/>
        <v>Potential</v>
      </c>
    </row>
    <row r="2917" spans="1:10" ht="14.25" x14ac:dyDescent="0.2">
      <c r="A2917">
        <v>16825</v>
      </c>
      <c r="B2917">
        <v>64</v>
      </c>
      <c r="C2917">
        <v>1826.89</v>
      </c>
      <c r="D2917" s="1">
        <v>40848.493750000001</v>
      </c>
      <c r="E2917" s="3">
        <f>DATEDIF(online_retail_II[[#This Row],[LastPurchase]], DATE(2011,12,9), "d")</f>
        <v>38</v>
      </c>
      <c r="F2917" s="3">
        <f t="shared" si="225"/>
        <v>4</v>
      </c>
      <c r="G2917" s="3">
        <f t="shared" si="226"/>
        <v>2</v>
      </c>
      <c r="H2917" s="3">
        <f t="shared" si="227"/>
        <v>2</v>
      </c>
      <c r="I2917" s="1" t="str">
        <f t="shared" si="228"/>
        <v>422</v>
      </c>
      <c r="J2917" s="1" t="str">
        <f t="shared" si="229"/>
        <v>Loyal</v>
      </c>
    </row>
    <row r="2918" spans="1:10" ht="14.25" x14ac:dyDescent="0.2">
      <c r="A2918">
        <v>16180</v>
      </c>
      <c r="B2918">
        <v>327</v>
      </c>
      <c r="C2918">
        <v>16249.869999999997</v>
      </c>
      <c r="D2918" s="1">
        <v>40786.686111111114</v>
      </c>
      <c r="E2918" s="3">
        <f>DATEDIF(online_retail_II[[#This Row],[LastPurchase]], DATE(2011,12,9), "d")</f>
        <v>100</v>
      </c>
      <c r="F2918" s="3">
        <f t="shared" si="225"/>
        <v>3</v>
      </c>
      <c r="G2918" s="3">
        <f t="shared" si="226"/>
        <v>3</v>
      </c>
      <c r="H2918" s="3">
        <f t="shared" si="227"/>
        <v>4</v>
      </c>
      <c r="I2918" s="1" t="str">
        <f t="shared" si="228"/>
        <v>334</v>
      </c>
      <c r="J2918" s="1" t="str">
        <f t="shared" si="229"/>
        <v>Potential</v>
      </c>
    </row>
    <row r="2919" spans="1:10" ht="14.25" x14ac:dyDescent="0.2">
      <c r="A2919">
        <v>14509</v>
      </c>
      <c r="B2919">
        <v>25</v>
      </c>
      <c r="C2919">
        <v>110.94999999999997</v>
      </c>
      <c r="D2919" s="1">
        <v>40352.556250000001</v>
      </c>
      <c r="E2919" s="3">
        <f>DATEDIF(online_retail_II[[#This Row],[LastPurchase]], DATE(2011,12,9), "d")</f>
        <v>534</v>
      </c>
      <c r="F2919" s="3">
        <f t="shared" si="225"/>
        <v>2</v>
      </c>
      <c r="G2919" s="3">
        <f t="shared" si="226"/>
        <v>1</v>
      </c>
      <c r="H2919" s="3">
        <f t="shared" si="227"/>
        <v>1</v>
      </c>
      <c r="I2919" s="1" t="str">
        <f t="shared" si="228"/>
        <v>211</v>
      </c>
      <c r="J2919" s="1" t="str">
        <f t="shared" si="229"/>
        <v>At Risk</v>
      </c>
    </row>
    <row r="2920" spans="1:10" ht="14.25" x14ac:dyDescent="0.2">
      <c r="A2920">
        <v>15248</v>
      </c>
      <c r="B2920">
        <v>106</v>
      </c>
      <c r="C2920">
        <v>1893.9299999999996</v>
      </c>
      <c r="D2920" s="1">
        <v>40475.54791666667</v>
      </c>
      <c r="E2920" s="3">
        <f>DATEDIF(online_retail_II[[#This Row],[LastPurchase]], DATE(2011,12,9), "d")</f>
        <v>411</v>
      </c>
      <c r="F2920" s="3">
        <f t="shared" si="225"/>
        <v>2</v>
      </c>
      <c r="G2920" s="3">
        <f t="shared" si="226"/>
        <v>2</v>
      </c>
      <c r="H2920" s="3">
        <f t="shared" si="227"/>
        <v>2</v>
      </c>
      <c r="I2920" s="1" t="str">
        <f t="shared" si="228"/>
        <v>222</v>
      </c>
      <c r="J2920" s="1" t="str">
        <f t="shared" si="229"/>
        <v>At Risk</v>
      </c>
    </row>
    <row r="2921" spans="1:10" ht="14.25" x14ac:dyDescent="0.2">
      <c r="A2921">
        <v>15991</v>
      </c>
      <c r="B2921">
        <v>6</v>
      </c>
      <c r="C2921">
        <v>150.55000000000001</v>
      </c>
      <c r="D2921" s="1">
        <v>40352.659722222219</v>
      </c>
      <c r="E2921" s="3">
        <f>DATEDIF(online_retail_II[[#This Row],[LastPurchase]], DATE(2011,12,9), "d")</f>
        <v>534</v>
      </c>
      <c r="F2921" s="3">
        <f t="shared" si="225"/>
        <v>2</v>
      </c>
      <c r="G2921" s="3">
        <f t="shared" si="226"/>
        <v>1</v>
      </c>
      <c r="H2921" s="3">
        <f t="shared" si="227"/>
        <v>1</v>
      </c>
      <c r="I2921" s="1" t="str">
        <f t="shared" si="228"/>
        <v>211</v>
      </c>
      <c r="J2921" s="1" t="str">
        <f t="shared" si="229"/>
        <v>At Risk</v>
      </c>
    </row>
    <row r="2922" spans="1:10" ht="14.25" x14ac:dyDescent="0.2">
      <c r="A2922">
        <v>17304</v>
      </c>
      <c r="B2922">
        <v>5</v>
      </c>
      <c r="C2922">
        <v>111.50000000000001</v>
      </c>
      <c r="D2922" s="1">
        <v>40352.682638888888</v>
      </c>
      <c r="E2922" s="3">
        <f>DATEDIF(online_retail_II[[#This Row],[LastPurchase]], DATE(2011,12,9), "d")</f>
        <v>534</v>
      </c>
      <c r="F2922" s="3">
        <f t="shared" si="225"/>
        <v>2</v>
      </c>
      <c r="G2922" s="3">
        <f t="shared" si="226"/>
        <v>1</v>
      </c>
      <c r="H2922" s="3">
        <f t="shared" si="227"/>
        <v>1</v>
      </c>
      <c r="I2922" s="1" t="str">
        <f t="shared" si="228"/>
        <v>211</v>
      </c>
      <c r="J2922" s="1" t="str">
        <f t="shared" si="229"/>
        <v>At Risk</v>
      </c>
    </row>
    <row r="2923" spans="1:10" ht="14.25" x14ac:dyDescent="0.2">
      <c r="A2923">
        <v>15913</v>
      </c>
      <c r="B2923">
        <v>1</v>
      </c>
      <c r="C2923">
        <v>6.3000000000000007</v>
      </c>
      <c r="D2923" s="1">
        <v>40352.688194444447</v>
      </c>
      <c r="E2923" s="3">
        <f>DATEDIF(online_retail_II[[#This Row],[LastPurchase]], DATE(2011,12,9), "d")</f>
        <v>534</v>
      </c>
      <c r="F2923" s="3">
        <f t="shared" si="225"/>
        <v>2</v>
      </c>
      <c r="G2923" s="3">
        <f t="shared" si="226"/>
        <v>1</v>
      </c>
      <c r="H2923" s="3">
        <f t="shared" si="227"/>
        <v>1</v>
      </c>
      <c r="I2923" s="1" t="str">
        <f t="shared" si="228"/>
        <v>211</v>
      </c>
      <c r="J2923" s="1" t="str">
        <f t="shared" si="229"/>
        <v>At Risk</v>
      </c>
    </row>
    <row r="2924" spans="1:10" ht="14.25" x14ac:dyDescent="0.2">
      <c r="A2924">
        <v>17686</v>
      </c>
      <c r="B2924">
        <v>429</v>
      </c>
      <c r="C2924">
        <v>8296.8100000000086</v>
      </c>
      <c r="D2924" s="1">
        <v>40879.652083333334</v>
      </c>
      <c r="E2924" s="3">
        <f>DATEDIF(online_retail_II[[#This Row],[LastPurchase]], DATE(2011,12,9), "d")</f>
        <v>7</v>
      </c>
      <c r="F2924" s="3">
        <f t="shared" si="225"/>
        <v>5</v>
      </c>
      <c r="G2924" s="3">
        <f t="shared" si="226"/>
        <v>4</v>
      </c>
      <c r="H2924" s="3">
        <f t="shared" si="227"/>
        <v>4</v>
      </c>
      <c r="I2924" s="1" t="str">
        <f t="shared" si="228"/>
        <v>544</v>
      </c>
      <c r="J2924" s="1" t="str">
        <f t="shared" si="229"/>
        <v>Champion</v>
      </c>
    </row>
    <row r="2925" spans="1:10" ht="14.25" x14ac:dyDescent="0.2">
      <c r="A2925">
        <v>12705</v>
      </c>
      <c r="B2925">
        <v>599</v>
      </c>
      <c r="C2925">
        <v>11762.099999999982</v>
      </c>
      <c r="D2925" s="1">
        <v>40871.553472222222</v>
      </c>
      <c r="E2925" s="3">
        <f>DATEDIF(online_retail_II[[#This Row],[LastPurchase]], DATE(2011,12,9), "d")</f>
        <v>15</v>
      </c>
      <c r="F2925" s="3">
        <f t="shared" si="225"/>
        <v>4</v>
      </c>
      <c r="G2925" s="3">
        <f t="shared" si="226"/>
        <v>4</v>
      </c>
      <c r="H2925" s="3">
        <f t="shared" si="227"/>
        <v>4</v>
      </c>
      <c r="I2925" s="1" t="str">
        <f t="shared" si="228"/>
        <v>444</v>
      </c>
      <c r="J2925" s="1" t="str">
        <f t="shared" si="229"/>
        <v>Loyal</v>
      </c>
    </row>
    <row r="2926" spans="1:10" ht="14.25" x14ac:dyDescent="0.2">
      <c r="A2926">
        <v>14566</v>
      </c>
      <c r="B2926">
        <v>16</v>
      </c>
      <c r="C2926">
        <v>4092</v>
      </c>
      <c r="D2926" s="1">
        <v>40776.461805555555</v>
      </c>
      <c r="E2926" s="3">
        <f>DATEDIF(online_retail_II[[#This Row],[LastPurchase]], DATE(2011,12,9), "d")</f>
        <v>110</v>
      </c>
      <c r="F2926" s="3">
        <f t="shared" si="225"/>
        <v>3</v>
      </c>
      <c r="G2926" s="3">
        <f t="shared" si="226"/>
        <v>1</v>
      </c>
      <c r="H2926" s="3">
        <f t="shared" si="227"/>
        <v>3</v>
      </c>
      <c r="I2926" s="1" t="str">
        <f t="shared" si="228"/>
        <v>313</v>
      </c>
      <c r="J2926" s="1" t="str">
        <f t="shared" si="229"/>
        <v>Potential</v>
      </c>
    </row>
    <row r="2927" spans="1:10" ht="14.25" x14ac:dyDescent="0.2">
      <c r="A2927">
        <v>16683</v>
      </c>
      <c r="B2927">
        <v>18</v>
      </c>
      <c r="C2927">
        <v>320.25</v>
      </c>
      <c r="D2927" s="1">
        <v>40353.441666666666</v>
      </c>
      <c r="E2927" s="3">
        <f>DATEDIF(online_retail_II[[#This Row],[LastPurchase]], DATE(2011,12,9), "d")</f>
        <v>533</v>
      </c>
      <c r="F2927" s="3">
        <f t="shared" si="225"/>
        <v>2</v>
      </c>
      <c r="G2927" s="3">
        <f t="shared" si="226"/>
        <v>1</v>
      </c>
      <c r="H2927" s="3">
        <f t="shared" si="227"/>
        <v>1</v>
      </c>
      <c r="I2927" s="1" t="str">
        <f t="shared" si="228"/>
        <v>211</v>
      </c>
      <c r="J2927" s="1" t="str">
        <f t="shared" si="229"/>
        <v>At Risk</v>
      </c>
    </row>
    <row r="2928" spans="1:10" ht="14.25" x14ac:dyDescent="0.2">
      <c r="A2928">
        <v>15043</v>
      </c>
      <c r="B2928">
        <v>52</v>
      </c>
      <c r="C2928">
        <v>2873.7999999999997</v>
      </c>
      <c r="D2928" s="1">
        <v>40855.601388888892</v>
      </c>
      <c r="E2928" s="3">
        <f>DATEDIF(online_retail_II[[#This Row],[LastPurchase]], DATE(2011,12,9), "d")</f>
        <v>31</v>
      </c>
      <c r="F2928" s="3">
        <f t="shared" si="225"/>
        <v>4</v>
      </c>
      <c r="G2928" s="3">
        <f t="shared" si="226"/>
        <v>1</v>
      </c>
      <c r="H2928" s="3">
        <f t="shared" si="227"/>
        <v>2</v>
      </c>
      <c r="I2928" s="1" t="str">
        <f t="shared" si="228"/>
        <v>412</v>
      </c>
      <c r="J2928" s="1" t="str">
        <f t="shared" si="229"/>
        <v>Loyal</v>
      </c>
    </row>
    <row r="2929" spans="1:10" ht="14.25" x14ac:dyDescent="0.2">
      <c r="A2929">
        <v>12741</v>
      </c>
      <c r="B2929">
        <v>16</v>
      </c>
      <c r="C2929">
        <v>406.07000000000005</v>
      </c>
      <c r="D2929" s="1">
        <v>40357.60833333333</v>
      </c>
      <c r="E2929" s="3">
        <f>DATEDIF(online_retail_II[[#This Row],[LastPurchase]], DATE(2011,12,9), "d")</f>
        <v>529</v>
      </c>
      <c r="F2929" s="3">
        <f t="shared" si="225"/>
        <v>2</v>
      </c>
      <c r="G2929" s="3">
        <f t="shared" si="226"/>
        <v>1</v>
      </c>
      <c r="H2929" s="3">
        <f t="shared" si="227"/>
        <v>1</v>
      </c>
      <c r="I2929" s="1" t="str">
        <f t="shared" si="228"/>
        <v>211</v>
      </c>
      <c r="J2929" s="1" t="str">
        <f t="shared" si="229"/>
        <v>At Risk</v>
      </c>
    </row>
    <row r="2930" spans="1:10" ht="14.25" x14ac:dyDescent="0.2">
      <c r="A2930">
        <v>17099</v>
      </c>
      <c r="B2930">
        <v>40</v>
      </c>
      <c r="C2930">
        <v>582.17000000000007</v>
      </c>
      <c r="D2930" s="1">
        <v>40353.684027777781</v>
      </c>
      <c r="E2930" s="3">
        <f>DATEDIF(online_retail_II[[#This Row],[LastPurchase]], DATE(2011,12,9), "d")</f>
        <v>533</v>
      </c>
      <c r="F2930" s="3">
        <f t="shared" si="225"/>
        <v>2</v>
      </c>
      <c r="G2930" s="3">
        <f t="shared" si="226"/>
        <v>1</v>
      </c>
      <c r="H2930" s="3">
        <f t="shared" si="227"/>
        <v>1</v>
      </c>
      <c r="I2930" s="1" t="str">
        <f t="shared" si="228"/>
        <v>211</v>
      </c>
      <c r="J2930" s="1" t="str">
        <f t="shared" si="229"/>
        <v>At Risk</v>
      </c>
    </row>
    <row r="2931" spans="1:10" ht="14.25" x14ac:dyDescent="0.2">
      <c r="A2931">
        <v>15629</v>
      </c>
      <c r="B2931">
        <v>77</v>
      </c>
      <c r="C2931">
        <v>2240.900000000001</v>
      </c>
      <c r="D2931" s="1">
        <v>40436.573611111111</v>
      </c>
      <c r="E2931" s="3">
        <f>DATEDIF(online_retail_II[[#This Row],[LastPurchase]], DATE(2011,12,9), "d")</f>
        <v>450</v>
      </c>
      <c r="F2931" s="3">
        <f t="shared" si="225"/>
        <v>2</v>
      </c>
      <c r="G2931" s="3">
        <f t="shared" si="226"/>
        <v>2</v>
      </c>
      <c r="H2931" s="3">
        <f t="shared" si="227"/>
        <v>2</v>
      </c>
      <c r="I2931" s="1" t="str">
        <f t="shared" si="228"/>
        <v>222</v>
      </c>
      <c r="J2931" s="1" t="str">
        <f t="shared" si="229"/>
        <v>At Risk</v>
      </c>
    </row>
    <row r="2932" spans="1:10" ht="14.25" x14ac:dyDescent="0.2">
      <c r="A2932">
        <v>14326</v>
      </c>
      <c r="B2932">
        <v>57</v>
      </c>
      <c r="C2932">
        <v>940.98000000000013</v>
      </c>
      <c r="D2932" s="1">
        <v>40644.62777777778</v>
      </c>
      <c r="E2932" s="3">
        <f>DATEDIF(online_retail_II[[#This Row],[LastPurchase]], DATE(2011,12,9), "d")</f>
        <v>242</v>
      </c>
      <c r="F2932" s="3">
        <f t="shared" si="225"/>
        <v>3</v>
      </c>
      <c r="G2932" s="3">
        <f t="shared" si="226"/>
        <v>2</v>
      </c>
      <c r="H2932" s="3">
        <f t="shared" si="227"/>
        <v>1</v>
      </c>
      <c r="I2932" s="1" t="str">
        <f t="shared" si="228"/>
        <v>321</v>
      </c>
      <c r="J2932" s="1" t="str">
        <f t="shared" si="229"/>
        <v>Potential</v>
      </c>
    </row>
    <row r="2933" spans="1:10" ht="14.25" x14ac:dyDescent="0.2">
      <c r="A2933">
        <v>16961</v>
      </c>
      <c r="B2933">
        <v>52</v>
      </c>
      <c r="C2933">
        <v>794.56</v>
      </c>
      <c r="D2933" s="1">
        <v>40770.573611111111</v>
      </c>
      <c r="E2933" s="3">
        <f>DATEDIF(online_retail_II[[#This Row],[LastPurchase]], DATE(2011,12,9), "d")</f>
        <v>116</v>
      </c>
      <c r="F2933" s="3">
        <f t="shared" si="225"/>
        <v>3</v>
      </c>
      <c r="G2933" s="3">
        <f t="shared" si="226"/>
        <v>1</v>
      </c>
      <c r="H2933" s="3">
        <f t="shared" si="227"/>
        <v>1</v>
      </c>
      <c r="I2933" s="1" t="str">
        <f t="shared" si="228"/>
        <v>311</v>
      </c>
      <c r="J2933" s="1" t="str">
        <f t="shared" si="229"/>
        <v>Potential</v>
      </c>
    </row>
    <row r="2934" spans="1:10" ht="14.25" x14ac:dyDescent="0.2">
      <c r="A2934">
        <v>15824</v>
      </c>
      <c r="B2934">
        <v>26</v>
      </c>
      <c r="C2934">
        <v>890.93999999999971</v>
      </c>
      <c r="D2934" s="1">
        <v>40433.555555555555</v>
      </c>
      <c r="E2934" s="3">
        <f>DATEDIF(online_retail_II[[#This Row],[LastPurchase]], DATE(2011,12,9), "d")</f>
        <v>453</v>
      </c>
      <c r="F2934" s="3">
        <f t="shared" si="225"/>
        <v>2</v>
      </c>
      <c r="G2934" s="3">
        <f t="shared" si="226"/>
        <v>1</v>
      </c>
      <c r="H2934" s="3">
        <f t="shared" si="227"/>
        <v>1</v>
      </c>
      <c r="I2934" s="1" t="str">
        <f t="shared" si="228"/>
        <v>211</v>
      </c>
      <c r="J2934" s="1" t="str">
        <f t="shared" si="229"/>
        <v>At Risk</v>
      </c>
    </row>
    <row r="2935" spans="1:10" ht="14.25" x14ac:dyDescent="0.2">
      <c r="A2935">
        <v>16539</v>
      </c>
      <c r="B2935">
        <v>152</v>
      </c>
      <c r="C2935">
        <v>3732.01</v>
      </c>
      <c r="D2935" s="1">
        <v>40884.361805555556</v>
      </c>
      <c r="E2935" s="3">
        <f>DATEDIF(online_retail_II[[#This Row],[LastPurchase]], DATE(2011,12,9), "d")</f>
        <v>2</v>
      </c>
      <c r="F2935" s="3">
        <f t="shared" si="225"/>
        <v>5</v>
      </c>
      <c r="G2935" s="3">
        <f t="shared" si="226"/>
        <v>2</v>
      </c>
      <c r="H2935" s="3">
        <f t="shared" si="227"/>
        <v>3</v>
      </c>
      <c r="I2935" s="1" t="str">
        <f t="shared" si="228"/>
        <v>523</v>
      </c>
      <c r="J2935" s="1" t="str">
        <f t="shared" si="229"/>
        <v>Champion</v>
      </c>
    </row>
    <row r="2936" spans="1:10" ht="14.25" x14ac:dyDescent="0.2">
      <c r="A2936">
        <v>15779</v>
      </c>
      <c r="B2936">
        <v>8</v>
      </c>
      <c r="C2936">
        <v>124.08</v>
      </c>
      <c r="D2936" s="1">
        <v>40423.694444444445</v>
      </c>
      <c r="E2936" s="3">
        <f>DATEDIF(online_retail_II[[#This Row],[LastPurchase]], DATE(2011,12,9), "d")</f>
        <v>463</v>
      </c>
      <c r="F2936" s="3">
        <f t="shared" si="225"/>
        <v>2</v>
      </c>
      <c r="G2936" s="3">
        <f t="shared" si="226"/>
        <v>1</v>
      </c>
      <c r="H2936" s="3">
        <f t="shared" si="227"/>
        <v>1</v>
      </c>
      <c r="I2936" s="1" t="str">
        <f t="shared" si="228"/>
        <v>211</v>
      </c>
      <c r="J2936" s="1" t="str">
        <f t="shared" si="229"/>
        <v>At Risk</v>
      </c>
    </row>
    <row r="2937" spans="1:10" ht="14.25" x14ac:dyDescent="0.2">
      <c r="A2937">
        <v>14058</v>
      </c>
      <c r="B2937">
        <v>24</v>
      </c>
      <c r="C2937">
        <v>469.18999999999994</v>
      </c>
      <c r="D2937" s="1">
        <v>40424.396527777775</v>
      </c>
      <c r="E2937" s="3">
        <f>DATEDIF(online_retail_II[[#This Row],[LastPurchase]], DATE(2011,12,9), "d")</f>
        <v>462</v>
      </c>
      <c r="F2937" s="3">
        <f t="shared" si="225"/>
        <v>2</v>
      </c>
      <c r="G2937" s="3">
        <f t="shared" si="226"/>
        <v>1</v>
      </c>
      <c r="H2937" s="3">
        <f t="shared" si="227"/>
        <v>1</v>
      </c>
      <c r="I2937" s="1" t="str">
        <f t="shared" si="228"/>
        <v>211</v>
      </c>
      <c r="J2937" s="1" t="str">
        <f t="shared" si="229"/>
        <v>At Risk</v>
      </c>
    </row>
    <row r="2938" spans="1:10" ht="14.25" x14ac:dyDescent="0.2">
      <c r="A2938">
        <v>13861</v>
      </c>
      <c r="B2938">
        <v>21</v>
      </c>
      <c r="C2938">
        <v>273.26</v>
      </c>
      <c r="D2938" s="1">
        <v>40457.597222222219</v>
      </c>
      <c r="E2938" s="3">
        <f>DATEDIF(online_retail_II[[#This Row],[LastPurchase]], DATE(2011,12,9), "d")</f>
        <v>429</v>
      </c>
      <c r="F2938" s="3">
        <f t="shared" si="225"/>
        <v>2</v>
      </c>
      <c r="G2938" s="3">
        <f t="shared" si="226"/>
        <v>1</v>
      </c>
      <c r="H2938" s="3">
        <f t="shared" si="227"/>
        <v>1</v>
      </c>
      <c r="I2938" s="1" t="str">
        <f t="shared" si="228"/>
        <v>211</v>
      </c>
      <c r="J2938" s="1" t="str">
        <f t="shared" si="229"/>
        <v>At Risk</v>
      </c>
    </row>
    <row r="2939" spans="1:10" ht="14.25" x14ac:dyDescent="0.2">
      <c r="A2939">
        <v>14199</v>
      </c>
      <c r="B2939">
        <v>18</v>
      </c>
      <c r="C2939">
        <v>1091.7000000000003</v>
      </c>
      <c r="D2939" s="1">
        <v>40668.572222222225</v>
      </c>
      <c r="E2939" s="3">
        <f>DATEDIF(online_retail_II[[#This Row],[LastPurchase]], DATE(2011,12,9), "d")</f>
        <v>218</v>
      </c>
      <c r="F2939" s="3">
        <f t="shared" si="225"/>
        <v>3</v>
      </c>
      <c r="G2939" s="3">
        <f t="shared" si="226"/>
        <v>1</v>
      </c>
      <c r="H2939" s="3">
        <f t="shared" si="227"/>
        <v>2</v>
      </c>
      <c r="I2939" s="1" t="str">
        <f t="shared" si="228"/>
        <v>312</v>
      </c>
      <c r="J2939" s="1" t="str">
        <f t="shared" si="229"/>
        <v>Potential</v>
      </c>
    </row>
    <row r="2940" spans="1:10" ht="14.25" x14ac:dyDescent="0.2">
      <c r="A2940">
        <v>17194</v>
      </c>
      <c r="B2940">
        <v>61</v>
      </c>
      <c r="C2940">
        <v>812.50000000000011</v>
      </c>
      <c r="D2940" s="1">
        <v>40613.503472222219</v>
      </c>
      <c r="E2940" s="3">
        <f>DATEDIF(online_retail_II[[#This Row],[LastPurchase]], DATE(2011,12,9), "d")</f>
        <v>273</v>
      </c>
      <c r="F2940" s="3">
        <f t="shared" si="225"/>
        <v>3</v>
      </c>
      <c r="G2940" s="3">
        <f t="shared" si="226"/>
        <v>2</v>
      </c>
      <c r="H2940" s="3">
        <f t="shared" si="227"/>
        <v>1</v>
      </c>
      <c r="I2940" s="1" t="str">
        <f t="shared" si="228"/>
        <v>321</v>
      </c>
      <c r="J2940" s="1" t="str">
        <f t="shared" si="229"/>
        <v>Potential</v>
      </c>
    </row>
    <row r="2941" spans="1:10" ht="14.25" x14ac:dyDescent="0.2">
      <c r="A2941">
        <v>16529</v>
      </c>
      <c r="B2941">
        <v>129</v>
      </c>
      <c r="C2941">
        <v>2012.0000000000002</v>
      </c>
      <c r="D2941" s="1">
        <v>40696.724305555559</v>
      </c>
      <c r="E2941" s="3">
        <f>DATEDIF(online_retail_II[[#This Row],[LastPurchase]], DATE(2011,12,9), "d")</f>
        <v>190</v>
      </c>
      <c r="F2941" s="3">
        <f t="shared" si="225"/>
        <v>3</v>
      </c>
      <c r="G2941" s="3">
        <f t="shared" si="226"/>
        <v>2</v>
      </c>
      <c r="H2941" s="3">
        <f t="shared" si="227"/>
        <v>2</v>
      </c>
      <c r="I2941" s="1" t="str">
        <f t="shared" si="228"/>
        <v>322</v>
      </c>
      <c r="J2941" s="1" t="str">
        <f t="shared" si="229"/>
        <v>Potential</v>
      </c>
    </row>
    <row r="2942" spans="1:10" ht="14.25" x14ac:dyDescent="0.2">
      <c r="A2942">
        <v>15264</v>
      </c>
      <c r="B2942">
        <v>55</v>
      </c>
      <c r="C2942">
        <v>848.4</v>
      </c>
      <c r="D2942" s="1">
        <v>40822.575694444444</v>
      </c>
      <c r="E2942" s="3">
        <f>DATEDIF(online_retail_II[[#This Row],[LastPurchase]], DATE(2011,12,9), "d")</f>
        <v>64</v>
      </c>
      <c r="F2942" s="3">
        <f t="shared" si="225"/>
        <v>3</v>
      </c>
      <c r="G2942" s="3">
        <f t="shared" si="226"/>
        <v>1</v>
      </c>
      <c r="H2942" s="3">
        <f t="shared" si="227"/>
        <v>1</v>
      </c>
      <c r="I2942" s="1" t="str">
        <f t="shared" si="228"/>
        <v>311</v>
      </c>
      <c r="J2942" s="1" t="str">
        <f t="shared" si="229"/>
        <v>Potential</v>
      </c>
    </row>
    <row r="2943" spans="1:10" ht="14.25" x14ac:dyDescent="0.2">
      <c r="A2943">
        <v>17812</v>
      </c>
      <c r="B2943">
        <v>233</v>
      </c>
      <c r="C2943">
        <v>1165.8900000000012</v>
      </c>
      <c r="D2943" s="1">
        <v>40874.490972222222</v>
      </c>
      <c r="E2943" s="3">
        <f>DATEDIF(online_retail_II[[#This Row],[LastPurchase]], DATE(2011,12,9), "d")</f>
        <v>12</v>
      </c>
      <c r="F2943" s="3">
        <f t="shared" si="225"/>
        <v>5</v>
      </c>
      <c r="G2943" s="3">
        <f t="shared" si="226"/>
        <v>3</v>
      </c>
      <c r="H2943" s="3">
        <f t="shared" si="227"/>
        <v>2</v>
      </c>
      <c r="I2943" s="1" t="str">
        <f t="shared" si="228"/>
        <v>532</v>
      </c>
      <c r="J2943" s="1" t="str">
        <f t="shared" si="229"/>
        <v>Champion</v>
      </c>
    </row>
    <row r="2944" spans="1:10" ht="14.25" x14ac:dyDescent="0.2">
      <c r="A2944">
        <v>16733</v>
      </c>
      <c r="B2944">
        <v>12</v>
      </c>
      <c r="C2944">
        <v>259.68000000000006</v>
      </c>
      <c r="D2944" s="1">
        <v>40357.425000000003</v>
      </c>
      <c r="E2944" s="3">
        <f>DATEDIF(online_retail_II[[#This Row],[LastPurchase]], DATE(2011,12,9), "d")</f>
        <v>529</v>
      </c>
      <c r="F2944" s="3">
        <f t="shared" si="225"/>
        <v>2</v>
      </c>
      <c r="G2944" s="3">
        <f t="shared" si="226"/>
        <v>1</v>
      </c>
      <c r="H2944" s="3">
        <f t="shared" si="227"/>
        <v>1</v>
      </c>
      <c r="I2944" s="1" t="str">
        <f t="shared" si="228"/>
        <v>211</v>
      </c>
      <c r="J2944" s="1" t="str">
        <f t="shared" si="229"/>
        <v>At Risk</v>
      </c>
    </row>
    <row r="2945" spans="1:10" ht="14.25" x14ac:dyDescent="0.2">
      <c r="A2945">
        <v>17437</v>
      </c>
      <c r="B2945">
        <v>53</v>
      </c>
      <c r="C2945">
        <v>373.1699999999999</v>
      </c>
      <c r="D2945" s="1">
        <v>40357.46597222222</v>
      </c>
      <c r="E2945" s="3">
        <f>DATEDIF(online_retail_II[[#This Row],[LastPurchase]], DATE(2011,12,9), "d")</f>
        <v>529</v>
      </c>
      <c r="F2945" s="3">
        <f t="shared" si="225"/>
        <v>2</v>
      </c>
      <c r="G2945" s="3">
        <f t="shared" si="226"/>
        <v>1</v>
      </c>
      <c r="H2945" s="3">
        <f t="shared" si="227"/>
        <v>1</v>
      </c>
      <c r="I2945" s="1" t="str">
        <f t="shared" si="228"/>
        <v>211</v>
      </c>
      <c r="J2945" s="1" t="str">
        <f t="shared" si="229"/>
        <v>At Risk</v>
      </c>
    </row>
    <row r="2946" spans="1:10" ht="14.25" x14ac:dyDescent="0.2">
      <c r="A2946">
        <v>16012</v>
      </c>
      <c r="B2946">
        <v>241</v>
      </c>
      <c r="C2946">
        <v>2989.7899999999995</v>
      </c>
      <c r="D2946" s="1">
        <v>40851.559027777781</v>
      </c>
      <c r="E2946" s="3">
        <f>DATEDIF(online_retail_II[[#This Row],[LastPurchase]], DATE(2011,12,9), "d")</f>
        <v>35</v>
      </c>
      <c r="F2946" s="3">
        <f t="shared" ref="F2946:F3009" si="230">IF(E2946&lt;=QUARTILE($E$2:$E$1000,1),5,
 IF(E2946&lt;=QUARTILE($E$2:$E$1000,2),4,
 IF(E2946&lt;=QUARTILE($E$2:$E$1000,3),3,
 IF(E2946&lt;=QUARTILE($E$2:$E$1000,4),2,1))))</f>
        <v>4</v>
      </c>
      <c r="G2946" s="3">
        <f t="shared" ref="G2946:G3009" si="231">IF(B2946&gt;=QUARTILE($B$2:$B$1000,4),5,
 IF(B2946&gt;=QUARTILE($B$2:$B$1000,3),4,
 IF(B2946&gt;=QUARTILE($B$2:$B$1000,2),3,
 IF(B2946&gt;=QUARTILE($B$2:$B$1000,1),2,1))))</f>
        <v>3</v>
      </c>
      <c r="H2946" s="3">
        <f t="shared" ref="H2946:H3009" si="232">IF(C2946&gt;=QUARTILE($C$2:$C$1000,4),5,
 IF(C2946&gt;=QUARTILE($C$2:$C$1000,3),4,
 IF(C2946&gt;=QUARTILE($C$2:$C$1000,2),3,
 IF(C2946&gt;=QUARTILE($C$2:$C$1000,1),2,1))))</f>
        <v>3</v>
      </c>
      <c r="I2946" s="1" t="str">
        <f t="shared" ref="I2946:I3009" si="233">TEXT(F2946,"0") &amp; TEXT(G2946,"0") &amp; TEXT(H2946,"0")</f>
        <v>433</v>
      </c>
      <c r="J2946" s="1" t="str">
        <f t="shared" ref="J2946:J3009" si="234">IF(F2946=5,"Champion",
 IF(F2946&gt;=4,"Loyal",
 IF(F2946=3,"Potential",
 IF(F2946=2,"At Risk",
 "Lost"))))</f>
        <v>Loyal</v>
      </c>
    </row>
    <row r="2947" spans="1:10" ht="14.25" x14ac:dyDescent="0.2">
      <c r="A2947">
        <v>13129</v>
      </c>
      <c r="B2947">
        <v>11</v>
      </c>
      <c r="C2947">
        <v>233.25</v>
      </c>
      <c r="D2947" s="1">
        <v>40434.574305555558</v>
      </c>
      <c r="E2947" s="3">
        <f>DATEDIF(online_retail_II[[#This Row],[LastPurchase]], DATE(2011,12,9), "d")</f>
        <v>452</v>
      </c>
      <c r="F2947" s="3">
        <f t="shared" si="230"/>
        <v>2</v>
      </c>
      <c r="G2947" s="3">
        <f t="shared" si="231"/>
        <v>1</v>
      </c>
      <c r="H2947" s="3">
        <f t="shared" si="232"/>
        <v>1</v>
      </c>
      <c r="I2947" s="1" t="str">
        <f t="shared" si="233"/>
        <v>211</v>
      </c>
      <c r="J2947" s="1" t="str">
        <f t="shared" si="234"/>
        <v>At Risk</v>
      </c>
    </row>
    <row r="2948" spans="1:10" ht="14.25" x14ac:dyDescent="0.2">
      <c r="A2948">
        <v>17578</v>
      </c>
      <c r="B2948">
        <v>65</v>
      </c>
      <c r="C2948">
        <v>1047.3300000000004</v>
      </c>
      <c r="D2948" s="1">
        <v>40668.776388888888</v>
      </c>
      <c r="E2948" s="3">
        <f>DATEDIF(online_retail_II[[#This Row],[LastPurchase]], DATE(2011,12,9), "d")</f>
        <v>218</v>
      </c>
      <c r="F2948" s="3">
        <f t="shared" si="230"/>
        <v>3</v>
      </c>
      <c r="G2948" s="3">
        <f t="shared" si="231"/>
        <v>2</v>
      </c>
      <c r="H2948" s="3">
        <f t="shared" si="232"/>
        <v>2</v>
      </c>
      <c r="I2948" s="1" t="str">
        <f t="shared" si="233"/>
        <v>322</v>
      </c>
      <c r="J2948" s="1" t="str">
        <f t="shared" si="234"/>
        <v>Potential</v>
      </c>
    </row>
    <row r="2949" spans="1:10" ht="14.25" x14ac:dyDescent="0.2">
      <c r="A2949">
        <v>13123</v>
      </c>
      <c r="B2949">
        <v>45</v>
      </c>
      <c r="C2949">
        <v>506.74999999999994</v>
      </c>
      <c r="D2949" s="1">
        <v>40414.429166666669</v>
      </c>
      <c r="E2949" s="3">
        <f>DATEDIF(online_retail_II[[#This Row],[LastPurchase]], DATE(2011,12,9), "d")</f>
        <v>472</v>
      </c>
      <c r="F2949" s="3">
        <f t="shared" si="230"/>
        <v>2</v>
      </c>
      <c r="G2949" s="3">
        <f t="shared" si="231"/>
        <v>1</v>
      </c>
      <c r="H2949" s="3">
        <f t="shared" si="232"/>
        <v>1</v>
      </c>
      <c r="I2949" s="1" t="str">
        <f t="shared" si="233"/>
        <v>211</v>
      </c>
      <c r="J2949" s="1" t="str">
        <f t="shared" si="234"/>
        <v>At Risk</v>
      </c>
    </row>
    <row r="2950" spans="1:10" ht="14.25" x14ac:dyDescent="0.2">
      <c r="A2950">
        <v>12451</v>
      </c>
      <c r="B2950">
        <v>511</v>
      </c>
      <c r="C2950">
        <v>12669.87999999999</v>
      </c>
      <c r="D2950" s="1">
        <v>40876.361111111109</v>
      </c>
      <c r="E2950" s="3">
        <f>DATEDIF(online_retail_II[[#This Row],[LastPurchase]], DATE(2011,12,9), "d")</f>
        <v>10</v>
      </c>
      <c r="F2950" s="3">
        <f t="shared" si="230"/>
        <v>5</v>
      </c>
      <c r="G2950" s="3">
        <f t="shared" si="231"/>
        <v>4</v>
      </c>
      <c r="H2950" s="3">
        <f t="shared" si="232"/>
        <v>4</v>
      </c>
      <c r="I2950" s="1" t="str">
        <f t="shared" si="233"/>
        <v>544</v>
      </c>
      <c r="J2950" s="1" t="str">
        <f t="shared" si="234"/>
        <v>Champion</v>
      </c>
    </row>
    <row r="2951" spans="1:10" ht="14.25" x14ac:dyDescent="0.2">
      <c r="A2951">
        <v>12784</v>
      </c>
      <c r="B2951">
        <v>131</v>
      </c>
      <c r="C2951">
        <v>1804.7500000000009</v>
      </c>
      <c r="D2951" s="1">
        <v>40877.651388888888</v>
      </c>
      <c r="E2951" s="3">
        <f>DATEDIF(online_retail_II[[#This Row],[LastPurchase]], DATE(2011,12,9), "d")</f>
        <v>9</v>
      </c>
      <c r="F2951" s="3">
        <f t="shared" si="230"/>
        <v>5</v>
      </c>
      <c r="G2951" s="3">
        <f t="shared" si="231"/>
        <v>2</v>
      </c>
      <c r="H2951" s="3">
        <f t="shared" si="232"/>
        <v>2</v>
      </c>
      <c r="I2951" s="1" t="str">
        <f t="shared" si="233"/>
        <v>522</v>
      </c>
      <c r="J2951" s="1" t="str">
        <f t="shared" si="234"/>
        <v>Champion</v>
      </c>
    </row>
    <row r="2952" spans="1:10" ht="14.25" x14ac:dyDescent="0.2">
      <c r="A2952">
        <v>17326</v>
      </c>
      <c r="B2952">
        <v>89</v>
      </c>
      <c r="C2952">
        <v>321.94999999999993</v>
      </c>
      <c r="D2952" s="1">
        <v>40478.651388888888</v>
      </c>
      <c r="E2952" s="3">
        <f>DATEDIF(online_retail_II[[#This Row],[LastPurchase]], DATE(2011,12,9), "d")</f>
        <v>408</v>
      </c>
      <c r="F2952" s="3">
        <f t="shared" si="230"/>
        <v>2</v>
      </c>
      <c r="G2952" s="3">
        <f t="shared" si="231"/>
        <v>2</v>
      </c>
      <c r="H2952" s="3">
        <f t="shared" si="232"/>
        <v>1</v>
      </c>
      <c r="I2952" s="1" t="str">
        <f t="shared" si="233"/>
        <v>221</v>
      </c>
      <c r="J2952" s="1" t="str">
        <f t="shared" si="234"/>
        <v>At Risk</v>
      </c>
    </row>
    <row r="2953" spans="1:10" ht="14.25" x14ac:dyDescent="0.2">
      <c r="A2953">
        <v>12485</v>
      </c>
      <c r="B2953">
        <v>34</v>
      </c>
      <c r="C2953">
        <v>708.09999999999991</v>
      </c>
      <c r="D2953" s="1">
        <v>40357.640277777777</v>
      </c>
      <c r="E2953" s="3">
        <f>DATEDIF(online_retail_II[[#This Row],[LastPurchase]], DATE(2011,12,9), "d")</f>
        <v>529</v>
      </c>
      <c r="F2953" s="3">
        <f t="shared" si="230"/>
        <v>2</v>
      </c>
      <c r="G2953" s="3">
        <f t="shared" si="231"/>
        <v>1</v>
      </c>
      <c r="H2953" s="3">
        <f t="shared" si="232"/>
        <v>1</v>
      </c>
      <c r="I2953" s="1" t="str">
        <f t="shared" si="233"/>
        <v>211</v>
      </c>
      <c r="J2953" s="1" t="str">
        <f t="shared" si="234"/>
        <v>At Risk</v>
      </c>
    </row>
    <row r="2954" spans="1:10" ht="14.25" x14ac:dyDescent="0.2">
      <c r="A2954">
        <v>14020</v>
      </c>
      <c r="B2954">
        <v>72</v>
      </c>
      <c r="C2954">
        <v>1249.01</v>
      </c>
      <c r="D2954" s="1">
        <v>40870.390277777777</v>
      </c>
      <c r="E2954" s="3">
        <f>DATEDIF(online_retail_II[[#This Row],[LastPurchase]], DATE(2011,12,9), "d")</f>
        <v>16</v>
      </c>
      <c r="F2954" s="3">
        <f t="shared" si="230"/>
        <v>4</v>
      </c>
      <c r="G2954" s="3">
        <f t="shared" si="231"/>
        <v>2</v>
      </c>
      <c r="H2954" s="3">
        <f t="shared" si="232"/>
        <v>2</v>
      </c>
      <c r="I2954" s="1" t="str">
        <f t="shared" si="233"/>
        <v>422</v>
      </c>
      <c r="J2954" s="1" t="str">
        <f t="shared" si="234"/>
        <v>Loyal</v>
      </c>
    </row>
    <row r="2955" spans="1:10" ht="14.25" x14ac:dyDescent="0.2">
      <c r="A2955">
        <v>13859</v>
      </c>
      <c r="B2955">
        <v>36</v>
      </c>
      <c r="C2955">
        <v>515.86</v>
      </c>
      <c r="D2955" s="1">
        <v>40560.676388888889</v>
      </c>
      <c r="E2955" s="3">
        <f>DATEDIF(online_retail_II[[#This Row],[LastPurchase]], DATE(2011,12,9), "d")</f>
        <v>326</v>
      </c>
      <c r="F2955" s="3">
        <f t="shared" si="230"/>
        <v>3</v>
      </c>
      <c r="G2955" s="3">
        <f t="shared" si="231"/>
        <v>1</v>
      </c>
      <c r="H2955" s="3">
        <f t="shared" si="232"/>
        <v>1</v>
      </c>
      <c r="I2955" s="1" t="str">
        <f t="shared" si="233"/>
        <v>311</v>
      </c>
      <c r="J2955" s="1" t="str">
        <f t="shared" si="234"/>
        <v>Potential</v>
      </c>
    </row>
    <row r="2956" spans="1:10" ht="14.25" x14ac:dyDescent="0.2">
      <c r="A2956">
        <v>12527</v>
      </c>
      <c r="B2956">
        <v>32</v>
      </c>
      <c r="C2956">
        <v>735.5100000000001</v>
      </c>
      <c r="D2956" s="1">
        <v>40805.496527777781</v>
      </c>
      <c r="E2956" s="3">
        <f>DATEDIF(online_retail_II[[#This Row],[LastPurchase]], DATE(2011,12,9), "d")</f>
        <v>81</v>
      </c>
      <c r="F2956" s="3">
        <f t="shared" si="230"/>
        <v>3</v>
      </c>
      <c r="G2956" s="3">
        <f t="shared" si="231"/>
        <v>1</v>
      </c>
      <c r="H2956" s="3">
        <f t="shared" si="232"/>
        <v>1</v>
      </c>
      <c r="I2956" s="1" t="str">
        <f t="shared" si="233"/>
        <v>311</v>
      </c>
      <c r="J2956" s="1" t="str">
        <f t="shared" si="234"/>
        <v>Potential</v>
      </c>
    </row>
    <row r="2957" spans="1:10" ht="14.25" x14ac:dyDescent="0.2">
      <c r="A2957">
        <v>12799</v>
      </c>
      <c r="B2957">
        <v>15</v>
      </c>
      <c r="C2957">
        <v>219.35000000000002</v>
      </c>
      <c r="D2957" s="1">
        <v>40357.664583333331</v>
      </c>
      <c r="E2957" s="3">
        <f>DATEDIF(online_retail_II[[#This Row],[LastPurchase]], DATE(2011,12,9), "d")</f>
        <v>529</v>
      </c>
      <c r="F2957" s="3">
        <f t="shared" si="230"/>
        <v>2</v>
      </c>
      <c r="G2957" s="3">
        <f t="shared" si="231"/>
        <v>1</v>
      </c>
      <c r="H2957" s="3">
        <f t="shared" si="232"/>
        <v>1</v>
      </c>
      <c r="I2957" s="1" t="str">
        <f t="shared" si="233"/>
        <v>211</v>
      </c>
      <c r="J2957" s="1" t="str">
        <f t="shared" si="234"/>
        <v>At Risk</v>
      </c>
    </row>
    <row r="2958" spans="1:10" ht="14.25" x14ac:dyDescent="0.2">
      <c r="A2958">
        <v>13023</v>
      </c>
      <c r="B2958">
        <v>76</v>
      </c>
      <c r="C2958">
        <v>1449.0300000000002</v>
      </c>
      <c r="D2958" s="1">
        <v>40822.685416666667</v>
      </c>
      <c r="E2958" s="3">
        <f>DATEDIF(online_retail_II[[#This Row],[LastPurchase]], DATE(2011,12,9), "d")</f>
        <v>64</v>
      </c>
      <c r="F2958" s="3">
        <f t="shared" si="230"/>
        <v>3</v>
      </c>
      <c r="G2958" s="3">
        <f t="shared" si="231"/>
        <v>2</v>
      </c>
      <c r="H2958" s="3">
        <f t="shared" si="232"/>
        <v>2</v>
      </c>
      <c r="I2958" s="1" t="str">
        <f t="shared" si="233"/>
        <v>322</v>
      </c>
      <c r="J2958" s="1" t="str">
        <f t="shared" si="234"/>
        <v>Potential</v>
      </c>
    </row>
    <row r="2959" spans="1:10" ht="14.25" x14ac:dyDescent="0.2">
      <c r="A2959">
        <v>13299</v>
      </c>
      <c r="B2959">
        <v>62</v>
      </c>
      <c r="C2959">
        <v>1218.7000000000005</v>
      </c>
      <c r="D2959" s="1">
        <v>40618.538194444445</v>
      </c>
      <c r="E2959" s="3">
        <f>DATEDIF(online_retail_II[[#This Row],[LastPurchase]], DATE(2011,12,9), "d")</f>
        <v>268</v>
      </c>
      <c r="F2959" s="3">
        <f t="shared" si="230"/>
        <v>3</v>
      </c>
      <c r="G2959" s="3">
        <f t="shared" si="231"/>
        <v>2</v>
      </c>
      <c r="H2959" s="3">
        <f t="shared" si="232"/>
        <v>2</v>
      </c>
      <c r="I2959" s="1" t="str">
        <f t="shared" si="233"/>
        <v>322</v>
      </c>
      <c r="J2959" s="1" t="str">
        <f t="shared" si="234"/>
        <v>Potential</v>
      </c>
    </row>
    <row r="2960" spans="1:10" ht="14.25" x14ac:dyDescent="0.2">
      <c r="A2960">
        <v>14774</v>
      </c>
      <c r="B2960">
        <v>13</v>
      </c>
      <c r="C2960">
        <v>241.45</v>
      </c>
      <c r="D2960" s="1">
        <v>40358.518055555556</v>
      </c>
      <c r="E2960" s="3">
        <f>DATEDIF(online_retail_II[[#This Row],[LastPurchase]], DATE(2011,12,9), "d")</f>
        <v>528</v>
      </c>
      <c r="F2960" s="3">
        <f t="shared" si="230"/>
        <v>2</v>
      </c>
      <c r="G2960" s="3">
        <f t="shared" si="231"/>
        <v>1</v>
      </c>
      <c r="H2960" s="3">
        <f t="shared" si="232"/>
        <v>1</v>
      </c>
      <c r="I2960" s="1" t="str">
        <f t="shared" si="233"/>
        <v>211</v>
      </c>
      <c r="J2960" s="1" t="str">
        <f t="shared" si="234"/>
        <v>At Risk</v>
      </c>
    </row>
    <row r="2961" spans="1:10" ht="14.25" x14ac:dyDescent="0.2">
      <c r="A2961">
        <v>12788</v>
      </c>
      <c r="B2961">
        <v>26</v>
      </c>
      <c r="C2961">
        <v>444.90000000000003</v>
      </c>
      <c r="D2961" s="1">
        <v>40423.597916666666</v>
      </c>
      <c r="E2961" s="3">
        <f>DATEDIF(online_retail_II[[#This Row],[LastPurchase]], DATE(2011,12,9), "d")</f>
        <v>463</v>
      </c>
      <c r="F2961" s="3">
        <f t="shared" si="230"/>
        <v>2</v>
      </c>
      <c r="G2961" s="3">
        <f t="shared" si="231"/>
        <v>1</v>
      </c>
      <c r="H2961" s="3">
        <f t="shared" si="232"/>
        <v>1</v>
      </c>
      <c r="I2961" s="1" t="str">
        <f t="shared" si="233"/>
        <v>211</v>
      </c>
      <c r="J2961" s="1" t="str">
        <f t="shared" si="234"/>
        <v>At Risk</v>
      </c>
    </row>
    <row r="2962" spans="1:10" ht="14.25" x14ac:dyDescent="0.2">
      <c r="A2962">
        <v>12529</v>
      </c>
      <c r="B2962">
        <v>21</v>
      </c>
      <c r="C2962">
        <v>316.47999999999996</v>
      </c>
      <c r="D2962" s="1">
        <v>40358.548611111109</v>
      </c>
      <c r="E2962" s="3">
        <f>DATEDIF(online_retail_II[[#This Row],[LastPurchase]], DATE(2011,12,9), "d")</f>
        <v>528</v>
      </c>
      <c r="F2962" s="3">
        <f t="shared" si="230"/>
        <v>2</v>
      </c>
      <c r="G2962" s="3">
        <f t="shared" si="231"/>
        <v>1</v>
      </c>
      <c r="H2962" s="3">
        <f t="shared" si="232"/>
        <v>1</v>
      </c>
      <c r="I2962" s="1" t="str">
        <f t="shared" si="233"/>
        <v>211</v>
      </c>
      <c r="J2962" s="1" t="str">
        <f t="shared" si="234"/>
        <v>At Risk</v>
      </c>
    </row>
    <row r="2963" spans="1:10" ht="14.25" x14ac:dyDescent="0.2">
      <c r="A2963">
        <v>13620</v>
      </c>
      <c r="B2963">
        <v>5</v>
      </c>
      <c r="C2963">
        <v>112.34000000000002</v>
      </c>
      <c r="D2963" s="1">
        <v>40358.626388888886</v>
      </c>
      <c r="E2963" s="3">
        <f>DATEDIF(online_retail_II[[#This Row],[LastPurchase]], DATE(2011,12,9), "d")</f>
        <v>528</v>
      </c>
      <c r="F2963" s="3">
        <f t="shared" si="230"/>
        <v>2</v>
      </c>
      <c r="G2963" s="3">
        <f t="shared" si="231"/>
        <v>1</v>
      </c>
      <c r="H2963" s="3">
        <f t="shared" si="232"/>
        <v>1</v>
      </c>
      <c r="I2963" s="1" t="str">
        <f t="shared" si="233"/>
        <v>211</v>
      </c>
      <c r="J2963" s="1" t="str">
        <f t="shared" si="234"/>
        <v>At Risk</v>
      </c>
    </row>
    <row r="2964" spans="1:10" ht="14.25" x14ac:dyDescent="0.2">
      <c r="A2964">
        <v>15430</v>
      </c>
      <c r="B2964">
        <v>36</v>
      </c>
      <c r="C2964">
        <v>954.74999999999989</v>
      </c>
      <c r="D2964" s="1">
        <v>40419.445833333331</v>
      </c>
      <c r="E2964" s="3">
        <f>DATEDIF(online_retail_II[[#This Row],[LastPurchase]], DATE(2011,12,9), "d")</f>
        <v>467</v>
      </c>
      <c r="F2964" s="3">
        <f t="shared" si="230"/>
        <v>2</v>
      </c>
      <c r="G2964" s="3">
        <f t="shared" si="231"/>
        <v>1</v>
      </c>
      <c r="H2964" s="3">
        <f t="shared" si="232"/>
        <v>1</v>
      </c>
      <c r="I2964" s="1" t="str">
        <f t="shared" si="233"/>
        <v>211</v>
      </c>
      <c r="J2964" s="1" t="str">
        <f t="shared" si="234"/>
        <v>At Risk</v>
      </c>
    </row>
    <row r="2965" spans="1:10" ht="14.25" x14ac:dyDescent="0.2">
      <c r="A2965">
        <v>12415</v>
      </c>
      <c r="B2965">
        <v>928</v>
      </c>
      <c r="C2965">
        <v>144458.36999999968</v>
      </c>
      <c r="D2965" s="1">
        <v>40862.598611111112</v>
      </c>
      <c r="E2965" s="3">
        <f>DATEDIF(online_retail_II[[#This Row],[LastPurchase]], DATE(2011,12,9), "d")</f>
        <v>24</v>
      </c>
      <c r="F2965" s="3">
        <f t="shared" si="230"/>
        <v>4</v>
      </c>
      <c r="G2965" s="3">
        <f t="shared" si="231"/>
        <v>4</v>
      </c>
      <c r="H2965" s="3">
        <f t="shared" si="232"/>
        <v>4</v>
      </c>
      <c r="I2965" s="1" t="str">
        <f t="shared" si="233"/>
        <v>444</v>
      </c>
      <c r="J2965" s="1" t="str">
        <f t="shared" si="234"/>
        <v>Loyal</v>
      </c>
    </row>
    <row r="2966" spans="1:10" ht="14.25" x14ac:dyDescent="0.2">
      <c r="A2966">
        <v>15842</v>
      </c>
      <c r="B2966">
        <v>25</v>
      </c>
      <c r="C2966">
        <v>548.80000000000007</v>
      </c>
      <c r="D2966" s="1">
        <v>40493.588888888888</v>
      </c>
      <c r="E2966" s="3">
        <f>DATEDIF(online_retail_II[[#This Row],[LastPurchase]], DATE(2011,12,9), "d")</f>
        <v>393</v>
      </c>
      <c r="F2966" s="3">
        <f t="shared" si="230"/>
        <v>2</v>
      </c>
      <c r="G2966" s="3">
        <f t="shared" si="231"/>
        <v>1</v>
      </c>
      <c r="H2966" s="3">
        <f t="shared" si="232"/>
        <v>1</v>
      </c>
      <c r="I2966" s="1" t="str">
        <f t="shared" si="233"/>
        <v>211</v>
      </c>
      <c r="J2966" s="1" t="str">
        <f t="shared" si="234"/>
        <v>At Risk</v>
      </c>
    </row>
    <row r="2967" spans="1:10" ht="14.25" x14ac:dyDescent="0.2">
      <c r="A2967">
        <v>13752</v>
      </c>
      <c r="B2967">
        <v>95</v>
      </c>
      <c r="C2967">
        <v>1590.7300000000005</v>
      </c>
      <c r="D2967" s="1">
        <v>40762.594444444447</v>
      </c>
      <c r="E2967" s="3">
        <f>DATEDIF(online_retail_II[[#This Row],[LastPurchase]], DATE(2011,12,9), "d")</f>
        <v>124</v>
      </c>
      <c r="F2967" s="3">
        <f t="shared" si="230"/>
        <v>3</v>
      </c>
      <c r="G2967" s="3">
        <f t="shared" si="231"/>
        <v>2</v>
      </c>
      <c r="H2967" s="3">
        <f t="shared" si="232"/>
        <v>2</v>
      </c>
      <c r="I2967" s="1" t="str">
        <f t="shared" si="233"/>
        <v>322</v>
      </c>
      <c r="J2967" s="1" t="str">
        <f t="shared" si="234"/>
        <v>Potential</v>
      </c>
    </row>
    <row r="2968" spans="1:10" ht="14.25" x14ac:dyDescent="0.2">
      <c r="A2968">
        <v>13739</v>
      </c>
      <c r="B2968">
        <v>6</v>
      </c>
      <c r="C2968">
        <v>292.2</v>
      </c>
      <c r="D2968" s="1">
        <v>40868.565972222219</v>
      </c>
      <c r="E2968" s="3">
        <f>DATEDIF(online_retail_II[[#This Row],[LastPurchase]], DATE(2011,12,9), "d")</f>
        <v>18</v>
      </c>
      <c r="F2968" s="3">
        <f t="shared" si="230"/>
        <v>4</v>
      </c>
      <c r="G2968" s="3">
        <f t="shared" si="231"/>
        <v>1</v>
      </c>
      <c r="H2968" s="3">
        <f t="shared" si="232"/>
        <v>1</v>
      </c>
      <c r="I2968" s="1" t="str">
        <f t="shared" si="233"/>
        <v>411</v>
      </c>
      <c r="J2968" s="1" t="str">
        <f t="shared" si="234"/>
        <v>Loyal</v>
      </c>
    </row>
    <row r="2969" spans="1:10" ht="14.25" x14ac:dyDescent="0.2">
      <c r="A2969">
        <v>14398</v>
      </c>
      <c r="B2969">
        <v>53</v>
      </c>
      <c r="C2969">
        <v>707.78999999999985</v>
      </c>
      <c r="D2969" s="1">
        <v>40485.573611111111</v>
      </c>
      <c r="E2969" s="3">
        <f>DATEDIF(online_retail_II[[#This Row],[LastPurchase]], DATE(2011,12,9), "d")</f>
        <v>401</v>
      </c>
      <c r="F2969" s="3">
        <f t="shared" si="230"/>
        <v>2</v>
      </c>
      <c r="G2969" s="3">
        <f t="shared" si="231"/>
        <v>1</v>
      </c>
      <c r="H2969" s="3">
        <f t="shared" si="232"/>
        <v>1</v>
      </c>
      <c r="I2969" s="1" t="str">
        <f t="shared" si="233"/>
        <v>211</v>
      </c>
      <c r="J2969" s="1" t="str">
        <f t="shared" si="234"/>
        <v>At Risk</v>
      </c>
    </row>
    <row r="2970" spans="1:10" ht="14.25" x14ac:dyDescent="0.2">
      <c r="A2970">
        <v>17666</v>
      </c>
      <c r="B2970">
        <v>44</v>
      </c>
      <c r="C2970">
        <v>2047.8000000000002</v>
      </c>
      <c r="D2970" s="1">
        <v>40883.379166666666</v>
      </c>
      <c r="E2970" s="3">
        <f>DATEDIF(online_retail_II[[#This Row],[LastPurchase]], DATE(2011,12,9), "d")</f>
        <v>3</v>
      </c>
      <c r="F2970" s="3">
        <f t="shared" si="230"/>
        <v>5</v>
      </c>
      <c r="G2970" s="3">
        <f t="shared" si="231"/>
        <v>1</v>
      </c>
      <c r="H2970" s="3">
        <f t="shared" si="232"/>
        <v>2</v>
      </c>
      <c r="I2970" s="1" t="str">
        <f t="shared" si="233"/>
        <v>512</v>
      </c>
      <c r="J2970" s="1" t="str">
        <f t="shared" si="234"/>
        <v>Champion</v>
      </c>
    </row>
    <row r="2971" spans="1:10" ht="14.25" x14ac:dyDescent="0.2">
      <c r="A2971">
        <v>18053</v>
      </c>
      <c r="B2971">
        <v>32</v>
      </c>
      <c r="C2971">
        <v>571.06999999999994</v>
      </c>
      <c r="D2971" s="1">
        <v>40816.378472222219</v>
      </c>
      <c r="E2971" s="3">
        <f>DATEDIF(online_retail_II[[#This Row],[LastPurchase]], DATE(2011,12,9), "d")</f>
        <v>70</v>
      </c>
      <c r="F2971" s="3">
        <f t="shared" si="230"/>
        <v>3</v>
      </c>
      <c r="G2971" s="3">
        <f t="shared" si="231"/>
        <v>1</v>
      </c>
      <c r="H2971" s="3">
        <f t="shared" si="232"/>
        <v>1</v>
      </c>
      <c r="I2971" s="1" t="str">
        <f t="shared" si="233"/>
        <v>311</v>
      </c>
      <c r="J2971" s="1" t="str">
        <f t="shared" si="234"/>
        <v>Potential</v>
      </c>
    </row>
    <row r="2972" spans="1:10" ht="14.25" x14ac:dyDescent="0.2">
      <c r="A2972">
        <v>14217</v>
      </c>
      <c r="B2972">
        <v>181</v>
      </c>
      <c r="C2972">
        <v>3416.8900000000003</v>
      </c>
      <c r="D2972" s="1">
        <v>40885.495138888888</v>
      </c>
      <c r="E2972" s="3">
        <f>DATEDIF(online_retail_II[[#This Row],[LastPurchase]], DATE(2011,12,9), "d")</f>
        <v>1</v>
      </c>
      <c r="F2972" s="3">
        <f t="shared" si="230"/>
        <v>5</v>
      </c>
      <c r="G2972" s="3">
        <f t="shared" si="231"/>
        <v>3</v>
      </c>
      <c r="H2972" s="3">
        <f t="shared" si="232"/>
        <v>3</v>
      </c>
      <c r="I2972" s="1" t="str">
        <f t="shared" si="233"/>
        <v>533</v>
      </c>
      <c r="J2972" s="1" t="str">
        <f t="shared" si="234"/>
        <v>Champion</v>
      </c>
    </row>
    <row r="2973" spans="1:10" ht="14.25" x14ac:dyDescent="0.2">
      <c r="A2973">
        <v>15486</v>
      </c>
      <c r="B2973">
        <v>1</v>
      </c>
      <c r="C2973">
        <v>102</v>
      </c>
      <c r="D2973" s="1">
        <v>40359.552083333336</v>
      </c>
      <c r="E2973" s="3">
        <f>DATEDIF(online_retail_II[[#This Row],[LastPurchase]], DATE(2011,12,9), "d")</f>
        <v>527</v>
      </c>
      <c r="F2973" s="3">
        <f t="shared" si="230"/>
        <v>2</v>
      </c>
      <c r="G2973" s="3">
        <f t="shared" si="231"/>
        <v>1</v>
      </c>
      <c r="H2973" s="3">
        <f t="shared" si="232"/>
        <v>1</v>
      </c>
      <c r="I2973" s="1" t="str">
        <f t="shared" si="233"/>
        <v>211</v>
      </c>
      <c r="J2973" s="1" t="str">
        <f t="shared" si="234"/>
        <v>At Risk</v>
      </c>
    </row>
    <row r="2974" spans="1:10" ht="14.25" x14ac:dyDescent="0.2">
      <c r="A2974">
        <v>17748</v>
      </c>
      <c r="B2974">
        <v>17</v>
      </c>
      <c r="C2974">
        <v>358.15000000000003</v>
      </c>
      <c r="D2974" s="1">
        <v>40359.575694444444</v>
      </c>
      <c r="E2974" s="3">
        <f>DATEDIF(online_retail_II[[#This Row],[LastPurchase]], DATE(2011,12,9), "d")</f>
        <v>527</v>
      </c>
      <c r="F2974" s="3">
        <f t="shared" si="230"/>
        <v>2</v>
      </c>
      <c r="G2974" s="3">
        <f t="shared" si="231"/>
        <v>1</v>
      </c>
      <c r="H2974" s="3">
        <f t="shared" si="232"/>
        <v>1</v>
      </c>
      <c r="I2974" s="1" t="str">
        <f t="shared" si="233"/>
        <v>211</v>
      </c>
      <c r="J2974" s="1" t="str">
        <f t="shared" si="234"/>
        <v>At Risk</v>
      </c>
    </row>
    <row r="2975" spans="1:10" ht="14.25" x14ac:dyDescent="0.2">
      <c r="A2975">
        <v>13814</v>
      </c>
      <c r="B2975">
        <v>79</v>
      </c>
      <c r="C2975">
        <v>2257.3200000000006</v>
      </c>
      <c r="D2975" s="1">
        <v>40794.574999999997</v>
      </c>
      <c r="E2975" s="3">
        <f>DATEDIF(online_retail_II[[#This Row],[LastPurchase]], DATE(2011,12,9), "d")</f>
        <v>92</v>
      </c>
      <c r="F2975" s="3">
        <f t="shared" si="230"/>
        <v>3</v>
      </c>
      <c r="G2975" s="3">
        <f t="shared" si="231"/>
        <v>2</v>
      </c>
      <c r="H2975" s="3">
        <f t="shared" si="232"/>
        <v>2</v>
      </c>
      <c r="I2975" s="1" t="str">
        <f t="shared" si="233"/>
        <v>322</v>
      </c>
      <c r="J2975" s="1" t="str">
        <f t="shared" si="234"/>
        <v>Potential</v>
      </c>
    </row>
    <row r="2976" spans="1:10" ht="14.25" x14ac:dyDescent="0.2">
      <c r="A2976">
        <v>13649</v>
      </c>
      <c r="B2976">
        <v>126</v>
      </c>
      <c r="C2976">
        <v>1678.8800000000008</v>
      </c>
      <c r="D2976" s="1">
        <v>40630.493750000001</v>
      </c>
      <c r="E2976" s="3">
        <f>DATEDIF(online_retail_II[[#This Row],[LastPurchase]], DATE(2011,12,9), "d")</f>
        <v>256</v>
      </c>
      <c r="F2976" s="3">
        <f t="shared" si="230"/>
        <v>3</v>
      </c>
      <c r="G2976" s="3">
        <f t="shared" si="231"/>
        <v>2</v>
      </c>
      <c r="H2976" s="3">
        <f t="shared" si="232"/>
        <v>2</v>
      </c>
      <c r="I2976" s="1" t="str">
        <f t="shared" si="233"/>
        <v>322</v>
      </c>
      <c r="J2976" s="1" t="str">
        <f t="shared" si="234"/>
        <v>Potential</v>
      </c>
    </row>
    <row r="2977" spans="1:10" ht="14.25" x14ac:dyDescent="0.2">
      <c r="A2977">
        <v>12575</v>
      </c>
      <c r="B2977">
        <v>38</v>
      </c>
      <c r="C2977">
        <v>622.81999999999994</v>
      </c>
      <c r="D2977" s="1">
        <v>40429.54791666667</v>
      </c>
      <c r="E2977" s="3">
        <f>DATEDIF(online_retail_II[[#This Row],[LastPurchase]], DATE(2011,12,9), "d")</f>
        <v>457</v>
      </c>
      <c r="F2977" s="3">
        <f t="shared" si="230"/>
        <v>2</v>
      </c>
      <c r="G2977" s="3">
        <f t="shared" si="231"/>
        <v>1</v>
      </c>
      <c r="H2977" s="3">
        <f t="shared" si="232"/>
        <v>1</v>
      </c>
      <c r="I2977" s="1" t="str">
        <f t="shared" si="233"/>
        <v>211</v>
      </c>
      <c r="J2977" s="1" t="str">
        <f t="shared" si="234"/>
        <v>At Risk</v>
      </c>
    </row>
    <row r="2978" spans="1:10" ht="14.25" x14ac:dyDescent="0.2">
      <c r="A2978">
        <v>12653</v>
      </c>
      <c r="B2978">
        <v>86</v>
      </c>
      <c r="C2978">
        <v>4160.83</v>
      </c>
      <c r="D2978" s="1">
        <v>40738.445138888892</v>
      </c>
      <c r="E2978" s="3">
        <f>DATEDIF(online_retail_II[[#This Row],[LastPurchase]], DATE(2011,12,9), "d")</f>
        <v>148</v>
      </c>
      <c r="F2978" s="3">
        <f t="shared" si="230"/>
        <v>3</v>
      </c>
      <c r="G2978" s="3">
        <f t="shared" si="231"/>
        <v>2</v>
      </c>
      <c r="H2978" s="3">
        <f t="shared" si="232"/>
        <v>3</v>
      </c>
      <c r="I2978" s="1" t="str">
        <f t="shared" si="233"/>
        <v>323</v>
      </c>
      <c r="J2978" s="1" t="str">
        <f t="shared" si="234"/>
        <v>Potential</v>
      </c>
    </row>
    <row r="2979" spans="1:10" ht="14.25" x14ac:dyDescent="0.2">
      <c r="A2979">
        <v>15852</v>
      </c>
      <c r="B2979">
        <v>33</v>
      </c>
      <c r="C2979">
        <v>257.26</v>
      </c>
      <c r="D2979" s="1">
        <v>40700.473611111112</v>
      </c>
      <c r="E2979" s="3">
        <f>DATEDIF(online_retail_II[[#This Row],[LastPurchase]], DATE(2011,12,9), "d")</f>
        <v>186</v>
      </c>
      <c r="F2979" s="3">
        <f t="shared" si="230"/>
        <v>3</v>
      </c>
      <c r="G2979" s="3">
        <f t="shared" si="231"/>
        <v>1</v>
      </c>
      <c r="H2979" s="3">
        <f t="shared" si="232"/>
        <v>1</v>
      </c>
      <c r="I2979" s="1" t="str">
        <f t="shared" si="233"/>
        <v>311</v>
      </c>
      <c r="J2979" s="1" t="str">
        <f t="shared" si="234"/>
        <v>Potential</v>
      </c>
    </row>
    <row r="2980" spans="1:10" ht="14.25" x14ac:dyDescent="0.2">
      <c r="A2980">
        <v>17239</v>
      </c>
      <c r="B2980">
        <v>32</v>
      </c>
      <c r="C2980">
        <v>1189.45</v>
      </c>
      <c r="D2980" s="1">
        <v>40574.40347222222</v>
      </c>
      <c r="E2980" s="3">
        <f>DATEDIF(online_retail_II[[#This Row],[LastPurchase]], DATE(2011,12,9), "d")</f>
        <v>312</v>
      </c>
      <c r="F2980" s="3">
        <f t="shared" si="230"/>
        <v>3</v>
      </c>
      <c r="G2980" s="3">
        <f t="shared" si="231"/>
        <v>1</v>
      </c>
      <c r="H2980" s="3">
        <f t="shared" si="232"/>
        <v>2</v>
      </c>
      <c r="I2980" s="1" t="str">
        <f t="shared" si="233"/>
        <v>312</v>
      </c>
      <c r="J2980" s="1" t="str">
        <f t="shared" si="234"/>
        <v>Potential</v>
      </c>
    </row>
    <row r="2981" spans="1:10" ht="14.25" x14ac:dyDescent="0.2">
      <c r="A2981">
        <v>15888</v>
      </c>
      <c r="B2981">
        <v>39</v>
      </c>
      <c r="C2981">
        <v>429.16</v>
      </c>
      <c r="D2981" s="1">
        <v>40806.520833333336</v>
      </c>
      <c r="E2981" s="3">
        <f>DATEDIF(online_retail_II[[#This Row],[LastPurchase]], DATE(2011,12,9), "d")</f>
        <v>80</v>
      </c>
      <c r="F2981" s="3">
        <f t="shared" si="230"/>
        <v>3</v>
      </c>
      <c r="G2981" s="3">
        <f t="shared" si="231"/>
        <v>1</v>
      </c>
      <c r="H2981" s="3">
        <f t="shared" si="232"/>
        <v>1</v>
      </c>
      <c r="I2981" s="1" t="str">
        <f t="shared" si="233"/>
        <v>311</v>
      </c>
      <c r="J2981" s="1" t="str">
        <f t="shared" si="234"/>
        <v>Potential</v>
      </c>
    </row>
    <row r="2982" spans="1:10" ht="14.25" x14ac:dyDescent="0.2">
      <c r="A2982">
        <v>18109</v>
      </c>
      <c r="B2982">
        <v>672</v>
      </c>
      <c r="C2982">
        <v>9893.9600000000028</v>
      </c>
      <c r="D2982" s="1">
        <v>40885.48333333333</v>
      </c>
      <c r="E2982" s="3">
        <f>DATEDIF(online_retail_II[[#This Row],[LastPurchase]], DATE(2011,12,9), "d")</f>
        <v>1</v>
      </c>
      <c r="F2982" s="3">
        <f t="shared" si="230"/>
        <v>5</v>
      </c>
      <c r="G2982" s="3">
        <f t="shared" si="231"/>
        <v>4</v>
      </c>
      <c r="H2982" s="3">
        <f t="shared" si="232"/>
        <v>4</v>
      </c>
      <c r="I2982" s="1" t="str">
        <f t="shared" si="233"/>
        <v>544</v>
      </c>
      <c r="J2982" s="1" t="str">
        <f t="shared" si="234"/>
        <v>Champion</v>
      </c>
    </row>
    <row r="2983" spans="1:10" ht="14.25" x14ac:dyDescent="0.2">
      <c r="A2983">
        <v>17651</v>
      </c>
      <c r="B2983">
        <v>332</v>
      </c>
      <c r="C2983">
        <v>5703.5200000000041</v>
      </c>
      <c r="D2983" s="1">
        <v>40875.436805555553</v>
      </c>
      <c r="E2983" s="3">
        <f>DATEDIF(online_retail_II[[#This Row],[LastPurchase]], DATE(2011,12,9), "d")</f>
        <v>11</v>
      </c>
      <c r="F2983" s="3">
        <f t="shared" si="230"/>
        <v>5</v>
      </c>
      <c r="G2983" s="3">
        <f t="shared" si="231"/>
        <v>3</v>
      </c>
      <c r="H2983" s="3">
        <f t="shared" si="232"/>
        <v>3</v>
      </c>
      <c r="I2983" s="1" t="str">
        <f t="shared" si="233"/>
        <v>533</v>
      </c>
      <c r="J2983" s="1" t="str">
        <f t="shared" si="234"/>
        <v>Champion</v>
      </c>
    </row>
    <row r="2984" spans="1:10" ht="14.25" x14ac:dyDescent="0.2">
      <c r="A2984">
        <v>13302</v>
      </c>
      <c r="B2984">
        <v>3</v>
      </c>
      <c r="C2984">
        <v>159.19999999999999</v>
      </c>
      <c r="D2984" s="1">
        <v>40731.74722222222</v>
      </c>
      <c r="E2984" s="3">
        <f>DATEDIF(online_retail_II[[#This Row],[LastPurchase]], DATE(2011,12,9), "d")</f>
        <v>155</v>
      </c>
      <c r="F2984" s="3">
        <f t="shared" si="230"/>
        <v>3</v>
      </c>
      <c r="G2984" s="3">
        <f t="shared" si="231"/>
        <v>1</v>
      </c>
      <c r="H2984" s="3">
        <f t="shared" si="232"/>
        <v>1</v>
      </c>
      <c r="I2984" s="1" t="str">
        <f t="shared" si="233"/>
        <v>311</v>
      </c>
      <c r="J2984" s="1" t="str">
        <f t="shared" si="234"/>
        <v>Potential</v>
      </c>
    </row>
    <row r="2985" spans="1:10" ht="14.25" x14ac:dyDescent="0.2">
      <c r="A2985">
        <v>15851</v>
      </c>
      <c r="B2985">
        <v>8</v>
      </c>
      <c r="C2985">
        <v>109.72999999999999</v>
      </c>
      <c r="D2985" s="1">
        <v>40360.523611111108</v>
      </c>
      <c r="E2985" s="3">
        <f>DATEDIF(online_retail_II[[#This Row],[LastPurchase]], DATE(2011,12,9), "d")</f>
        <v>526</v>
      </c>
      <c r="F2985" s="3">
        <f t="shared" si="230"/>
        <v>2</v>
      </c>
      <c r="G2985" s="3">
        <f t="shared" si="231"/>
        <v>1</v>
      </c>
      <c r="H2985" s="3">
        <f t="shared" si="232"/>
        <v>1</v>
      </c>
      <c r="I2985" s="1" t="str">
        <f t="shared" si="233"/>
        <v>211</v>
      </c>
      <c r="J2985" s="1" t="str">
        <f t="shared" si="234"/>
        <v>At Risk</v>
      </c>
    </row>
    <row r="2986" spans="1:10" ht="14.25" x14ac:dyDescent="0.2">
      <c r="A2986">
        <v>16926</v>
      </c>
      <c r="B2986">
        <v>114</v>
      </c>
      <c r="C2986">
        <v>1421.3500000000006</v>
      </c>
      <c r="D2986" s="1">
        <v>40515.570833333331</v>
      </c>
      <c r="E2986" s="3">
        <f>DATEDIF(online_retail_II[[#This Row],[LastPurchase]], DATE(2011,12,9), "d")</f>
        <v>371</v>
      </c>
      <c r="F2986" s="3">
        <f t="shared" si="230"/>
        <v>2</v>
      </c>
      <c r="G2986" s="3">
        <f t="shared" si="231"/>
        <v>2</v>
      </c>
      <c r="H2986" s="3">
        <f t="shared" si="232"/>
        <v>2</v>
      </c>
      <c r="I2986" s="1" t="str">
        <f t="shared" si="233"/>
        <v>222</v>
      </c>
      <c r="J2986" s="1" t="str">
        <f t="shared" si="234"/>
        <v>At Risk</v>
      </c>
    </row>
    <row r="2987" spans="1:10" ht="14.25" x14ac:dyDescent="0.2">
      <c r="A2987">
        <v>12576</v>
      </c>
      <c r="B2987">
        <v>142</v>
      </c>
      <c r="C2987">
        <v>2142.7200000000003</v>
      </c>
      <c r="D2987" s="1">
        <v>40851.424305555556</v>
      </c>
      <c r="E2987" s="3">
        <f>DATEDIF(online_retail_II[[#This Row],[LastPurchase]], DATE(2011,12,9), "d")</f>
        <v>35</v>
      </c>
      <c r="F2987" s="3">
        <f t="shared" si="230"/>
        <v>4</v>
      </c>
      <c r="G2987" s="3">
        <f t="shared" si="231"/>
        <v>2</v>
      </c>
      <c r="H2987" s="3">
        <f t="shared" si="232"/>
        <v>2</v>
      </c>
      <c r="I2987" s="1" t="str">
        <f t="shared" si="233"/>
        <v>422</v>
      </c>
      <c r="J2987" s="1" t="str">
        <f t="shared" si="234"/>
        <v>Loyal</v>
      </c>
    </row>
    <row r="2988" spans="1:10" ht="14.25" x14ac:dyDescent="0.2">
      <c r="A2988">
        <v>13292</v>
      </c>
      <c r="B2988">
        <v>59</v>
      </c>
      <c r="C2988">
        <v>994.51</v>
      </c>
      <c r="D2988" s="1">
        <v>40848.419444444444</v>
      </c>
      <c r="E2988" s="3">
        <f>DATEDIF(online_retail_II[[#This Row],[LastPurchase]], DATE(2011,12,9), "d")</f>
        <v>38</v>
      </c>
      <c r="F2988" s="3">
        <f t="shared" si="230"/>
        <v>4</v>
      </c>
      <c r="G2988" s="3">
        <f t="shared" si="231"/>
        <v>2</v>
      </c>
      <c r="H2988" s="3">
        <f t="shared" si="232"/>
        <v>2</v>
      </c>
      <c r="I2988" s="1" t="str">
        <f t="shared" si="233"/>
        <v>422</v>
      </c>
      <c r="J2988" s="1" t="str">
        <f t="shared" si="234"/>
        <v>Loyal</v>
      </c>
    </row>
    <row r="2989" spans="1:10" ht="14.25" x14ac:dyDescent="0.2">
      <c r="A2989">
        <v>13439</v>
      </c>
      <c r="B2989">
        <v>167</v>
      </c>
      <c r="C2989">
        <v>986.6099999999999</v>
      </c>
      <c r="D2989" s="1">
        <v>40631.597222222219</v>
      </c>
      <c r="E2989" s="3">
        <f>DATEDIF(online_retail_II[[#This Row],[LastPurchase]], DATE(2011,12,9), "d")</f>
        <v>255</v>
      </c>
      <c r="F2989" s="3">
        <f t="shared" si="230"/>
        <v>3</v>
      </c>
      <c r="G2989" s="3">
        <f t="shared" si="231"/>
        <v>3</v>
      </c>
      <c r="H2989" s="3">
        <f t="shared" si="232"/>
        <v>2</v>
      </c>
      <c r="I2989" s="1" t="str">
        <f t="shared" si="233"/>
        <v>332</v>
      </c>
      <c r="J2989" s="1" t="str">
        <f t="shared" si="234"/>
        <v>Potential</v>
      </c>
    </row>
    <row r="2990" spans="1:10" ht="14.25" x14ac:dyDescent="0.2">
      <c r="A2990">
        <v>17187</v>
      </c>
      <c r="B2990">
        <v>23</v>
      </c>
      <c r="C2990">
        <v>467.70999999999992</v>
      </c>
      <c r="D2990" s="1">
        <v>40660.527083333334</v>
      </c>
      <c r="E2990" s="3">
        <f>DATEDIF(online_retail_II[[#This Row],[LastPurchase]], DATE(2011,12,9), "d")</f>
        <v>226</v>
      </c>
      <c r="F2990" s="3">
        <f t="shared" si="230"/>
        <v>3</v>
      </c>
      <c r="G2990" s="3">
        <f t="shared" si="231"/>
        <v>1</v>
      </c>
      <c r="H2990" s="3">
        <f t="shared" si="232"/>
        <v>1</v>
      </c>
      <c r="I2990" s="1" t="str">
        <f t="shared" si="233"/>
        <v>311</v>
      </c>
      <c r="J2990" s="1" t="str">
        <f t="shared" si="234"/>
        <v>Potential</v>
      </c>
    </row>
    <row r="2991" spans="1:10" ht="14.25" x14ac:dyDescent="0.2">
      <c r="A2991">
        <v>18217</v>
      </c>
      <c r="B2991">
        <v>40</v>
      </c>
      <c r="C2991">
        <v>945.04000000000019</v>
      </c>
      <c r="D2991" s="1">
        <v>40857.554166666669</v>
      </c>
      <c r="E2991" s="3">
        <f>DATEDIF(online_retail_II[[#This Row],[LastPurchase]], DATE(2011,12,9), "d")</f>
        <v>29</v>
      </c>
      <c r="F2991" s="3">
        <f t="shared" si="230"/>
        <v>4</v>
      </c>
      <c r="G2991" s="3">
        <f t="shared" si="231"/>
        <v>1</v>
      </c>
      <c r="H2991" s="3">
        <f t="shared" si="232"/>
        <v>1</v>
      </c>
      <c r="I2991" s="1" t="str">
        <f t="shared" si="233"/>
        <v>411</v>
      </c>
      <c r="J2991" s="1" t="str">
        <f t="shared" si="234"/>
        <v>Loyal</v>
      </c>
    </row>
    <row r="2992" spans="1:10" ht="14.25" x14ac:dyDescent="0.2">
      <c r="A2992">
        <v>17080</v>
      </c>
      <c r="B2992">
        <v>33</v>
      </c>
      <c r="C2992">
        <v>957.53</v>
      </c>
      <c r="D2992" s="1">
        <v>40864.540972222225</v>
      </c>
      <c r="E2992" s="3">
        <f>DATEDIF(online_retail_II[[#This Row],[LastPurchase]], DATE(2011,12,9), "d")</f>
        <v>22</v>
      </c>
      <c r="F2992" s="3">
        <f t="shared" si="230"/>
        <v>4</v>
      </c>
      <c r="G2992" s="3">
        <f t="shared" si="231"/>
        <v>1</v>
      </c>
      <c r="H2992" s="3">
        <f t="shared" si="232"/>
        <v>1</v>
      </c>
      <c r="I2992" s="1" t="str">
        <f t="shared" si="233"/>
        <v>411</v>
      </c>
      <c r="J2992" s="1" t="str">
        <f t="shared" si="234"/>
        <v>Loyal</v>
      </c>
    </row>
    <row r="2993" spans="1:10" ht="14.25" x14ac:dyDescent="0.2">
      <c r="A2993">
        <v>16907</v>
      </c>
      <c r="B2993">
        <v>255</v>
      </c>
      <c r="C2993">
        <v>1707.9000000000035</v>
      </c>
      <c r="D2993" s="1">
        <v>40857.75277777778</v>
      </c>
      <c r="E2993" s="3">
        <f>DATEDIF(online_retail_II[[#This Row],[LastPurchase]], DATE(2011,12,9), "d")</f>
        <v>29</v>
      </c>
      <c r="F2993" s="3">
        <f t="shared" si="230"/>
        <v>4</v>
      </c>
      <c r="G2993" s="3">
        <f t="shared" si="231"/>
        <v>3</v>
      </c>
      <c r="H2993" s="3">
        <f t="shared" si="232"/>
        <v>2</v>
      </c>
      <c r="I2993" s="1" t="str">
        <f t="shared" si="233"/>
        <v>432</v>
      </c>
      <c r="J2993" s="1" t="str">
        <f t="shared" si="234"/>
        <v>Loyal</v>
      </c>
    </row>
    <row r="2994" spans="1:10" ht="14.25" x14ac:dyDescent="0.2">
      <c r="A2994">
        <v>14693</v>
      </c>
      <c r="B2994">
        <v>75</v>
      </c>
      <c r="C2994">
        <v>1165.3600000000001</v>
      </c>
      <c r="D2994" s="1">
        <v>40622.534722222219</v>
      </c>
      <c r="E2994" s="3">
        <f>DATEDIF(online_retail_II[[#This Row],[LastPurchase]], DATE(2011,12,9), "d")</f>
        <v>264</v>
      </c>
      <c r="F2994" s="3">
        <f t="shared" si="230"/>
        <v>3</v>
      </c>
      <c r="G2994" s="3">
        <f t="shared" si="231"/>
        <v>2</v>
      </c>
      <c r="H2994" s="3">
        <f t="shared" si="232"/>
        <v>2</v>
      </c>
      <c r="I2994" s="1" t="str">
        <f t="shared" si="233"/>
        <v>322</v>
      </c>
      <c r="J2994" s="1" t="str">
        <f t="shared" si="234"/>
        <v>Potential</v>
      </c>
    </row>
    <row r="2995" spans="1:10" ht="14.25" x14ac:dyDescent="0.2">
      <c r="A2995">
        <v>18230</v>
      </c>
      <c r="B2995">
        <v>140</v>
      </c>
      <c r="C2995">
        <v>4291.0599999999986</v>
      </c>
      <c r="D2995" s="1">
        <v>40877.556944444441</v>
      </c>
      <c r="E2995" s="3">
        <f>DATEDIF(online_retail_II[[#This Row],[LastPurchase]], DATE(2011,12,9), "d")</f>
        <v>9</v>
      </c>
      <c r="F2995" s="3">
        <f t="shared" si="230"/>
        <v>5</v>
      </c>
      <c r="G2995" s="3">
        <f t="shared" si="231"/>
        <v>2</v>
      </c>
      <c r="H2995" s="3">
        <f t="shared" si="232"/>
        <v>3</v>
      </c>
      <c r="I2995" s="1" t="str">
        <f t="shared" si="233"/>
        <v>523</v>
      </c>
      <c r="J2995" s="1" t="str">
        <f t="shared" si="234"/>
        <v>Champion</v>
      </c>
    </row>
    <row r="2996" spans="1:10" ht="14.25" x14ac:dyDescent="0.2">
      <c r="A2996">
        <v>12633</v>
      </c>
      <c r="B2996">
        <v>306</v>
      </c>
      <c r="C2996">
        <v>5678.1600000000026</v>
      </c>
      <c r="D2996" s="1">
        <v>40828.486111111109</v>
      </c>
      <c r="E2996" s="3">
        <f>DATEDIF(online_retail_II[[#This Row],[LastPurchase]], DATE(2011,12,9), "d")</f>
        <v>58</v>
      </c>
      <c r="F2996" s="3">
        <f t="shared" si="230"/>
        <v>3</v>
      </c>
      <c r="G2996" s="3">
        <f t="shared" si="231"/>
        <v>3</v>
      </c>
      <c r="H2996" s="3">
        <f t="shared" si="232"/>
        <v>3</v>
      </c>
      <c r="I2996" s="1" t="str">
        <f t="shared" si="233"/>
        <v>333</v>
      </c>
      <c r="J2996" s="1" t="str">
        <f t="shared" si="234"/>
        <v>Potential</v>
      </c>
    </row>
    <row r="2997" spans="1:10" ht="14.25" x14ac:dyDescent="0.2">
      <c r="A2997">
        <v>14699</v>
      </c>
      <c r="B2997">
        <v>50</v>
      </c>
      <c r="C2997">
        <v>702.5999999999998</v>
      </c>
      <c r="D2997" s="1">
        <v>40672.620833333334</v>
      </c>
      <c r="E2997" s="3">
        <f>DATEDIF(online_retail_II[[#This Row],[LastPurchase]], DATE(2011,12,9), "d")</f>
        <v>214</v>
      </c>
      <c r="F2997" s="3">
        <f t="shared" si="230"/>
        <v>3</v>
      </c>
      <c r="G2997" s="3">
        <f t="shared" si="231"/>
        <v>1</v>
      </c>
      <c r="H2997" s="3">
        <f t="shared" si="232"/>
        <v>1</v>
      </c>
      <c r="I2997" s="1" t="str">
        <f t="shared" si="233"/>
        <v>311</v>
      </c>
      <c r="J2997" s="1" t="str">
        <f t="shared" si="234"/>
        <v>Potential</v>
      </c>
    </row>
    <row r="2998" spans="1:10" ht="14.25" x14ac:dyDescent="0.2">
      <c r="A2998">
        <v>14963</v>
      </c>
      <c r="B2998">
        <v>493</v>
      </c>
      <c r="C2998">
        <v>3164.4800000000009</v>
      </c>
      <c r="D2998" s="1">
        <v>40877.511111111111</v>
      </c>
      <c r="E2998" s="3">
        <f>DATEDIF(online_retail_II[[#This Row],[LastPurchase]], DATE(2011,12,9), "d")</f>
        <v>9</v>
      </c>
      <c r="F2998" s="3">
        <f t="shared" si="230"/>
        <v>5</v>
      </c>
      <c r="G2998" s="3">
        <f t="shared" si="231"/>
        <v>4</v>
      </c>
      <c r="H2998" s="3">
        <f t="shared" si="232"/>
        <v>3</v>
      </c>
      <c r="I2998" s="1" t="str">
        <f t="shared" si="233"/>
        <v>543</v>
      </c>
      <c r="J2998" s="1" t="str">
        <f t="shared" si="234"/>
        <v>Champion</v>
      </c>
    </row>
    <row r="2999" spans="1:10" ht="14.25" x14ac:dyDescent="0.2">
      <c r="A2999">
        <v>13246</v>
      </c>
      <c r="B2999">
        <v>379</v>
      </c>
      <c r="C2999">
        <v>3387.4299999999985</v>
      </c>
      <c r="D2999" s="1">
        <v>40868.701388888891</v>
      </c>
      <c r="E2999" s="3">
        <f>DATEDIF(online_retail_II[[#This Row],[LastPurchase]], DATE(2011,12,9), "d")</f>
        <v>18</v>
      </c>
      <c r="F2999" s="3">
        <f t="shared" si="230"/>
        <v>4</v>
      </c>
      <c r="G2999" s="3">
        <f t="shared" si="231"/>
        <v>4</v>
      </c>
      <c r="H2999" s="3">
        <f t="shared" si="232"/>
        <v>3</v>
      </c>
      <c r="I2999" s="1" t="str">
        <f t="shared" si="233"/>
        <v>443</v>
      </c>
      <c r="J2999" s="1" t="str">
        <f t="shared" si="234"/>
        <v>Loyal</v>
      </c>
    </row>
    <row r="3000" spans="1:10" ht="14.25" x14ac:dyDescent="0.2">
      <c r="A3000">
        <v>14366</v>
      </c>
      <c r="B3000">
        <v>1</v>
      </c>
      <c r="C3000">
        <v>136</v>
      </c>
      <c r="D3000" s="1">
        <v>40361.724305555559</v>
      </c>
      <c r="E3000" s="3">
        <f>DATEDIF(online_retail_II[[#This Row],[LastPurchase]], DATE(2011,12,9), "d")</f>
        <v>525</v>
      </c>
      <c r="F3000" s="3">
        <f t="shared" si="230"/>
        <v>2</v>
      </c>
      <c r="G3000" s="3">
        <f t="shared" si="231"/>
        <v>1</v>
      </c>
      <c r="H3000" s="3">
        <f t="shared" si="232"/>
        <v>1</v>
      </c>
      <c r="I3000" s="1" t="str">
        <f t="shared" si="233"/>
        <v>211</v>
      </c>
      <c r="J3000" s="1" t="str">
        <f t="shared" si="234"/>
        <v>At Risk</v>
      </c>
    </row>
    <row r="3001" spans="1:10" ht="14.25" x14ac:dyDescent="0.2">
      <c r="A3001">
        <v>13125</v>
      </c>
      <c r="B3001">
        <v>21</v>
      </c>
      <c r="C3001">
        <v>158.57</v>
      </c>
      <c r="D3001" s="1">
        <v>40363.498611111114</v>
      </c>
      <c r="E3001" s="3">
        <f>DATEDIF(online_retail_II[[#This Row],[LastPurchase]], DATE(2011,12,9), "d")</f>
        <v>523</v>
      </c>
      <c r="F3001" s="3">
        <f t="shared" si="230"/>
        <v>2</v>
      </c>
      <c r="G3001" s="3">
        <f t="shared" si="231"/>
        <v>1</v>
      </c>
      <c r="H3001" s="3">
        <f t="shared" si="232"/>
        <v>1</v>
      </c>
      <c r="I3001" s="1" t="str">
        <f t="shared" si="233"/>
        <v>211</v>
      </c>
      <c r="J3001" s="1" t="str">
        <f t="shared" si="234"/>
        <v>At Risk</v>
      </c>
    </row>
    <row r="3002" spans="1:10" ht="14.25" x14ac:dyDescent="0.2">
      <c r="A3002">
        <v>14647</v>
      </c>
      <c r="B3002">
        <v>51</v>
      </c>
      <c r="C3002">
        <v>519.97</v>
      </c>
      <c r="D3002" s="1">
        <v>40685.569444444445</v>
      </c>
      <c r="E3002" s="3">
        <f>DATEDIF(online_retail_II[[#This Row],[LastPurchase]], DATE(2011,12,9), "d")</f>
        <v>201</v>
      </c>
      <c r="F3002" s="3">
        <f t="shared" si="230"/>
        <v>3</v>
      </c>
      <c r="G3002" s="3">
        <f t="shared" si="231"/>
        <v>1</v>
      </c>
      <c r="H3002" s="3">
        <f t="shared" si="232"/>
        <v>1</v>
      </c>
      <c r="I3002" s="1" t="str">
        <f t="shared" si="233"/>
        <v>311</v>
      </c>
      <c r="J3002" s="1" t="str">
        <f t="shared" si="234"/>
        <v>Potential</v>
      </c>
    </row>
    <row r="3003" spans="1:10" ht="14.25" x14ac:dyDescent="0.2">
      <c r="A3003">
        <v>16032</v>
      </c>
      <c r="B3003">
        <v>212</v>
      </c>
      <c r="C3003">
        <v>1970.4500000000003</v>
      </c>
      <c r="D3003" s="1">
        <v>40430.75</v>
      </c>
      <c r="E3003" s="3">
        <f>DATEDIF(online_retail_II[[#This Row],[LastPurchase]], DATE(2011,12,9), "d")</f>
        <v>456</v>
      </c>
      <c r="F3003" s="3">
        <f t="shared" si="230"/>
        <v>2</v>
      </c>
      <c r="G3003" s="3">
        <f t="shared" si="231"/>
        <v>3</v>
      </c>
      <c r="H3003" s="3">
        <f t="shared" si="232"/>
        <v>2</v>
      </c>
      <c r="I3003" s="1" t="str">
        <f t="shared" si="233"/>
        <v>232</v>
      </c>
      <c r="J3003" s="1" t="str">
        <f t="shared" si="234"/>
        <v>At Risk</v>
      </c>
    </row>
    <row r="3004" spans="1:10" ht="14.25" x14ac:dyDescent="0.2">
      <c r="A3004">
        <v>13029</v>
      </c>
      <c r="B3004">
        <v>17</v>
      </c>
      <c r="C3004">
        <v>1927.2999999999997</v>
      </c>
      <c r="D3004" s="1">
        <v>40856.384027777778</v>
      </c>
      <c r="E3004" s="3">
        <f>DATEDIF(online_retail_II[[#This Row],[LastPurchase]], DATE(2011,12,9), "d")</f>
        <v>30</v>
      </c>
      <c r="F3004" s="3">
        <f t="shared" si="230"/>
        <v>4</v>
      </c>
      <c r="G3004" s="3">
        <f t="shared" si="231"/>
        <v>1</v>
      </c>
      <c r="H3004" s="3">
        <f t="shared" si="232"/>
        <v>2</v>
      </c>
      <c r="I3004" s="1" t="str">
        <f t="shared" si="233"/>
        <v>412</v>
      </c>
      <c r="J3004" s="1" t="str">
        <f t="shared" si="234"/>
        <v>Loyal</v>
      </c>
    </row>
    <row r="3005" spans="1:10" ht="14.25" x14ac:dyDescent="0.2">
      <c r="A3005">
        <v>17376</v>
      </c>
      <c r="B3005">
        <v>55</v>
      </c>
      <c r="C3005">
        <v>453.64000000000004</v>
      </c>
      <c r="D3005" s="1">
        <v>40816.525000000001</v>
      </c>
      <c r="E3005" s="3">
        <f>DATEDIF(online_retail_II[[#This Row],[LastPurchase]], DATE(2011,12,9), "d")</f>
        <v>70</v>
      </c>
      <c r="F3005" s="3">
        <f t="shared" si="230"/>
        <v>3</v>
      </c>
      <c r="G3005" s="3">
        <f t="shared" si="231"/>
        <v>1</v>
      </c>
      <c r="H3005" s="3">
        <f t="shared" si="232"/>
        <v>1</v>
      </c>
      <c r="I3005" s="1" t="str">
        <f t="shared" si="233"/>
        <v>311</v>
      </c>
      <c r="J3005" s="1" t="str">
        <f t="shared" si="234"/>
        <v>Potential</v>
      </c>
    </row>
    <row r="3006" spans="1:10" ht="14.25" x14ac:dyDescent="0.2">
      <c r="A3006">
        <v>15627</v>
      </c>
      <c r="B3006">
        <v>24</v>
      </c>
      <c r="C3006">
        <v>566.89999999999986</v>
      </c>
      <c r="D3006" s="1">
        <v>40429.593055555553</v>
      </c>
      <c r="E3006" s="3">
        <f>DATEDIF(online_retail_II[[#This Row],[LastPurchase]], DATE(2011,12,9), "d")</f>
        <v>457</v>
      </c>
      <c r="F3006" s="3">
        <f t="shared" si="230"/>
        <v>2</v>
      </c>
      <c r="G3006" s="3">
        <f t="shared" si="231"/>
        <v>1</v>
      </c>
      <c r="H3006" s="3">
        <f t="shared" si="232"/>
        <v>1</v>
      </c>
      <c r="I3006" s="1" t="str">
        <f t="shared" si="233"/>
        <v>211</v>
      </c>
      <c r="J3006" s="1" t="str">
        <f t="shared" si="234"/>
        <v>At Risk</v>
      </c>
    </row>
    <row r="3007" spans="1:10" ht="14.25" x14ac:dyDescent="0.2">
      <c r="A3007">
        <v>15678</v>
      </c>
      <c r="B3007">
        <v>97</v>
      </c>
      <c r="C3007">
        <v>1893.8899999999994</v>
      </c>
      <c r="D3007" s="1">
        <v>40834.392361111109</v>
      </c>
      <c r="E3007" s="3">
        <f>DATEDIF(online_retail_II[[#This Row],[LastPurchase]], DATE(2011,12,9), "d")</f>
        <v>52</v>
      </c>
      <c r="F3007" s="3">
        <f t="shared" si="230"/>
        <v>3</v>
      </c>
      <c r="G3007" s="3">
        <f t="shared" si="231"/>
        <v>2</v>
      </c>
      <c r="H3007" s="3">
        <f t="shared" si="232"/>
        <v>2</v>
      </c>
      <c r="I3007" s="1" t="str">
        <f t="shared" si="233"/>
        <v>322</v>
      </c>
      <c r="J3007" s="1" t="str">
        <f t="shared" si="234"/>
        <v>Potential</v>
      </c>
    </row>
    <row r="3008" spans="1:10" ht="14.25" x14ac:dyDescent="0.2">
      <c r="A3008">
        <v>16110</v>
      </c>
      <c r="B3008">
        <v>449</v>
      </c>
      <c r="C3008">
        <v>1819.2700000000007</v>
      </c>
      <c r="D3008" s="1">
        <v>40841.607638888891</v>
      </c>
      <c r="E3008" s="3">
        <f>DATEDIF(online_retail_II[[#This Row],[LastPurchase]], DATE(2011,12,9), "d")</f>
        <v>45</v>
      </c>
      <c r="F3008" s="3">
        <f t="shared" si="230"/>
        <v>4</v>
      </c>
      <c r="G3008" s="3">
        <f t="shared" si="231"/>
        <v>4</v>
      </c>
      <c r="H3008" s="3">
        <f t="shared" si="232"/>
        <v>2</v>
      </c>
      <c r="I3008" s="1" t="str">
        <f t="shared" si="233"/>
        <v>442</v>
      </c>
      <c r="J3008" s="1" t="str">
        <f t="shared" si="234"/>
        <v>Loyal</v>
      </c>
    </row>
    <row r="3009" spans="1:10" ht="14.25" x14ac:dyDescent="0.2">
      <c r="A3009">
        <v>15969</v>
      </c>
      <c r="B3009">
        <v>35</v>
      </c>
      <c r="C3009">
        <v>1127.0500000000002</v>
      </c>
      <c r="D3009" s="1">
        <v>40884.462500000001</v>
      </c>
      <c r="E3009" s="3">
        <f>DATEDIF(online_retail_II[[#This Row],[LastPurchase]], DATE(2011,12,9), "d")</f>
        <v>2</v>
      </c>
      <c r="F3009" s="3">
        <f t="shared" si="230"/>
        <v>5</v>
      </c>
      <c r="G3009" s="3">
        <f t="shared" si="231"/>
        <v>1</v>
      </c>
      <c r="H3009" s="3">
        <f t="shared" si="232"/>
        <v>2</v>
      </c>
      <c r="I3009" s="1" t="str">
        <f t="shared" si="233"/>
        <v>512</v>
      </c>
      <c r="J3009" s="1" t="str">
        <f t="shared" si="234"/>
        <v>Champion</v>
      </c>
    </row>
    <row r="3010" spans="1:10" ht="14.25" x14ac:dyDescent="0.2">
      <c r="A3010">
        <v>12953</v>
      </c>
      <c r="B3010">
        <v>48</v>
      </c>
      <c r="C3010">
        <v>828.80999999999983</v>
      </c>
      <c r="D3010" s="1">
        <v>40877.39166666667</v>
      </c>
      <c r="E3010" s="3">
        <f>DATEDIF(online_retail_II[[#This Row],[LastPurchase]], DATE(2011,12,9), "d")</f>
        <v>9</v>
      </c>
      <c r="F3010" s="3">
        <f t="shared" ref="F3010:F3073" si="235">IF(E3010&lt;=QUARTILE($E$2:$E$1000,1),5,
 IF(E3010&lt;=QUARTILE($E$2:$E$1000,2),4,
 IF(E3010&lt;=QUARTILE($E$2:$E$1000,3),3,
 IF(E3010&lt;=QUARTILE($E$2:$E$1000,4),2,1))))</f>
        <v>5</v>
      </c>
      <c r="G3010" s="3">
        <f t="shared" ref="G3010:G3073" si="236">IF(B3010&gt;=QUARTILE($B$2:$B$1000,4),5,
 IF(B3010&gt;=QUARTILE($B$2:$B$1000,3),4,
 IF(B3010&gt;=QUARTILE($B$2:$B$1000,2),3,
 IF(B3010&gt;=QUARTILE($B$2:$B$1000,1),2,1))))</f>
        <v>1</v>
      </c>
      <c r="H3010" s="3">
        <f t="shared" ref="H3010:H3073" si="237">IF(C3010&gt;=QUARTILE($C$2:$C$1000,4),5,
 IF(C3010&gt;=QUARTILE($C$2:$C$1000,3),4,
 IF(C3010&gt;=QUARTILE($C$2:$C$1000,2),3,
 IF(C3010&gt;=QUARTILE($C$2:$C$1000,1),2,1))))</f>
        <v>1</v>
      </c>
      <c r="I3010" s="1" t="str">
        <f t="shared" ref="I3010:I3073" si="238">TEXT(F3010,"0") &amp; TEXT(G3010,"0") &amp; TEXT(H3010,"0")</f>
        <v>511</v>
      </c>
      <c r="J3010" s="1" t="str">
        <f t="shared" ref="J3010:J3073" si="239">IF(F3010=5,"Champion",
 IF(F3010&gt;=4,"Loyal",
 IF(F3010=3,"Potential",
 IF(F3010=2,"At Risk",
 "Lost"))))</f>
        <v>Champion</v>
      </c>
    </row>
    <row r="3011" spans="1:10" ht="14.25" x14ac:dyDescent="0.2">
      <c r="A3011">
        <v>12693</v>
      </c>
      <c r="B3011">
        <v>79</v>
      </c>
      <c r="C3011">
        <v>1703.02</v>
      </c>
      <c r="D3011" s="1">
        <v>40759.743750000001</v>
      </c>
      <c r="E3011" s="3">
        <f>DATEDIF(online_retail_II[[#This Row],[LastPurchase]], DATE(2011,12,9), "d")</f>
        <v>127</v>
      </c>
      <c r="F3011" s="3">
        <f t="shared" si="235"/>
        <v>3</v>
      </c>
      <c r="G3011" s="3">
        <f t="shared" si="236"/>
        <v>2</v>
      </c>
      <c r="H3011" s="3">
        <f t="shared" si="237"/>
        <v>2</v>
      </c>
      <c r="I3011" s="1" t="str">
        <f t="shared" si="238"/>
        <v>322</v>
      </c>
      <c r="J3011" s="1" t="str">
        <f t="shared" si="239"/>
        <v>Potential</v>
      </c>
    </row>
    <row r="3012" spans="1:10" ht="14.25" x14ac:dyDescent="0.2">
      <c r="A3012">
        <v>15076</v>
      </c>
      <c r="B3012">
        <v>80</v>
      </c>
      <c r="C3012">
        <v>1447.7399999999996</v>
      </c>
      <c r="D3012" s="1">
        <v>40714.349305555559</v>
      </c>
      <c r="E3012" s="3">
        <f>DATEDIF(online_retail_II[[#This Row],[LastPurchase]], DATE(2011,12,9), "d")</f>
        <v>172</v>
      </c>
      <c r="F3012" s="3">
        <f t="shared" si="235"/>
        <v>3</v>
      </c>
      <c r="G3012" s="3">
        <f t="shared" si="236"/>
        <v>2</v>
      </c>
      <c r="H3012" s="3">
        <f t="shared" si="237"/>
        <v>2</v>
      </c>
      <c r="I3012" s="1" t="str">
        <f t="shared" si="238"/>
        <v>322</v>
      </c>
      <c r="J3012" s="1" t="str">
        <f t="shared" si="239"/>
        <v>Potential</v>
      </c>
    </row>
    <row r="3013" spans="1:10" ht="14.25" x14ac:dyDescent="0.2">
      <c r="A3013">
        <v>14900</v>
      </c>
      <c r="B3013">
        <v>1</v>
      </c>
      <c r="C3013">
        <v>13.919999999999998</v>
      </c>
      <c r="D3013" s="1">
        <v>40364.631249999999</v>
      </c>
      <c r="E3013" s="3">
        <f>DATEDIF(online_retail_II[[#This Row],[LastPurchase]], DATE(2011,12,9), "d")</f>
        <v>522</v>
      </c>
      <c r="F3013" s="3">
        <f t="shared" si="235"/>
        <v>2</v>
      </c>
      <c r="G3013" s="3">
        <f t="shared" si="236"/>
        <v>1</v>
      </c>
      <c r="H3013" s="3">
        <f t="shared" si="237"/>
        <v>1</v>
      </c>
      <c r="I3013" s="1" t="str">
        <f t="shared" si="238"/>
        <v>211</v>
      </c>
      <c r="J3013" s="1" t="str">
        <f t="shared" si="239"/>
        <v>At Risk</v>
      </c>
    </row>
    <row r="3014" spans="1:10" ht="14.25" x14ac:dyDescent="0.2">
      <c r="A3014">
        <v>16576</v>
      </c>
      <c r="B3014">
        <v>33</v>
      </c>
      <c r="C3014">
        <v>540.87</v>
      </c>
      <c r="D3014" s="1">
        <v>40466.567361111112</v>
      </c>
      <c r="E3014" s="3">
        <f>DATEDIF(online_retail_II[[#This Row],[LastPurchase]], DATE(2011,12,9), "d")</f>
        <v>420</v>
      </c>
      <c r="F3014" s="3">
        <f t="shared" si="235"/>
        <v>2</v>
      </c>
      <c r="G3014" s="3">
        <f t="shared" si="236"/>
        <v>1</v>
      </c>
      <c r="H3014" s="3">
        <f t="shared" si="237"/>
        <v>1</v>
      </c>
      <c r="I3014" s="1" t="str">
        <f t="shared" si="238"/>
        <v>211</v>
      </c>
      <c r="J3014" s="1" t="str">
        <f t="shared" si="239"/>
        <v>At Risk</v>
      </c>
    </row>
    <row r="3015" spans="1:10" ht="14.25" x14ac:dyDescent="0.2">
      <c r="A3015">
        <v>17901</v>
      </c>
      <c r="B3015">
        <v>22</v>
      </c>
      <c r="C3015">
        <v>260.07999999999993</v>
      </c>
      <c r="D3015" s="1">
        <v>40857.728472222225</v>
      </c>
      <c r="E3015" s="3">
        <f>DATEDIF(online_retail_II[[#This Row],[LastPurchase]], DATE(2011,12,9), "d")</f>
        <v>29</v>
      </c>
      <c r="F3015" s="3">
        <f t="shared" si="235"/>
        <v>4</v>
      </c>
      <c r="G3015" s="3">
        <f t="shared" si="236"/>
        <v>1</v>
      </c>
      <c r="H3015" s="3">
        <f t="shared" si="237"/>
        <v>1</v>
      </c>
      <c r="I3015" s="1" t="str">
        <f t="shared" si="238"/>
        <v>411</v>
      </c>
      <c r="J3015" s="1" t="str">
        <f t="shared" si="239"/>
        <v>Loyal</v>
      </c>
    </row>
    <row r="3016" spans="1:10" ht="14.25" x14ac:dyDescent="0.2">
      <c r="A3016">
        <v>12403</v>
      </c>
      <c r="B3016">
        <v>9</v>
      </c>
      <c r="C3016">
        <v>1019.36</v>
      </c>
      <c r="D3016" s="1">
        <v>40837.45208333333</v>
      </c>
      <c r="E3016" s="3">
        <f>DATEDIF(online_retail_II[[#This Row],[LastPurchase]], DATE(2011,12,9), "d")</f>
        <v>49</v>
      </c>
      <c r="F3016" s="3">
        <f t="shared" si="235"/>
        <v>4</v>
      </c>
      <c r="G3016" s="3">
        <f t="shared" si="236"/>
        <v>1</v>
      </c>
      <c r="H3016" s="3">
        <f t="shared" si="237"/>
        <v>2</v>
      </c>
      <c r="I3016" s="1" t="str">
        <f t="shared" si="238"/>
        <v>412</v>
      </c>
      <c r="J3016" s="1" t="str">
        <f t="shared" si="239"/>
        <v>Loyal</v>
      </c>
    </row>
    <row r="3017" spans="1:10" ht="14.25" x14ac:dyDescent="0.2">
      <c r="A3017">
        <v>12730</v>
      </c>
      <c r="B3017">
        <v>47</v>
      </c>
      <c r="C3017">
        <v>829.25000000000011</v>
      </c>
      <c r="D3017" s="1">
        <v>40365.513194444444</v>
      </c>
      <c r="E3017" s="3">
        <f>DATEDIF(online_retail_II[[#This Row],[LastPurchase]], DATE(2011,12,9), "d")</f>
        <v>521</v>
      </c>
      <c r="F3017" s="3">
        <f t="shared" si="235"/>
        <v>2</v>
      </c>
      <c r="G3017" s="3">
        <f t="shared" si="236"/>
        <v>1</v>
      </c>
      <c r="H3017" s="3">
        <f t="shared" si="237"/>
        <v>1</v>
      </c>
      <c r="I3017" s="1" t="str">
        <f t="shared" si="238"/>
        <v>211</v>
      </c>
      <c r="J3017" s="1" t="str">
        <f t="shared" si="239"/>
        <v>At Risk</v>
      </c>
    </row>
    <row r="3018" spans="1:10" ht="14.25" x14ac:dyDescent="0.2">
      <c r="A3018">
        <v>14452</v>
      </c>
      <c r="B3018">
        <v>132</v>
      </c>
      <c r="C3018">
        <v>665.58999999999969</v>
      </c>
      <c r="D3018" s="1">
        <v>40876.504166666666</v>
      </c>
      <c r="E3018" s="3">
        <f>DATEDIF(online_retail_II[[#This Row],[LastPurchase]], DATE(2011,12,9), "d")</f>
        <v>10</v>
      </c>
      <c r="F3018" s="3">
        <f t="shared" si="235"/>
        <v>5</v>
      </c>
      <c r="G3018" s="3">
        <f t="shared" si="236"/>
        <v>2</v>
      </c>
      <c r="H3018" s="3">
        <f t="shared" si="237"/>
        <v>1</v>
      </c>
      <c r="I3018" s="1" t="str">
        <f t="shared" si="238"/>
        <v>521</v>
      </c>
      <c r="J3018" s="1" t="str">
        <f t="shared" si="239"/>
        <v>Champion</v>
      </c>
    </row>
    <row r="3019" spans="1:10" ht="14.25" x14ac:dyDescent="0.2">
      <c r="A3019">
        <v>12749</v>
      </c>
      <c r="B3019">
        <v>338</v>
      </c>
      <c r="C3019">
        <v>6897.3600000000015</v>
      </c>
      <c r="D3019" s="1">
        <v>40883.413888888892</v>
      </c>
      <c r="E3019" s="3">
        <f>DATEDIF(online_retail_II[[#This Row],[LastPurchase]], DATE(2011,12,9), "d")</f>
        <v>3</v>
      </c>
      <c r="F3019" s="3">
        <f t="shared" si="235"/>
        <v>5</v>
      </c>
      <c r="G3019" s="3">
        <f t="shared" si="236"/>
        <v>3</v>
      </c>
      <c r="H3019" s="3">
        <f t="shared" si="237"/>
        <v>4</v>
      </c>
      <c r="I3019" s="1" t="str">
        <f t="shared" si="238"/>
        <v>534</v>
      </c>
      <c r="J3019" s="1" t="str">
        <f t="shared" si="239"/>
        <v>Champion</v>
      </c>
    </row>
    <row r="3020" spans="1:10" ht="14.25" x14ac:dyDescent="0.2">
      <c r="A3020">
        <v>13909</v>
      </c>
      <c r="B3020">
        <v>39</v>
      </c>
      <c r="C3020">
        <v>286.59999999999997</v>
      </c>
      <c r="D3020" s="1">
        <v>40463.723611111112</v>
      </c>
      <c r="E3020" s="3">
        <f>DATEDIF(online_retail_II[[#This Row],[LastPurchase]], DATE(2011,12,9), "d")</f>
        <v>423</v>
      </c>
      <c r="F3020" s="3">
        <f t="shared" si="235"/>
        <v>2</v>
      </c>
      <c r="G3020" s="3">
        <f t="shared" si="236"/>
        <v>1</v>
      </c>
      <c r="H3020" s="3">
        <f t="shared" si="237"/>
        <v>1</v>
      </c>
      <c r="I3020" s="1" t="str">
        <f t="shared" si="238"/>
        <v>211</v>
      </c>
      <c r="J3020" s="1" t="str">
        <f t="shared" si="239"/>
        <v>At Risk</v>
      </c>
    </row>
    <row r="3021" spans="1:10" ht="14.25" x14ac:dyDescent="0.2">
      <c r="A3021">
        <v>16443</v>
      </c>
      <c r="B3021">
        <v>1</v>
      </c>
      <c r="C3021">
        <v>162.24</v>
      </c>
      <c r="D3021" s="1">
        <v>40366.497916666667</v>
      </c>
      <c r="E3021" s="3">
        <f>DATEDIF(online_retail_II[[#This Row],[LastPurchase]], DATE(2011,12,9), "d")</f>
        <v>520</v>
      </c>
      <c r="F3021" s="3">
        <f t="shared" si="235"/>
        <v>2</v>
      </c>
      <c r="G3021" s="3">
        <f t="shared" si="236"/>
        <v>1</v>
      </c>
      <c r="H3021" s="3">
        <f t="shared" si="237"/>
        <v>1</v>
      </c>
      <c r="I3021" s="1" t="str">
        <f t="shared" si="238"/>
        <v>211</v>
      </c>
      <c r="J3021" s="1" t="str">
        <f t="shared" si="239"/>
        <v>At Risk</v>
      </c>
    </row>
    <row r="3022" spans="1:10" ht="14.25" x14ac:dyDescent="0.2">
      <c r="A3022">
        <v>15133</v>
      </c>
      <c r="B3022">
        <v>49</v>
      </c>
      <c r="C3022">
        <v>1806.9</v>
      </c>
      <c r="D3022" s="1">
        <v>40759.447222222225</v>
      </c>
      <c r="E3022" s="3">
        <f>DATEDIF(online_retail_II[[#This Row],[LastPurchase]], DATE(2011,12,9), "d")</f>
        <v>127</v>
      </c>
      <c r="F3022" s="3">
        <f t="shared" si="235"/>
        <v>3</v>
      </c>
      <c r="G3022" s="3">
        <f t="shared" si="236"/>
        <v>1</v>
      </c>
      <c r="H3022" s="3">
        <f t="shared" si="237"/>
        <v>2</v>
      </c>
      <c r="I3022" s="1" t="str">
        <f t="shared" si="238"/>
        <v>312</v>
      </c>
      <c r="J3022" s="1" t="str">
        <f t="shared" si="239"/>
        <v>Potential</v>
      </c>
    </row>
    <row r="3023" spans="1:10" ht="14.25" x14ac:dyDescent="0.2">
      <c r="A3023">
        <v>17129</v>
      </c>
      <c r="B3023">
        <v>2</v>
      </c>
      <c r="C3023">
        <v>31.85</v>
      </c>
      <c r="D3023" s="1">
        <v>40366.573611111111</v>
      </c>
      <c r="E3023" s="3">
        <f>DATEDIF(online_retail_II[[#This Row],[LastPurchase]], DATE(2011,12,9), "d")</f>
        <v>520</v>
      </c>
      <c r="F3023" s="3">
        <f t="shared" si="235"/>
        <v>2</v>
      </c>
      <c r="G3023" s="3">
        <f t="shared" si="236"/>
        <v>1</v>
      </c>
      <c r="H3023" s="3">
        <f t="shared" si="237"/>
        <v>1</v>
      </c>
      <c r="I3023" s="1" t="str">
        <f t="shared" si="238"/>
        <v>211</v>
      </c>
      <c r="J3023" s="1" t="str">
        <f t="shared" si="239"/>
        <v>At Risk</v>
      </c>
    </row>
    <row r="3024" spans="1:10" ht="14.25" x14ac:dyDescent="0.2">
      <c r="A3024">
        <v>13534</v>
      </c>
      <c r="B3024">
        <v>392</v>
      </c>
      <c r="C3024">
        <v>7720.9000000000224</v>
      </c>
      <c r="D3024" s="1">
        <v>40884.619444444441</v>
      </c>
      <c r="E3024" s="3">
        <f>DATEDIF(online_retail_II[[#This Row],[LastPurchase]], DATE(2011,12,9), "d")</f>
        <v>2</v>
      </c>
      <c r="F3024" s="3">
        <f t="shared" si="235"/>
        <v>5</v>
      </c>
      <c r="G3024" s="3">
        <f t="shared" si="236"/>
        <v>4</v>
      </c>
      <c r="H3024" s="3">
        <f t="shared" si="237"/>
        <v>4</v>
      </c>
      <c r="I3024" s="1" t="str">
        <f t="shared" si="238"/>
        <v>544</v>
      </c>
      <c r="J3024" s="1" t="str">
        <f t="shared" si="239"/>
        <v>Champion</v>
      </c>
    </row>
    <row r="3025" spans="1:10" ht="14.25" x14ac:dyDescent="0.2">
      <c r="A3025">
        <v>16649</v>
      </c>
      <c r="B3025">
        <v>20</v>
      </c>
      <c r="C3025">
        <v>306.57999999999993</v>
      </c>
      <c r="D3025" s="1">
        <v>40366.65347222222</v>
      </c>
      <c r="E3025" s="3">
        <f>DATEDIF(online_retail_II[[#This Row],[LastPurchase]], DATE(2011,12,9), "d")</f>
        <v>520</v>
      </c>
      <c r="F3025" s="3">
        <f t="shared" si="235"/>
        <v>2</v>
      </c>
      <c r="G3025" s="3">
        <f t="shared" si="236"/>
        <v>1</v>
      </c>
      <c r="H3025" s="3">
        <f t="shared" si="237"/>
        <v>1</v>
      </c>
      <c r="I3025" s="1" t="str">
        <f t="shared" si="238"/>
        <v>211</v>
      </c>
      <c r="J3025" s="1" t="str">
        <f t="shared" si="239"/>
        <v>At Risk</v>
      </c>
    </row>
    <row r="3026" spans="1:10" ht="14.25" x14ac:dyDescent="0.2">
      <c r="A3026">
        <v>15056</v>
      </c>
      <c r="B3026">
        <v>7</v>
      </c>
      <c r="C3026">
        <v>133.44999999999999</v>
      </c>
      <c r="D3026" s="1">
        <v>40366.665277777778</v>
      </c>
      <c r="E3026" s="3">
        <f>DATEDIF(online_retail_II[[#This Row],[LastPurchase]], DATE(2011,12,9), "d")</f>
        <v>520</v>
      </c>
      <c r="F3026" s="3">
        <f t="shared" si="235"/>
        <v>2</v>
      </c>
      <c r="G3026" s="3">
        <f t="shared" si="236"/>
        <v>1</v>
      </c>
      <c r="H3026" s="3">
        <f t="shared" si="237"/>
        <v>1</v>
      </c>
      <c r="I3026" s="1" t="str">
        <f t="shared" si="238"/>
        <v>211</v>
      </c>
      <c r="J3026" s="1" t="str">
        <f t="shared" si="239"/>
        <v>At Risk</v>
      </c>
    </row>
    <row r="3027" spans="1:10" ht="14.25" x14ac:dyDescent="0.2">
      <c r="A3027">
        <v>13677</v>
      </c>
      <c r="B3027">
        <v>107</v>
      </c>
      <c r="C3027">
        <v>556.19000000000017</v>
      </c>
      <c r="D3027" s="1">
        <v>40482.480555555558</v>
      </c>
      <c r="E3027" s="3">
        <f>DATEDIF(online_retail_II[[#This Row],[LastPurchase]], DATE(2011,12,9), "d")</f>
        <v>404</v>
      </c>
      <c r="F3027" s="3">
        <f t="shared" si="235"/>
        <v>2</v>
      </c>
      <c r="G3027" s="3">
        <f t="shared" si="236"/>
        <v>2</v>
      </c>
      <c r="H3027" s="3">
        <f t="shared" si="237"/>
        <v>1</v>
      </c>
      <c r="I3027" s="1" t="str">
        <f t="shared" si="238"/>
        <v>221</v>
      </c>
      <c r="J3027" s="1" t="str">
        <f t="shared" si="239"/>
        <v>At Risk</v>
      </c>
    </row>
    <row r="3028" spans="1:10" ht="14.25" x14ac:dyDescent="0.2">
      <c r="A3028">
        <v>15127</v>
      </c>
      <c r="B3028">
        <v>28</v>
      </c>
      <c r="C3028">
        <v>711.50000000000011</v>
      </c>
      <c r="D3028" s="1">
        <v>40821.4375</v>
      </c>
      <c r="E3028" s="3">
        <f>DATEDIF(online_retail_II[[#This Row],[LastPurchase]], DATE(2011,12,9), "d")</f>
        <v>65</v>
      </c>
      <c r="F3028" s="3">
        <f t="shared" si="235"/>
        <v>3</v>
      </c>
      <c r="G3028" s="3">
        <f t="shared" si="236"/>
        <v>1</v>
      </c>
      <c r="H3028" s="3">
        <f t="shared" si="237"/>
        <v>1</v>
      </c>
      <c r="I3028" s="1" t="str">
        <f t="shared" si="238"/>
        <v>311</v>
      </c>
      <c r="J3028" s="1" t="str">
        <f t="shared" si="239"/>
        <v>Potential</v>
      </c>
    </row>
    <row r="3029" spans="1:10" ht="14.25" x14ac:dyDescent="0.2">
      <c r="A3029">
        <v>12782</v>
      </c>
      <c r="B3029">
        <v>227</v>
      </c>
      <c r="C3029">
        <v>4618.239999999998</v>
      </c>
      <c r="D3029" s="1">
        <v>40882.386111111111</v>
      </c>
      <c r="E3029" s="3">
        <f>DATEDIF(online_retail_II[[#This Row],[LastPurchase]], DATE(2011,12,9), "d")</f>
        <v>4</v>
      </c>
      <c r="F3029" s="3">
        <f t="shared" si="235"/>
        <v>5</v>
      </c>
      <c r="G3029" s="3">
        <f t="shared" si="236"/>
        <v>3</v>
      </c>
      <c r="H3029" s="3">
        <f t="shared" si="237"/>
        <v>3</v>
      </c>
      <c r="I3029" s="1" t="str">
        <f t="shared" si="238"/>
        <v>533</v>
      </c>
      <c r="J3029" s="1" t="str">
        <f t="shared" si="239"/>
        <v>Champion</v>
      </c>
    </row>
    <row r="3030" spans="1:10" ht="14.25" x14ac:dyDescent="0.2">
      <c r="A3030">
        <v>12592</v>
      </c>
      <c r="B3030">
        <v>81</v>
      </c>
      <c r="C3030">
        <v>2582.6600000000003</v>
      </c>
      <c r="D3030" s="1">
        <v>40794.62777777778</v>
      </c>
      <c r="E3030" s="3">
        <f>DATEDIF(online_retail_II[[#This Row],[LastPurchase]], DATE(2011,12,9), "d")</f>
        <v>92</v>
      </c>
      <c r="F3030" s="3">
        <f t="shared" si="235"/>
        <v>3</v>
      </c>
      <c r="G3030" s="3">
        <f t="shared" si="236"/>
        <v>2</v>
      </c>
      <c r="H3030" s="3">
        <f t="shared" si="237"/>
        <v>2</v>
      </c>
      <c r="I3030" s="1" t="str">
        <f t="shared" si="238"/>
        <v>322</v>
      </c>
      <c r="J3030" s="1" t="str">
        <f t="shared" si="239"/>
        <v>Potential</v>
      </c>
    </row>
    <row r="3031" spans="1:10" ht="14.25" x14ac:dyDescent="0.2">
      <c r="A3031">
        <v>16650</v>
      </c>
      <c r="B3031">
        <v>98</v>
      </c>
      <c r="C3031">
        <v>1916.11</v>
      </c>
      <c r="D3031" s="1">
        <v>40815.410416666666</v>
      </c>
      <c r="E3031" s="3">
        <f>DATEDIF(online_retail_II[[#This Row],[LastPurchase]], DATE(2011,12,9), "d")</f>
        <v>71</v>
      </c>
      <c r="F3031" s="3">
        <f t="shared" si="235"/>
        <v>3</v>
      </c>
      <c r="G3031" s="3">
        <f t="shared" si="236"/>
        <v>2</v>
      </c>
      <c r="H3031" s="3">
        <f t="shared" si="237"/>
        <v>2</v>
      </c>
      <c r="I3031" s="1" t="str">
        <f t="shared" si="238"/>
        <v>322</v>
      </c>
      <c r="J3031" s="1" t="str">
        <f t="shared" si="239"/>
        <v>Potential</v>
      </c>
    </row>
    <row r="3032" spans="1:10" ht="14.25" x14ac:dyDescent="0.2">
      <c r="A3032">
        <v>12963</v>
      </c>
      <c r="B3032">
        <v>190</v>
      </c>
      <c r="C3032">
        <v>3601.5900000000029</v>
      </c>
      <c r="D3032" s="1">
        <v>40878.538194444445</v>
      </c>
      <c r="E3032" s="3">
        <f>DATEDIF(online_retail_II[[#This Row],[LastPurchase]], DATE(2011,12,9), "d")</f>
        <v>8</v>
      </c>
      <c r="F3032" s="3">
        <f t="shared" si="235"/>
        <v>5</v>
      </c>
      <c r="G3032" s="3">
        <f t="shared" si="236"/>
        <v>3</v>
      </c>
      <c r="H3032" s="3">
        <f t="shared" si="237"/>
        <v>3</v>
      </c>
      <c r="I3032" s="1" t="str">
        <f t="shared" si="238"/>
        <v>533</v>
      </c>
      <c r="J3032" s="1" t="str">
        <f t="shared" si="239"/>
        <v>Champion</v>
      </c>
    </row>
    <row r="3033" spans="1:10" ht="14.25" x14ac:dyDescent="0.2">
      <c r="A3033">
        <v>18279</v>
      </c>
      <c r="B3033">
        <v>13</v>
      </c>
      <c r="C3033">
        <v>231.33999999999997</v>
      </c>
      <c r="D3033" s="1">
        <v>40367.616666666669</v>
      </c>
      <c r="E3033" s="3">
        <f>DATEDIF(online_retail_II[[#This Row],[LastPurchase]], DATE(2011,12,9), "d")</f>
        <v>519</v>
      </c>
      <c r="F3033" s="3">
        <f t="shared" si="235"/>
        <v>2</v>
      </c>
      <c r="G3033" s="3">
        <f t="shared" si="236"/>
        <v>1</v>
      </c>
      <c r="H3033" s="3">
        <f t="shared" si="237"/>
        <v>1</v>
      </c>
      <c r="I3033" s="1" t="str">
        <f t="shared" si="238"/>
        <v>211</v>
      </c>
      <c r="J3033" s="1" t="str">
        <f t="shared" si="239"/>
        <v>At Risk</v>
      </c>
    </row>
    <row r="3034" spans="1:10" ht="14.25" x14ac:dyDescent="0.2">
      <c r="A3034">
        <v>12841</v>
      </c>
      <c r="B3034">
        <v>702</v>
      </c>
      <c r="C3034">
        <v>7540.6799999999866</v>
      </c>
      <c r="D3034" s="1">
        <v>40882.467361111114</v>
      </c>
      <c r="E3034" s="3">
        <f>DATEDIF(online_retail_II[[#This Row],[LastPurchase]], DATE(2011,12,9), "d")</f>
        <v>4</v>
      </c>
      <c r="F3034" s="3">
        <f t="shared" si="235"/>
        <v>5</v>
      </c>
      <c r="G3034" s="3">
        <f t="shared" si="236"/>
        <v>4</v>
      </c>
      <c r="H3034" s="3">
        <f t="shared" si="237"/>
        <v>4</v>
      </c>
      <c r="I3034" s="1" t="str">
        <f t="shared" si="238"/>
        <v>544</v>
      </c>
      <c r="J3034" s="1" t="str">
        <f t="shared" si="239"/>
        <v>Champion</v>
      </c>
    </row>
    <row r="3035" spans="1:10" ht="14.25" x14ac:dyDescent="0.2">
      <c r="A3035">
        <v>13399</v>
      </c>
      <c r="B3035">
        <v>15</v>
      </c>
      <c r="C3035">
        <v>275.39999999999998</v>
      </c>
      <c r="D3035" s="1">
        <v>40422.582638888889</v>
      </c>
      <c r="E3035" s="3">
        <f>DATEDIF(online_retail_II[[#This Row],[LastPurchase]], DATE(2011,12,9), "d")</f>
        <v>464</v>
      </c>
      <c r="F3035" s="3">
        <f t="shared" si="235"/>
        <v>2</v>
      </c>
      <c r="G3035" s="3">
        <f t="shared" si="236"/>
        <v>1</v>
      </c>
      <c r="H3035" s="3">
        <f t="shared" si="237"/>
        <v>1</v>
      </c>
      <c r="I3035" s="1" t="str">
        <f t="shared" si="238"/>
        <v>211</v>
      </c>
      <c r="J3035" s="1" t="str">
        <f t="shared" si="239"/>
        <v>At Risk</v>
      </c>
    </row>
    <row r="3036" spans="1:10" ht="14.25" x14ac:dyDescent="0.2">
      <c r="A3036">
        <v>17492</v>
      </c>
      <c r="B3036">
        <v>39</v>
      </c>
      <c r="C3036">
        <v>1122.42</v>
      </c>
      <c r="D3036" s="1">
        <v>40638.63958333333</v>
      </c>
      <c r="E3036" s="3">
        <f>DATEDIF(online_retail_II[[#This Row],[LastPurchase]], DATE(2011,12,9), "d")</f>
        <v>248</v>
      </c>
      <c r="F3036" s="3">
        <f t="shared" si="235"/>
        <v>3</v>
      </c>
      <c r="G3036" s="3">
        <f t="shared" si="236"/>
        <v>1</v>
      </c>
      <c r="H3036" s="3">
        <f t="shared" si="237"/>
        <v>2</v>
      </c>
      <c r="I3036" s="1" t="str">
        <f t="shared" si="238"/>
        <v>312</v>
      </c>
      <c r="J3036" s="1" t="str">
        <f t="shared" si="239"/>
        <v>Potential</v>
      </c>
    </row>
    <row r="3037" spans="1:10" ht="14.25" x14ac:dyDescent="0.2">
      <c r="A3037">
        <v>14580</v>
      </c>
      <c r="B3037">
        <v>1</v>
      </c>
      <c r="C3037">
        <v>14.850000000000001</v>
      </c>
      <c r="D3037" s="1">
        <v>40368.638888888891</v>
      </c>
      <c r="E3037" s="3">
        <f>DATEDIF(online_retail_II[[#This Row],[LastPurchase]], DATE(2011,12,9), "d")</f>
        <v>518</v>
      </c>
      <c r="F3037" s="3">
        <f t="shared" si="235"/>
        <v>2</v>
      </c>
      <c r="G3037" s="3">
        <f t="shared" si="236"/>
        <v>1</v>
      </c>
      <c r="H3037" s="3">
        <f t="shared" si="237"/>
        <v>1</v>
      </c>
      <c r="I3037" s="1" t="str">
        <f t="shared" si="238"/>
        <v>211</v>
      </c>
      <c r="J3037" s="1" t="str">
        <f t="shared" si="239"/>
        <v>At Risk</v>
      </c>
    </row>
    <row r="3038" spans="1:10" ht="14.25" x14ac:dyDescent="0.2">
      <c r="A3038">
        <v>15283</v>
      </c>
      <c r="B3038">
        <v>9</v>
      </c>
      <c r="C3038">
        <v>148.33000000000001</v>
      </c>
      <c r="D3038" s="1">
        <v>40496.620833333334</v>
      </c>
      <c r="E3038" s="3">
        <f>DATEDIF(online_retail_II[[#This Row],[LastPurchase]], DATE(2011,12,9), "d")</f>
        <v>390</v>
      </c>
      <c r="F3038" s="3">
        <f t="shared" si="235"/>
        <v>2</v>
      </c>
      <c r="G3038" s="3">
        <f t="shared" si="236"/>
        <v>1</v>
      </c>
      <c r="H3038" s="3">
        <f t="shared" si="237"/>
        <v>1</v>
      </c>
      <c r="I3038" s="1" t="str">
        <f t="shared" si="238"/>
        <v>211</v>
      </c>
      <c r="J3038" s="1" t="str">
        <f t="shared" si="239"/>
        <v>At Risk</v>
      </c>
    </row>
    <row r="3039" spans="1:10" ht="14.25" x14ac:dyDescent="0.2">
      <c r="A3039">
        <v>16049</v>
      </c>
      <c r="B3039">
        <v>501</v>
      </c>
      <c r="C3039">
        <v>1899.6800000000023</v>
      </c>
      <c r="D3039" s="1">
        <v>40846.554861111108</v>
      </c>
      <c r="E3039" s="3">
        <f>DATEDIF(online_retail_II[[#This Row],[LastPurchase]], DATE(2011,12,9), "d")</f>
        <v>40</v>
      </c>
      <c r="F3039" s="3">
        <f t="shared" si="235"/>
        <v>4</v>
      </c>
      <c r="G3039" s="3">
        <f t="shared" si="236"/>
        <v>4</v>
      </c>
      <c r="H3039" s="3">
        <f t="shared" si="237"/>
        <v>2</v>
      </c>
      <c r="I3039" s="1" t="str">
        <f t="shared" si="238"/>
        <v>442</v>
      </c>
      <c r="J3039" s="1" t="str">
        <f t="shared" si="239"/>
        <v>Loyal</v>
      </c>
    </row>
    <row r="3040" spans="1:10" ht="14.25" x14ac:dyDescent="0.2">
      <c r="A3040">
        <v>14516</v>
      </c>
      <c r="B3040">
        <v>37</v>
      </c>
      <c r="C3040">
        <v>163.91999999999996</v>
      </c>
      <c r="D3040" s="1">
        <v>40370.588194444441</v>
      </c>
      <c r="E3040" s="3">
        <f>DATEDIF(online_retail_II[[#This Row],[LastPurchase]], DATE(2011,12,9), "d")</f>
        <v>516</v>
      </c>
      <c r="F3040" s="3">
        <f t="shared" si="235"/>
        <v>2</v>
      </c>
      <c r="G3040" s="3">
        <f t="shared" si="236"/>
        <v>1</v>
      </c>
      <c r="H3040" s="3">
        <f t="shared" si="237"/>
        <v>1</v>
      </c>
      <c r="I3040" s="1" t="str">
        <f t="shared" si="238"/>
        <v>211</v>
      </c>
      <c r="J3040" s="1" t="str">
        <f t="shared" si="239"/>
        <v>At Risk</v>
      </c>
    </row>
    <row r="3041" spans="1:10" ht="14.25" x14ac:dyDescent="0.2">
      <c r="A3041">
        <v>13779</v>
      </c>
      <c r="B3041">
        <v>27</v>
      </c>
      <c r="C3041">
        <v>161.12999999999997</v>
      </c>
      <c r="D3041" s="1">
        <v>40371.474999999999</v>
      </c>
      <c r="E3041" s="3">
        <f>DATEDIF(online_retail_II[[#This Row],[LastPurchase]], DATE(2011,12,9), "d")</f>
        <v>515</v>
      </c>
      <c r="F3041" s="3">
        <f t="shared" si="235"/>
        <v>2</v>
      </c>
      <c r="G3041" s="3">
        <f t="shared" si="236"/>
        <v>1</v>
      </c>
      <c r="H3041" s="3">
        <f t="shared" si="237"/>
        <v>1</v>
      </c>
      <c r="I3041" s="1" t="str">
        <f t="shared" si="238"/>
        <v>211</v>
      </c>
      <c r="J3041" s="1" t="str">
        <f t="shared" si="239"/>
        <v>At Risk</v>
      </c>
    </row>
    <row r="3042" spans="1:10" ht="14.25" x14ac:dyDescent="0.2">
      <c r="A3042">
        <v>18238</v>
      </c>
      <c r="B3042">
        <v>14</v>
      </c>
      <c r="C3042">
        <v>270.92000000000007</v>
      </c>
      <c r="D3042" s="1">
        <v>40371.535416666666</v>
      </c>
      <c r="E3042" s="3">
        <f>DATEDIF(online_retail_II[[#This Row],[LastPurchase]], DATE(2011,12,9), "d")</f>
        <v>515</v>
      </c>
      <c r="F3042" s="3">
        <f t="shared" si="235"/>
        <v>2</v>
      </c>
      <c r="G3042" s="3">
        <f t="shared" si="236"/>
        <v>1</v>
      </c>
      <c r="H3042" s="3">
        <f t="shared" si="237"/>
        <v>1</v>
      </c>
      <c r="I3042" s="1" t="str">
        <f t="shared" si="238"/>
        <v>211</v>
      </c>
      <c r="J3042" s="1" t="str">
        <f t="shared" si="239"/>
        <v>At Risk</v>
      </c>
    </row>
    <row r="3043" spans="1:10" ht="14.25" x14ac:dyDescent="0.2">
      <c r="A3043">
        <v>17143</v>
      </c>
      <c r="B3043">
        <v>121</v>
      </c>
      <c r="C3043">
        <v>924.11000000000024</v>
      </c>
      <c r="D3043" s="1">
        <v>40469.643750000003</v>
      </c>
      <c r="E3043" s="3">
        <f>DATEDIF(online_retail_II[[#This Row],[LastPurchase]], DATE(2011,12,9), "d")</f>
        <v>417</v>
      </c>
      <c r="F3043" s="3">
        <f t="shared" si="235"/>
        <v>2</v>
      </c>
      <c r="G3043" s="3">
        <f t="shared" si="236"/>
        <v>2</v>
      </c>
      <c r="H3043" s="3">
        <f t="shared" si="237"/>
        <v>1</v>
      </c>
      <c r="I3043" s="1" t="str">
        <f t="shared" si="238"/>
        <v>221</v>
      </c>
      <c r="J3043" s="1" t="str">
        <f t="shared" si="239"/>
        <v>At Risk</v>
      </c>
    </row>
    <row r="3044" spans="1:10" ht="14.25" x14ac:dyDescent="0.2">
      <c r="A3044">
        <v>14248</v>
      </c>
      <c r="B3044">
        <v>47</v>
      </c>
      <c r="C3044">
        <v>1032.9499999999998</v>
      </c>
      <c r="D3044" s="1">
        <v>40568.614583333336</v>
      </c>
      <c r="E3044" s="3">
        <f>DATEDIF(online_retail_II[[#This Row],[LastPurchase]], DATE(2011,12,9), "d")</f>
        <v>318</v>
      </c>
      <c r="F3044" s="3">
        <f t="shared" si="235"/>
        <v>3</v>
      </c>
      <c r="G3044" s="3">
        <f t="shared" si="236"/>
        <v>1</v>
      </c>
      <c r="H3044" s="3">
        <f t="shared" si="237"/>
        <v>2</v>
      </c>
      <c r="I3044" s="1" t="str">
        <f t="shared" si="238"/>
        <v>312</v>
      </c>
      <c r="J3044" s="1" t="str">
        <f t="shared" si="239"/>
        <v>Potential</v>
      </c>
    </row>
    <row r="3045" spans="1:10" ht="14.25" x14ac:dyDescent="0.2">
      <c r="A3045">
        <v>16469</v>
      </c>
      <c r="B3045">
        <v>205</v>
      </c>
      <c r="C3045">
        <v>828.91000000000065</v>
      </c>
      <c r="D3045" s="1">
        <v>40863.517361111109</v>
      </c>
      <c r="E3045" s="3">
        <f>DATEDIF(online_retail_II[[#This Row],[LastPurchase]], DATE(2011,12,9), "d")</f>
        <v>23</v>
      </c>
      <c r="F3045" s="3">
        <f t="shared" si="235"/>
        <v>4</v>
      </c>
      <c r="G3045" s="3">
        <f t="shared" si="236"/>
        <v>3</v>
      </c>
      <c r="H3045" s="3">
        <f t="shared" si="237"/>
        <v>1</v>
      </c>
      <c r="I3045" s="1" t="str">
        <f t="shared" si="238"/>
        <v>431</v>
      </c>
      <c r="J3045" s="1" t="str">
        <f t="shared" si="239"/>
        <v>Loyal</v>
      </c>
    </row>
    <row r="3046" spans="1:10" ht="14.25" x14ac:dyDescent="0.2">
      <c r="A3046">
        <v>13428</v>
      </c>
      <c r="B3046">
        <v>144</v>
      </c>
      <c r="C3046">
        <v>499.97999999999985</v>
      </c>
      <c r="D3046" s="1">
        <v>40876.597222222219</v>
      </c>
      <c r="E3046" s="3">
        <f>DATEDIF(online_retail_II[[#This Row],[LastPurchase]], DATE(2011,12,9), "d")</f>
        <v>10</v>
      </c>
      <c r="F3046" s="3">
        <f t="shared" si="235"/>
        <v>5</v>
      </c>
      <c r="G3046" s="3">
        <f t="shared" si="236"/>
        <v>2</v>
      </c>
      <c r="H3046" s="3">
        <f t="shared" si="237"/>
        <v>1</v>
      </c>
      <c r="I3046" s="1" t="str">
        <f t="shared" si="238"/>
        <v>521</v>
      </c>
      <c r="J3046" s="1" t="str">
        <f t="shared" si="239"/>
        <v>Champion</v>
      </c>
    </row>
    <row r="3047" spans="1:10" ht="14.25" x14ac:dyDescent="0.2">
      <c r="A3047">
        <v>16435</v>
      </c>
      <c r="B3047">
        <v>126</v>
      </c>
      <c r="C3047">
        <v>1011.5700000000005</v>
      </c>
      <c r="D3047" s="1">
        <v>40374.765277777777</v>
      </c>
      <c r="E3047" s="3">
        <f>DATEDIF(online_retail_II[[#This Row],[LastPurchase]], DATE(2011,12,9), "d")</f>
        <v>512</v>
      </c>
      <c r="F3047" s="3">
        <f t="shared" si="235"/>
        <v>2</v>
      </c>
      <c r="G3047" s="3">
        <f t="shared" si="236"/>
        <v>2</v>
      </c>
      <c r="H3047" s="3">
        <f t="shared" si="237"/>
        <v>2</v>
      </c>
      <c r="I3047" s="1" t="str">
        <f t="shared" si="238"/>
        <v>222</v>
      </c>
      <c r="J3047" s="1" t="str">
        <f t="shared" si="239"/>
        <v>At Risk</v>
      </c>
    </row>
    <row r="3048" spans="1:10" ht="14.25" x14ac:dyDescent="0.2">
      <c r="A3048">
        <v>17408</v>
      </c>
      <c r="B3048">
        <v>8</v>
      </c>
      <c r="C3048">
        <v>316.09000000000003</v>
      </c>
      <c r="D3048" s="1">
        <v>40723.536805555559</v>
      </c>
      <c r="E3048" s="3">
        <f>DATEDIF(online_retail_II[[#This Row],[LastPurchase]], DATE(2011,12,9), "d")</f>
        <v>163</v>
      </c>
      <c r="F3048" s="3">
        <f t="shared" si="235"/>
        <v>3</v>
      </c>
      <c r="G3048" s="3">
        <f t="shared" si="236"/>
        <v>1</v>
      </c>
      <c r="H3048" s="3">
        <f t="shared" si="237"/>
        <v>1</v>
      </c>
      <c r="I3048" s="1" t="str">
        <f t="shared" si="238"/>
        <v>311</v>
      </c>
      <c r="J3048" s="1" t="str">
        <f t="shared" si="239"/>
        <v>Potential</v>
      </c>
    </row>
    <row r="3049" spans="1:10" ht="14.25" x14ac:dyDescent="0.2">
      <c r="A3049">
        <v>14610</v>
      </c>
      <c r="B3049">
        <v>10</v>
      </c>
      <c r="C3049">
        <v>24.350000000000005</v>
      </c>
      <c r="D3049" s="1">
        <v>40491.456944444442</v>
      </c>
      <c r="E3049" s="3">
        <f>DATEDIF(online_retail_II[[#This Row],[LastPurchase]], DATE(2011,12,9), "d")</f>
        <v>395</v>
      </c>
      <c r="F3049" s="3">
        <f t="shared" si="235"/>
        <v>2</v>
      </c>
      <c r="G3049" s="3">
        <f t="shared" si="236"/>
        <v>1</v>
      </c>
      <c r="H3049" s="3">
        <f t="shared" si="237"/>
        <v>1</v>
      </c>
      <c r="I3049" s="1" t="str">
        <f t="shared" si="238"/>
        <v>211</v>
      </c>
      <c r="J3049" s="1" t="str">
        <f t="shared" si="239"/>
        <v>At Risk</v>
      </c>
    </row>
    <row r="3050" spans="1:10" ht="14.25" x14ac:dyDescent="0.2">
      <c r="A3050">
        <v>17714</v>
      </c>
      <c r="B3050">
        <v>81</v>
      </c>
      <c r="C3050">
        <v>1410.18</v>
      </c>
      <c r="D3050" s="1">
        <v>40566.438888888886</v>
      </c>
      <c r="E3050" s="3">
        <f>DATEDIF(online_retail_II[[#This Row],[LastPurchase]], DATE(2011,12,9), "d")</f>
        <v>320</v>
      </c>
      <c r="F3050" s="3">
        <f t="shared" si="235"/>
        <v>3</v>
      </c>
      <c r="G3050" s="3">
        <f t="shared" si="236"/>
        <v>2</v>
      </c>
      <c r="H3050" s="3">
        <f t="shared" si="237"/>
        <v>2</v>
      </c>
      <c r="I3050" s="1" t="str">
        <f t="shared" si="238"/>
        <v>322</v>
      </c>
      <c r="J3050" s="1" t="str">
        <f t="shared" si="239"/>
        <v>Potential</v>
      </c>
    </row>
    <row r="3051" spans="1:10" ht="14.25" x14ac:dyDescent="0.2">
      <c r="A3051">
        <v>18123</v>
      </c>
      <c r="B3051">
        <v>59</v>
      </c>
      <c r="C3051">
        <v>684.58999999999992</v>
      </c>
      <c r="D3051" s="1">
        <v>40862.599305555559</v>
      </c>
      <c r="E3051" s="3">
        <f>DATEDIF(online_retail_II[[#This Row],[LastPurchase]], DATE(2011,12,9), "d")</f>
        <v>24</v>
      </c>
      <c r="F3051" s="3">
        <f t="shared" si="235"/>
        <v>4</v>
      </c>
      <c r="G3051" s="3">
        <f t="shared" si="236"/>
        <v>2</v>
      </c>
      <c r="H3051" s="3">
        <f t="shared" si="237"/>
        <v>1</v>
      </c>
      <c r="I3051" s="1" t="str">
        <f t="shared" si="238"/>
        <v>421</v>
      </c>
      <c r="J3051" s="1" t="str">
        <f t="shared" si="239"/>
        <v>Loyal</v>
      </c>
    </row>
    <row r="3052" spans="1:10" ht="14.25" x14ac:dyDescent="0.2">
      <c r="A3052">
        <v>17034</v>
      </c>
      <c r="B3052">
        <v>59</v>
      </c>
      <c r="C3052">
        <v>1283.9199999999996</v>
      </c>
      <c r="D3052" s="1">
        <v>40870.634722222225</v>
      </c>
      <c r="E3052" s="3">
        <f>DATEDIF(online_retail_II[[#This Row],[LastPurchase]], DATE(2011,12,9), "d")</f>
        <v>16</v>
      </c>
      <c r="F3052" s="3">
        <f t="shared" si="235"/>
        <v>4</v>
      </c>
      <c r="G3052" s="3">
        <f t="shared" si="236"/>
        <v>2</v>
      </c>
      <c r="H3052" s="3">
        <f t="shared" si="237"/>
        <v>2</v>
      </c>
      <c r="I3052" s="1" t="str">
        <f t="shared" si="238"/>
        <v>422</v>
      </c>
      <c r="J3052" s="1" t="str">
        <f t="shared" si="239"/>
        <v>Loyal</v>
      </c>
    </row>
    <row r="3053" spans="1:10" ht="14.25" x14ac:dyDescent="0.2">
      <c r="A3053">
        <v>15332</v>
      </c>
      <c r="B3053">
        <v>189</v>
      </c>
      <c r="C3053">
        <v>6553.7400000000016</v>
      </c>
      <c r="D3053" s="1">
        <v>40520.613194444442</v>
      </c>
      <c r="E3053" s="3">
        <f>DATEDIF(online_retail_II[[#This Row],[LastPurchase]], DATE(2011,12,9), "d")</f>
        <v>366</v>
      </c>
      <c r="F3053" s="3">
        <f t="shared" si="235"/>
        <v>2</v>
      </c>
      <c r="G3053" s="3">
        <f t="shared" si="236"/>
        <v>3</v>
      </c>
      <c r="H3053" s="3">
        <f t="shared" si="237"/>
        <v>3</v>
      </c>
      <c r="I3053" s="1" t="str">
        <f t="shared" si="238"/>
        <v>233</v>
      </c>
      <c r="J3053" s="1" t="str">
        <f t="shared" si="239"/>
        <v>At Risk</v>
      </c>
    </row>
    <row r="3054" spans="1:10" ht="14.25" x14ac:dyDescent="0.2">
      <c r="A3054">
        <v>18096</v>
      </c>
      <c r="B3054">
        <v>438</v>
      </c>
      <c r="C3054">
        <v>1805.2800000000032</v>
      </c>
      <c r="D3054" s="1">
        <v>40875.530555555553</v>
      </c>
      <c r="E3054" s="3">
        <f>DATEDIF(online_retail_II[[#This Row],[LastPurchase]], DATE(2011,12,9), "d")</f>
        <v>11</v>
      </c>
      <c r="F3054" s="3">
        <f t="shared" si="235"/>
        <v>5</v>
      </c>
      <c r="G3054" s="3">
        <f t="shared" si="236"/>
        <v>4</v>
      </c>
      <c r="H3054" s="3">
        <f t="shared" si="237"/>
        <v>2</v>
      </c>
      <c r="I3054" s="1" t="str">
        <f t="shared" si="238"/>
        <v>542</v>
      </c>
      <c r="J3054" s="1" t="str">
        <f t="shared" si="239"/>
        <v>Champion</v>
      </c>
    </row>
    <row r="3055" spans="1:10" ht="14.25" x14ac:dyDescent="0.2">
      <c r="A3055">
        <v>16172</v>
      </c>
      <c r="B3055">
        <v>113</v>
      </c>
      <c r="C3055">
        <v>1884.5500000000009</v>
      </c>
      <c r="D3055" s="1">
        <v>40791.556944444441</v>
      </c>
      <c r="E3055" s="3">
        <f>DATEDIF(online_retail_II[[#This Row],[LastPurchase]], DATE(2011,12,9), "d")</f>
        <v>95</v>
      </c>
      <c r="F3055" s="3">
        <f t="shared" si="235"/>
        <v>3</v>
      </c>
      <c r="G3055" s="3">
        <f t="shared" si="236"/>
        <v>2</v>
      </c>
      <c r="H3055" s="3">
        <f t="shared" si="237"/>
        <v>2</v>
      </c>
      <c r="I3055" s="1" t="str">
        <f t="shared" si="238"/>
        <v>322</v>
      </c>
      <c r="J3055" s="1" t="str">
        <f t="shared" si="239"/>
        <v>Potential</v>
      </c>
    </row>
    <row r="3056" spans="1:10" ht="14.25" x14ac:dyDescent="0.2">
      <c r="A3056">
        <v>14007</v>
      </c>
      <c r="B3056">
        <v>5</v>
      </c>
      <c r="C3056">
        <v>79.48</v>
      </c>
      <c r="D3056" s="1">
        <v>40374.379166666666</v>
      </c>
      <c r="E3056" s="3">
        <f>DATEDIF(online_retail_II[[#This Row],[LastPurchase]], DATE(2011,12,9), "d")</f>
        <v>512</v>
      </c>
      <c r="F3056" s="3">
        <f t="shared" si="235"/>
        <v>2</v>
      </c>
      <c r="G3056" s="3">
        <f t="shared" si="236"/>
        <v>1</v>
      </c>
      <c r="H3056" s="3">
        <f t="shared" si="237"/>
        <v>1</v>
      </c>
      <c r="I3056" s="1" t="str">
        <f t="shared" si="238"/>
        <v>211</v>
      </c>
      <c r="J3056" s="1" t="str">
        <f t="shared" si="239"/>
        <v>At Risk</v>
      </c>
    </row>
    <row r="3057" spans="1:10" ht="14.25" x14ac:dyDescent="0.2">
      <c r="A3057">
        <v>15530</v>
      </c>
      <c r="B3057">
        <v>143</v>
      </c>
      <c r="C3057">
        <v>1813.7199999999996</v>
      </c>
      <c r="D3057" s="1">
        <v>40865.517361111109</v>
      </c>
      <c r="E3057" s="3">
        <f>DATEDIF(online_retail_II[[#This Row],[LastPurchase]], DATE(2011,12,9), "d")</f>
        <v>21</v>
      </c>
      <c r="F3057" s="3">
        <f t="shared" si="235"/>
        <v>4</v>
      </c>
      <c r="G3057" s="3">
        <f t="shared" si="236"/>
        <v>2</v>
      </c>
      <c r="H3057" s="3">
        <f t="shared" si="237"/>
        <v>2</v>
      </c>
      <c r="I3057" s="1" t="str">
        <f t="shared" si="238"/>
        <v>422</v>
      </c>
      <c r="J3057" s="1" t="str">
        <f t="shared" si="239"/>
        <v>Loyal</v>
      </c>
    </row>
    <row r="3058" spans="1:10" ht="14.25" x14ac:dyDescent="0.2">
      <c r="A3058">
        <v>17559</v>
      </c>
      <c r="B3058">
        <v>12</v>
      </c>
      <c r="C3058">
        <v>167.62</v>
      </c>
      <c r="D3058" s="1">
        <v>40374.501388888886</v>
      </c>
      <c r="E3058" s="3">
        <f>DATEDIF(online_retail_II[[#This Row],[LastPurchase]], DATE(2011,12,9), "d")</f>
        <v>512</v>
      </c>
      <c r="F3058" s="3">
        <f t="shared" si="235"/>
        <v>2</v>
      </c>
      <c r="G3058" s="3">
        <f t="shared" si="236"/>
        <v>1</v>
      </c>
      <c r="H3058" s="3">
        <f t="shared" si="237"/>
        <v>1</v>
      </c>
      <c r="I3058" s="1" t="str">
        <f t="shared" si="238"/>
        <v>211</v>
      </c>
      <c r="J3058" s="1" t="str">
        <f t="shared" si="239"/>
        <v>At Risk</v>
      </c>
    </row>
    <row r="3059" spans="1:10" ht="14.25" x14ac:dyDescent="0.2">
      <c r="A3059">
        <v>17783</v>
      </c>
      <c r="B3059">
        <v>92</v>
      </c>
      <c r="C3059">
        <v>379.90999999999985</v>
      </c>
      <c r="D3059" s="1">
        <v>40814.671527777777</v>
      </c>
      <c r="E3059" s="3">
        <f>DATEDIF(online_retail_II[[#This Row],[LastPurchase]], DATE(2011,12,9), "d")</f>
        <v>72</v>
      </c>
      <c r="F3059" s="3">
        <f t="shared" si="235"/>
        <v>3</v>
      </c>
      <c r="G3059" s="3">
        <f t="shared" si="236"/>
        <v>2</v>
      </c>
      <c r="H3059" s="3">
        <f t="shared" si="237"/>
        <v>1</v>
      </c>
      <c r="I3059" s="1" t="str">
        <f t="shared" si="238"/>
        <v>321</v>
      </c>
      <c r="J3059" s="1" t="str">
        <f t="shared" si="239"/>
        <v>Potential</v>
      </c>
    </row>
    <row r="3060" spans="1:10" ht="14.25" x14ac:dyDescent="0.2">
      <c r="A3060">
        <v>13255</v>
      </c>
      <c r="B3060">
        <v>32</v>
      </c>
      <c r="C3060">
        <v>904.45999999999992</v>
      </c>
      <c r="D3060" s="1">
        <v>40877.551388888889</v>
      </c>
      <c r="E3060" s="3">
        <f>DATEDIF(online_retail_II[[#This Row],[LastPurchase]], DATE(2011,12,9), "d")</f>
        <v>9</v>
      </c>
      <c r="F3060" s="3">
        <f t="shared" si="235"/>
        <v>5</v>
      </c>
      <c r="G3060" s="3">
        <f t="shared" si="236"/>
        <v>1</v>
      </c>
      <c r="H3060" s="3">
        <f t="shared" si="237"/>
        <v>1</v>
      </c>
      <c r="I3060" s="1" t="str">
        <f t="shared" si="238"/>
        <v>511</v>
      </c>
      <c r="J3060" s="1" t="str">
        <f t="shared" si="239"/>
        <v>Champion</v>
      </c>
    </row>
    <row r="3061" spans="1:10" ht="14.25" x14ac:dyDescent="0.2">
      <c r="A3061">
        <v>14084</v>
      </c>
      <c r="B3061">
        <v>7</v>
      </c>
      <c r="C3061">
        <v>150.5</v>
      </c>
      <c r="D3061" s="1">
        <v>40374.60833333333</v>
      </c>
      <c r="E3061" s="3">
        <f>DATEDIF(online_retail_II[[#This Row],[LastPurchase]], DATE(2011,12,9), "d")</f>
        <v>512</v>
      </c>
      <c r="F3061" s="3">
        <f t="shared" si="235"/>
        <v>2</v>
      </c>
      <c r="G3061" s="3">
        <f t="shared" si="236"/>
        <v>1</v>
      </c>
      <c r="H3061" s="3">
        <f t="shared" si="237"/>
        <v>1</v>
      </c>
      <c r="I3061" s="1" t="str">
        <f t="shared" si="238"/>
        <v>211</v>
      </c>
      <c r="J3061" s="1" t="str">
        <f t="shared" si="239"/>
        <v>At Risk</v>
      </c>
    </row>
    <row r="3062" spans="1:10" ht="14.25" x14ac:dyDescent="0.2">
      <c r="A3062">
        <v>16251</v>
      </c>
      <c r="B3062">
        <v>20</v>
      </c>
      <c r="C3062">
        <v>128.31</v>
      </c>
      <c r="D3062" s="1">
        <v>40374.621527777781</v>
      </c>
      <c r="E3062" s="3">
        <f>DATEDIF(online_retail_II[[#This Row],[LastPurchase]], DATE(2011,12,9), "d")</f>
        <v>512</v>
      </c>
      <c r="F3062" s="3">
        <f t="shared" si="235"/>
        <v>2</v>
      </c>
      <c r="G3062" s="3">
        <f t="shared" si="236"/>
        <v>1</v>
      </c>
      <c r="H3062" s="3">
        <f t="shared" si="237"/>
        <v>1</v>
      </c>
      <c r="I3062" s="1" t="str">
        <f t="shared" si="238"/>
        <v>211</v>
      </c>
      <c r="J3062" s="1" t="str">
        <f t="shared" si="239"/>
        <v>At Risk</v>
      </c>
    </row>
    <row r="3063" spans="1:10" ht="14.25" x14ac:dyDescent="0.2">
      <c r="A3063">
        <v>17968</v>
      </c>
      <c r="B3063">
        <v>220</v>
      </c>
      <c r="C3063">
        <v>888.04000000000065</v>
      </c>
      <c r="D3063" s="1">
        <v>40513.515972222223</v>
      </c>
      <c r="E3063" s="3">
        <f>DATEDIF(online_retail_II[[#This Row],[LastPurchase]], DATE(2011,12,9), "d")</f>
        <v>373</v>
      </c>
      <c r="F3063" s="3">
        <f t="shared" si="235"/>
        <v>2</v>
      </c>
      <c r="G3063" s="3">
        <f t="shared" si="236"/>
        <v>3</v>
      </c>
      <c r="H3063" s="3">
        <f t="shared" si="237"/>
        <v>1</v>
      </c>
      <c r="I3063" s="1" t="str">
        <f t="shared" si="238"/>
        <v>231</v>
      </c>
      <c r="J3063" s="1" t="str">
        <f t="shared" si="239"/>
        <v>At Risk</v>
      </c>
    </row>
    <row r="3064" spans="1:10" ht="14.25" x14ac:dyDescent="0.2">
      <c r="A3064">
        <v>18021</v>
      </c>
      <c r="B3064">
        <v>33</v>
      </c>
      <c r="C3064">
        <v>227.05999999999997</v>
      </c>
      <c r="D3064" s="1">
        <v>40377.452777777777</v>
      </c>
      <c r="E3064" s="3">
        <f>DATEDIF(online_retail_II[[#This Row],[LastPurchase]], DATE(2011,12,9), "d")</f>
        <v>509</v>
      </c>
      <c r="F3064" s="3">
        <f t="shared" si="235"/>
        <v>2</v>
      </c>
      <c r="G3064" s="3">
        <f t="shared" si="236"/>
        <v>1</v>
      </c>
      <c r="H3064" s="3">
        <f t="shared" si="237"/>
        <v>1</v>
      </c>
      <c r="I3064" s="1" t="str">
        <f t="shared" si="238"/>
        <v>211</v>
      </c>
      <c r="J3064" s="1" t="str">
        <f t="shared" si="239"/>
        <v>At Risk</v>
      </c>
    </row>
    <row r="3065" spans="1:10" ht="14.25" x14ac:dyDescent="0.2">
      <c r="A3065">
        <v>15908</v>
      </c>
      <c r="B3065">
        <v>41</v>
      </c>
      <c r="C3065">
        <v>764.56999999999994</v>
      </c>
      <c r="D3065" s="1">
        <v>40396.49722222222</v>
      </c>
      <c r="E3065" s="3">
        <f>DATEDIF(online_retail_II[[#This Row],[LastPurchase]], DATE(2011,12,9), "d")</f>
        <v>490</v>
      </c>
      <c r="F3065" s="3">
        <f t="shared" si="235"/>
        <v>2</v>
      </c>
      <c r="G3065" s="3">
        <f t="shared" si="236"/>
        <v>1</v>
      </c>
      <c r="H3065" s="3">
        <f t="shared" si="237"/>
        <v>1</v>
      </c>
      <c r="I3065" s="1" t="str">
        <f t="shared" si="238"/>
        <v>211</v>
      </c>
      <c r="J3065" s="1" t="str">
        <f t="shared" si="239"/>
        <v>At Risk</v>
      </c>
    </row>
    <row r="3066" spans="1:10" ht="14.25" x14ac:dyDescent="0.2">
      <c r="A3066">
        <v>17921</v>
      </c>
      <c r="B3066">
        <v>368</v>
      </c>
      <c r="C3066">
        <v>2423.5000000000018</v>
      </c>
      <c r="D3066" s="1">
        <v>40822.788888888892</v>
      </c>
      <c r="E3066" s="3">
        <f>DATEDIF(online_retail_II[[#This Row],[LastPurchase]], DATE(2011,12,9), "d")</f>
        <v>64</v>
      </c>
      <c r="F3066" s="3">
        <f t="shared" si="235"/>
        <v>3</v>
      </c>
      <c r="G3066" s="3">
        <f t="shared" si="236"/>
        <v>4</v>
      </c>
      <c r="H3066" s="3">
        <f t="shared" si="237"/>
        <v>2</v>
      </c>
      <c r="I3066" s="1" t="str">
        <f t="shared" si="238"/>
        <v>342</v>
      </c>
      <c r="J3066" s="1" t="str">
        <f t="shared" si="239"/>
        <v>Potential</v>
      </c>
    </row>
    <row r="3067" spans="1:10" ht="14.25" x14ac:dyDescent="0.2">
      <c r="A3067">
        <v>15452</v>
      </c>
      <c r="B3067">
        <v>202</v>
      </c>
      <c r="C3067">
        <v>1799.1100000000004</v>
      </c>
      <c r="D3067" s="1">
        <v>40857.509027777778</v>
      </c>
      <c r="E3067" s="3">
        <f>DATEDIF(online_retail_II[[#This Row],[LastPurchase]], DATE(2011,12,9), "d")</f>
        <v>29</v>
      </c>
      <c r="F3067" s="3">
        <f t="shared" si="235"/>
        <v>4</v>
      </c>
      <c r="G3067" s="3">
        <f t="shared" si="236"/>
        <v>3</v>
      </c>
      <c r="H3067" s="3">
        <f t="shared" si="237"/>
        <v>2</v>
      </c>
      <c r="I3067" s="1" t="str">
        <f t="shared" si="238"/>
        <v>432</v>
      </c>
      <c r="J3067" s="1" t="str">
        <f t="shared" si="239"/>
        <v>Loyal</v>
      </c>
    </row>
    <row r="3068" spans="1:10" ht="14.25" x14ac:dyDescent="0.2">
      <c r="A3068">
        <v>13959</v>
      </c>
      <c r="B3068">
        <v>163</v>
      </c>
      <c r="C3068">
        <v>1076.18</v>
      </c>
      <c r="D3068" s="1">
        <v>40807.629166666666</v>
      </c>
      <c r="E3068" s="3">
        <f>DATEDIF(online_retail_II[[#This Row],[LastPurchase]], DATE(2011,12,9), "d")</f>
        <v>79</v>
      </c>
      <c r="F3068" s="3">
        <f t="shared" si="235"/>
        <v>3</v>
      </c>
      <c r="G3068" s="3">
        <f t="shared" si="236"/>
        <v>3</v>
      </c>
      <c r="H3068" s="3">
        <f t="shared" si="237"/>
        <v>2</v>
      </c>
      <c r="I3068" s="1" t="str">
        <f t="shared" si="238"/>
        <v>332</v>
      </c>
      <c r="J3068" s="1" t="str">
        <f t="shared" si="239"/>
        <v>Potential</v>
      </c>
    </row>
    <row r="3069" spans="1:10" ht="14.25" x14ac:dyDescent="0.2">
      <c r="A3069">
        <v>17680</v>
      </c>
      <c r="B3069">
        <v>20</v>
      </c>
      <c r="C3069">
        <v>497.45</v>
      </c>
      <c r="D3069" s="1">
        <v>40863.529166666667</v>
      </c>
      <c r="E3069" s="3">
        <f>DATEDIF(online_retail_II[[#This Row],[LastPurchase]], DATE(2011,12,9), "d")</f>
        <v>23</v>
      </c>
      <c r="F3069" s="3">
        <f t="shared" si="235"/>
        <v>4</v>
      </c>
      <c r="G3069" s="3">
        <f t="shared" si="236"/>
        <v>1</v>
      </c>
      <c r="H3069" s="3">
        <f t="shared" si="237"/>
        <v>1</v>
      </c>
      <c r="I3069" s="1" t="str">
        <f t="shared" si="238"/>
        <v>411</v>
      </c>
      <c r="J3069" s="1" t="str">
        <f t="shared" si="239"/>
        <v>Loyal</v>
      </c>
    </row>
    <row r="3070" spans="1:10" ht="14.25" x14ac:dyDescent="0.2">
      <c r="A3070">
        <v>12977</v>
      </c>
      <c r="B3070">
        <v>59</v>
      </c>
      <c r="C3070">
        <v>517.62999999999988</v>
      </c>
      <c r="D3070" s="1">
        <v>40730.694444444445</v>
      </c>
      <c r="E3070" s="3">
        <f>DATEDIF(online_retail_II[[#This Row],[LastPurchase]], DATE(2011,12,9), "d")</f>
        <v>156</v>
      </c>
      <c r="F3070" s="3">
        <f t="shared" si="235"/>
        <v>3</v>
      </c>
      <c r="G3070" s="3">
        <f t="shared" si="236"/>
        <v>2</v>
      </c>
      <c r="H3070" s="3">
        <f t="shared" si="237"/>
        <v>1</v>
      </c>
      <c r="I3070" s="1" t="str">
        <f t="shared" si="238"/>
        <v>321</v>
      </c>
      <c r="J3070" s="1" t="str">
        <f t="shared" si="239"/>
        <v>Potential</v>
      </c>
    </row>
    <row r="3071" spans="1:10" ht="14.25" x14ac:dyDescent="0.2">
      <c r="A3071">
        <v>16128</v>
      </c>
      <c r="B3071">
        <v>182</v>
      </c>
      <c r="C3071">
        <v>3801.0500000000011</v>
      </c>
      <c r="D3071" s="1">
        <v>40869.468055555553</v>
      </c>
      <c r="E3071" s="3">
        <f>DATEDIF(online_retail_II[[#This Row],[LastPurchase]], DATE(2011,12,9), "d")</f>
        <v>17</v>
      </c>
      <c r="F3071" s="3">
        <f t="shared" si="235"/>
        <v>4</v>
      </c>
      <c r="G3071" s="3">
        <f t="shared" si="236"/>
        <v>3</v>
      </c>
      <c r="H3071" s="3">
        <f t="shared" si="237"/>
        <v>3</v>
      </c>
      <c r="I3071" s="1" t="str">
        <f t="shared" si="238"/>
        <v>433</v>
      </c>
      <c r="J3071" s="1" t="str">
        <f t="shared" si="239"/>
        <v>Loyal</v>
      </c>
    </row>
    <row r="3072" spans="1:10" ht="14.25" x14ac:dyDescent="0.2">
      <c r="A3072">
        <v>17541</v>
      </c>
      <c r="B3072">
        <v>33</v>
      </c>
      <c r="C3072">
        <v>124.46000000000005</v>
      </c>
      <c r="D3072" s="1">
        <v>40377.48333333333</v>
      </c>
      <c r="E3072" s="3">
        <f>DATEDIF(online_retail_II[[#This Row],[LastPurchase]], DATE(2011,12,9), "d")</f>
        <v>509</v>
      </c>
      <c r="F3072" s="3">
        <f t="shared" si="235"/>
        <v>2</v>
      </c>
      <c r="G3072" s="3">
        <f t="shared" si="236"/>
        <v>1</v>
      </c>
      <c r="H3072" s="3">
        <f t="shared" si="237"/>
        <v>1</v>
      </c>
      <c r="I3072" s="1" t="str">
        <f t="shared" si="238"/>
        <v>211</v>
      </c>
      <c r="J3072" s="1" t="str">
        <f t="shared" si="239"/>
        <v>At Risk</v>
      </c>
    </row>
    <row r="3073" spans="1:10" ht="14.25" x14ac:dyDescent="0.2">
      <c r="A3073">
        <v>17261</v>
      </c>
      <c r="B3073">
        <v>46</v>
      </c>
      <c r="C3073">
        <v>230.43999999999991</v>
      </c>
      <c r="D3073" s="1">
        <v>40377.492361111108</v>
      </c>
      <c r="E3073" s="3">
        <f>DATEDIF(online_retail_II[[#This Row],[LastPurchase]], DATE(2011,12,9), "d")</f>
        <v>509</v>
      </c>
      <c r="F3073" s="3">
        <f t="shared" si="235"/>
        <v>2</v>
      </c>
      <c r="G3073" s="3">
        <f t="shared" si="236"/>
        <v>1</v>
      </c>
      <c r="H3073" s="3">
        <f t="shared" si="237"/>
        <v>1</v>
      </c>
      <c r="I3073" s="1" t="str">
        <f t="shared" si="238"/>
        <v>211</v>
      </c>
      <c r="J3073" s="1" t="str">
        <f t="shared" si="239"/>
        <v>At Risk</v>
      </c>
    </row>
    <row r="3074" spans="1:10" ht="14.25" x14ac:dyDescent="0.2">
      <c r="A3074">
        <v>14553</v>
      </c>
      <c r="B3074">
        <v>300</v>
      </c>
      <c r="C3074">
        <v>1841.5400000000002</v>
      </c>
      <c r="D3074" s="1">
        <v>40867.555555555555</v>
      </c>
      <c r="E3074" s="3">
        <f>DATEDIF(online_retail_II[[#This Row],[LastPurchase]], DATE(2011,12,9), "d")</f>
        <v>19</v>
      </c>
      <c r="F3074" s="3">
        <f t="shared" ref="F3074:F3137" si="240">IF(E3074&lt;=QUARTILE($E$2:$E$1000,1),5,
 IF(E3074&lt;=QUARTILE($E$2:$E$1000,2),4,
 IF(E3074&lt;=QUARTILE($E$2:$E$1000,3),3,
 IF(E3074&lt;=QUARTILE($E$2:$E$1000,4),2,1))))</f>
        <v>4</v>
      </c>
      <c r="G3074" s="3">
        <f t="shared" ref="G3074:G3137" si="241">IF(B3074&gt;=QUARTILE($B$2:$B$1000,4),5,
 IF(B3074&gt;=QUARTILE($B$2:$B$1000,3),4,
 IF(B3074&gt;=QUARTILE($B$2:$B$1000,2),3,
 IF(B3074&gt;=QUARTILE($B$2:$B$1000,1),2,1))))</f>
        <v>3</v>
      </c>
      <c r="H3074" s="3">
        <f t="shared" ref="H3074:H3137" si="242">IF(C3074&gt;=QUARTILE($C$2:$C$1000,4),5,
 IF(C3074&gt;=QUARTILE($C$2:$C$1000,3),4,
 IF(C3074&gt;=QUARTILE($C$2:$C$1000,2),3,
 IF(C3074&gt;=QUARTILE($C$2:$C$1000,1),2,1))))</f>
        <v>2</v>
      </c>
      <c r="I3074" s="1" t="str">
        <f t="shared" ref="I3074:I3137" si="243">TEXT(F3074,"0") &amp; TEXT(G3074,"0") &amp; TEXT(H3074,"0")</f>
        <v>432</v>
      </c>
      <c r="J3074" s="1" t="str">
        <f t="shared" ref="J3074:J3137" si="244">IF(F3074=5,"Champion",
 IF(F3074&gt;=4,"Loyal",
 IF(F3074=3,"Potential",
 IF(F3074=2,"At Risk",
 "Lost"))))</f>
        <v>Loyal</v>
      </c>
    </row>
    <row r="3075" spans="1:10" ht="14.25" x14ac:dyDescent="0.2">
      <c r="A3075">
        <v>15151</v>
      </c>
      <c r="B3075">
        <v>57</v>
      </c>
      <c r="C3075">
        <v>2085.61</v>
      </c>
      <c r="D3075" s="1">
        <v>40463.692361111112</v>
      </c>
      <c r="E3075" s="3">
        <f>DATEDIF(online_retail_II[[#This Row],[LastPurchase]], DATE(2011,12,9), "d")</f>
        <v>423</v>
      </c>
      <c r="F3075" s="3">
        <f t="shared" si="240"/>
        <v>2</v>
      </c>
      <c r="G3075" s="3">
        <f t="shared" si="241"/>
        <v>2</v>
      </c>
      <c r="H3075" s="3">
        <f t="shared" si="242"/>
        <v>2</v>
      </c>
      <c r="I3075" s="1" t="str">
        <f t="shared" si="243"/>
        <v>222</v>
      </c>
      <c r="J3075" s="1" t="str">
        <f t="shared" si="244"/>
        <v>At Risk</v>
      </c>
    </row>
    <row r="3076" spans="1:10" ht="14.25" x14ac:dyDescent="0.2">
      <c r="A3076">
        <v>17339</v>
      </c>
      <c r="B3076">
        <v>14</v>
      </c>
      <c r="C3076">
        <v>362.36000000000007</v>
      </c>
      <c r="D3076" s="1">
        <v>40792.561805555553</v>
      </c>
      <c r="E3076" s="3">
        <f>DATEDIF(online_retail_II[[#This Row],[LastPurchase]], DATE(2011,12,9), "d")</f>
        <v>94</v>
      </c>
      <c r="F3076" s="3">
        <f t="shared" si="240"/>
        <v>3</v>
      </c>
      <c r="G3076" s="3">
        <f t="shared" si="241"/>
        <v>1</v>
      </c>
      <c r="H3076" s="3">
        <f t="shared" si="242"/>
        <v>1</v>
      </c>
      <c r="I3076" s="1" t="str">
        <f t="shared" si="243"/>
        <v>311</v>
      </c>
      <c r="J3076" s="1" t="str">
        <f t="shared" si="244"/>
        <v>Potential</v>
      </c>
    </row>
    <row r="3077" spans="1:10" ht="14.25" x14ac:dyDescent="0.2">
      <c r="A3077">
        <v>15189</v>
      </c>
      <c r="B3077">
        <v>241</v>
      </c>
      <c r="C3077">
        <v>17524.379999999997</v>
      </c>
      <c r="D3077" s="1">
        <v>40885.556944444441</v>
      </c>
      <c r="E3077" s="3">
        <f>DATEDIF(online_retail_II[[#This Row],[LastPurchase]], DATE(2011,12,9), "d")</f>
        <v>1</v>
      </c>
      <c r="F3077" s="3">
        <f t="shared" si="240"/>
        <v>5</v>
      </c>
      <c r="G3077" s="3">
        <f t="shared" si="241"/>
        <v>3</v>
      </c>
      <c r="H3077" s="3">
        <f t="shared" si="242"/>
        <v>4</v>
      </c>
      <c r="I3077" s="1" t="str">
        <f t="shared" si="243"/>
        <v>534</v>
      </c>
      <c r="J3077" s="1" t="str">
        <f t="shared" si="244"/>
        <v>Champion</v>
      </c>
    </row>
    <row r="3078" spans="1:10" ht="14.25" x14ac:dyDescent="0.2">
      <c r="A3078">
        <v>16496</v>
      </c>
      <c r="B3078">
        <v>138</v>
      </c>
      <c r="C3078">
        <v>2330.7700000000013</v>
      </c>
      <c r="D3078" s="1">
        <v>40878.438194444447</v>
      </c>
      <c r="E3078" s="3">
        <f>DATEDIF(online_retail_II[[#This Row],[LastPurchase]], DATE(2011,12,9), "d")</f>
        <v>8</v>
      </c>
      <c r="F3078" s="3">
        <f t="shared" si="240"/>
        <v>5</v>
      </c>
      <c r="G3078" s="3">
        <f t="shared" si="241"/>
        <v>2</v>
      </c>
      <c r="H3078" s="3">
        <f t="shared" si="242"/>
        <v>2</v>
      </c>
      <c r="I3078" s="1" t="str">
        <f t="shared" si="243"/>
        <v>522</v>
      </c>
      <c r="J3078" s="1" t="str">
        <f t="shared" si="244"/>
        <v>Champion</v>
      </c>
    </row>
    <row r="3079" spans="1:10" ht="14.25" x14ac:dyDescent="0.2">
      <c r="A3079">
        <v>14674</v>
      </c>
      <c r="B3079">
        <v>14</v>
      </c>
      <c r="C3079">
        <v>173.66000000000003</v>
      </c>
      <c r="D3079" s="1">
        <v>40377.600694444445</v>
      </c>
      <c r="E3079" s="3">
        <f>DATEDIF(online_retail_II[[#This Row],[LastPurchase]], DATE(2011,12,9), "d")</f>
        <v>509</v>
      </c>
      <c r="F3079" s="3">
        <f t="shared" si="240"/>
        <v>2</v>
      </c>
      <c r="G3079" s="3">
        <f t="shared" si="241"/>
        <v>1</v>
      </c>
      <c r="H3079" s="3">
        <f t="shared" si="242"/>
        <v>1</v>
      </c>
      <c r="I3079" s="1" t="str">
        <f t="shared" si="243"/>
        <v>211</v>
      </c>
      <c r="J3079" s="1" t="str">
        <f t="shared" si="244"/>
        <v>At Risk</v>
      </c>
    </row>
    <row r="3080" spans="1:10" ht="14.25" x14ac:dyDescent="0.2">
      <c r="A3080">
        <v>16089</v>
      </c>
      <c r="B3080">
        <v>50</v>
      </c>
      <c r="C3080">
        <v>271.44</v>
      </c>
      <c r="D3080" s="1">
        <v>40500.57708333333</v>
      </c>
      <c r="E3080" s="3">
        <f>DATEDIF(online_retail_II[[#This Row],[LastPurchase]], DATE(2011,12,9), "d")</f>
        <v>386</v>
      </c>
      <c r="F3080" s="3">
        <f t="shared" si="240"/>
        <v>2</v>
      </c>
      <c r="G3080" s="3">
        <f t="shared" si="241"/>
        <v>1</v>
      </c>
      <c r="H3080" s="3">
        <f t="shared" si="242"/>
        <v>1</v>
      </c>
      <c r="I3080" s="1" t="str">
        <f t="shared" si="243"/>
        <v>211</v>
      </c>
      <c r="J3080" s="1" t="str">
        <f t="shared" si="244"/>
        <v>At Risk</v>
      </c>
    </row>
    <row r="3081" spans="1:10" ht="14.25" x14ac:dyDescent="0.2">
      <c r="A3081">
        <v>14599</v>
      </c>
      <c r="B3081">
        <v>82</v>
      </c>
      <c r="C3081">
        <v>474.53999999999991</v>
      </c>
      <c r="D3081" s="1">
        <v>40496.617361111108</v>
      </c>
      <c r="E3081" s="3">
        <f>DATEDIF(online_retail_II[[#This Row],[LastPurchase]], DATE(2011,12,9), "d")</f>
        <v>390</v>
      </c>
      <c r="F3081" s="3">
        <f t="shared" si="240"/>
        <v>2</v>
      </c>
      <c r="G3081" s="3">
        <f t="shared" si="241"/>
        <v>2</v>
      </c>
      <c r="H3081" s="3">
        <f t="shared" si="242"/>
        <v>1</v>
      </c>
      <c r="I3081" s="1" t="str">
        <f t="shared" si="243"/>
        <v>221</v>
      </c>
      <c r="J3081" s="1" t="str">
        <f t="shared" si="244"/>
        <v>At Risk</v>
      </c>
    </row>
    <row r="3082" spans="1:10" ht="14.25" x14ac:dyDescent="0.2">
      <c r="A3082">
        <v>12696</v>
      </c>
      <c r="B3082">
        <v>49</v>
      </c>
      <c r="C3082">
        <v>851.91000000000008</v>
      </c>
      <c r="D3082" s="1">
        <v>40452.446527777778</v>
      </c>
      <c r="E3082" s="3">
        <f>DATEDIF(online_retail_II[[#This Row],[LastPurchase]], DATE(2011,12,9), "d")</f>
        <v>434</v>
      </c>
      <c r="F3082" s="3">
        <f t="shared" si="240"/>
        <v>2</v>
      </c>
      <c r="G3082" s="3">
        <f t="shared" si="241"/>
        <v>1</v>
      </c>
      <c r="H3082" s="3">
        <f t="shared" si="242"/>
        <v>1</v>
      </c>
      <c r="I3082" s="1" t="str">
        <f t="shared" si="243"/>
        <v>211</v>
      </c>
      <c r="J3082" s="1" t="str">
        <f t="shared" si="244"/>
        <v>At Risk</v>
      </c>
    </row>
    <row r="3083" spans="1:10" ht="14.25" x14ac:dyDescent="0.2">
      <c r="A3083">
        <v>16861</v>
      </c>
      <c r="B3083">
        <v>49</v>
      </c>
      <c r="C3083">
        <v>946.59</v>
      </c>
      <c r="D3083" s="1">
        <v>40827.378472222219</v>
      </c>
      <c r="E3083" s="3">
        <f>DATEDIF(online_retail_II[[#This Row],[LastPurchase]], DATE(2011,12,9), "d")</f>
        <v>59</v>
      </c>
      <c r="F3083" s="3">
        <f t="shared" si="240"/>
        <v>3</v>
      </c>
      <c r="G3083" s="3">
        <f t="shared" si="241"/>
        <v>1</v>
      </c>
      <c r="H3083" s="3">
        <f t="shared" si="242"/>
        <v>1</v>
      </c>
      <c r="I3083" s="1" t="str">
        <f t="shared" si="243"/>
        <v>311</v>
      </c>
      <c r="J3083" s="1" t="str">
        <f t="shared" si="244"/>
        <v>Potential</v>
      </c>
    </row>
    <row r="3084" spans="1:10" ht="14.25" x14ac:dyDescent="0.2">
      <c r="A3084">
        <v>15788</v>
      </c>
      <c r="B3084">
        <v>14</v>
      </c>
      <c r="C3084">
        <v>221.83000000000004</v>
      </c>
      <c r="D3084" s="1">
        <v>40378.533333333333</v>
      </c>
      <c r="E3084" s="3">
        <f>DATEDIF(online_retail_II[[#This Row],[LastPurchase]], DATE(2011,12,9), "d")</f>
        <v>508</v>
      </c>
      <c r="F3084" s="3">
        <f t="shared" si="240"/>
        <v>2</v>
      </c>
      <c r="G3084" s="3">
        <f t="shared" si="241"/>
        <v>1</v>
      </c>
      <c r="H3084" s="3">
        <f t="shared" si="242"/>
        <v>1</v>
      </c>
      <c r="I3084" s="1" t="str">
        <f t="shared" si="243"/>
        <v>211</v>
      </c>
      <c r="J3084" s="1" t="str">
        <f t="shared" si="244"/>
        <v>At Risk</v>
      </c>
    </row>
    <row r="3085" spans="1:10" ht="14.25" x14ac:dyDescent="0.2">
      <c r="A3085">
        <v>17395</v>
      </c>
      <c r="B3085">
        <v>3</v>
      </c>
      <c r="C3085">
        <v>97.5</v>
      </c>
      <c r="D3085" s="1">
        <v>40378.648611111108</v>
      </c>
      <c r="E3085" s="3">
        <f>DATEDIF(online_retail_II[[#This Row],[LastPurchase]], DATE(2011,12,9), "d")</f>
        <v>508</v>
      </c>
      <c r="F3085" s="3">
        <f t="shared" si="240"/>
        <v>2</v>
      </c>
      <c r="G3085" s="3">
        <f t="shared" si="241"/>
        <v>1</v>
      </c>
      <c r="H3085" s="3">
        <f t="shared" si="242"/>
        <v>1</v>
      </c>
      <c r="I3085" s="1" t="str">
        <f t="shared" si="243"/>
        <v>211</v>
      </c>
      <c r="J3085" s="1" t="str">
        <f t="shared" si="244"/>
        <v>At Risk</v>
      </c>
    </row>
    <row r="3086" spans="1:10" ht="14.25" x14ac:dyDescent="0.2">
      <c r="A3086">
        <v>17090</v>
      </c>
      <c r="B3086">
        <v>92</v>
      </c>
      <c r="C3086">
        <v>3149.4800000000005</v>
      </c>
      <c r="D3086" s="1">
        <v>40882.572222222225</v>
      </c>
      <c r="E3086" s="3">
        <f>DATEDIF(online_retail_II[[#This Row],[LastPurchase]], DATE(2011,12,9), "d")</f>
        <v>4</v>
      </c>
      <c r="F3086" s="3">
        <f t="shared" si="240"/>
        <v>5</v>
      </c>
      <c r="G3086" s="3">
        <f t="shared" si="241"/>
        <v>2</v>
      </c>
      <c r="H3086" s="3">
        <f t="shared" si="242"/>
        <v>3</v>
      </c>
      <c r="I3086" s="1" t="str">
        <f t="shared" si="243"/>
        <v>523</v>
      </c>
      <c r="J3086" s="1" t="str">
        <f t="shared" si="244"/>
        <v>Champion</v>
      </c>
    </row>
    <row r="3087" spans="1:10" ht="14.25" x14ac:dyDescent="0.2">
      <c r="A3087">
        <v>17470</v>
      </c>
      <c r="B3087">
        <v>166</v>
      </c>
      <c r="C3087">
        <v>2804.8699999999972</v>
      </c>
      <c r="D3087" s="1">
        <v>40842.529166666667</v>
      </c>
      <c r="E3087" s="3">
        <f>DATEDIF(online_retail_II[[#This Row],[LastPurchase]], DATE(2011,12,9), "d")</f>
        <v>44</v>
      </c>
      <c r="F3087" s="3">
        <f t="shared" si="240"/>
        <v>4</v>
      </c>
      <c r="G3087" s="3">
        <f t="shared" si="241"/>
        <v>3</v>
      </c>
      <c r="H3087" s="3">
        <f t="shared" si="242"/>
        <v>2</v>
      </c>
      <c r="I3087" s="1" t="str">
        <f t="shared" si="243"/>
        <v>432</v>
      </c>
      <c r="J3087" s="1" t="str">
        <f t="shared" si="244"/>
        <v>Loyal</v>
      </c>
    </row>
    <row r="3088" spans="1:10" ht="14.25" x14ac:dyDescent="0.2">
      <c r="A3088">
        <v>12864</v>
      </c>
      <c r="B3088">
        <v>7</v>
      </c>
      <c r="C3088">
        <v>299.57</v>
      </c>
      <c r="D3088" s="1">
        <v>40748.543749999997</v>
      </c>
      <c r="E3088" s="3">
        <f>DATEDIF(online_retail_II[[#This Row],[LastPurchase]], DATE(2011,12,9), "d")</f>
        <v>138</v>
      </c>
      <c r="F3088" s="3">
        <f t="shared" si="240"/>
        <v>3</v>
      </c>
      <c r="G3088" s="3">
        <f t="shared" si="241"/>
        <v>1</v>
      </c>
      <c r="H3088" s="3">
        <f t="shared" si="242"/>
        <v>1</v>
      </c>
      <c r="I3088" s="1" t="str">
        <f t="shared" si="243"/>
        <v>311</v>
      </c>
      <c r="J3088" s="1" t="str">
        <f t="shared" si="244"/>
        <v>Potential</v>
      </c>
    </row>
    <row r="3089" spans="1:10" ht="14.25" x14ac:dyDescent="0.2">
      <c r="A3089">
        <v>14922</v>
      </c>
      <c r="B3089">
        <v>50</v>
      </c>
      <c r="C3089">
        <v>843.74000000000035</v>
      </c>
      <c r="D3089" s="1">
        <v>40493.468055555553</v>
      </c>
      <c r="E3089" s="3">
        <f>DATEDIF(online_retail_II[[#This Row],[LastPurchase]], DATE(2011,12,9), "d")</f>
        <v>393</v>
      </c>
      <c r="F3089" s="3">
        <f t="shared" si="240"/>
        <v>2</v>
      </c>
      <c r="G3089" s="3">
        <f t="shared" si="241"/>
        <v>1</v>
      </c>
      <c r="H3089" s="3">
        <f t="shared" si="242"/>
        <v>1</v>
      </c>
      <c r="I3089" s="1" t="str">
        <f t="shared" si="243"/>
        <v>211</v>
      </c>
      <c r="J3089" s="1" t="str">
        <f t="shared" si="244"/>
        <v>At Risk</v>
      </c>
    </row>
    <row r="3090" spans="1:10" ht="14.25" x14ac:dyDescent="0.2">
      <c r="A3090">
        <v>13509</v>
      </c>
      <c r="B3090">
        <v>49</v>
      </c>
      <c r="C3090">
        <v>1114.72</v>
      </c>
      <c r="D3090" s="1">
        <v>40878.423611111109</v>
      </c>
      <c r="E3090" s="3">
        <f>DATEDIF(online_retail_II[[#This Row],[LastPurchase]], DATE(2011,12,9), "d")</f>
        <v>8</v>
      </c>
      <c r="F3090" s="3">
        <f t="shared" si="240"/>
        <v>5</v>
      </c>
      <c r="G3090" s="3">
        <f t="shared" si="241"/>
        <v>1</v>
      </c>
      <c r="H3090" s="3">
        <f t="shared" si="242"/>
        <v>2</v>
      </c>
      <c r="I3090" s="1" t="str">
        <f t="shared" si="243"/>
        <v>512</v>
      </c>
      <c r="J3090" s="1" t="str">
        <f t="shared" si="244"/>
        <v>Champion</v>
      </c>
    </row>
    <row r="3091" spans="1:10" ht="14.25" x14ac:dyDescent="0.2">
      <c r="A3091">
        <v>16129</v>
      </c>
      <c r="B3091">
        <v>96</v>
      </c>
      <c r="C3091">
        <v>1396.0500000000006</v>
      </c>
      <c r="D3091" s="1">
        <v>40479.603472222225</v>
      </c>
      <c r="E3091" s="3">
        <f>DATEDIF(online_retail_II[[#This Row],[LastPurchase]], DATE(2011,12,9), "d")</f>
        <v>407</v>
      </c>
      <c r="F3091" s="3">
        <f t="shared" si="240"/>
        <v>2</v>
      </c>
      <c r="G3091" s="3">
        <f t="shared" si="241"/>
        <v>2</v>
      </c>
      <c r="H3091" s="3">
        <f t="shared" si="242"/>
        <v>2</v>
      </c>
      <c r="I3091" s="1" t="str">
        <f t="shared" si="243"/>
        <v>222</v>
      </c>
      <c r="J3091" s="1" t="str">
        <f t="shared" si="244"/>
        <v>At Risk</v>
      </c>
    </row>
    <row r="3092" spans="1:10" ht="14.25" x14ac:dyDescent="0.2">
      <c r="A3092">
        <v>15617</v>
      </c>
      <c r="B3092">
        <v>42</v>
      </c>
      <c r="C3092">
        <v>828.55000000000018</v>
      </c>
      <c r="D3092" s="1">
        <v>40490.671527777777</v>
      </c>
      <c r="E3092" s="3">
        <f>DATEDIF(online_retail_II[[#This Row],[LastPurchase]], DATE(2011,12,9), "d")</f>
        <v>396</v>
      </c>
      <c r="F3092" s="3">
        <f t="shared" si="240"/>
        <v>2</v>
      </c>
      <c r="G3092" s="3">
        <f t="shared" si="241"/>
        <v>1</v>
      </c>
      <c r="H3092" s="3">
        <f t="shared" si="242"/>
        <v>1</v>
      </c>
      <c r="I3092" s="1" t="str">
        <f t="shared" si="243"/>
        <v>211</v>
      </c>
      <c r="J3092" s="1" t="str">
        <f t="shared" si="244"/>
        <v>At Risk</v>
      </c>
    </row>
    <row r="3093" spans="1:10" ht="14.25" x14ac:dyDescent="0.2">
      <c r="A3093">
        <v>12480</v>
      </c>
      <c r="B3093">
        <v>242</v>
      </c>
      <c r="C3093">
        <v>5464.8500000000013</v>
      </c>
      <c r="D3093" s="1">
        <v>40858.619444444441</v>
      </c>
      <c r="E3093" s="3">
        <f>DATEDIF(online_retail_II[[#This Row],[LastPurchase]], DATE(2011,12,9), "d")</f>
        <v>28</v>
      </c>
      <c r="F3093" s="3">
        <f t="shared" si="240"/>
        <v>4</v>
      </c>
      <c r="G3093" s="3">
        <f t="shared" si="241"/>
        <v>3</v>
      </c>
      <c r="H3093" s="3">
        <f t="shared" si="242"/>
        <v>3</v>
      </c>
      <c r="I3093" s="1" t="str">
        <f t="shared" si="243"/>
        <v>433</v>
      </c>
      <c r="J3093" s="1" t="str">
        <f t="shared" si="244"/>
        <v>Loyal</v>
      </c>
    </row>
    <row r="3094" spans="1:10" ht="14.25" x14ac:dyDescent="0.2">
      <c r="A3094">
        <v>14797</v>
      </c>
      <c r="B3094">
        <v>16</v>
      </c>
      <c r="C3094">
        <v>300.31</v>
      </c>
      <c r="D3094" s="1">
        <v>40379.588194444441</v>
      </c>
      <c r="E3094" s="3">
        <f>DATEDIF(online_retail_II[[#This Row],[LastPurchase]], DATE(2011,12,9), "d")</f>
        <v>507</v>
      </c>
      <c r="F3094" s="3">
        <f t="shared" si="240"/>
        <v>2</v>
      </c>
      <c r="G3094" s="3">
        <f t="shared" si="241"/>
        <v>1</v>
      </c>
      <c r="H3094" s="3">
        <f t="shared" si="242"/>
        <v>1</v>
      </c>
      <c r="I3094" s="1" t="str">
        <f t="shared" si="243"/>
        <v>211</v>
      </c>
      <c r="J3094" s="1" t="str">
        <f t="shared" si="244"/>
        <v>At Risk</v>
      </c>
    </row>
    <row r="3095" spans="1:10" ht="14.25" x14ac:dyDescent="0.2">
      <c r="A3095">
        <v>12720</v>
      </c>
      <c r="B3095">
        <v>509</v>
      </c>
      <c r="C3095">
        <v>8260.6699999999946</v>
      </c>
      <c r="D3095" s="1">
        <v>40884.335416666669</v>
      </c>
      <c r="E3095" s="3">
        <f>DATEDIF(online_retail_II[[#This Row],[LastPurchase]], DATE(2011,12,9), "d")</f>
        <v>2</v>
      </c>
      <c r="F3095" s="3">
        <f t="shared" si="240"/>
        <v>5</v>
      </c>
      <c r="G3095" s="3">
        <f t="shared" si="241"/>
        <v>4</v>
      </c>
      <c r="H3095" s="3">
        <f t="shared" si="242"/>
        <v>4</v>
      </c>
      <c r="I3095" s="1" t="str">
        <f t="shared" si="243"/>
        <v>544</v>
      </c>
      <c r="J3095" s="1" t="str">
        <f t="shared" si="244"/>
        <v>Champion</v>
      </c>
    </row>
    <row r="3096" spans="1:10" ht="14.25" x14ac:dyDescent="0.2">
      <c r="A3096">
        <v>13913</v>
      </c>
      <c r="B3096">
        <v>3</v>
      </c>
      <c r="C3096">
        <v>42.22</v>
      </c>
      <c r="D3096" s="1">
        <v>40380.424305555556</v>
      </c>
      <c r="E3096" s="3">
        <f>DATEDIF(online_retail_II[[#This Row],[LastPurchase]], DATE(2011,12,9), "d")</f>
        <v>506</v>
      </c>
      <c r="F3096" s="3">
        <f t="shared" si="240"/>
        <v>2</v>
      </c>
      <c r="G3096" s="3">
        <f t="shared" si="241"/>
        <v>1</v>
      </c>
      <c r="H3096" s="3">
        <f t="shared" si="242"/>
        <v>1</v>
      </c>
      <c r="I3096" s="1" t="str">
        <f t="shared" si="243"/>
        <v>211</v>
      </c>
      <c r="J3096" s="1" t="str">
        <f t="shared" si="244"/>
        <v>At Risk</v>
      </c>
    </row>
    <row r="3097" spans="1:10" ht="14.25" x14ac:dyDescent="0.2">
      <c r="A3097">
        <v>13444</v>
      </c>
      <c r="B3097">
        <v>58</v>
      </c>
      <c r="C3097">
        <v>631.67999999999995</v>
      </c>
      <c r="D3097" s="1">
        <v>40512.543055555558</v>
      </c>
      <c r="E3097" s="3">
        <f>DATEDIF(online_retail_II[[#This Row],[LastPurchase]], DATE(2011,12,9), "d")</f>
        <v>374</v>
      </c>
      <c r="F3097" s="3">
        <f t="shared" si="240"/>
        <v>2</v>
      </c>
      <c r="G3097" s="3">
        <f t="shared" si="241"/>
        <v>2</v>
      </c>
      <c r="H3097" s="3">
        <f t="shared" si="242"/>
        <v>1</v>
      </c>
      <c r="I3097" s="1" t="str">
        <f t="shared" si="243"/>
        <v>221</v>
      </c>
      <c r="J3097" s="1" t="str">
        <f t="shared" si="244"/>
        <v>At Risk</v>
      </c>
    </row>
    <row r="3098" spans="1:10" ht="14.25" x14ac:dyDescent="0.2">
      <c r="A3098">
        <v>18074</v>
      </c>
      <c r="B3098">
        <v>56</v>
      </c>
      <c r="C3098">
        <v>1509.04</v>
      </c>
      <c r="D3098" s="1">
        <v>40513.411805555559</v>
      </c>
      <c r="E3098" s="3">
        <f>DATEDIF(online_retail_II[[#This Row],[LastPurchase]], DATE(2011,12,9), "d")</f>
        <v>373</v>
      </c>
      <c r="F3098" s="3">
        <f t="shared" si="240"/>
        <v>2</v>
      </c>
      <c r="G3098" s="3">
        <f t="shared" si="241"/>
        <v>2</v>
      </c>
      <c r="H3098" s="3">
        <f t="shared" si="242"/>
        <v>2</v>
      </c>
      <c r="I3098" s="1" t="str">
        <f t="shared" si="243"/>
        <v>222</v>
      </c>
      <c r="J3098" s="1" t="str">
        <f t="shared" si="244"/>
        <v>At Risk</v>
      </c>
    </row>
    <row r="3099" spans="1:10" ht="14.25" x14ac:dyDescent="0.2">
      <c r="A3099">
        <v>14858</v>
      </c>
      <c r="B3099">
        <v>11</v>
      </c>
      <c r="C3099">
        <v>180.75</v>
      </c>
      <c r="D3099" s="1">
        <v>40381.45208333333</v>
      </c>
      <c r="E3099" s="3">
        <f>DATEDIF(online_retail_II[[#This Row],[LastPurchase]], DATE(2011,12,9), "d")</f>
        <v>505</v>
      </c>
      <c r="F3099" s="3">
        <f t="shared" si="240"/>
        <v>2</v>
      </c>
      <c r="G3099" s="3">
        <f t="shared" si="241"/>
        <v>1</v>
      </c>
      <c r="H3099" s="3">
        <f t="shared" si="242"/>
        <v>1</v>
      </c>
      <c r="I3099" s="1" t="str">
        <f t="shared" si="243"/>
        <v>211</v>
      </c>
      <c r="J3099" s="1" t="str">
        <f t="shared" si="244"/>
        <v>At Risk</v>
      </c>
    </row>
    <row r="3100" spans="1:10" ht="14.25" x14ac:dyDescent="0.2">
      <c r="A3100">
        <v>16975</v>
      </c>
      <c r="B3100">
        <v>45</v>
      </c>
      <c r="C3100">
        <v>926.12000000000023</v>
      </c>
      <c r="D3100" s="1">
        <v>40463.745138888888</v>
      </c>
      <c r="E3100" s="3">
        <f>DATEDIF(online_retail_II[[#This Row],[LastPurchase]], DATE(2011,12,9), "d")</f>
        <v>423</v>
      </c>
      <c r="F3100" s="3">
        <f t="shared" si="240"/>
        <v>2</v>
      </c>
      <c r="G3100" s="3">
        <f t="shared" si="241"/>
        <v>1</v>
      </c>
      <c r="H3100" s="3">
        <f t="shared" si="242"/>
        <v>1</v>
      </c>
      <c r="I3100" s="1" t="str">
        <f t="shared" si="243"/>
        <v>211</v>
      </c>
      <c r="J3100" s="1" t="str">
        <f t="shared" si="244"/>
        <v>At Risk</v>
      </c>
    </row>
    <row r="3101" spans="1:10" ht="14.25" x14ac:dyDescent="0.2">
      <c r="A3101">
        <v>17643</v>
      </c>
      <c r="B3101">
        <v>39</v>
      </c>
      <c r="C3101">
        <v>541.24999999999989</v>
      </c>
      <c r="D3101" s="1">
        <v>40513.609722222223</v>
      </c>
      <c r="E3101" s="3">
        <f>DATEDIF(online_retail_II[[#This Row],[LastPurchase]], DATE(2011,12,9), "d")</f>
        <v>373</v>
      </c>
      <c r="F3101" s="3">
        <f t="shared" si="240"/>
        <v>2</v>
      </c>
      <c r="G3101" s="3">
        <f t="shared" si="241"/>
        <v>1</v>
      </c>
      <c r="H3101" s="3">
        <f t="shared" si="242"/>
        <v>1</v>
      </c>
      <c r="I3101" s="1" t="str">
        <f t="shared" si="243"/>
        <v>211</v>
      </c>
      <c r="J3101" s="1" t="str">
        <f t="shared" si="244"/>
        <v>At Risk</v>
      </c>
    </row>
    <row r="3102" spans="1:10" ht="14.25" x14ac:dyDescent="0.2">
      <c r="A3102">
        <v>16555</v>
      </c>
      <c r="B3102">
        <v>66</v>
      </c>
      <c r="C3102">
        <v>1915.6799999999998</v>
      </c>
      <c r="D3102" s="1">
        <v>40851.604861111111</v>
      </c>
      <c r="E3102" s="3">
        <f>DATEDIF(online_retail_II[[#This Row],[LastPurchase]], DATE(2011,12,9), "d")</f>
        <v>35</v>
      </c>
      <c r="F3102" s="3">
        <f t="shared" si="240"/>
        <v>4</v>
      </c>
      <c r="G3102" s="3">
        <f t="shared" si="241"/>
        <v>2</v>
      </c>
      <c r="H3102" s="3">
        <f t="shared" si="242"/>
        <v>2</v>
      </c>
      <c r="I3102" s="1" t="str">
        <f t="shared" si="243"/>
        <v>422</v>
      </c>
      <c r="J3102" s="1" t="str">
        <f t="shared" si="244"/>
        <v>Loyal</v>
      </c>
    </row>
    <row r="3103" spans="1:10" ht="14.25" x14ac:dyDescent="0.2">
      <c r="A3103">
        <v>12421</v>
      </c>
      <c r="B3103">
        <v>65</v>
      </c>
      <c r="C3103">
        <v>1098.5999999999999</v>
      </c>
      <c r="D3103" s="1">
        <v>40871.379861111112</v>
      </c>
      <c r="E3103" s="3">
        <f>DATEDIF(online_retail_II[[#This Row],[LastPurchase]], DATE(2011,12,9), "d")</f>
        <v>15</v>
      </c>
      <c r="F3103" s="3">
        <f t="shared" si="240"/>
        <v>4</v>
      </c>
      <c r="G3103" s="3">
        <f t="shared" si="241"/>
        <v>2</v>
      </c>
      <c r="H3103" s="3">
        <f t="shared" si="242"/>
        <v>2</v>
      </c>
      <c r="I3103" s="1" t="str">
        <f t="shared" si="243"/>
        <v>422</v>
      </c>
      <c r="J3103" s="1" t="str">
        <f t="shared" si="244"/>
        <v>Loyal</v>
      </c>
    </row>
    <row r="3104" spans="1:10" ht="14.25" x14ac:dyDescent="0.2">
      <c r="A3104">
        <v>16165</v>
      </c>
      <c r="B3104">
        <v>1</v>
      </c>
      <c r="C3104">
        <v>79.900000000000006</v>
      </c>
      <c r="D3104" s="1">
        <v>40381.595138888886</v>
      </c>
      <c r="E3104" s="3">
        <f>DATEDIF(online_retail_II[[#This Row],[LastPurchase]], DATE(2011,12,9), "d")</f>
        <v>505</v>
      </c>
      <c r="F3104" s="3">
        <f t="shared" si="240"/>
        <v>2</v>
      </c>
      <c r="G3104" s="3">
        <f t="shared" si="241"/>
        <v>1</v>
      </c>
      <c r="H3104" s="3">
        <f t="shared" si="242"/>
        <v>1</v>
      </c>
      <c r="I3104" s="1" t="str">
        <f t="shared" si="243"/>
        <v>211</v>
      </c>
      <c r="J3104" s="1" t="str">
        <f t="shared" si="244"/>
        <v>At Risk</v>
      </c>
    </row>
    <row r="3105" spans="1:10" ht="14.25" x14ac:dyDescent="0.2">
      <c r="A3105">
        <v>17918</v>
      </c>
      <c r="B3105">
        <v>40</v>
      </c>
      <c r="C3105">
        <v>396.3900000000001</v>
      </c>
      <c r="D3105" s="1">
        <v>40386.493750000001</v>
      </c>
      <c r="E3105" s="3">
        <f>DATEDIF(online_retail_II[[#This Row],[LastPurchase]], DATE(2011,12,9), "d")</f>
        <v>500</v>
      </c>
      <c r="F3105" s="3">
        <f t="shared" si="240"/>
        <v>2</v>
      </c>
      <c r="G3105" s="3">
        <f t="shared" si="241"/>
        <v>1</v>
      </c>
      <c r="H3105" s="3">
        <f t="shared" si="242"/>
        <v>1</v>
      </c>
      <c r="I3105" s="1" t="str">
        <f t="shared" si="243"/>
        <v>211</v>
      </c>
      <c r="J3105" s="1" t="str">
        <f t="shared" si="244"/>
        <v>At Risk</v>
      </c>
    </row>
    <row r="3106" spans="1:10" ht="14.25" x14ac:dyDescent="0.2">
      <c r="A3106">
        <v>14236</v>
      </c>
      <c r="B3106">
        <v>50</v>
      </c>
      <c r="C3106">
        <v>1744.6400000000008</v>
      </c>
      <c r="D3106" s="1">
        <v>40806.384027777778</v>
      </c>
      <c r="E3106" s="3">
        <f>DATEDIF(online_retail_II[[#This Row],[LastPurchase]], DATE(2011,12,9), "d")</f>
        <v>80</v>
      </c>
      <c r="F3106" s="3">
        <f t="shared" si="240"/>
        <v>3</v>
      </c>
      <c r="G3106" s="3">
        <f t="shared" si="241"/>
        <v>1</v>
      </c>
      <c r="H3106" s="3">
        <f t="shared" si="242"/>
        <v>2</v>
      </c>
      <c r="I3106" s="1" t="str">
        <f t="shared" si="243"/>
        <v>312</v>
      </c>
      <c r="J3106" s="1" t="str">
        <f t="shared" si="244"/>
        <v>Potential</v>
      </c>
    </row>
    <row r="3107" spans="1:10" ht="14.25" x14ac:dyDescent="0.2">
      <c r="A3107">
        <v>17177</v>
      </c>
      <c r="B3107">
        <v>29</v>
      </c>
      <c r="C3107">
        <v>119.50000000000003</v>
      </c>
      <c r="D3107" s="1">
        <v>40381.620138888888</v>
      </c>
      <c r="E3107" s="3">
        <f>DATEDIF(online_retail_II[[#This Row],[LastPurchase]], DATE(2011,12,9), "d")</f>
        <v>505</v>
      </c>
      <c r="F3107" s="3">
        <f t="shared" si="240"/>
        <v>2</v>
      </c>
      <c r="G3107" s="3">
        <f t="shared" si="241"/>
        <v>1</v>
      </c>
      <c r="H3107" s="3">
        <f t="shared" si="242"/>
        <v>1</v>
      </c>
      <c r="I3107" s="1" t="str">
        <f t="shared" si="243"/>
        <v>211</v>
      </c>
      <c r="J3107" s="1" t="str">
        <f t="shared" si="244"/>
        <v>At Risk</v>
      </c>
    </row>
    <row r="3108" spans="1:10" ht="14.25" x14ac:dyDescent="0.2">
      <c r="A3108">
        <v>13788</v>
      </c>
      <c r="B3108">
        <v>1</v>
      </c>
      <c r="C3108">
        <v>3.75</v>
      </c>
      <c r="D3108" s="1">
        <v>40381.659722222219</v>
      </c>
      <c r="E3108" s="3">
        <f>DATEDIF(online_retail_II[[#This Row],[LastPurchase]], DATE(2011,12,9), "d")</f>
        <v>505</v>
      </c>
      <c r="F3108" s="3">
        <f t="shared" si="240"/>
        <v>2</v>
      </c>
      <c r="G3108" s="3">
        <f t="shared" si="241"/>
        <v>1</v>
      </c>
      <c r="H3108" s="3">
        <f t="shared" si="242"/>
        <v>1</v>
      </c>
      <c r="I3108" s="1" t="str">
        <f t="shared" si="243"/>
        <v>211</v>
      </c>
      <c r="J3108" s="1" t="str">
        <f t="shared" si="244"/>
        <v>At Risk</v>
      </c>
    </row>
    <row r="3109" spans="1:10" ht="14.25" x14ac:dyDescent="0.2">
      <c r="A3109">
        <v>18026</v>
      </c>
      <c r="B3109">
        <v>17</v>
      </c>
      <c r="C3109">
        <v>2074.0699999999997</v>
      </c>
      <c r="D3109" s="1">
        <v>40386.442361111112</v>
      </c>
      <c r="E3109" s="3">
        <f>DATEDIF(online_retail_II[[#This Row],[LastPurchase]], DATE(2011,12,9), "d")</f>
        <v>500</v>
      </c>
      <c r="F3109" s="3">
        <f t="shared" si="240"/>
        <v>2</v>
      </c>
      <c r="G3109" s="3">
        <f t="shared" si="241"/>
        <v>1</v>
      </c>
      <c r="H3109" s="3">
        <f t="shared" si="242"/>
        <v>2</v>
      </c>
      <c r="I3109" s="1" t="str">
        <f t="shared" si="243"/>
        <v>212</v>
      </c>
      <c r="J3109" s="1" t="str">
        <f t="shared" si="244"/>
        <v>At Risk</v>
      </c>
    </row>
    <row r="3110" spans="1:10" ht="14.25" x14ac:dyDescent="0.2">
      <c r="A3110">
        <v>12595</v>
      </c>
      <c r="B3110">
        <v>19</v>
      </c>
      <c r="C3110">
        <v>299.02000000000004</v>
      </c>
      <c r="D3110" s="1">
        <v>40382.381944444445</v>
      </c>
      <c r="E3110" s="3">
        <f>DATEDIF(online_retail_II[[#This Row],[LastPurchase]], DATE(2011,12,9), "d")</f>
        <v>504</v>
      </c>
      <c r="F3110" s="3">
        <f t="shared" si="240"/>
        <v>2</v>
      </c>
      <c r="G3110" s="3">
        <f t="shared" si="241"/>
        <v>1</v>
      </c>
      <c r="H3110" s="3">
        <f t="shared" si="242"/>
        <v>1</v>
      </c>
      <c r="I3110" s="1" t="str">
        <f t="shared" si="243"/>
        <v>211</v>
      </c>
      <c r="J3110" s="1" t="str">
        <f t="shared" si="244"/>
        <v>At Risk</v>
      </c>
    </row>
    <row r="3111" spans="1:10" ht="14.25" x14ac:dyDescent="0.2">
      <c r="A3111">
        <v>16203</v>
      </c>
      <c r="B3111">
        <v>77</v>
      </c>
      <c r="C3111">
        <v>1114.54</v>
      </c>
      <c r="D3111" s="1">
        <v>40828.521527777775</v>
      </c>
      <c r="E3111" s="3">
        <f>DATEDIF(online_retail_II[[#This Row],[LastPurchase]], DATE(2011,12,9), "d")</f>
        <v>58</v>
      </c>
      <c r="F3111" s="3">
        <f t="shared" si="240"/>
        <v>3</v>
      </c>
      <c r="G3111" s="3">
        <f t="shared" si="241"/>
        <v>2</v>
      </c>
      <c r="H3111" s="3">
        <f t="shared" si="242"/>
        <v>2</v>
      </c>
      <c r="I3111" s="1" t="str">
        <f t="shared" si="243"/>
        <v>322</v>
      </c>
      <c r="J3111" s="1" t="str">
        <f t="shared" si="244"/>
        <v>Potential</v>
      </c>
    </row>
    <row r="3112" spans="1:10" ht="14.25" x14ac:dyDescent="0.2">
      <c r="A3112">
        <v>13665</v>
      </c>
      <c r="B3112">
        <v>106</v>
      </c>
      <c r="C3112">
        <v>1711.6600000000003</v>
      </c>
      <c r="D3112" s="1">
        <v>40500.54583333333</v>
      </c>
      <c r="E3112" s="3">
        <f>DATEDIF(online_retail_II[[#This Row],[LastPurchase]], DATE(2011,12,9), "d")</f>
        <v>386</v>
      </c>
      <c r="F3112" s="3">
        <f t="shared" si="240"/>
        <v>2</v>
      </c>
      <c r="G3112" s="3">
        <f t="shared" si="241"/>
        <v>2</v>
      </c>
      <c r="H3112" s="3">
        <f t="shared" si="242"/>
        <v>2</v>
      </c>
      <c r="I3112" s="1" t="str">
        <f t="shared" si="243"/>
        <v>222</v>
      </c>
      <c r="J3112" s="1" t="str">
        <f t="shared" si="244"/>
        <v>At Risk</v>
      </c>
    </row>
    <row r="3113" spans="1:10" ht="14.25" x14ac:dyDescent="0.2">
      <c r="A3113">
        <v>14312</v>
      </c>
      <c r="B3113">
        <v>180</v>
      </c>
      <c r="C3113">
        <v>3090.2900000000009</v>
      </c>
      <c r="D3113" s="1">
        <v>40840.406944444447</v>
      </c>
      <c r="E3113" s="3">
        <f>DATEDIF(online_retail_II[[#This Row],[LastPurchase]], DATE(2011,12,9), "d")</f>
        <v>46</v>
      </c>
      <c r="F3113" s="3">
        <f t="shared" si="240"/>
        <v>4</v>
      </c>
      <c r="G3113" s="3">
        <f t="shared" si="241"/>
        <v>3</v>
      </c>
      <c r="H3113" s="3">
        <f t="shared" si="242"/>
        <v>3</v>
      </c>
      <c r="I3113" s="1" t="str">
        <f t="shared" si="243"/>
        <v>433</v>
      </c>
      <c r="J3113" s="1" t="str">
        <f t="shared" si="244"/>
        <v>Loyal</v>
      </c>
    </row>
    <row r="3114" spans="1:10" ht="14.25" x14ac:dyDescent="0.2">
      <c r="A3114">
        <v>18132</v>
      </c>
      <c r="B3114">
        <v>66</v>
      </c>
      <c r="C3114">
        <v>226.89999999999998</v>
      </c>
      <c r="D3114" s="1">
        <v>40382.70416666667</v>
      </c>
      <c r="E3114" s="3">
        <f>DATEDIF(online_retail_II[[#This Row],[LastPurchase]], DATE(2011,12,9), "d")</f>
        <v>504</v>
      </c>
      <c r="F3114" s="3">
        <f t="shared" si="240"/>
        <v>2</v>
      </c>
      <c r="G3114" s="3">
        <f t="shared" si="241"/>
        <v>2</v>
      </c>
      <c r="H3114" s="3">
        <f t="shared" si="242"/>
        <v>1</v>
      </c>
      <c r="I3114" s="1" t="str">
        <f t="shared" si="243"/>
        <v>221</v>
      </c>
      <c r="J3114" s="1" t="str">
        <f t="shared" si="244"/>
        <v>At Risk</v>
      </c>
    </row>
    <row r="3115" spans="1:10" ht="14.25" x14ac:dyDescent="0.2">
      <c r="A3115">
        <v>18244</v>
      </c>
      <c r="B3115">
        <v>19</v>
      </c>
      <c r="C3115">
        <v>568.64</v>
      </c>
      <c r="D3115" s="1">
        <v>40456.46875</v>
      </c>
      <c r="E3115" s="3">
        <f>DATEDIF(online_retail_II[[#This Row],[LastPurchase]], DATE(2011,12,9), "d")</f>
        <v>430</v>
      </c>
      <c r="F3115" s="3">
        <f t="shared" si="240"/>
        <v>2</v>
      </c>
      <c r="G3115" s="3">
        <f t="shared" si="241"/>
        <v>1</v>
      </c>
      <c r="H3115" s="3">
        <f t="shared" si="242"/>
        <v>1</v>
      </c>
      <c r="I3115" s="1" t="str">
        <f t="shared" si="243"/>
        <v>211</v>
      </c>
      <c r="J3115" s="1" t="str">
        <f t="shared" si="244"/>
        <v>At Risk</v>
      </c>
    </row>
    <row r="3116" spans="1:10" ht="14.25" x14ac:dyDescent="0.2">
      <c r="A3116">
        <v>17112</v>
      </c>
      <c r="B3116">
        <v>50</v>
      </c>
      <c r="C3116">
        <v>205.17</v>
      </c>
      <c r="D3116" s="1">
        <v>40384.468055555553</v>
      </c>
      <c r="E3116" s="3">
        <f>DATEDIF(online_retail_II[[#This Row],[LastPurchase]], DATE(2011,12,9), "d")</f>
        <v>502</v>
      </c>
      <c r="F3116" s="3">
        <f t="shared" si="240"/>
        <v>2</v>
      </c>
      <c r="G3116" s="3">
        <f t="shared" si="241"/>
        <v>1</v>
      </c>
      <c r="H3116" s="3">
        <f t="shared" si="242"/>
        <v>1</v>
      </c>
      <c r="I3116" s="1" t="str">
        <f t="shared" si="243"/>
        <v>211</v>
      </c>
      <c r="J3116" s="1" t="str">
        <f t="shared" si="244"/>
        <v>At Risk</v>
      </c>
    </row>
    <row r="3117" spans="1:10" ht="14.25" x14ac:dyDescent="0.2">
      <c r="A3117">
        <v>12866</v>
      </c>
      <c r="B3117">
        <v>63</v>
      </c>
      <c r="C3117">
        <v>1227.3499999999999</v>
      </c>
      <c r="D3117" s="1">
        <v>40603.59097222222</v>
      </c>
      <c r="E3117" s="3">
        <f>DATEDIF(online_retail_II[[#This Row],[LastPurchase]], DATE(2011,12,9), "d")</f>
        <v>283</v>
      </c>
      <c r="F3117" s="3">
        <f t="shared" si="240"/>
        <v>3</v>
      </c>
      <c r="G3117" s="3">
        <f t="shared" si="241"/>
        <v>2</v>
      </c>
      <c r="H3117" s="3">
        <f t="shared" si="242"/>
        <v>2</v>
      </c>
      <c r="I3117" s="1" t="str">
        <f t="shared" si="243"/>
        <v>322</v>
      </c>
      <c r="J3117" s="1" t="str">
        <f t="shared" si="244"/>
        <v>Potential</v>
      </c>
    </row>
    <row r="3118" spans="1:10" ht="14.25" x14ac:dyDescent="0.2">
      <c r="A3118">
        <v>15431</v>
      </c>
      <c r="B3118">
        <v>2</v>
      </c>
      <c r="C3118">
        <v>153.24</v>
      </c>
      <c r="D3118" s="1">
        <v>40384.530555555553</v>
      </c>
      <c r="E3118" s="3">
        <f>DATEDIF(online_retail_II[[#This Row],[LastPurchase]], DATE(2011,12,9), "d")</f>
        <v>502</v>
      </c>
      <c r="F3118" s="3">
        <f t="shared" si="240"/>
        <v>2</v>
      </c>
      <c r="G3118" s="3">
        <f t="shared" si="241"/>
        <v>1</v>
      </c>
      <c r="H3118" s="3">
        <f t="shared" si="242"/>
        <v>1</v>
      </c>
      <c r="I3118" s="1" t="str">
        <f t="shared" si="243"/>
        <v>211</v>
      </c>
      <c r="J3118" s="1" t="str">
        <f t="shared" si="244"/>
        <v>At Risk</v>
      </c>
    </row>
    <row r="3119" spans="1:10" ht="14.25" x14ac:dyDescent="0.2">
      <c r="A3119">
        <v>12410</v>
      </c>
      <c r="B3119">
        <v>40</v>
      </c>
      <c r="C3119">
        <v>1013.7099999999999</v>
      </c>
      <c r="D3119" s="1">
        <v>40578.443749999999</v>
      </c>
      <c r="E3119" s="3">
        <f>DATEDIF(online_retail_II[[#This Row],[LastPurchase]], DATE(2011,12,9), "d")</f>
        <v>308</v>
      </c>
      <c r="F3119" s="3">
        <f t="shared" si="240"/>
        <v>3</v>
      </c>
      <c r="G3119" s="3">
        <f t="shared" si="241"/>
        <v>1</v>
      </c>
      <c r="H3119" s="3">
        <f t="shared" si="242"/>
        <v>2</v>
      </c>
      <c r="I3119" s="1" t="str">
        <f t="shared" si="243"/>
        <v>312</v>
      </c>
      <c r="J3119" s="1" t="str">
        <f t="shared" si="244"/>
        <v>Potential</v>
      </c>
    </row>
    <row r="3120" spans="1:10" ht="14.25" x14ac:dyDescent="0.2">
      <c r="A3120">
        <v>13239</v>
      </c>
      <c r="B3120">
        <v>94</v>
      </c>
      <c r="C3120">
        <v>1594.6900000000007</v>
      </c>
      <c r="D3120" s="1">
        <v>40625.434027777781</v>
      </c>
      <c r="E3120" s="3">
        <f>DATEDIF(online_retail_II[[#This Row],[LastPurchase]], DATE(2011,12,9), "d")</f>
        <v>261</v>
      </c>
      <c r="F3120" s="3">
        <f t="shared" si="240"/>
        <v>3</v>
      </c>
      <c r="G3120" s="3">
        <f t="shared" si="241"/>
        <v>2</v>
      </c>
      <c r="H3120" s="3">
        <f t="shared" si="242"/>
        <v>2</v>
      </c>
      <c r="I3120" s="1" t="str">
        <f t="shared" si="243"/>
        <v>322</v>
      </c>
      <c r="J3120" s="1" t="str">
        <f t="shared" si="244"/>
        <v>Potential</v>
      </c>
    </row>
    <row r="3121" spans="1:10" ht="14.25" x14ac:dyDescent="0.2">
      <c r="A3121">
        <v>13250</v>
      </c>
      <c r="B3121">
        <v>20</v>
      </c>
      <c r="C3121">
        <v>256.04000000000002</v>
      </c>
      <c r="D3121" s="1">
        <v>40426.481249999997</v>
      </c>
      <c r="E3121" s="3">
        <f>DATEDIF(online_retail_II[[#This Row],[LastPurchase]], DATE(2011,12,9), "d")</f>
        <v>460</v>
      </c>
      <c r="F3121" s="3">
        <f t="shared" si="240"/>
        <v>2</v>
      </c>
      <c r="G3121" s="3">
        <f t="shared" si="241"/>
        <v>1</v>
      </c>
      <c r="H3121" s="3">
        <f t="shared" si="242"/>
        <v>1</v>
      </c>
      <c r="I3121" s="1" t="str">
        <f t="shared" si="243"/>
        <v>211</v>
      </c>
      <c r="J3121" s="1" t="str">
        <f t="shared" si="244"/>
        <v>At Risk</v>
      </c>
    </row>
    <row r="3122" spans="1:10" ht="14.25" x14ac:dyDescent="0.2">
      <c r="A3122">
        <v>12889</v>
      </c>
      <c r="B3122">
        <v>25</v>
      </c>
      <c r="C3122">
        <v>385.46000000000009</v>
      </c>
      <c r="D3122" s="1">
        <v>40505.672222222223</v>
      </c>
      <c r="E3122" s="3">
        <f>DATEDIF(online_retail_II[[#This Row],[LastPurchase]], DATE(2011,12,9), "d")</f>
        <v>381</v>
      </c>
      <c r="F3122" s="3">
        <f t="shared" si="240"/>
        <v>2</v>
      </c>
      <c r="G3122" s="3">
        <f t="shared" si="241"/>
        <v>1</v>
      </c>
      <c r="H3122" s="3">
        <f t="shared" si="242"/>
        <v>1</v>
      </c>
      <c r="I3122" s="1" t="str">
        <f t="shared" si="243"/>
        <v>211</v>
      </c>
      <c r="J3122" s="1" t="str">
        <f t="shared" si="244"/>
        <v>At Risk</v>
      </c>
    </row>
    <row r="3123" spans="1:10" ht="14.25" x14ac:dyDescent="0.2">
      <c r="A3123">
        <v>13137</v>
      </c>
      <c r="B3123">
        <v>1441</v>
      </c>
      <c r="C3123">
        <v>7712.699999999968</v>
      </c>
      <c r="D3123" s="1">
        <v>40876.506249999999</v>
      </c>
      <c r="E3123" s="3">
        <f>DATEDIF(online_retail_II[[#This Row],[LastPurchase]], DATE(2011,12,9), "d")</f>
        <v>10</v>
      </c>
      <c r="F3123" s="3">
        <f t="shared" si="240"/>
        <v>5</v>
      </c>
      <c r="G3123" s="3">
        <f t="shared" si="241"/>
        <v>4</v>
      </c>
      <c r="H3123" s="3">
        <f t="shared" si="242"/>
        <v>4</v>
      </c>
      <c r="I3123" s="1" t="str">
        <f t="shared" si="243"/>
        <v>544</v>
      </c>
      <c r="J3123" s="1" t="str">
        <f t="shared" si="244"/>
        <v>Champion</v>
      </c>
    </row>
    <row r="3124" spans="1:10" ht="14.25" x14ac:dyDescent="0.2">
      <c r="A3124">
        <v>15378</v>
      </c>
      <c r="B3124">
        <v>12</v>
      </c>
      <c r="C3124">
        <v>246.5</v>
      </c>
      <c r="D3124" s="1">
        <v>40424.479166666664</v>
      </c>
      <c r="E3124" s="3">
        <f>DATEDIF(online_retail_II[[#This Row],[LastPurchase]], DATE(2011,12,9), "d")</f>
        <v>462</v>
      </c>
      <c r="F3124" s="3">
        <f t="shared" si="240"/>
        <v>2</v>
      </c>
      <c r="G3124" s="3">
        <f t="shared" si="241"/>
        <v>1</v>
      </c>
      <c r="H3124" s="3">
        <f t="shared" si="242"/>
        <v>1</v>
      </c>
      <c r="I3124" s="1" t="str">
        <f t="shared" si="243"/>
        <v>211</v>
      </c>
      <c r="J3124" s="1" t="str">
        <f t="shared" si="244"/>
        <v>At Risk</v>
      </c>
    </row>
    <row r="3125" spans="1:10" ht="14.25" x14ac:dyDescent="0.2">
      <c r="A3125">
        <v>12476</v>
      </c>
      <c r="B3125">
        <v>516</v>
      </c>
      <c r="C3125">
        <v>14115.409999999982</v>
      </c>
      <c r="D3125" s="1">
        <v>40871.527777777781</v>
      </c>
      <c r="E3125" s="3">
        <f>DATEDIF(online_retail_II[[#This Row],[LastPurchase]], DATE(2011,12,9), "d")</f>
        <v>15</v>
      </c>
      <c r="F3125" s="3">
        <f t="shared" si="240"/>
        <v>4</v>
      </c>
      <c r="G3125" s="3">
        <f t="shared" si="241"/>
        <v>4</v>
      </c>
      <c r="H3125" s="3">
        <f t="shared" si="242"/>
        <v>4</v>
      </c>
      <c r="I3125" s="1" t="str">
        <f t="shared" si="243"/>
        <v>444</v>
      </c>
      <c r="J3125" s="1" t="str">
        <f t="shared" si="244"/>
        <v>Loyal</v>
      </c>
    </row>
    <row r="3126" spans="1:10" ht="14.25" x14ac:dyDescent="0.2">
      <c r="A3126">
        <v>15080</v>
      </c>
      <c r="B3126">
        <v>31</v>
      </c>
      <c r="C3126">
        <v>546.25000000000011</v>
      </c>
      <c r="D3126" s="1">
        <v>40459.494444444441</v>
      </c>
      <c r="E3126" s="3">
        <f>DATEDIF(online_retail_II[[#This Row],[LastPurchase]], DATE(2011,12,9), "d")</f>
        <v>427</v>
      </c>
      <c r="F3126" s="3">
        <f t="shared" si="240"/>
        <v>2</v>
      </c>
      <c r="G3126" s="3">
        <f t="shared" si="241"/>
        <v>1</v>
      </c>
      <c r="H3126" s="3">
        <f t="shared" si="242"/>
        <v>1</v>
      </c>
      <c r="I3126" s="1" t="str">
        <f t="shared" si="243"/>
        <v>211</v>
      </c>
      <c r="J3126" s="1" t="str">
        <f t="shared" si="244"/>
        <v>At Risk</v>
      </c>
    </row>
    <row r="3127" spans="1:10" ht="14.25" x14ac:dyDescent="0.2">
      <c r="A3127">
        <v>17494</v>
      </c>
      <c r="B3127">
        <v>3</v>
      </c>
      <c r="C3127">
        <v>54.699999999999996</v>
      </c>
      <c r="D3127" s="1">
        <v>40385.42083333333</v>
      </c>
      <c r="E3127" s="3">
        <f>DATEDIF(online_retail_II[[#This Row],[LastPurchase]], DATE(2011,12,9), "d")</f>
        <v>501</v>
      </c>
      <c r="F3127" s="3">
        <f t="shared" si="240"/>
        <v>2</v>
      </c>
      <c r="G3127" s="3">
        <f t="shared" si="241"/>
        <v>1</v>
      </c>
      <c r="H3127" s="3">
        <f t="shared" si="242"/>
        <v>1</v>
      </c>
      <c r="I3127" s="1" t="str">
        <f t="shared" si="243"/>
        <v>211</v>
      </c>
      <c r="J3127" s="1" t="str">
        <f t="shared" si="244"/>
        <v>At Risk</v>
      </c>
    </row>
    <row r="3128" spans="1:10" ht="14.25" x14ac:dyDescent="0.2">
      <c r="A3128">
        <v>14435</v>
      </c>
      <c r="B3128">
        <v>3</v>
      </c>
      <c r="C3128">
        <v>90.42</v>
      </c>
      <c r="D3128" s="1">
        <v>40385.522916666669</v>
      </c>
      <c r="E3128" s="3">
        <f>DATEDIF(online_retail_II[[#This Row],[LastPurchase]], DATE(2011,12,9), "d")</f>
        <v>501</v>
      </c>
      <c r="F3128" s="3">
        <f t="shared" si="240"/>
        <v>2</v>
      </c>
      <c r="G3128" s="3">
        <f t="shared" si="241"/>
        <v>1</v>
      </c>
      <c r="H3128" s="3">
        <f t="shared" si="242"/>
        <v>1</v>
      </c>
      <c r="I3128" s="1" t="str">
        <f t="shared" si="243"/>
        <v>211</v>
      </c>
      <c r="J3128" s="1" t="str">
        <f t="shared" si="244"/>
        <v>At Risk</v>
      </c>
    </row>
    <row r="3129" spans="1:10" ht="14.25" x14ac:dyDescent="0.2">
      <c r="A3129">
        <v>17224</v>
      </c>
      <c r="B3129">
        <v>8</v>
      </c>
      <c r="C3129">
        <v>100.86000000000001</v>
      </c>
      <c r="D3129" s="1">
        <v>40385.5625</v>
      </c>
      <c r="E3129" s="3">
        <f>DATEDIF(online_retail_II[[#This Row],[LastPurchase]], DATE(2011,12,9), "d")</f>
        <v>501</v>
      </c>
      <c r="F3129" s="3">
        <f t="shared" si="240"/>
        <v>2</v>
      </c>
      <c r="G3129" s="3">
        <f t="shared" si="241"/>
        <v>1</v>
      </c>
      <c r="H3129" s="3">
        <f t="shared" si="242"/>
        <v>1</v>
      </c>
      <c r="I3129" s="1" t="str">
        <f t="shared" si="243"/>
        <v>211</v>
      </c>
      <c r="J3129" s="1" t="str">
        <f t="shared" si="244"/>
        <v>At Risk</v>
      </c>
    </row>
    <row r="3130" spans="1:10" ht="14.25" x14ac:dyDescent="0.2">
      <c r="A3130">
        <v>15142</v>
      </c>
      <c r="B3130">
        <v>142</v>
      </c>
      <c r="C3130">
        <v>2619.9199999999996</v>
      </c>
      <c r="D3130" s="1">
        <v>40840.535416666666</v>
      </c>
      <c r="E3130" s="3">
        <f>DATEDIF(online_retail_II[[#This Row],[LastPurchase]], DATE(2011,12,9), "d")</f>
        <v>46</v>
      </c>
      <c r="F3130" s="3">
        <f t="shared" si="240"/>
        <v>4</v>
      </c>
      <c r="G3130" s="3">
        <f t="shared" si="241"/>
        <v>2</v>
      </c>
      <c r="H3130" s="3">
        <f t="shared" si="242"/>
        <v>2</v>
      </c>
      <c r="I3130" s="1" t="str">
        <f t="shared" si="243"/>
        <v>422</v>
      </c>
      <c r="J3130" s="1" t="str">
        <f t="shared" si="244"/>
        <v>Loyal</v>
      </c>
    </row>
    <row r="3131" spans="1:10" ht="14.25" x14ac:dyDescent="0.2">
      <c r="A3131">
        <v>12801</v>
      </c>
      <c r="B3131">
        <v>50</v>
      </c>
      <c r="C3131">
        <v>1071.82</v>
      </c>
      <c r="D3131" s="1">
        <v>40386.401388888888</v>
      </c>
      <c r="E3131" s="3">
        <f>DATEDIF(online_retail_II[[#This Row],[LastPurchase]], DATE(2011,12,9), "d")</f>
        <v>500</v>
      </c>
      <c r="F3131" s="3">
        <f t="shared" si="240"/>
        <v>2</v>
      </c>
      <c r="G3131" s="3">
        <f t="shared" si="241"/>
        <v>1</v>
      </c>
      <c r="H3131" s="3">
        <f t="shared" si="242"/>
        <v>2</v>
      </c>
      <c r="I3131" s="1" t="str">
        <f t="shared" si="243"/>
        <v>212</v>
      </c>
      <c r="J3131" s="1" t="str">
        <f t="shared" si="244"/>
        <v>At Risk</v>
      </c>
    </row>
    <row r="3132" spans="1:10" ht="14.25" x14ac:dyDescent="0.2">
      <c r="A3132">
        <v>14384</v>
      </c>
      <c r="B3132">
        <v>3</v>
      </c>
      <c r="C3132">
        <v>58.5</v>
      </c>
      <c r="D3132" s="1">
        <v>40386.411805555559</v>
      </c>
      <c r="E3132" s="3">
        <f>DATEDIF(online_retail_II[[#This Row],[LastPurchase]], DATE(2011,12,9), "d")</f>
        <v>500</v>
      </c>
      <c r="F3132" s="3">
        <f t="shared" si="240"/>
        <v>2</v>
      </c>
      <c r="G3132" s="3">
        <f t="shared" si="241"/>
        <v>1</v>
      </c>
      <c r="H3132" s="3">
        <f t="shared" si="242"/>
        <v>1</v>
      </c>
      <c r="I3132" s="1" t="str">
        <f t="shared" si="243"/>
        <v>211</v>
      </c>
      <c r="J3132" s="1" t="str">
        <f t="shared" si="244"/>
        <v>At Risk</v>
      </c>
    </row>
    <row r="3133" spans="1:10" ht="14.25" x14ac:dyDescent="0.2">
      <c r="A3133">
        <v>16219</v>
      </c>
      <c r="B3133">
        <v>1</v>
      </c>
      <c r="C3133">
        <v>40.799999999999997</v>
      </c>
      <c r="D3133" s="1">
        <v>40386.488888888889</v>
      </c>
      <c r="E3133" s="3">
        <f>DATEDIF(online_retail_II[[#This Row],[LastPurchase]], DATE(2011,12,9), "d")</f>
        <v>500</v>
      </c>
      <c r="F3133" s="3">
        <f t="shared" si="240"/>
        <v>2</v>
      </c>
      <c r="G3133" s="3">
        <f t="shared" si="241"/>
        <v>1</v>
      </c>
      <c r="H3133" s="3">
        <f t="shared" si="242"/>
        <v>1</v>
      </c>
      <c r="I3133" s="1" t="str">
        <f t="shared" si="243"/>
        <v>211</v>
      </c>
      <c r="J3133" s="1" t="str">
        <f t="shared" si="244"/>
        <v>At Risk</v>
      </c>
    </row>
    <row r="3134" spans="1:10" ht="14.25" x14ac:dyDescent="0.2">
      <c r="A3134">
        <v>15873</v>
      </c>
      <c r="B3134">
        <v>6</v>
      </c>
      <c r="C3134">
        <v>313.91999999999996</v>
      </c>
      <c r="D3134" s="1">
        <v>40387.52847222222</v>
      </c>
      <c r="E3134" s="3">
        <f>DATEDIF(online_retail_II[[#This Row],[LastPurchase]], DATE(2011,12,9), "d")</f>
        <v>499</v>
      </c>
      <c r="F3134" s="3">
        <f t="shared" si="240"/>
        <v>2</v>
      </c>
      <c r="G3134" s="3">
        <f t="shared" si="241"/>
        <v>1</v>
      </c>
      <c r="H3134" s="3">
        <f t="shared" si="242"/>
        <v>1</v>
      </c>
      <c r="I3134" s="1" t="str">
        <f t="shared" si="243"/>
        <v>211</v>
      </c>
      <c r="J3134" s="1" t="str">
        <f t="shared" si="244"/>
        <v>At Risk</v>
      </c>
    </row>
    <row r="3135" spans="1:10" ht="14.25" x14ac:dyDescent="0.2">
      <c r="A3135">
        <v>13384</v>
      </c>
      <c r="B3135">
        <v>264</v>
      </c>
      <c r="C3135">
        <v>6680.8299999999981</v>
      </c>
      <c r="D3135" s="1">
        <v>40856.461111111108</v>
      </c>
      <c r="E3135" s="3">
        <f>DATEDIF(online_retail_II[[#This Row],[LastPurchase]], DATE(2011,12,9), "d")</f>
        <v>30</v>
      </c>
      <c r="F3135" s="3">
        <f t="shared" si="240"/>
        <v>4</v>
      </c>
      <c r="G3135" s="3">
        <f t="shared" si="241"/>
        <v>3</v>
      </c>
      <c r="H3135" s="3">
        <f t="shared" si="242"/>
        <v>3</v>
      </c>
      <c r="I3135" s="1" t="str">
        <f t="shared" si="243"/>
        <v>433</v>
      </c>
      <c r="J3135" s="1" t="str">
        <f t="shared" si="244"/>
        <v>Loyal</v>
      </c>
    </row>
    <row r="3136" spans="1:10" ht="14.25" x14ac:dyDescent="0.2">
      <c r="A3136">
        <v>13161</v>
      </c>
      <c r="B3136">
        <v>34</v>
      </c>
      <c r="C3136">
        <v>478.88</v>
      </c>
      <c r="D3136" s="1">
        <v>40573.585416666669</v>
      </c>
      <c r="E3136" s="3">
        <f>DATEDIF(online_retail_II[[#This Row],[LastPurchase]], DATE(2011,12,9), "d")</f>
        <v>313</v>
      </c>
      <c r="F3136" s="3">
        <f t="shared" si="240"/>
        <v>3</v>
      </c>
      <c r="G3136" s="3">
        <f t="shared" si="241"/>
        <v>1</v>
      </c>
      <c r="H3136" s="3">
        <f t="shared" si="242"/>
        <v>1</v>
      </c>
      <c r="I3136" s="1" t="str">
        <f t="shared" si="243"/>
        <v>311</v>
      </c>
      <c r="J3136" s="1" t="str">
        <f t="shared" si="244"/>
        <v>Potential</v>
      </c>
    </row>
    <row r="3137" spans="1:10" ht="14.25" x14ac:dyDescent="0.2">
      <c r="A3137">
        <v>15284</v>
      </c>
      <c r="B3137">
        <v>1</v>
      </c>
      <c r="C3137">
        <v>24.75</v>
      </c>
      <c r="D3137" s="1">
        <v>40386.559027777781</v>
      </c>
      <c r="E3137" s="3">
        <f>DATEDIF(online_retail_II[[#This Row],[LastPurchase]], DATE(2011,12,9), "d")</f>
        <v>500</v>
      </c>
      <c r="F3137" s="3">
        <f t="shared" si="240"/>
        <v>2</v>
      </c>
      <c r="G3137" s="3">
        <f t="shared" si="241"/>
        <v>1</v>
      </c>
      <c r="H3137" s="3">
        <f t="shared" si="242"/>
        <v>1</v>
      </c>
      <c r="I3137" s="1" t="str">
        <f t="shared" si="243"/>
        <v>211</v>
      </c>
      <c r="J3137" s="1" t="str">
        <f t="shared" si="244"/>
        <v>At Risk</v>
      </c>
    </row>
    <row r="3138" spans="1:10" ht="14.25" x14ac:dyDescent="0.2">
      <c r="A3138">
        <v>12804</v>
      </c>
      <c r="B3138">
        <v>67</v>
      </c>
      <c r="C3138">
        <v>327.02</v>
      </c>
      <c r="D3138" s="1">
        <v>40421.498611111114</v>
      </c>
      <c r="E3138" s="3">
        <f>DATEDIF(online_retail_II[[#This Row],[LastPurchase]], DATE(2011,12,9), "d")</f>
        <v>465</v>
      </c>
      <c r="F3138" s="3">
        <f t="shared" ref="F3138:F3201" si="245">IF(E3138&lt;=QUARTILE($E$2:$E$1000,1),5,
 IF(E3138&lt;=QUARTILE($E$2:$E$1000,2),4,
 IF(E3138&lt;=QUARTILE($E$2:$E$1000,3),3,
 IF(E3138&lt;=QUARTILE($E$2:$E$1000,4),2,1))))</f>
        <v>2</v>
      </c>
      <c r="G3138" s="3">
        <f t="shared" ref="G3138:G3201" si="246">IF(B3138&gt;=QUARTILE($B$2:$B$1000,4),5,
 IF(B3138&gt;=QUARTILE($B$2:$B$1000,3),4,
 IF(B3138&gt;=QUARTILE($B$2:$B$1000,2),3,
 IF(B3138&gt;=QUARTILE($B$2:$B$1000,1),2,1))))</f>
        <v>2</v>
      </c>
      <c r="H3138" s="3">
        <f t="shared" ref="H3138:H3201" si="247">IF(C3138&gt;=QUARTILE($C$2:$C$1000,4),5,
 IF(C3138&gt;=QUARTILE($C$2:$C$1000,3),4,
 IF(C3138&gt;=QUARTILE($C$2:$C$1000,2),3,
 IF(C3138&gt;=QUARTILE($C$2:$C$1000,1),2,1))))</f>
        <v>1</v>
      </c>
      <c r="I3138" s="1" t="str">
        <f t="shared" ref="I3138:I3201" si="248">TEXT(F3138,"0") &amp; TEXT(G3138,"0") &amp; TEXT(H3138,"0")</f>
        <v>221</v>
      </c>
      <c r="J3138" s="1" t="str">
        <f t="shared" ref="J3138:J3201" si="249">IF(F3138=5,"Champion",
 IF(F3138&gt;=4,"Loyal",
 IF(F3138=3,"Potential",
 IF(F3138=2,"At Risk",
 "Lost"))))</f>
        <v>At Risk</v>
      </c>
    </row>
    <row r="3139" spans="1:10" ht="14.25" x14ac:dyDescent="0.2">
      <c r="A3139">
        <v>12547</v>
      </c>
      <c r="B3139">
        <v>21</v>
      </c>
      <c r="C3139">
        <v>383.57999999999993</v>
      </c>
      <c r="D3139" s="1">
        <v>40689.526388888888</v>
      </c>
      <c r="E3139" s="3">
        <f>DATEDIF(online_retail_II[[#This Row],[LastPurchase]], DATE(2011,12,9), "d")</f>
        <v>197</v>
      </c>
      <c r="F3139" s="3">
        <f t="shared" si="245"/>
        <v>3</v>
      </c>
      <c r="G3139" s="3">
        <f t="shared" si="246"/>
        <v>1</v>
      </c>
      <c r="H3139" s="3">
        <f t="shared" si="247"/>
        <v>1</v>
      </c>
      <c r="I3139" s="1" t="str">
        <f t="shared" si="248"/>
        <v>311</v>
      </c>
      <c r="J3139" s="1" t="str">
        <f t="shared" si="249"/>
        <v>Potential</v>
      </c>
    </row>
    <row r="3140" spans="1:10" ht="14.25" x14ac:dyDescent="0.2">
      <c r="A3140">
        <v>13435</v>
      </c>
      <c r="B3140">
        <v>152</v>
      </c>
      <c r="C3140">
        <v>4475.2299999999996</v>
      </c>
      <c r="D3140" s="1">
        <v>40881.614583333336</v>
      </c>
      <c r="E3140" s="3">
        <f>DATEDIF(online_retail_II[[#This Row],[LastPurchase]], DATE(2011,12,9), "d")</f>
        <v>5</v>
      </c>
      <c r="F3140" s="3">
        <f t="shared" si="245"/>
        <v>5</v>
      </c>
      <c r="G3140" s="3">
        <f t="shared" si="246"/>
        <v>2</v>
      </c>
      <c r="H3140" s="3">
        <f t="shared" si="247"/>
        <v>3</v>
      </c>
      <c r="I3140" s="1" t="str">
        <f t="shared" si="248"/>
        <v>523</v>
      </c>
      <c r="J3140" s="1" t="str">
        <f t="shared" si="249"/>
        <v>Champion</v>
      </c>
    </row>
    <row r="3141" spans="1:10" ht="14.25" x14ac:dyDescent="0.2">
      <c r="A3141">
        <v>17122</v>
      </c>
      <c r="B3141">
        <v>30</v>
      </c>
      <c r="C3141">
        <v>570.5</v>
      </c>
      <c r="D3141" s="1">
        <v>40767.606249999997</v>
      </c>
      <c r="E3141" s="3">
        <f>DATEDIF(online_retail_II[[#This Row],[LastPurchase]], DATE(2011,12,9), "d")</f>
        <v>119</v>
      </c>
      <c r="F3141" s="3">
        <f t="shared" si="245"/>
        <v>3</v>
      </c>
      <c r="G3141" s="3">
        <f t="shared" si="246"/>
        <v>1</v>
      </c>
      <c r="H3141" s="3">
        <f t="shared" si="247"/>
        <v>1</v>
      </c>
      <c r="I3141" s="1" t="str">
        <f t="shared" si="248"/>
        <v>311</v>
      </c>
      <c r="J3141" s="1" t="str">
        <f t="shared" si="249"/>
        <v>Potential</v>
      </c>
    </row>
    <row r="3142" spans="1:10" ht="14.25" x14ac:dyDescent="0.2">
      <c r="A3142">
        <v>15228</v>
      </c>
      <c r="B3142">
        <v>234</v>
      </c>
      <c r="C3142">
        <v>5580.27</v>
      </c>
      <c r="D3142" s="1">
        <v>40820.580555555556</v>
      </c>
      <c r="E3142" s="3">
        <f>DATEDIF(online_retail_II[[#This Row],[LastPurchase]], DATE(2011,12,9), "d")</f>
        <v>66</v>
      </c>
      <c r="F3142" s="3">
        <f t="shared" si="245"/>
        <v>3</v>
      </c>
      <c r="G3142" s="3">
        <f t="shared" si="246"/>
        <v>3</v>
      </c>
      <c r="H3142" s="3">
        <f t="shared" si="247"/>
        <v>3</v>
      </c>
      <c r="I3142" s="1" t="str">
        <f t="shared" si="248"/>
        <v>333</v>
      </c>
      <c r="J3142" s="1" t="str">
        <f t="shared" si="249"/>
        <v>Potential</v>
      </c>
    </row>
    <row r="3143" spans="1:10" ht="14.25" x14ac:dyDescent="0.2">
      <c r="A3143">
        <v>14463</v>
      </c>
      <c r="B3143">
        <v>8</v>
      </c>
      <c r="C3143">
        <v>786.56999999999994</v>
      </c>
      <c r="D3143" s="1">
        <v>40788.638888888891</v>
      </c>
      <c r="E3143" s="3">
        <f>DATEDIF(online_retail_II[[#This Row],[LastPurchase]], DATE(2011,12,9), "d")</f>
        <v>98</v>
      </c>
      <c r="F3143" s="3">
        <f t="shared" si="245"/>
        <v>3</v>
      </c>
      <c r="G3143" s="3">
        <f t="shared" si="246"/>
        <v>1</v>
      </c>
      <c r="H3143" s="3">
        <f t="shared" si="247"/>
        <v>1</v>
      </c>
      <c r="I3143" s="1" t="str">
        <f t="shared" si="248"/>
        <v>311</v>
      </c>
      <c r="J3143" s="1" t="str">
        <f t="shared" si="249"/>
        <v>Potential</v>
      </c>
    </row>
    <row r="3144" spans="1:10" ht="14.25" x14ac:dyDescent="0.2">
      <c r="A3144">
        <v>15596</v>
      </c>
      <c r="B3144">
        <v>176</v>
      </c>
      <c r="C3144">
        <v>3130.0400000000009</v>
      </c>
      <c r="D3144" s="1">
        <v>40786.454861111109</v>
      </c>
      <c r="E3144" s="3">
        <f>DATEDIF(online_retail_II[[#This Row],[LastPurchase]], DATE(2011,12,9), "d")</f>
        <v>100</v>
      </c>
      <c r="F3144" s="3">
        <f t="shared" si="245"/>
        <v>3</v>
      </c>
      <c r="G3144" s="3">
        <f t="shared" si="246"/>
        <v>3</v>
      </c>
      <c r="H3144" s="3">
        <f t="shared" si="247"/>
        <v>3</v>
      </c>
      <c r="I3144" s="1" t="str">
        <f t="shared" si="248"/>
        <v>333</v>
      </c>
      <c r="J3144" s="1" t="str">
        <f t="shared" si="249"/>
        <v>Potential</v>
      </c>
    </row>
    <row r="3145" spans="1:10" ht="14.25" x14ac:dyDescent="0.2">
      <c r="A3145">
        <v>18207</v>
      </c>
      <c r="B3145">
        <v>31</v>
      </c>
      <c r="C3145">
        <v>544.46999999999991</v>
      </c>
      <c r="D3145" s="1">
        <v>40387.601388888892</v>
      </c>
      <c r="E3145" s="3">
        <f>DATEDIF(online_retail_II[[#This Row],[LastPurchase]], DATE(2011,12,9), "d")</f>
        <v>499</v>
      </c>
      <c r="F3145" s="3">
        <f t="shared" si="245"/>
        <v>2</v>
      </c>
      <c r="G3145" s="3">
        <f t="shared" si="246"/>
        <v>1</v>
      </c>
      <c r="H3145" s="3">
        <f t="shared" si="247"/>
        <v>1</v>
      </c>
      <c r="I3145" s="1" t="str">
        <f t="shared" si="248"/>
        <v>211</v>
      </c>
      <c r="J3145" s="1" t="str">
        <f t="shared" si="249"/>
        <v>At Risk</v>
      </c>
    </row>
    <row r="3146" spans="1:10" ht="14.25" x14ac:dyDescent="0.2">
      <c r="A3146">
        <v>13796</v>
      </c>
      <c r="B3146">
        <v>22</v>
      </c>
      <c r="C3146">
        <v>289.7</v>
      </c>
      <c r="D3146" s="1">
        <v>40387.614583333336</v>
      </c>
      <c r="E3146" s="3">
        <f>DATEDIF(online_retail_II[[#This Row],[LastPurchase]], DATE(2011,12,9), "d")</f>
        <v>499</v>
      </c>
      <c r="F3146" s="3">
        <f t="shared" si="245"/>
        <v>2</v>
      </c>
      <c r="G3146" s="3">
        <f t="shared" si="246"/>
        <v>1</v>
      </c>
      <c r="H3146" s="3">
        <f t="shared" si="247"/>
        <v>1</v>
      </c>
      <c r="I3146" s="1" t="str">
        <f t="shared" si="248"/>
        <v>211</v>
      </c>
      <c r="J3146" s="1" t="str">
        <f t="shared" si="249"/>
        <v>At Risk</v>
      </c>
    </row>
    <row r="3147" spans="1:10" ht="14.25" x14ac:dyDescent="0.2">
      <c r="A3147">
        <v>16278</v>
      </c>
      <c r="B3147">
        <v>55</v>
      </c>
      <c r="C3147">
        <v>1117.8400000000001</v>
      </c>
      <c r="D3147" s="1">
        <v>40786.716666666667</v>
      </c>
      <c r="E3147" s="3">
        <f>DATEDIF(online_retail_II[[#This Row],[LastPurchase]], DATE(2011,12,9), "d")</f>
        <v>100</v>
      </c>
      <c r="F3147" s="3">
        <f t="shared" si="245"/>
        <v>3</v>
      </c>
      <c r="G3147" s="3">
        <f t="shared" si="246"/>
        <v>1</v>
      </c>
      <c r="H3147" s="3">
        <f t="shared" si="247"/>
        <v>2</v>
      </c>
      <c r="I3147" s="1" t="str">
        <f t="shared" si="248"/>
        <v>312</v>
      </c>
      <c r="J3147" s="1" t="str">
        <f t="shared" si="249"/>
        <v>Potential</v>
      </c>
    </row>
    <row r="3148" spans="1:10" ht="14.25" x14ac:dyDescent="0.2">
      <c r="A3148">
        <v>16937</v>
      </c>
      <c r="B3148">
        <v>51</v>
      </c>
      <c r="C3148">
        <v>202.10000000000002</v>
      </c>
      <c r="D3148" s="1">
        <v>40387.74722222222</v>
      </c>
      <c r="E3148" s="3">
        <f>DATEDIF(online_retail_II[[#This Row],[LastPurchase]], DATE(2011,12,9), "d")</f>
        <v>499</v>
      </c>
      <c r="F3148" s="3">
        <f t="shared" si="245"/>
        <v>2</v>
      </c>
      <c r="G3148" s="3">
        <f t="shared" si="246"/>
        <v>1</v>
      </c>
      <c r="H3148" s="3">
        <f t="shared" si="247"/>
        <v>1</v>
      </c>
      <c r="I3148" s="1" t="str">
        <f t="shared" si="248"/>
        <v>211</v>
      </c>
      <c r="J3148" s="1" t="str">
        <f t="shared" si="249"/>
        <v>At Risk</v>
      </c>
    </row>
    <row r="3149" spans="1:10" ht="14.25" x14ac:dyDescent="0.2">
      <c r="A3149">
        <v>18264</v>
      </c>
      <c r="B3149">
        <v>36</v>
      </c>
      <c r="C3149">
        <v>603.25</v>
      </c>
      <c r="D3149" s="1">
        <v>40388.418055555558</v>
      </c>
      <c r="E3149" s="3">
        <f>DATEDIF(online_retail_II[[#This Row],[LastPurchase]], DATE(2011,12,9), "d")</f>
        <v>498</v>
      </c>
      <c r="F3149" s="3">
        <f t="shared" si="245"/>
        <v>2</v>
      </c>
      <c r="G3149" s="3">
        <f t="shared" si="246"/>
        <v>1</v>
      </c>
      <c r="H3149" s="3">
        <f t="shared" si="247"/>
        <v>1</v>
      </c>
      <c r="I3149" s="1" t="str">
        <f t="shared" si="248"/>
        <v>211</v>
      </c>
      <c r="J3149" s="1" t="str">
        <f t="shared" si="249"/>
        <v>At Risk</v>
      </c>
    </row>
    <row r="3150" spans="1:10" ht="14.25" x14ac:dyDescent="0.2">
      <c r="A3150">
        <v>14833</v>
      </c>
      <c r="B3150">
        <v>7</v>
      </c>
      <c r="C3150">
        <v>94.8</v>
      </c>
      <c r="D3150" s="1">
        <v>40388.42083333333</v>
      </c>
      <c r="E3150" s="3">
        <f>DATEDIF(online_retail_II[[#This Row],[LastPurchase]], DATE(2011,12,9), "d")</f>
        <v>498</v>
      </c>
      <c r="F3150" s="3">
        <f t="shared" si="245"/>
        <v>2</v>
      </c>
      <c r="G3150" s="3">
        <f t="shared" si="246"/>
        <v>1</v>
      </c>
      <c r="H3150" s="3">
        <f t="shared" si="247"/>
        <v>1</v>
      </c>
      <c r="I3150" s="1" t="str">
        <f t="shared" si="248"/>
        <v>211</v>
      </c>
      <c r="J3150" s="1" t="str">
        <f t="shared" si="249"/>
        <v>At Risk</v>
      </c>
    </row>
    <row r="3151" spans="1:10" ht="14.25" x14ac:dyDescent="0.2">
      <c r="A3151">
        <v>14901</v>
      </c>
      <c r="B3151">
        <v>167</v>
      </c>
      <c r="C3151">
        <v>2289.6500000000005</v>
      </c>
      <c r="D3151" s="1">
        <v>40875.714583333334</v>
      </c>
      <c r="E3151" s="3">
        <f>DATEDIF(online_retail_II[[#This Row],[LastPurchase]], DATE(2011,12,9), "d")</f>
        <v>11</v>
      </c>
      <c r="F3151" s="3">
        <f t="shared" si="245"/>
        <v>5</v>
      </c>
      <c r="G3151" s="3">
        <f t="shared" si="246"/>
        <v>3</v>
      </c>
      <c r="H3151" s="3">
        <f t="shared" si="247"/>
        <v>2</v>
      </c>
      <c r="I3151" s="1" t="str">
        <f t="shared" si="248"/>
        <v>532</v>
      </c>
      <c r="J3151" s="1" t="str">
        <f t="shared" si="249"/>
        <v>Champion</v>
      </c>
    </row>
    <row r="3152" spans="1:10" ht="14.25" x14ac:dyDescent="0.2">
      <c r="A3152">
        <v>18075</v>
      </c>
      <c r="B3152">
        <v>323</v>
      </c>
      <c r="C3152">
        <v>5783.2900000000009</v>
      </c>
      <c r="D3152" s="1">
        <v>40863.63958333333</v>
      </c>
      <c r="E3152" s="3">
        <f>DATEDIF(online_retail_II[[#This Row],[LastPurchase]], DATE(2011,12,9), "d")</f>
        <v>23</v>
      </c>
      <c r="F3152" s="3">
        <f t="shared" si="245"/>
        <v>4</v>
      </c>
      <c r="G3152" s="3">
        <f t="shared" si="246"/>
        <v>3</v>
      </c>
      <c r="H3152" s="3">
        <f t="shared" si="247"/>
        <v>3</v>
      </c>
      <c r="I3152" s="1" t="str">
        <f t="shared" si="248"/>
        <v>433</v>
      </c>
      <c r="J3152" s="1" t="str">
        <f t="shared" si="249"/>
        <v>Loyal</v>
      </c>
    </row>
    <row r="3153" spans="1:10" ht="14.25" x14ac:dyDescent="0.2">
      <c r="A3153">
        <v>12737</v>
      </c>
      <c r="B3153">
        <v>2</v>
      </c>
      <c r="C3153">
        <v>3710.5</v>
      </c>
      <c r="D3153" s="1">
        <v>40388.520138888889</v>
      </c>
      <c r="E3153" s="3">
        <f>DATEDIF(online_retail_II[[#This Row],[LastPurchase]], DATE(2011,12,9), "d")</f>
        <v>498</v>
      </c>
      <c r="F3153" s="3">
        <f t="shared" si="245"/>
        <v>2</v>
      </c>
      <c r="G3153" s="3">
        <f t="shared" si="246"/>
        <v>1</v>
      </c>
      <c r="H3153" s="3">
        <f t="shared" si="247"/>
        <v>3</v>
      </c>
      <c r="I3153" s="1" t="str">
        <f t="shared" si="248"/>
        <v>213</v>
      </c>
      <c r="J3153" s="1" t="str">
        <f t="shared" si="249"/>
        <v>At Risk</v>
      </c>
    </row>
    <row r="3154" spans="1:10" ht="14.25" x14ac:dyDescent="0.2">
      <c r="A3154">
        <v>17168</v>
      </c>
      <c r="B3154">
        <v>21</v>
      </c>
      <c r="C3154">
        <v>400.2</v>
      </c>
      <c r="D3154" s="1">
        <v>40388.522916666669</v>
      </c>
      <c r="E3154" s="3">
        <f>DATEDIF(online_retail_II[[#This Row],[LastPurchase]], DATE(2011,12,9), "d")</f>
        <v>498</v>
      </c>
      <c r="F3154" s="3">
        <f t="shared" si="245"/>
        <v>2</v>
      </c>
      <c r="G3154" s="3">
        <f t="shared" si="246"/>
        <v>1</v>
      </c>
      <c r="H3154" s="3">
        <f t="shared" si="247"/>
        <v>1</v>
      </c>
      <c r="I3154" s="1" t="str">
        <f t="shared" si="248"/>
        <v>211</v>
      </c>
      <c r="J3154" s="1" t="str">
        <f t="shared" si="249"/>
        <v>At Risk</v>
      </c>
    </row>
    <row r="3155" spans="1:10" ht="14.25" x14ac:dyDescent="0.2">
      <c r="A3155">
        <v>16045</v>
      </c>
      <c r="B3155">
        <v>148</v>
      </c>
      <c r="C3155">
        <v>3434.9299999999989</v>
      </c>
      <c r="D3155" s="1">
        <v>40767.52847222222</v>
      </c>
      <c r="E3155" s="3">
        <f>DATEDIF(online_retail_II[[#This Row],[LastPurchase]], DATE(2011,12,9), "d")</f>
        <v>119</v>
      </c>
      <c r="F3155" s="3">
        <f t="shared" si="245"/>
        <v>3</v>
      </c>
      <c r="G3155" s="3">
        <f t="shared" si="246"/>
        <v>2</v>
      </c>
      <c r="H3155" s="3">
        <f t="shared" si="247"/>
        <v>3</v>
      </c>
      <c r="I3155" s="1" t="str">
        <f t="shared" si="248"/>
        <v>323</v>
      </c>
      <c r="J3155" s="1" t="str">
        <f t="shared" si="249"/>
        <v>Potential</v>
      </c>
    </row>
    <row r="3156" spans="1:10" ht="14.25" x14ac:dyDescent="0.2">
      <c r="A3156">
        <v>12408</v>
      </c>
      <c r="B3156">
        <v>159</v>
      </c>
      <c r="C3156">
        <v>4340.7700000000023</v>
      </c>
      <c r="D3156" s="1">
        <v>40854.518750000003</v>
      </c>
      <c r="E3156" s="3">
        <f>DATEDIF(online_retail_II[[#This Row],[LastPurchase]], DATE(2011,12,9), "d")</f>
        <v>32</v>
      </c>
      <c r="F3156" s="3">
        <f t="shared" si="245"/>
        <v>4</v>
      </c>
      <c r="G3156" s="3">
        <f t="shared" si="246"/>
        <v>3</v>
      </c>
      <c r="H3156" s="3">
        <f t="shared" si="247"/>
        <v>3</v>
      </c>
      <c r="I3156" s="1" t="str">
        <f t="shared" si="248"/>
        <v>433</v>
      </c>
      <c r="J3156" s="1" t="str">
        <f t="shared" si="249"/>
        <v>Loyal</v>
      </c>
    </row>
    <row r="3157" spans="1:10" ht="14.25" x14ac:dyDescent="0.2">
      <c r="A3157">
        <v>15021</v>
      </c>
      <c r="B3157">
        <v>718</v>
      </c>
      <c r="C3157">
        <v>2783.8300000000013</v>
      </c>
      <c r="D3157" s="1">
        <v>40878.495138888888</v>
      </c>
      <c r="E3157" s="3">
        <f>DATEDIF(online_retail_II[[#This Row],[LastPurchase]], DATE(2011,12,9), "d")</f>
        <v>8</v>
      </c>
      <c r="F3157" s="3">
        <f t="shared" si="245"/>
        <v>5</v>
      </c>
      <c r="G3157" s="3">
        <f t="shared" si="246"/>
        <v>4</v>
      </c>
      <c r="H3157" s="3">
        <f t="shared" si="247"/>
        <v>2</v>
      </c>
      <c r="I3157" s="1" t="str">
        <f t="shared" si="248"/>
        <v>542</v>
      </c>
      <c r="J3157" s="1" t="str">
        <f t="shared" si="249"/>
        <v>Champion</v>
      </c>
    </row>
    <row r="3158" spans="1:10" ht="14.25" x14ac:dyDescent="0.2">
      <c r="A3158">
        <v>14346</v>
      </c>
      <c r="B3158">
        <v>146</v>
      </c>
      <c r="C3158">
        <v>2315.7499999999991</v>
      </c>
      <c r="D3158" s="1">
        <v>40766.407638888886</v>
      </c>
      <c r="E3158" s="3">
        <f>DATEDIF(online_retail_II[[#This Row],[LastPurchase]], DATE(2011,12,9), "d")</f>
        <v>120</v>
      </c>
      <c r="F3158" s="3">
        <f t="shared" si="245"/>
        <v>3</v>
      </c>
      <c r="G3158" s="3">
        <f t="shared" si="246"/>
        <v>2</v>
      </c>
      <c r="H3158" s="3">
        <f t="shared" si="247"/>
        <v>2</v>
      </c>
      <c r="I3158" s="1" t="str">
        <f t="shared" si="248"/>
        <v>322</v>
      </c>
      <c r="J3158" s="1" t="str">
        <f t="shared" si="249"/>
        <v>Potential</v>
      </c>
    </row>
    <row r="3159" spans="1:10" ht="14.25" x14ac:dyDescent="0.2">
      <c r="A3159">
        <v>16428</v>
      </c>
      <c r="B3159">
        <v>136</v>
      </c>
      <c r="C3159">
        <v>660.28</v>
      </c>
      <c r="D3159" s="1">
        <v>40473.515277777777</v>
      </c>
      <c r="E3159" s="3">
        <f>DATEDIF(online_retail_II[[#This Row],[LastPurchase]], DATE(2011,12,9), "d")</f>
        <v>413</v>
      </c>
      <c r="F3159" s="3">
        <f t="shared" si="245"/>
        <v>2</v>
      </c>
      <c r="G3159" s="3">
        <f t="shared" si="246"/>
        <v>2</v>
      </c>
      <c r="H3159" s="3">
        <f t="shared" si="247"/>
        <v>1</v>
      </c>
      <c r="I3159" s="1" t="str">
        <f t="shared" si="248"/>
        <v>221</v>
      </c>
      <c r="J3159" s="1" t="str">
        <f t="shared" si="249"/>
        <v>At Risk</v>
      </c>
    </row>
    <row r="3160" spans="1:10" ht="14.25" x14ac:dyDescent="0.2">
      <c r="A3160">
        <v>17109</v>
      </c>
      <c r="B3160">
        <v>140</v>
      </c>
      <c r="C3160">
        <v>1295.4600000000005</v>
      </c>
      <c r="D3160" s="1">
        <v>40857.707638888889</v>
      </c>
      <c r="E3160" s="3">
        <f>DATEDIF(online_retail_II[[#This Row],[LastPurchase]], DATE(2011,12,9), "d")</f>
        <v>29</v>
      </c>
      <c r="F3160" s="3">
        <f t="shared" si="245"/>
        <v>4</v>
      </c>
      <c r="G3160" s="3">
        <f t="shared" si="246"/>
        <v>2</v>
      </c>
      <c r="H3160" s="3">
        <f t="shared" si="247"/>
        <v>2</v>
      </c>
      <c r="I3160" s="1" t="str">
        <f t="shared" si="248"/>
        <v>422</v>
      </c>
      <c r="J3160" s="1" t="str">
        <f t="shared" si="249"/>
        <v>Loyal</v>
      </c>
    </row>
    <row r="3161" spans="1:10" ht="14.25" x14ac:dyDescent="0.2">
      <c r="A3161">
        <v>17735</v>
      </c>
      <c r="B3161">
        <v>896</v>
      </c>
      <c r="C3161">
        <v>17244.929999999957</v>
      </c>
      <c r="D3161" s="1">
        <v>40884.699305555558</v>
      </c>
      <c r="E3161" s="3">
        <f>DATEDIF(online_retail_II[[#This Row],[LastPurchase]], DATE(2011,12,9), "d")</f>
        <v>2</v>
      </c>
      <c r="F3161" s="3">
        <f t="shared" si="245"/>
        <v>5</v>
      </c>
      <c r="G3161" s="3">
        <f t="shared" si="246"/>
        <v>4</v>
      </c>
      <c r="H3161" s="3">
        <f t="shared" si="247"/>
        <v>4</v>
      </c>
      <c r="I3161" s="1" t="str">
        <f t="shared" si="248"/>
        <v>544</v>
      </c>
      <c r="J3161" s="1" t="str">
        <f t="shared" si="249"/>
        <v>Champion</v>
      </c>
    </row>
    <row r="3162" spans="1:10" ht="14.25" x14ac:dyDescent="0.2">
      <c r="A3162">
        <v>15459</v>
      </c>
      <c r="B3162">
        <v>7</v>
      </c>
      <c r="C3162">
        <v>202.83</v>
      </c>
      <c r="D3162" s="1">
        <v>40469.642361111109</v>
      </c>
      <c r="E3162" s="3">
        <f>DATEDIF(online_retail_II[[#This Row],[LastPurchase]], DATE(2011,12,9), "d")</f>
        <v>417</v>
      </c>
      <c r="F3162" s="3">
        <f t="shared" si="245"/>
        <v>2</v>
      </c>
      <c r="G3162" s="3">
        <f t="shared" si="246"/>
        <v>1</v>
      </c>
      <c r="H3162" s="3">
        <f t="shared" si="247"/>
        <v>1</v>
      </c>
      <c r="I3162" s="1" t="str">
        <f t="shared" si="248"/>
        <v>211</v>
      </c>
      <c r="J3162" s="1" t="str">
        <f t="shared" si="249"/>
        <v>At Risk</v>
      </c>
    </row>
    <row r="3163" spans="1:10" ht="14.25" x14ac:dyDescent="0.2">
      <c r="A3163">
        <v>14455</v>
      </c>
      <c r="B3163">
        <v>79</v>
      </c>
      <c r="C3163">
        <v>628.20999999999947</v>
      </c>
      <c r="D3163" s="1">
        <v>40454.658333333333</v>
      </c>
      <c r="E3163" s="3">
        <f>DATEDIF(online_retail_II[[#This Row],[LastPurchase]], DATE(2011,12,9), "d")</f>
        <v>432</v>
      </c>
      <c r="F3163" s="3">
        <f t="shared" si="245"/>
        <v>2</v>
      </c>
      <c r="G3163" s="3">
        <f t="shared" si="246"/>
        <v>2</v>
      </c>
      <c r="H3163" s="3">
        <f t="shared" si="247"/>
        <v>1</v>
      </c>
      <c r="I3163" s="1" t="str">
        <f t="shared" si="248"/>
        <v>221</v>
      </c>
      <c r="J3163" s="1" t="str">
        <f t="shared" si="249"/>
        <v>At Risk</v>
      </c>
    </row>
    <row r="3164" spans="1:10" ht="14.25" x14ac:dyDescent="0.2">
      <c r="A3164">
        <v>13766</v>
      </c>
      <c r="B3164">
        <v>17</v>
      </c>
      <c r="C3164">
        <v>190.34999999999997</v>
      </c>
      <c r="D3164" s="1">
        <v>40391.600694444445</v>
      </c>
      <c r="E3164" s="3">
        <f>DATEDIF(online_retail_II[[#This Row],[LastPurchase]], DATE(2011,12,9), "d")</f>
        <v>495</v>
      </c>
      <c r="F3164" s="3">
        <f t="shared" si="245"/>
        <v>2</v>
      </c>
      <c r="G3164" s="3">
        <f t="shared" si="246"/>
        <v>1</v>
      </c>
      <c r="H3164" s="3">
        <f t="shared" si="247"/>
        <v>1</v>
      </c>
      <c r="I3164" s="1" t="str">
        <f t="shared" si="248"/>
        <v>211</v>
      </c>
      <c r="J3164" s="1" t="str">
        <f t="shared" si="249"/>
        <v>At Risk</v>
      </c>
    </row>
    <row r="3165" spans="1:10" ht="14.25" x14ac:dyDescent="0.2">
      <c r="A3165">
        <v>13474</v>
      </c>
      <c r="B3165">
        <v>130</v>
      </c>
      <c r="C3165">
        <v>663.79000000000042</v>
      </c>
      <c r="D3165" s="1">
        <v>40650.578472222223</v>
      </c>
      <c r="E3165" s="3">
        <f>DATEDIF(online_retail_II[[#This Row],[LastPurchase]], DATE(2011,12,9), "d")</f>
        <v>236</v>
      </c>
      <c r="F3165" s="3">
        <f t="shared" si="245"/>
        <v>3</v>
      </c>
      <c r="G3165" s="3">
        <f t="shared" si="246"/>
        <v>2</v>
      </c>
      <c r="H3165" s="3">
        <f t="shared" si="247"/>
        <v>1</v>
      </c>
      <c r="I3165" s="1" t="str">
        <f t="shared" si="248"/>
        <v>321</v>
      </c>
      <c r="J3165" s="1" t="str">
        <f t="shared" si="249"/>
        <v>Potential</v>
      </c>
    </row>
    <row r="3166" spans="1:10" ht="14.25" x14ac:dyDescent="0.2">
      <c r="A3166">
        <v>12862</v>
      </c>
      <c r="B3166">
        <v>133</v>
      </c>
      <c r="C3166">
        <v>1008.3200000000004</v>
      </c>
      <c r="D3166" s="1">
        <v>40461.490972222222</v>
      </c>
      <c r="E3166" s="3">
        <f>DATEDIF(online_retail_II[[#This Row],[LastPurchase]], DATE(2011,12,9), "d")</f>
        <v>425</v>
      </c>
      <c r="F3166" s="3">
        <f t="shared" si="245"/>
        <v>2</v>
      </c>
      <c r="G3166" s="3">
        <f t="shared" si="246"/>
        <v>2</v>
      </c>
      <c r="H3166" s="3">
        <f t="shared" si="247"/>
        <v>2</v>
      </c>
      <c r="I3166" s="1" t="str">
        <f t="shared" si="248"/>
        <v>222</v>
      </c>
      <c r="J3166" s="1" t="str">
        <f t="shared" si="249"/>
        <v>At Risk</v>
      </c>
    </row>
    <row r="3167" spans="1:10" ht="14.25" x14ac:dyDescent="0.2">
      <c r="A3167">
        <v>13617</v>
      </c>
      <c r="B3167">
        <v>107</v>
      </c>
      <c r="C3167">
        <v>1278.7500000000005</v>
      </c>
      <c r="D3167" s="1">
        <v>40846.576388888891</v>
      </c>
      <c r="E3167" s="3">
        <f>DATEDIF(online_retail_II[[#This Row],[LastPurchase]], DATE(2011,12,9), "d")</f>
        <v>40</v>
      </c>
      <c r="F3167" s="3">
        <f t="shared" si="245"/>
        <v>4</v>
      </c>
      <c r="G3167" s="3">
        <f t="shared" si="246"/>
        <v>2</v>
      </c>
      <c r="H3167" s="3">
        <f t="shared" si="247"/>
        <v>2</v>
      </c>
      <c r="I3167" s="1" t="str">
        <f t="shared" si="248"/>
        <v>422</v>
      </c>
      <c r="J3167" s="1" t="str">
        <f t="shared" si="249"/>
        <v>Loyal</v>
      </c>
    </row>
    <row r="3168" spans="1:10" ht="14.25" x14ac:dyDescent="0.2">
      <c r="A3168">
        <v>15666</v>
      </c>
      <c r="B3168">
        <v>67</v>
      </c>
      <c r="C3168">
        <v>632.94000000000005</v>
      </c>
      <c r="D3168" s="1">
        <v>40414.676388888889</v>
      </c>
      <c r="E3168" s="3">
        <f>DATEDIF(online_retail_II[[#This Row],[LastPurchase]], DATE(2011,12,9), "d")</f>
        <v>472</v>
      </c>
      <c r="F3168" s="3">
        <f t="shared" si="245"/>
        <v>2</v>
      </c>
      <c r="G3168" s="3">
        <f t="shared" si="246"/>
        <v>2</v>
      </c>
      <c r="H3168" s="3">
        <f t="shared" si="247"/>
        <v>1</v>
      </c>
      <c r="I3168" s="1" t="str">
        <f t="shared" si="248"/>
        <v>221</v>
      </c>
      <c r="J3168" s="1" t="str">
        <f t="shared" si="249"/>
        <v>At Risk</v>
      </c>
    </row>
    <row r="3169" spans="1:10" ht="14.25" x14ac:dyDescent="0.2">
      <c r="A3169">
        <v>15200</v>
      </c>
      <c r="B3169">
        <v>30</v>
      </c>
      <c r="C3169">
        <v>549.04999999999984</v>
      </c>
      <c r="D3169" s="1">
        <v>40392.401388888888</v>
      </c>
      <c r="E3169" s="3">
        <f>DATEDIF(online_retail_II[[#This Row],[LastPurchase]], DATE(2011,12,9), "d")</f>
        <v>494</v>
      </c>
      <c r="F3169" s="3">
        <f t="shared" si="245"/>
        <v>2</v>
      </c>
      <c r="G3169" s="3">
        <f t="shared" si="246"/>
        <v>1</v>
      </c>
      <c r="H3169" s="3">
        <f t="shared" si="247"/>
        <v>1</v>
      </c>
      <c r="I3169" s="1" t="str">
        <f t="shared" si="248"/>
        <v>211</v>
      </c>
      <c r="J3169" s="1" t="str">
        <f t="shared" si="249"/>
        <v>At Risk</v>
      </c>
    </row>
    <row r="3170" spans="1:10" ht="14.25" x14ac:dyDescent="0.2">
      <c r="A3170">
        <v>18277</v>
      </c>
      <c r="B3170">
        <v>64</v>
      </c>
      <c r="C3170">
        <v>1180.0499999999997</v>
      </c>
      <c r="D3170" s="1">
        <v>40828.640277777777</v>
      </c>
      <c r="E3170" s="3">
        <f>DATEDIF(online_retail_II[[#This Row],[LastPurchase]], DATE(2011,12,9), "d")</f>
        <v>58</v>
      </c>
      <c r="F3170" s="3">
        <f t="shared" si="245"/>
        <v>3</v>
      </c>
      <c r="G3170" s="3">
        <f t="shared" si="246"/>
        <v>2</v>
      </c>
      <c r="H3170" s="3">
        <f t="shared" si="247"/>
        <v>2</v>
      </c>
      <c r="I3170" s="1" t="str">
        <f t="shared" si="248"/>
        <v>322</v>
      </c>
      <c r="J3170" s="1" t="str">
        <f t="shared" si="249"/>
        <v>Potential</v>
      </c>
    </row>
    <row r="3171" spans="1:10" ht="14.25" x14ac:dyDescent="0.2">
      <c r="A3171">
        <v>13090</v>
      </c>
      <c r="B3171">
        <v>283</v>
      </c>
      <c r="C3171">
        <v>14103.089999999998</v>
      </c>
      <c r="D3171" s="1">
        <v>40878.527083333334</v>
      </c>
      <c r="E3171" s="3">
        <f>DATEDIF(online_retail_II[[#This Row],[LastPurchase]], DATE(2011,12,9), "d")</f>
        <v>8</v>
      </c>
      <c r="F3171" s="3">
        <f t="shared" si="245"/>
        <v>5</v>
      </c>
      <c r="G3171" s="3">
        <f t="shared" si="246"/>
        <v>3</v>
      </c>
      <c r="H3171" s="3">
        <f t="shared" si="247"/>
        <v>4</v>
      </c>
      <c r="I3171" s="1" t="str">
        <f t="shared" si="248"/>
        <v>534</v>
      </c>
      <c r="J3171" s="1" t="str">
        <f t="shared" si="249"/>
        <v>Champion</v>
      </c>
    </row>
    <row r="3172" spans="1:10" ht="14.25" x14ac:dyDescent="0.2">
      <c r="A3172">
        <v>12907</v>
      </c>
      <c r="B3172">
        <v>25</v>
      </c>
      <c r="C3172">
        <v>508.90999999999991</v>
      </c>
      <c r="D3172" s="1">
        <v>40491.505555555559</v>
      </c>
      <c r="E3172" s="3">
        <f>DATEDIF(online_retail_II[[#This Row],[LastPurchase]], DATE(2011,12,9), "d")</f>
        <v>395</v>
      </c>
      <c r="F3172" s="3">
        <f t="shared" si="245"/>
        <v>2</v>
      </c>
      <c r="G3172" s="3">
        <f t="shared" si="246"/>
        <v>1</v>
      </c>
      <c r="H3172" s="3">
        <f t="shared" si="247"/>
        <v>1</v>
      </c>
      <c r="I3172" s="1" t="str">
        <f t="shared" si="248"/>
        <v>211</v>
      </c>
      <c r="J3172" s="1" t="str">
        <f t="shared" si="249"/>
        <v>At Risk</v>
      </c>
    </row>
    <row r="3173" spans="1:10" ht="14.25" x14ac:dyDescent="0.2">
      <c r="A3173">
        <v>16060</v>
      </c>
      <c r="B3173">
        <v>24</v>
      </c>
      <c r="C3173">
        <v>541.94999999999993</v>
      </c>
      <c r="D3173" s="1">
        <v>40486.506944444445</v>
      </c>
      <c r="E3173" s="3">
        <f>DATEDIF(online_retail_II[[#This Row],[LastPurchase]], DATE(2011,12,9), "d")</f>
        <v>400</v>
      </c>
      <c r="F3173" s="3">
        <f t="shared" si="245"/>
        <v>2</v>
      </c>
      <c r="G3173" s="3">
        <f t="shared" si="246"/>
        <v>1</v>
      </c>
      <c r="H3173" s="3">
        <f t="shared" si="247"/>
        <v>1</v>
      </c>
      <c r="I3173" s="1" t="str">
        <f t="shared" si="248"/>
        <v>211</v>
      </c>
      <c r="J3173" s="1" t="str">
        <f t="shared" si="249"/>
        <v>At Risk</v>
      </c>
    </row>
    <row r="3174" spans="1:10" ht="14.25" x14ac:dyDescent="0.2">
      <c r="A3174">
        <v>16440</v>
      </c>
      <c r="B3174">
        <v>307</v>
      </c>
      <c r="C3174">
        <v>3856.9699999999984</v>
      </c>
      <c r="D3174" s="1">
        <v>40879.501388888886</v>
      </c>
      <c r="E3174" s="3">
        <f>DATEDIF(online_retail_II[[#This Row],[LastPurchase]], DATE(2011,12,9), "d")</f>
        <v>7</v>
      </c>
      <c r="F3174" s="3">
        <f t="shared" si="245"/>
        <v>5</v>
      </c>
      <c r="G3174" s="3">
        <f t="shared" si="246"/>
        <v>3</v>
      </c>
      <c r="H3174" s="3">
        <f t="shared" si="247"/>
        <v>3</v>
      </c>
      <c r="I3174" s="1" t="str">
        <f t="shared" si="248"/>
        <v>533</v>
      </c>
      <c r="J3174" s="1" t="str">
        <f t="shared" si="249"/>
        <v>Champion</v>
      </c>
    </row>
    <row r="3175" spans="1:10" ht="14.25" x14ac:dyDescent="0.2">
      <c r="A3175">
        <v>14001</v>
      </c>
      <c r="B3175">
        <v>112</v>
      </c>
      <c r="C3175">
        <v>4530.09</v>
      </c>
      <c r="D3175" s="1">
        <v>40841.438194444447</v>
      </c>
      <c r="E3175" s="3">
        <f>DATEDIF(online_retail_II[[#This Row],[LastPurchase]], DATE(2011,12,9), "d")</f>
        <v>45</v>
      </c>
      <c r="F3175" s="3">
        <f t="shared" si="245"/>
        <v>4</v>
      </c>
      <c r="G3175" s="3">
        <f t="shared" si="246"/>
        <v>2</v>
      </c>
      <c r="H3175" s="3">
        <f t="shared" si="247"/>
        <v>3</v>
      </c>
      <c r="I3175" s="1" t="str">
        <f t="shared" si="248"/>
        <v>423</v>
      </c>
      <c r="J3175" s="1" t="str">
        <f t="shared" si="249"/>
        <v>Loyal</v>
      </c>
    </row>
    <row r="3176" spans="1:10" ht="14.25" x14ac:dyDescent="0.2">
      <c r="A3176">
        <v>18048</v>
      </c>
      <c r="B3176">
        <v>61</v>
      </c>
      <c r="C3176">
        <v>401.7299999999999</v>
      </c>
      <c r="D3176" s="1">
        <v>40683.623611111114</v>
      </c>
      <c r="E3176" s="3">
        <f>DATEDIF(online_retail_II[[#This Row],[LastPurchase]], DATE(2011,12,9), "d")</f>
        <v>203</v>
      </c>
      <c r="F3176" s="3">
        <f t="shared" si="245"/>
        <v>3</v>
      </c>
      <c r="G3176" s="3">
        <f t="shared" si="246"/>
        <v>2</v>
      </c>
      <c r="H3176" s="3">
        <f t="shared" si="247"/>
        <v>1</v>
      </c>
      <c r="I3176" s="1" t="str">
        <f t="shared" si="248"/>
        <v>321</v>
      </c>
      <c r="J3176" s="1" t="str">
        <f t="shared" si="249"/>
        <v>Potential</v>
      </c>
    </row>
    <row r="3177" spans="1:10" ht="14.25" x14ac:dyDescent="0.2">
      <c r="A3177">
        <v>17665</v>
      </c>
      <c r="B3177">
        <v>19</v>
      </c>
      <c r="C3177">
        <v>563.1</v>
      </c>
      <c r="D3177" s="1">
        <v>40393.550000000003</v>
      </c>
      <c r="E3177" s="3">
        <f>DATEDIF(online_retail_II[[#This Row],[LastPurchase]], DATE(2011,12,9), "d")</f>
        <v>493</v>
      </c>
      <c r="F3177" s="3">
        <f t="shared" si="245"/>
        <v>2</v>
      </c>
      <c r="G3177" s="3">
        <f t="shared" si="246"/>
        <v>1</v>
      </c>
      <c r="H3177" s="3">
        <f t="shared" si="247"/>
        <v>1</v>
      </c>
      <c r="I3177" s="1" t="str">
        <f t="shared" si="248"/>
        <v>211</v>
      </c>
      <c r="J3177" s="1" t="str">
        <f t="shared" si="249"/>
        <v>At Risk</v>
      </c>
    </row>
    <row r="3178" spans="1:10" ht="14.25" x14ac:dyDescent="0.2">
      <c r="A3178">
        <v>16880</v>
      </c>
      <c r="B3178">
        <v>187</v>
      </c>
      <c r="C3178">
        <v>1840.8600000000008</v>
      </c>
      <c r="D3178" s="1">
        <v>40856.481249999997</v>
      </c>
      <c r="E3178" s="3">
        <f>DATEDIF(online_retail_II[[#This Row],[LastPurchase]], DATE(2011,12,9), "d")</f>
        <v>30</v>
      </c>
      <c r="F3178" s="3">
        <f t="shared" si="245"/>
        <v>4</v>
      </c>
      <c r="G3178" s="3">
        <f t="shared" si="246"/>
        <v>3</v>
      </c>
      <c r="H3178" s="3">
        <f t="shared" si="247"/>
        <v>2</v>
      </c>
      <c r="I3178" s="1" t="str">
        <f t="shared" si="248"/>
        <v>432</v>
      </c>
      <c r="J3178" s="1" t="str">
        <f t="shared" si="249"/>
        <v>Loyal</v>
      </c>
    </row>
    <row r="3179" spans="1:10" ht="14.25" x14ac:dyDescent="0.2">
      <c r="A3179">
        <v>16316</v>
      </c>
      <c r="B3179">
        <v>297</v>
      </c>
      <c r="C3179">
        <v>5744.9100000000008</v>
      </c>
      <c r="D3179" s="1">
        <v>40822.574999999997</v>
      </c>
      <c r="E3179" s="3">
        <f>DATEDIF(online_retail_II[[#This Row],[LastPurchase]], DATE(2011,12,9), "d")</f>
        <v>64</v>
      </c>
      <c r="F3179" s="3">
        <f t="shared" si="245"/>
        <v>3</v>
      </c>
      <c r="G3179" s="3">
        <f t="shared" si="246"/>
        <v>3</v>
      </c>
      <c r="H3179" s="3">
        <f t="shared" si="247"/>
        <v>3</v>
      </c>
      <c r="I3179" s="1" t="str">
        <f t="shared" si="248"/>
        <v>333</v>
      </c>
      <c r="J3179" s="1" t="str">
        <f t="shared" si="249"/>
        <v>Potential</v>
      </c>
    </row>
    <row r="3180" spans="1:10" ht="14.25" x14ac:dyDescent="0.2">
      <c r="A3180">
        <v>14219</v>
      </c>
      <c r="B3180">
        <v>43</v>
      </c>
      <c r="C3180">
        <v>633.83000000000004</v>
      </c>
      <c r="D3180" s="1">
        <v>40882.682638888888</v>
      </c>
      <c r="E3180" s="3">
        <f>DATEDIF(online_retail_II[[#This Row],[LastPurchase]], DATE(2011,12,9), "d")</f>
        <v>4</v>
      </c>
      <c r="F3180" s="3">
        <f t="shared" si="245"/>
        <v>5</v>
      </c>
      <c r="G3180" s="3">
        <f t="shared" si="246"/>
        <v>1</v>
      </c>
      <c r="H3180" s="3">
        <f t="shared" si="247"/>
        <v>1</v>
      </c>
      <c r="I3180" s="1" t="str">
        <f t="shared" si="248"/>
        <v>511</v>
      </c>
      <c r="J3180" s="1" t="str">
        <f t="shared" si="249"/>
        <v>Champion</v>
      </c>
    </row>
    <row r="3181" spans="1:10" ht="14.25" x14ac:dyDescent="0.2">
      <c r="A3181">
        <v>15363</v>
      </c>
      <c r="B3181">
        <v>51</v>
      </c>
      <c r="C3181">
        <v>1004.1100000000002</v>
      </c>
      <c r="D3181" s="1">
        <v>40514.519444444442</v>
      </c>
      <c r="E3181" s="3">
        <f>DATEDIF(online_retail_II[[#This Row],[LastPurchase]], DATE(2011,12,9), "d")</f>
        <v>372</v>
      </c>
      <c r="F3181" s="3">
        <f t="shared" si="245"/>
        <v>2</v>
      </c>
      <c r="G3181" s="3">
        <f t="shared" si="246"/>
        <v>1</v>
      </c>
      <c r="H3181" s="3">
        <f t="shared" si="247"/>
        <v>2</v>
      </c>
      <c r="I3181" s="1" t="str">
        <f t="shared" si="248"/>
        <v>212</v>
      </c>
      <c r="J3181" s="1" t="str">
        <f t="shared" si="249"/>
        <v>At Risk</v>
      </c>
    </row>
    <row r="3182" spans="1:10" ht="14.25" x14ac:dyDescent="0.2">
      <c r="A3182">
        <v>16417</v>
      </c>
      <c r="B3182">
        <v>1</v>
      </c>
      <c r="C3182">
        <v>35.700000000000003</v>
      </c>
      <c r="D3182" s="1">
        <v>40394.380555555559</v>
      </c>
      <c r="E3182" s="3">
        <f>DATEDIF(online_retail_II[[#This Row],[LastPurchase]], DATE(2011,12,9), "d")</f>
        <v>492</v>
      </c>
      <c r="F3182" s="3">
        <f t="shared" si="245"/>
        <v>2</v>
      </c>
      <c r="G3182" s="3">
        <f t="shared" si="246"/>
        <v>1</v>
      </c>
      <c r="H3182" s="3">
        <f t="shared" si="247"/>
        <v>1</v>
      </c>
      <c r="I3182" s="1" t="str">
        <f t="shared" si="248"/>
        <v>211</v>
      </c>
      <c r="J3182" s="1" t="str">
        <f t="shared" si="249"/>
        <v>At Risk</v>
      </c>
    </row>
    <row r="3183" spans="1:10" ht="14.25" x14ac:dyDescent="0.2">
      <c r="A3183">
        <v>15387</v>
      </c>
      <c r="B3183">
        <v>20</v>
      </c>
      <c r="C3183">
        <v>468.64999999999981</v>
      </c>
      <c r="D3183" s="1">
        <v>40394.670138888891</v>
      </c>
      <c r="E3183" s="3">
        <f>DATEDIF(online_retail_II[[#This Row],[LastPurchase]], DATE(2011,12,9), "d")</f>
        <v>492</v>
      </c>
      <c r="F3183" s="3">
        <f t="shared" si="245"/>
        <v>2</v>
      </c>
      <c r="G3183" s="3">
        <f t="shared" si="246"/>
        <v>1</v>
      </c>
      <c r="H3183" s="3">
        <f t="shared" si="247"/>
        <v>1</v>
      </c>
      <c r="I3183" s="1" t="str">
        <f t="shared" si="248"/>
        <v>211</v>
      </c>
      <c r="J3183" s="1" t="str">
        <f t="shared" si="249"/>
        <v>At Risk</v>
      </c>
    </row>
    <row r="3184" spans="1:10" ht="14.25" x14ac:dyDescent="0.2">
      <c r="A3184">
        <v>16334</v>
      </c>
      <c r="B3184">
        <v>58</v>
      </c>
      <c r="C3184">
        <v>277.48000000000013</v>
      </c>
      <c r="D3184" s="1">
        <v>40394.693055555559</v>
      </c>
      <c r="E3184" s="3">
        <f>DATEDIF(online_retail_II[[#This Row],[LastPurchase]], DATE(2011,12,9), "d")</f>
        <v>492</v>
      </c>
      <c r="F3184" s="3">
        <f t="shared" si="245"/>
        <v>2</v>
      </c>
      <c r="G3184" s="3">
        <f t="shared" si="246"/>
        <v>2</v>
      </c>
      <c r="H3184" s="3">
        <f t="shared" si="247"/>
        <v>1</v>
      </c>
      <c r="I3184" s="1" t="str">
        <f t="shared" si="248"/>
        <v>221</v>
      </c>
      <c r="J3184" s="1" t="str">
        <f t="shared" si="249"/>
        <v>At Risk</v>
      </c>
    </row>
    <row r="3185" spans="1:10" ht="14.25" x14ac:dyDescent="0.2">
      <c r="A3185">
        <v>15587</v>
      </c>
      <c r="B3185">
        <v>14</v>
      </c>
      <c r="C3185">
        <v>1522.0799999999997</v>
      </c>
      <c r="D3185" s="1">
        <v>40836.567361111112</v>
      </c>
      <c r="E3185" s="3">
        <f>DATEDIF(online_retail_II[[#This Row],[LastPurchase]], DATE(2011,12,9), "d")</f>
        <v>50</v>
      </c>
      <c r="F3185" s="3">
        <f t="shared" si="245"/>
        <v>4</v>
      </c>
      <c r="G3185" s="3">
        <f t="shared" si="246"/>
        <v>1</v>
      </c>
      <c r="H3185" s="3">
        <f t="shared" si="247"/>
        <v>2</v>
      </c>
      <c r="I3185" s="1" t="str">
        <f t="shared" si="248"/>
        <v>412</v>
      </c>
      <c r="J3185" s="1" t="str">
        <f t="shared" si="249"/>
        <v>Loyal</v>
      </c>
    </row>
    <row r="3186" spans="1:10" ht="14.25" x14ac:dyDescent="0.2">
      <c r="A3186">
        <v>13084</v>
      </c>
      <c r="B3186">
        <v>2</v>
      </c>
      <c r="C3186">
        <v>122.39999999999999</v>
      </c>
      <c r="D3186" s="1">
        <v>40395.367361111108</v>
      </c>
      <c r="E3186" s="3">
        <f>DATEDIF(online_retail_II[[#This Row],[LastPurchase]], DATE(2011,12,9), "d")</f>
        <v>491</v>
      </c>
      <c r="F3186" s="3">
        <f t="shared" si="245"/>
        <v>2</v>
      </c>
      <c r="G3186" s="3">
        <f t="shared" si="246"/>
        <v>1</v>
      </c>
      <c r="H3186" s="3">
        <f t="shared" si="247"/>
        <v>1</v>
      </c>
      <c r="I3186" s="1" t="str">
        <f t="shared" si="248"/>
        <v>211</v>
      </c>
      <c r="J3186" s="1" t="str">
        <f t="shared" si="249"/>
        <v>At Risk</v>
      </c>
    </row>
    <row r="3187" spans="1:10" ht="14.25" x14ac:dyDescent="0.2">
      <c r="A3187">
        <v>13155</v>
      </c>
      <c r="B3187">
        <v>164</v>
      </c>
      <c r="C3187">
        <v>1750.1800000000007</v>
      </c>
      <c r="D3187" s="1">
        <v>40853.65347222222</v>
      </c>
      <c r="E3187" s="3">
        <f>DATEDIF(online_retail_II[[#This Row],[LastPurchase]], DATE(2011,12,9), "d")</f>
        <v>33</v>
      </c>
      <c r="F3187" s="3">
        <f t="shared" si="245"/>
        <v>4</v>
      </c>
      <c r="G3187" s="3">
        <f t="shared" si="246"/>
        <v>3</v>
      </c>
      <c r="H3187" s="3">
        <f t="shared" si="247"/>
        <v>2</v>
      </c>
      <c r="I3187" s="1" t="str">
        <f t="shared" si="248"/>
        <v>432</v>
      </c>
      <c r="J3187" s="1" t="str">
        <f t="shared" si="249"/>
        <v>Loyal</v>
      </c>
    </row>
    <row r="3188" spans="1:10" ht="14.25" x14ac:dyDescent="0.2">
      <c r="A3188">
        <v>17156</v>
      </c>
      <c r="B3188">
        <v>39</v>
      </c>
      <c r="C3188">
        <v>591.87000000000012</v>
      </c>
      <c r="D3188" s="1">
        <v>40395.479166666664</v>
      </c>
      <c r="E3188" s="3">
        <f>DATEDIF(online_retail_II[[#This Row],[LastPurchase]], DATE(2011,12,9), "d")</f>
        <v>491</v>
      </c>
      <c r="F3188" s="3">
        <f t="shared" si="245"/>
        <v>2</v>
      </c>
      <c r="G3188" s="3">
        <f t="shared" si="246"/>
        <v>1</v>
      </c>
      <c r="H3188" s="3">
        <f t="shared" si="247"/>
        <v>1</v>
      </c>
      <c r="I3188" s="1" t="str">
        <f t="shared" si="248"/>
        <v>211</v>
      </c>
      <c r="J3188" s="1" t="str">
        <f t="shared" si="249"/>
        <v>At Risk</v>
      </c>
    </row>
    <row r="3189" spans="1:10" ht="14.25" x14ac:dyDescent="0.2">
      <c r="A3189">
        <v>18079</v>
      </c>
      <c r="B3189">
        <v>140</v>
      </c>
      <c r="C3189">
        <v>4242.7499999999964</v>
      </c>
      <c r="D3189" s="1">
        <v>40841.643750000003</v>
      </c>
      <c r="E3189" s="3">
        <f>DATEDIF(online_retail_II[[#This Row],[LastPurchase]], DATE(2011,12,9), "d")</f>
        <v>45</v>
      </c>
      <c r="F3189" s="3">
        <f t="shared" si="245"/>
        <v>4</v>
      </c>
      <c r="G3189" s="3">
        <f t="shared" si="246"/>
        <v>2</v>
      </c>
      <c r="H3189" s="3">
        <f t="shared" si="247"/>
        <v>3</v>
      </c>
      <c r="I3189" s="1" t="str">
        <f t="shared" si="248"/>
        <v>423</v>
      </c>
      <c r="J3189" s="1" t="str">
        <f t="shared" si="249"/>
        <v>Loyal</v>
      </c>
    </row>
    <row r="3190" spans="1:10" ht="14.25" x14ac:dyDescent="0.2">
      <c r="A3190">
        <v>15271</v>
      </c>
      <c r="B3190">
        <v>624</v>
      </c>
      <c r="C3190">
        <v>4709.5399999999963</v>
      </c>
      <c r="D3190" s="1">
        <v>40879.59097222222</v>
      </c>
      <c r="E3190" s="3">
        <f>DATEDIF(online_retail_II[[#This Row],[LastPurchase]], DATE(2011,12,9), "d")</f>
        <v>7</v>
      </c>
      <c r="F3190" s="3">
        <f t="shared" si="245"/>
        <v>5</v>
      </c>
      <c r="G3190" s="3">
        <f t="shared" si="246"/>
        <v>4</v>
      </c>
      <c r="H3190" s="3">
        <f t="shared" si="247"/>
        <v>3</v>
      </c>
      <c r="I3190" s="1" t="str">
        <f t="shared" si="248"/>
        <v>543</v>
      </c>
      <c r="J3190" s="1" t="str">
        <f t="shared" si="249"/>
        <v>Champion</v>
      </c>
    </row>
    <row r="3191" spans="1:10" ht="14.25" x14ac:dyDescent="0.2">
      <c r="A3191">
        <v>14521</v>
      </c>
      <c r="B3191">
        <v>17</v>
      </c>
      <c r="C3191">
        <v>199.45000000000002</v>
      </c>
      <c r="D3191" s="1">
        <v>40395.690972222219</v>
      </c>
      <c r="E3191" s="3">
        <f>DATEDIF(online_retail_II[[#This Row],[LastPurchase]], DATE(2011,12,9), "d")</f>
        <v>491</v>
      </c>
      <c r="F3191" s="3">
        <f t="shared" si="245"/>
        <v>2</v>
      </c>
      <c r="G3191" s="3">
        <f t="shared" si="246"/>
        <v>1</v>
      </c>
      <c r="H3191" s="3">
        <f t="shared" si="247"/>
        <v>1</v>
      </c>
      <c r="I3191" s="1" t="str">
        <f t="shared" si="248"/>
        <v>211</v>
      </c>
      <c r="J3191" s="1" t="str">
        <f t="shared" si="249"/>
        <v>At Risk</v>
      </c>
    </row>
    <row r="3192" spans="1:10" ht="14.25" x14ac:dyDescent="0.2">
      <c r="A3192">
        <v>13135</v>
      </c>
      <c r="B3192">
        <v>18</v>
      </c>
      <c r="C3192">
        <v>3371.45</v>
      </c>
      <c r="D3192" s="1">
        <v>40690.452777777777</v>
      </c>
      <c r="E3192" s="3">
        <f>DATEDIF(online_retail_II[[#This Row],[LastPurchase]], DATE(2011,12,9), "d")</f>
        <v>196</v>
      </c>
      <c r="F3192" s="3">
        <f t="shared" si="245"/>
        <v>3</v>
      </c>
      <c r="G3192" s="3">
        <f t="shared" si="246"/>
        <v>1</v>
      </c>
      <c r="H3192" s="3">
        <f t="shared" si="247"/>
        <v>3</v>
      </c>
      <c r="I3192" s="1" t="str">
        <f t="shared" si="248"/>
        <v>313</v>
      </c>
      <c r="J3192" s="1" t="str">
        <f t="shared" si="249"/>
        <v>Potential</v>
      </c>
    </row>
    <row r="3193" spans="1:10" ht="14.25" x14ac:dyDescent="0.2">
      <c r="A3193">
        <v>13140</v>
      </c>
      <c r="B3193">
        <v>122</v>
      </c>
      <c r="C3193">
        <v>1215.6800000000003</v>
      </c>
      <c r="D3193" s="1">
        <v>40778.647916666669</v>
      </c>
      <c r="E3193" s="3">
        <f>DATEDIF(online_retail_II[[#This Row],[LastPurchase]], DATE(2011,12,9), "d")</f>
        <v>108</v>
      </c>
      <c r="F3193" s="3">
        <f t="shared" si="245"/>
        <v>3</v>
      </c>
      <c r="G3193" s="3">
        <f t="shared" si="246"/>
        <v>2</v>
      </c>
      <c r="H3193" s="3">
        <f t="shared" si="247"/>
        <v>2</v>
      </c>
      <c r="I3193" s="1" t="str">
        <f t="shared" si="248"/>
        <v>322</v>
      </c>
      <c r="J3193" s="1" t="str">
        <f t="shared" si="249"/>
        <v>Potential</v>
      </c>
    </row>
    <row r="3194" spans="1:10" ht="14.25" x14ac:dyDescent="0.2">
      <c r="A3194">
        <v>18154</v>
      </c>
      <c r="B3194">
        <v>47</v>
      </c>
      <c r="C3194">
        <v>932.59999999999991</v>
      </c>
      <c r="D3194" s="1">
        <v>40883.695138888892</v>
      </c>
      <c r="E3194" s="3">
        <f>DATEDIF(online_retail_II[[#This Row],[LastPurchase]], DATE(2011,12,9), "d")</f>
        <v>3</v>
      </c>
      <c r="F3194" s="3">
        <f t="shared" si="245"/>
        <v>5</v>
      </c>
      <c r="G3194" s="3">
        <f t="shared" si="246"/>
        <v>1</v>
      </c>
      <c r="H3194" s="3">
        <f t="shared" si="247"/>
        <v>1</v>
      </c>
      <c r="I3194" s="1" t="str">
        <f t="shared" si="248"/>
        <v>511</v>
      </c>
      <c r="J3194" s="1" t="str">
        <f t="shared" si="249"/>
        <v>Champion</v>
      </c>
    </row>
    <row r="3195" spans="1:10" ht="14.25" x14ac:dyDescent="0.2">
      <c r="A3195">
        <v>17975</v>
      </c>
      <c r="B3195">
        <v>479</v>
      </c>
      <c r="C3195">
        <v>7028.8299999999908</v>
      </c>
      <c r="D3195" s="1">
        <v>40871.560416666667</v>
      </c>
      <c r="E3195" s="3">
        <f>DATEDIF(online_retail_II[[#This Row],[LastPurchase]], DATE(2011,12,9), "d")</f>
        <v>15</v>
      </c>
      <c r="F3195" s="3">
        <f t="shared" si="245"/>
        <v>4</v>
      </c>
      <c r="G3195" s="3">
        <f t="shared" si="246"/>
        <v>4</v>
      </c>
      <c r="H3195" s="3">
        <f t="shared" si="247"/>
        <v>4</v>
      </c>
      <c r="I3195" s="1" t="str">
        <f t="shared" si="248"/>
        <v>444</v>
      </c>
      <c r="J3195" s="1" t="str">
        <f t="shared" si="249"/>
        <v>Loyal</v>
      </c>
    </row>
    <row r="3196" spans="1:10" ht="14.25" x14ac:dyDescent="0.2">
      <c r="A3196">
        <v>16196</v>
      </c>
      <c r="B3196">
        <v>4</v>
      </c>
      <c r="C3196">
        <v>93.3</v>
      </c>
      <c r="D3196" s="1">
        <v>40398.486111111109</v>
      </c>
      <c r="E3196" s="3">
        <f>DATEDIF(online_retail_II[[#This Row],[LastPurchase]], DATE(2011,12,9), "d")</f>
        <v>488</v>
      </c>
      <c r="F3196" s="3">
        <f t="shared" si="245"/>
        <v>2</v>
      </c>
      <c r="G3196" s="3">
        <f t="shared" si="246"/>
        <v>1</v>
      </c>
      <c r="H3196" s="3">
        <f t="shared" si="247"/>
        <v>1</v>
      </c>
      <c r="I3196" s="1" t="str">
        <f t="shared" si="248"/>
        <v>211</v>
      </c>
      <c r="J3196" s="1" t="str">
        <f t="shared" si="249"/>
        <v>At Risk</v>
      </c>
    </row>
    <row r="3197" spans="1:10" ht="14.25" x14ac:dyDescent="0.2">
      <c r="A3197">
        <v>17132</v>
      </c>
      <c r="B3197">
        <v>78</v>
      </c>
      <c r="C3197">
        <v>1272.8</v>
      </c>
      <c r="D3197" s="1">
        <v>40434.688194444447</v>
      </c>
      <c r="E3197" s="3">
        <f>DATEDIF(online_retail_II[[#This Row],[LastPurchase]], DATE(2011,12,9), "d")</f>
        <v>452</v>
      </c>
      <c r="F3197" s="3">
        <f t="shared" si="245"/>
        <v>2</v>
      </c>
      <c r="G3197" s="3">
        <f t="shared" si="246"/>
        <v>2</v>
      </c>
      <c r="H3197" s="3">
        <f t="shared" si="247"/>
        <v>2</v>
      </c>
      <c r="I3197" s="1" t="str">
        <f t="shared" si="248"/>
        <v>222</v>
      </c>
      <c r="J3197" s="1" t="str">
        <f t="shared" si="249"/>
        <v>At Risk</v>
      </c>
    </row>
    <row r="3198" spans="1:10" ht="14.25" x14ac:dyDescent="0.2">
      <c r="A3198">
        <v>14575</v>
      </c>
      <c r="B3198">
        <v>74</v>
      </c>
      <c r="C3198">
        <v>460.70999999999981</v>
      </c>
      <c r="D3198" s="1">
        <v>40398.618750000001</v>
      </c>
      <c r="E3198" s="3">
        <f>DATEDIF(online_retail_II[[#This Row],[LastPurchase]], DATE(2011,12,9), "d")</f>
        <v>488</v>
      </c>
      <c r="F3198" s="3">
        <f t="shared" si="245"/>
        <v>2</v>
      </c>
      <c r="G3198" s="3">
        <f t="shared" si="246"/>
        <v>2</v>
      </c>
      <c r="H3198" s="3">
        <f t="shared" si="247"/>
        <v>1</v>
      </c>
      <c r="I3198" s="1" t="str">
        <f t="shared" si="248"/>
        <v>221</v>
      </c>
      <c r="J3198" s="1" t="str">
        <f t="shared" si="249"/>
        <v>At Risk</v>
      </c>
    </row>
    <row r="3199" spans="1:10" ht="14.25" x14ac:dyDescent="0.2">
      <c r="A3199">
        <v>17393</v>
      </c>
      <c r="B3199">
        <v>48</v>
      </c>
      <c r="C3199">
        <v>381.14999999999992</v>
      </c>
      <c r="D3199" s="1">
        <v>40476.465277777781</v>
      </c>
      <c r="E3199" s="3">
        <f>DATEDIF(online_retail_II[[#This Row],[LastPurchase]], DATE(2011,12,9), "d")</f>
        <v>410</v>
      </c>
      <c r="F3199" s="3">
        <f t="shared" si="245"/>
        <v>2</v>
      </c>
      <c r="G3199" s="3">
        <f t="shared" si="246"/>
        <v>1</v>
      </c>
      <c r="H3199" s="3">
        <f t="shared" si="247"/>
        <v>1</v>
      </c>
      <c r="I3199" s="1" t="str">
        <f t="shared" si="248"/>
        <v>211</v>
      </c>
      <c r="J3199" s="1" t="str">
        <f t="shared" si="249"/>
        <v>At Risk</v>
      </c>
    </row>
    <row r="3200" spans="1:10" ht="14.25" x14ac:dyDescent="0.2">
      <c r="A3200">
        <v>15262</v>
      </c>
      <c r="B3200">
        <v>26</v>
      </c>
      <c r="C3200">
        <v>418.82</v>
      </c>
      <c r="D3200" s="1">
        <v>40563.511111111111</v>
      </c>
      <c r="E3200" s="3">
        <f>DATEDIF(online_retail_II[[#This Row],[LastPurchase]], DATE(2011,12,9), "d")</f>
        <v>323</v>
      </c>
      <c r="F3200" s="3">
        <f t="shared" si="245"/>
        <v>3</v>
      </c>
      <c r="G3200" s="3">
        <f t="shared" si="246"/>
        <v>1</v>
      </c>
      <c r="H3200" s="3">
        <f t="shared" si="247"/>
        <v>1</v>
      </c>
      <c r="I3200" s="1" t="str">
        <f t="shared" si="248"/>
        <v>311</v>
      </c>
      <c r="J3200" s="1" t="str">
        <f t="shared" si="249"/>
        <v>Potential</v>
      </c>
    </row>
    <row r="3201" spans="1:10" ht="14.25" x14ac:dyDescent="0.2">
      <c r="A3201">
        <v>13653</v>
      </c>
      <c r="B3201">
        <v>9</v>
      </c>
      <c r="C3201">
        <v>152.19999999999999</v>
      </c>
      <c r="D3201" s="1">
        <v>40399.34652777778</v>
      </c>
      <c r="E3201" s="3">
        <f>DATEDIF(online_retail_II[[#This Row],[LastPurchase]], DATE(2011,12,9), "d")</f>
        <v>487</v>
      </c>
      <c r="F3201" s="3">
        <f t="shared" si="245"/>
        <v>2</v>
      </c>
      <c r="G3201" s="3">
        <f t="shared" si="246"/>
        <v>1</v>
      </c>
      <c r="H3201" s="3">
        <f t="shared" si="247"/>
        <v>1</v>
      </c>
      <c r="I3201" s="1" t="str">
        <f t="shared" si="248"/>
        <v>211</v>
      </c>
      <c r="J3201" s="1" t="str">
        <f t="shared" si="249"/>
        <v>At Risk</v>
      </c>
    </row>
    <row r="3202" spans="1:10" ht="14.25" x14ac:dyDescent="0.2">
      <c r="A3202">
        <v>17732</v>
      </c>
      <c r="B3202">
        <v>140</v>
      </c>
      <c r="C3202">
        <v>2470.39</v>
      </c>
      <c r="D3202" s="1">
        <v>40514.395138888889</v>
      </c>
      <c r="E3202" s="3">
        <f>DATEDIF(online_retail_II[[#This Row],[LastPurchase]], DATE(2011,12,9), "d")</f>
        <v>372</v>
      </c>
      <c r="F3202" s="3">
        <f t="shared" ref="F3202:F3265" si="250">IF(E3202&lt;=QUARTILE($E$2:$E$1000,1),5,
 IF(E3202&lt;=QUARTILE($E$2:$E$1000,2),4,
 IF(E3202&lt;=QUARTILE($E$2:$E$1000,3),3,
 IF(E3202&lt;=QUARTILE($E$2:$E$1000,4),2,1))))</f>
        <v>2</v>
      </c>
      <c r="G3202" s="3">
        <f t="shared" ref="G3202:G3265" si="251">IF(B3202&gt;=QUARTILE($B$2:$B$1000,4),5,
 IF(B3202&gt;=QUARTILE($B$2:$B$1000,3),4,
 IF(B3202&gt;=QUARTILE($B$2:$B$1000,2),3,
 IF(B3202&gt;=QUARTILE($B$2:$B$1000,1),2,1))))</f>
        <v>2</v>
      </c>
      <c r="H3202" s="3">
        <f t="shared" ref="H3202:H3265" si="252">IF(C3202&gt;=QUARTILE($C$2:$C$1000,4),5,
 IF(C3202&gt;=QUARTILE($C$2:$C$1000,3),4,
 IF(C3202&gt;=QUARTILE($C$2:$C$1000,2),3,
 IF(C3202&gt;=QUARTILE($C$2:$C$1000,1),2,1))))</f>
        <v>2</v>
      </c>
      <c r="I3202" s="1" t="str">
        <f t="shared" ref="I3202:I3265" si="253">TEXT(F3202,"0") &amp; TEXT(G3202,"0") &amp; TEXT(H3202,"0")</f>
        <v>222</v>
      </c>
      <c r="J3202" s="1" t="str">
        <f t="shared" ref="J3202:J3265" si="254">IF(F3202=5,"Champion",
 IF(F3202&gt;=4,"Loyal",
 IF(F3202=3,"Potential",
 IF(F3202=2,"At Risk",
 "Lost"))))</f>
        <v>At Risk</v>
      </c>
    </row>
    <row r="3203" spans="1:10" ht="14.25" x14ac:dyDescent="0.2">
      <c r="A3203">
        <v>12458</v>
      </c>
      <c r="B3203">
        <v>84</v>
      </c>
      <c r="C3203">
        <v>1777.4900000000002</v>
      </c>
      <c r="D3203" s="1">
        <v>40815.642361111109</v>
      </c>
      <c r="E3203" s="3">
        <f>DATEDIF(online_retail_II[[#This Row],[LastPurchase]], DATE(2011,12,9), "d")</f>
        <v>71</v>
      </c>
      <c r="F3203" s="3">
        <f t="shared" si="250"/>
        <v>3</v>
      </c>
      <c r="G3203" s="3">
        <f t="shared" si="251"/>
        <v>2</v>
      </c>
      <c r="H3203" s="3">
        <f t="shared" si="252"/>
        <v>2</v>
      </c>
      <c r="I3203" s="1" t="str">
        <f t="shared" si="253"/>
        <v>322</v>
      </c>
      <c r="J3203" s="1" t="str">
        <f t="shared" si="254"/>
        <v>Potential</v>
      </c>
    </row>
    <row r="3204" spans="1:10" ht="14.25" x14ac:dyDescent="0.2">
      <c r="A3204">
        <v>15595</v>
      </c>
      <c r="B3204">
        <v>4</v>
      </c>
      <c r="C3204">
        <v>357.6</v>
      </c>
      <c r="D3204" s="1">
        <v>40399.518750000003</v>
      </c>
      <c r="E3204" s="3">
        <f>DATEDIF(online_retail_II[[#This Row],[LastPurchase]], DATE(2011,12,9), "d")</f>
        <v>487</v>
      </c>
      <c r="F3204" s="3">
        <f t="shared" si="250"/>
        <v>2</v>
      </c>
      <c r="G3204" s="3">
        <f t="shared" si="251"/>
        <v>1</v>
      </c>
      <c r="H3204" s="3">
        <f t="shared" si="252"/>
        <v>1</v>
      </c>
      <c r="I3204" s="1" t="str">
        <f t="shared" si="253"/>
        <v>211</v>
      </c>
      <c r="J3204" s="1" t="str">
        <f t="shared" si="254"/>
        <v>At Risk</v>
      </c>
    </row>
    <row r="3205" spans="1:10" ht="14.25" x14ac:dyDescent="0.2">
      <c r="A3205">
        <v>14631</v>
      </c>
      <c r="B3205">
        <v>91</v>
      </c>
      <c r="C3205">
        <v>2025.6900000000007</v>
      </c>
      <c r="D3205" s="1">
        <v>40836.470138888886</v>
      </c>
      <c r="E3205" s="3">
        <f>DATEDIF(online_retail_II[[#This Row],[LastPurchase]], DATE(2011,12,9), "d")</f>
        <v>50</v>
      </c>
      <c r="F3205" s="3">
        <f t="shared" si="250"/>
        <v>4</v>
      </c>
      <c r="G3205" s="3">
        <f t="shared" si="251"/>
        <v>2</v>
      </c>
      <c r="H3205" s="3">
        <f t="shared" si="252"/>
        <v>2</v>
      </c>
      <c r="I3205" s="1" t="str">
        <f t="shared" si="253"/>
        <v>422</v>
      </c>
      <c r="J3205" s="1" t="str">
        <f t="shared" si="254"/>
        <v>Loyal</v>
      </c>
    </row>
    <row r="3206" spans="1:10" ht="14.25" x14ac:dyDescent="0.2">
      <c r="A3206">
        <v>14794</v>
      </c>
      <c r="B3206">
        <v>104</v>
      </c>
      <c r="C3206">
        <v>1953.8999999999999</v>
      </c>
      <c r="D3206" s="1">
        <v>40884.424305555556</v>
      </c>
      <c r="E3206" s="3">
        <f>DATEDIF(online_retail_II[[#This Row],[LastPurchase]], DATE(2011,12,9), "d")</f>
        <v>2</v>
      </c>
      <c r="F3206" s="3">
        <f t="shared" si="250"/>
        <v>5</v>
      </c>
      <c r="G3206" s="3">
        <f t="shared" si="251"/>
        <v>2</v>
      </c>
      <c r="H3206" s="3">
        <f t="shared" si="252"/>
        <v>2</v>
      </c>
      <c r="I3206" s="1" t="str">
        <f t="shared" si="253"/>
        <v>522</v>
      </c>
      <c r="J3206" s="1" t="str">
        <f t="shared" si="254"/>
        <v>Champion</v>
      </c>
    </row>
    <row r="3207" spans="1:10" ht="14.25" x14ac:dyDescent="0.2">
      <c r="A3207">
        <v>17212</v>
      </c>
      <c r="B3207">
        <v>29</v>
      </c>
      <c r="C3207">
        <v>794.41000000000008</v>
      </c>
      <c r="D3207" s="1">
        <v>40633.820833333331</v>
      </c>
      <c r="E3207" s="3">
        <f>DATEDIF(online_retail_II[[#This Row],[LastPurchase]], DATE(2011,12,9), "d")</f>
        <v>253</v>
      </c>
      <c r="F3207" s="3">
        <f t="shared" si="250"/>
        <v>3</v>
      </c>
      <c r="G3207" s="3">
        <f t="shared" si="251"/>
        <v>1</v>
      </c>
      <c r="H3207" s="3">
        <f t="shared" si="252"/>
        <v>1</v>
      </c>
      <c r="I3207" s="1" t="str">
        <f t="shared" si="253"/>
        <v>311</v>
      </c>
      <c r="J3207" s="1" t="str">
        <f t="shared" si="254"/>
        <v>Potential</v>
      </c>
    </row>
    <row r="3208" spans="1:10" ht="14.25" x14ac:dyDescent="0.2">
      <c r="A3208">
        <v>14022</v>
      </c>
      <c r="B3208">
        <v>47</v>
      </c>
      <c r="C3208">
        <v>792.15000000000009</v>
      </c>
      <c r="D3208" s="1">
        <v>40661.61041666667</v>
      </c>
      <c r="E3208" s="3">
        <f>DATEDIF(online_retail_II[[#This Row],[LastPurchase]], DATE(2011,12,9), "d")</f>
        <v>225</v>
      </c>
      <c r="F3208" s="3">
        <f t="shared" si="250"/>
        <v>3</v>
      </c>
      <c r="G3208" s="3">
        <f t="shared" si="251"/>
        <v>1</v>
      </c>
      <c r="H3208" s="3">
        <f t="shared" si="252"/>
        <v>1</v>
      </c>
      <c r="I3208" s="1" t="str">
        <f t="shared" si="253"/>
        <v>311</v>
      </c>
      <c r="J3208" s="1" t="str">
        <f t="shared" si="254"/>
        <v>Potential</v>
      </c>
    </row>
    <row r="3209" spans="1:10" ht="14.25" x14ac:dyDescent="0.2">
      <c r="A3209">
        <v>14053</v>
      </c>
      <c r="B3209">
        <v>9</v>
      </c>
      <c r="C3209">
        <v>572.29999999999995</v>
      </c>
      <c r="D3209" s="1">
        <v>40762.602083333331</v>
      </c>
      <c r="E3209" s="3">
        <f>DATEDIF(online_retail_II[[#This Row],[LastPurchase]], DATE(2011,12,9), "d")</f>
        <v>124</v>
      </c>
      <c r="F3209" s="3">
        <f t="shared" si="250"/>
        <v>3</v>
      </c>
      <c r="G3209" s="3">
        <f t="shared" si="251"/>
        <v>1</v>
      </c>
      <c r="H3209" s="3">
        <f t="shared" si="252"/>
        <v>1</v>
      </c>
      <c r="I3209" s="1" t="str">
        <f t="shared" si="253"/>
        <v>311</v>
      </c>
      <c r="J3209" s="1" t="str">
        <f t="shared" si="254"/>
        <v>Potential</v>
      </c>
    </row>
    <row r="3210" spans="1:10" ht="14.25" x14ac:dyDescent="0.2">
      <c r="A3210">
        <v>13045</v>
      </c>
      <c r="B3210">
        <v>45</v>
      </c>
      <c r="C3210">
        <v>808.92000000000007</v>
      </c>
      <c r="D3210" s="1">
        <v>40787.62777777778</v>
      </c>
      <c r="E3210" s="3">
        <f>DATEDIF(online_retail_II[[#This Row],[LastPurchase]], DATE(2011,12,9), "d")</f>
        <v>99</v>
      </c>
      <c r="F3210" s="3">
        <f t="shared" si="250"/>
        <v>3</v>
      </c>
      <c r="G3210" s="3">
        <f t="shared" si="251"/>
        <v>1</v>
      </c>
      <c r="H3210" s="3">
        <f t="shared" si="252"/>
        <v>1</v>
      </c>
      <c r="I3210" s="1" t="str">
        <f t="shared" si="253"/>
        <v>311</v>
      </c>
      <c r="J3210" s="1" t="str">
        <f t="shared" si="254"/>
        <v>Potential</v>
      </c>
    </row>
    <row r="3211" spans="1:10" ht="14.25" x14ac:dyDescent="0.2">
      <c r="A3211">
        <v>14722</v>
      </c>
      <c r="B3211">
        <v>94</v>
      </c>
      <c r="C3211">
        <v>513.37</v>
      </c>
      <c r="D3211" s="1">
        <v>40739.623611111114</v>
      </c>
      <c r="E3211" s="3">
        <f>DATEDIF(online_retail_II[[#This Row],[LastPurchase]], DATE(2011,12,9), "d")</f>
        <v>147</v>
      </c>
      <c r="F3211" s="3">
        <f t="shared" si="250"/>
        <v>3</v>
      </c>
      <c r="G3211" s="3">
        <f t="shared" si="251"/>
        <v>2</v>
      </c>
      <c r="H3211" s="3">
        <f t="shared" si="252"/>
        <v>1</v>
      </c>
      <c r="I3211" s="1" t="str">
        <f t="shared" si="253"/>
        <v>321</v>
      </c>
      <c r="J3211" s="1" t="str">
        <f t="shared" si="254"/>
        <v>Potential</v>
      </c>
    </row>
    <row r="3212" spans="1:10" ht="14.25" x14ac:dyDescent="0.2">
      <c r="A3212">
        <v>16221</v>
      </c>
      <c r="B3212">
        <v>262</v>
      </c>
      <c r="C3212">
        <v>2235.5100000000002</v>
      </c>
      <c r="D3212" s="1">
        <v>40850.488194444442</v>
      </c>
      <c r="E3212" s="3">
        <f>DATEDIF(online_retail_II[[#This Row],[LastPurchase]], DATE(2011,12,9), "d")</f>
        <v>36</v>
      </c>
      <c r="F3212" s="3">
        <f t="shared" si="250"/>
        <v>4</v>
      </c>
      <c r="G3212" s="3">
        <f t="shared" si="251"/>
        <v>3</v>
      </c>
      <c r="H3212" s="3">
        <f t="shared" si="252"/>
        <v>2</v>
      </c>
      <c r="I3212" s="1" t="str">
        <f t="shared" si="253"/>
        <v>432</v>
      </c>
      <c r="J3212" s="1" t="str">
        <f t="shared" si="254"/>
        <v>Loyal</v>
      </c>
    </row>
    <row r="3213" spans="1:10" ht="14.25" x14ac:dyDescent="0.2">
      <c r="A3213">
        <v>13839</v>
      </c>
      <c r="B3213">
        <v>7</v>
      </c>
      <c r="C3213">
        <v>139.94999999999999</v>
      </c>
      <c r="D3213" s="1">
        <v>40400.577777777777</v>
      </c>
      <c r="E3213" s="3">
        <f>DATEDIF(online_retail_II[[#This Row],[LastPurchase]], DATE(2011,12,9), "d")</f>
        <v>486</v>
      </c>
      <c r="F3213" s="3">
        <f t="shared" si="250"/>
        <v>2</v>
      </c>
      <c r="G3213" s="3">
        <f t="shared" si="251"/>
        <v>1</v>
      </c>
      <c r="H3213" s="3">
        <f t="shared" si="252"/>
        <v>1</v>
      </c>
      <c r="I3213" s="1" t="str">
        <f t="shared" si="253"/>
        <v>211</v>
      </c>
      <c r="J3213" s="1" t="str">
        <f t="shared" si="254"/>
        <v>At Risk</v>
      </c>
    </row>
    <row r="3214" spans="1:10" ht="14.25" x14ac:dyDescent="0.2">
      <c r="A3214">
        <v>14144</v>
      </c>
      <c r="B3214">
        <v>1</v>
      </c>
      <c r="C3214">
        <v>30.599999999999998</v>
      </c>
      <c r="D3214" s="1">
        <v>40400.636805555558</v>
      </c>
      <c r="E3214" s="3">
        <f>DATEDIF(online_retail_II[[#This Row],[LastPurchase]], DATE(2011,12,9), "d")</f>
        <v>486</v>
      </c>
      <c r="F3214" s="3">
        <f t="shared" si="250"/>
        <v>2</v>
      </c>
      <c r="G3214" s="3">
        <f t="shared" si="251"/>
        <v>1</v>
      </c>
      <c r="H3214" s="3">
        <f t="shared" si="252"/>
        <v>1</v>
      </c>
      <c r="I3214" s="1" t="str">
        <f t="shared" si="253"/>
        <v>211</v>
      </c>
      <c r="J3214" s="1" t="str">
        <f t="shared" si="254"/>
        <v>At Risk</v>
      </c>
    </row>
    <row r="3215" spans="1:10" ht="14.25" x14ac:dyDescent="0.2">
      <c r="A3215">
        <v>14913</v>
      </c>
      <c r="B3215">
        <v>247</v>
      </c>
      <c r="C3215">
        <v>4073.1299999999937</v>
      </c>
      <c r="D3215" s="1">
        <v>40851.353472222225</v>
      </c>
      <c r="E3215" s="3">
        <f>DATEDIF(online_retail_II[[#This Row],[LastPurchase]], DATE(2011,12,9), "d")</f>
        <v>35</v>
      </c>
      <c r="F3215" s="3">
        <f t="shared" si="250"/>
        <v>4</v>
      </c>
      <c r="G3215" s="3">
        <f t="shared" si="251"/>
        <v>3</v>
      </c>
      <c r="H3215" s="3">
        <f t="shared" si="252"/>
        <v>3</v>
      </c>
      <c r="I3215" s="1" t="str">
        <f t="shared" si="253"/>
        <v>433</v>
      </c>
      <c r="J3215" s="1" t="str">
        <f t="shared" si="254"/>
        <v>Loyal</v>
      </c>
    </row>
    <row r="3216" spans="1:10" ht="14.25" x14ac:dyDescent="0.2">
      <c r="A3216">
        <v>13717</v>
      </c>
      <c r="B3216">
        <v>124</v>
      </c>
      <c r="C3216">
        <v>1763.3000000000004</v>
      </c>
      <c r="D3216" s="1">
        <v>40854.592361111114</v>
      </c>
      <c r="E3216" s="3">
        <f>DATEDIF(online_retail_II[[#This Row],[LastPurchase]], DATE(2011,12,9), "d")</f>
        <v>32</v>
      </c>
      <c r="F3216" s="3">
        <f t="shared" si="250"/>
        <v>4</v>
      </c>
      <c r="G3216" s="3">
        <f t="shared" si="251"/>
        <v>2</v>
      </c>
      <c r="H3216" s="3">
        <f t="shared" si="252"/>
        <v>2</v>
      </c>
      <c r="I3216" s="1" t="str">
        <f t="shared" si="253"/>
        <v>422</v>
      </c>
      <c r="J3216" s="1" t="str">
        <f t="shared" si="254"/>
        <v>Loyal</v>
      </c>
    </row>
    <row r="3217" spans="1:10" ht="14.25" x14ac:dyDescent="0.2">
      <c r="A3217">
        <v>15837</v>
      </c>
      <c r="B3217">
        <v>52</v>
      </c>
      <c r="C3217">
        <v>777.00999999999988</v>
      </c>
      <c r="D3217" s="1">
        <v>40822.375694444447</v>
      </c>
      <c r="E3217" s="3">
        <f>DATEDIF(online_retail_II[[#This Row],[LastPurchase]], DATE(2011,12,9), "d")</f>
        <v>64</v>
      </c>
      <c r="F3217" s="3">
        <f t="shared" si="250"/>
        <v>3</v>
      </c>
      <c r="G3217" s="3">
        <f t="shared" si="251"/>
        <v>1</v>
      </c>
      <c r="H3217" s="3">
        <f t="shared" si="252"/>
        <v>1</v>
      </c>
      <c r="I3217" s="1" t="str">
        <f t="shared" si="253"/>
        <v>311</v>
      </c>
      <c r="J3217" s="1" t="str">
        <f t="shared" si="254"/>
        <v>Potential</v>
      </c>
    </row>
    <row r="3218" spans="1:10" ht="14.25" x14ac:dyDescent="0.2">
      <c r="A3218">
        <v>13594</v>
      </c>
      <c r="B3218">
        <v>33</v>
      </c>
      <c r="C3218">
        <v>533.32000000000005</v>
      </c>
      <c r="D3218" s="1">
        <v>40834.429861111108</v>
      </c>
      <c r="E3218" s="3">
        <f>DATEDIF(online_retail_II[[#This Row],[LastPurchase]], DATE(2011,12,9), "d")</f>
        <v>52</v>
      </c>
      <c r="F3218" s="3">
        <f t="shared" si="250"/>
        <v>3</v>
      </c>
      <c r="G3218" s="3">
        <f t="shared" si="251"/>
        <v>1</v>
      </c>
      <c r="H3218" s="3">
        <f t="shared" si="252"/>
        <v>1</v>
      </c>
      <c r="I3218" s="1" t="str">
        <f t="shared" si="253"/>
        <v>311</v>
      </c>
      <c r="J3218" s="1" t="str">
        <f t="shared" si="254"/>
        <v>Potential</v>
      </c>
    </row>
    <row r="3219" spans="1:10" ht="14.25" x14ac:dyDescent="0.2">
      <c r="A3219">
        <v>12771</v>
      </c>
      <c r="B3219">
        <v>15</v>
      </c>
      <c r="C3219">
        <v>282.3</v>
      </c>
      <c r="D3219" s="1">
        <v>40401.493750000001</v>
      </c>
      <c r="E3219" s="3">
        <f>DATEDIF(online_retail_II[[#This Row],[LastPurchase]], DATE(2011,12,9), "d")</f>
        <v>485</v>
      </c>
      <c r="F3219" s="3">
        <f t="shared" si="250"/>
        <v>2</v>
      </c>
      <c r="G3219" s="3">
        <f t="shared" si="251"/>
        <v>1</v>
      </c>
      <c r="H3219" s="3">
        <f t="shared" si="252"/>
        <v>1</v>
      </c>
      <c r="I3219" s="1" t="str">
        <f t="shared" si="253"/>
        <v>211</v>
      </c>
      <c r="J3219" s="1" t="str">
        <f t="shared" si="254"/>
        <v>At Risk</v>
      </c>
    </row>
    <row r="3220" spans="1:10" ht="14.25" x14ac:dyDescent="0.2">
      <c r="A3220">
        <v>14700</v>
      </c>
      <c r="B3220">
        <v>170</v>
      </c>
      <c r="C3220">
        <v>3116.2599999999989</v>
      </c>
      <c r="D3220" s="1">
        <v>40854.611111111109</v>
      </c>
      <c r="E3220" s="3">
        <f>DATEDIF(online_retail_II[[#This Row],[LastPurchase]], DATE(2011,12,9), "d")</f>
        <v>32</v>
      </c>
      <c r="F3220" s="3">
        <f t="shared" si="250"/>
        <v>4</v>
      </c>
      <c r="G3220" s="3">
        <f t="shared" si="251"/>
        <v>3</v>
      </c>
      <c r="H3220" s="3">
        <f t="shared" si="252"/>
        <v>3</v>
      </c>
      <c r="I3220" s="1" t="str">
        <f t="shared" si="253"/>
        <v>433</v>
      </c>
      <c r="J3220" s="1" t="str">
        <f t="shared" si="254"/>
        <v>Loyal</v>
      </c>
    </row>
    <row r="3221" spans="1:10" ht="14.25" x14ac:dyDescent="0.2">
      <c r="A3221">
        <v>14822</v>
      </c>
      <c r="B3221">
        <v>9</v>
      </c>
      <c r="C3221">
        <v>157.70000000000002</v>
      </c>
      <c r="D3221" s="1">
        <v>40401.536111111112</v>
      </c>
      <c r="E3221" s="3">
        <f>DATEDIF(online_retail_II[[#This Row],[LastPurchase]], DATE(2011,12,9), "d")</f>
        <v>485</v>
      </c>
      <c r="F3221" s="3">
        <f t="shared" si="250"/>
        <v>2</v>
      </c>
      <c r="G3221" s="3">
        <f t="shared" si="251"/>
        <v>1</v>
      </c>
      <c r="H3221" s="3">
        <f t="shared" si="252"/>
        <v>1</v>
      </c>
      <c r="I3221" s="1" t="str">
        <f t="shared" si="253"/>
        <v>211</v>
      </c>
      <c r="J3221" s="1" t="str">
        <f t="shared" si="254"/>
        <v>At Risk</v>
      </c>
    </row>
    <row r="3222" spans="1:10" ht="14.25" x14ac:dyDescent="0.2">
      <c r="A3222">
        <v>17615</v>
      </c>
      <c r="B3222">
        <v>59</v>
      </c>
      <c r="C3222">
        <v>733.19999999999982</v>
      </c>
      <c r="D3222" s="1">
        <v>40756.587500000001</v>
      </c>
      <c r="E3222" s="3">
        <f>DATEDIF(online_retail_II[[#This Row],[LastPurchase]], DATE(2011,12,9), "d")</f>
        <v>130</v>
      </c>
      <c r="F3222" s="3">
        <f t="shared" si="250"/>
        <v>3</v>
      </c>
      <c r="G3222" s="3">
        <f t="shared" si="251"/>
        <v>2</v>
      </c>
      <c r="H3222" s="3">
        <f t="shared" si="252"/>
        <v>1</v>
      </c>
      <c r="I3222" s="1" t="str">
        <f t="shared" si="253"/>
        <v>321</v>
      </c>
      <c r="J3222" s="1" t="str">
        <f t="shared" si="254"/>
        <v>Potential</v>
      </c>
    </row>
    <row r="3223" spans="1:10" ht="14.25" x14ac:dyDescent="0.2">
      <c r="A3223">
        <v>14736</v>
      </c>
      <c r="B3223">
        <v>100</v>
      </c>
      <c r="C3223">
        <v>401.08</v>
      </c>
      <c r="D3223" s="1">
        <v>40401.63958333333</v>
      </c>
      <c r="E3223" s="3">
        <f>DATEDIF(online_retail_II[[#This Row],[LastPurchase]], DATE(2011,12,9), "d")</f>
        <v>485</v>
      </c>
      <c r="F3223" s="3">
        <f t="shared" si="250"/>
        <v>2</v>
      </c>
      <c r="G3223" s="3">
        <f t="shared" si="251"/>
        <v>2</v>
      </c>
      <c r="H3223" s="3">
        <f t="shared" si="252"/>
        <v>1</v>
      </c>
      <c r="I3223" s="1" t="str">
        <f t="shared" si="253"/>
        <v>221</v>
      </c>
      <c r="J3223" s="1" t="str">
        <f t="shared" si="254"/>
        <v>At Risk</v>
      </c>
    </row>
    <row r="3224" spans="1:10" ht="14.25" x14ac:dyDescent="0.2">
      <c r="A3224">
        <v>15110</v>
      </c>
      <c r="B3224">
        <v>53</v>
      </c>
      <c r="C3224">
        <v>1505.8500000000004</v>
      </c>
      <c r="D3224" s="1">
        <v>40863.469444444447</v>
      </c>
      <c r="E3224" s="3">
        <f>DATEDIF(online_retail_II[[#This Row],[LastPurchase]], DATE(2011,12,9), "d")</f>
        <v>23</v>
      </c>
      <c r="F3224" s="3">
        <f t="shared" si="250"/>
        <v>4</v>
      </c>
      <c r="G3224" s="3">
        <f t="shared" si="251"/>
        <v>1</v>
      </c>
      <c r="H3224" s="3">
        <f t="shared" si="252"/>
        <v>2</v>
      </c>
      <c r="I3224" s="1" t="str">
        <f t="shared" si="253"/>
        <v>412</v>
      </c>
      <c r="J3224" s="1" t="str">
        <f t="shared" si="254"/>
        <v>Loyal</v>
      </c>
    </row>
    <row r="3225" spans="1:10" ht="14.25" x14ac:dyDescent="0.2">
      <c r="A3225">
        <v>16033</v>
      </c>
      <c r="B3225">
        <v>1402</v>
      </c>
      <c r="C3225">
        <v>10836.129999999974</v>
      </c>
      <c r="D3225" s="1">
        <v>40881.530555555553</v>
      </c>
      <c r="E3225" s="3">
        <f>DATEDIF(online_retail_II[[#This Row],[LastPurchase]], DATE(2011,12,9), "d")</f>
        <v>5</v>
      </c>
      <c r="F3225" s="3">
        <f t="shared" si="250"/>
        <v>5</v>
      </c>
      <c r="G3225" s="3">
        <f t="shared" si="251"/>
        <v>4</v>
      </c>
      <c r="H3225" s="3">
        <f t="shared" si="252"/>
        <v>4</v>
      </c>
      <c r="I3225" s="1" t="str">
        <f t="shared" si="253"/>
        <v>544</v>
      </c>
      <c r="J3225" s="1" t="str">
        <f t="shared" si="254"/>
        <v>Champion</v>
      </c>
    </row>
    <row r="3226" spans="1:10" ht="14.25" x14ac:dyDescent="0.2">
      <c r="A3226">
        <v>15652</v>
      </c>
      <c r="B3226">
        <v>104</v>
      </c>
      <c r="C3226">
        <v>1420.3399999999997</v>
      </c>
      <c r="D3226" s="1">
        <v>40795.598611111112</v>
      </c>
      <c r="E3226" s="3">
        <f>DATEDIF(online_retail_II[[#This Row],[LastPurchase]], DATE(2011,12,9), "d")</f>
        <v>91</v>
      </c>
      <c r="F3226" s="3">
        <f t="shared" si="250"/>
        <v>3</v>
      </c>
      <c r="G3226" s="3">
        <f t="shared" si="251"/>
        <v>2</v>
      </c>
      <c r="H3226" s="3">
        <f t="shared" si="252"/>
        <v>2</v>
      </c>
      <c r="I3226" s="1" t="str">
        <f t="shared" si="253"/>
        <v>322</v>
      </c>
      <c r="J3226" s="1" t="str">
        <f t="shared" si="254"/>
        <v>Potential</v>
      </c>
    </row>
    <row r="3227" spans="1:10" ht="14.25" x14ac:dyDescent="0.2">
      <c r="A3227">
        <v>16477</v>
      </c>
      <c r="B3227">
        <v>260</v>
      </c>
      <c r="C3227">
        <v>4320.0200000000023</v>
      </c>
      <c r="D3227" s="1">
        <v>40823.405555555553</v>
      </c>
      <c r="E3227" s="3">
        <f>DATEDIF(online_retail_II[[#This Row],[LastPurchase]], DATE(2011,12,9), "d")</f>
        <v>63</v>
      </c>
      <c r="F3227" s="3">
        <f t="shared" si="250"/>
        <v>3</v>
      </c>
      <c r="G3227" s="3">
        <f t="shared" si="251"/>
        <v>3</v>
      </c>
      <c r="H3227" s="3">
        <f t="shared" si="252"/>
        <v>3</v>
      </c>
      <c r="I3227" s="1" t="str">
        <f t="shared" si="253"/>
        <v>333</v>
      </c>
      <c r="J3227" s="1" t="str">
        <f t="shared" si="254"/>
        <v>Potential</v>
      </c>
    </row>
    <row r="3228" spans="1:10" ht="14.25" x14ac:dyDescent="0.2">
      <c r="A3228">
        <v>14630</v>
      </c>
      <c r="B3228">
        <v>21</v>
      </c>
      <c r="C3228">
        <v>338.65</v>
      </c>
      <c r="D3228" s="1">
        <v>40402.693055555559</v>
      </c>
      <c r="E3228" s="3">
        <f>DATEDIF(online_retail_II[[#This Row],[LastPurchase]], DATE(2011,12,9), "d")</f>
        <v>484</v>
      </c>
      <c r="F3228" s="3">
        <f t="shared" si="250"/>
        <v>2</v>
      </c>
      <c r="G3228" s="3">
        <f t="shared" si="251"/>
        <v>1</v>
      </c>
      <c r="H3228" s="3">
        <f t="shared" si="252"/>
        <v>1</v>
      </c>
      <c r="I3228" s="1" t="str">
        <f t="shared" si="253"/>
        <v>211</v>
      </c>
      <c r="J3228" s="1" t="str">
        <f t="shared" si="254"/>
        <v>At Risk</v>
      </c>
    </row>
    <row r="3229" spans="1:10" ht="14.25" x14ac:dyDescent="0.2">
      <c r="A3229">
        <v>18227</v>
      </c>
      <c r="B3229">
        <v>6</v>
      </c>
      <c r="C3229">
        <v>388.75</v>
      </c>
      <c r="D3229" s="1">
        <v>40669.515972222223</v>
      </c>
      <c r="E3229" s="3">
        <f>DATEDIF(online_retail_II[[#This Row],[LastPurchase]], DATE(2011,12,9), "d")</f>
        <v>217</v>
      </c>
      <c r="F3229" s="3">
        <f t="shared" si="250"/>
        <v>3</v>
      </c>
      <c r="G3229" s="3">
        <f t="shared" si="251"/>
        <v>1</v>
      </c>
      <c r="H3229" s="3">
        <f t="shared" si="252"/>
        <v>1</v>
      </c>
      <c r="I3229" s="1" t="str">
        <f t="shared" si="253"/>
        <v>311</v>
      </c>
      <c r="J3229" s="1" t="str">
        <f t="shared" si="254"/>
        <v>Potential</v>
      </c>
    </row>
    <row r="3230" spans="1:10" ht="14.25" x14ac:dyDescent="0.2">
      <c r="A3230">
        <v>12959</v>
      </c>
      <c r="B3230">
        <v>8</v>
      </c>
      <c r="C3230">
        <v>150.95000000000002</v>
      </c>
      <c r="D3230" s="1">
        <v>40402.722222222219</v>
      </c>
      <c r="E3230" s="3">
        <f>DATEDIF(online_retail_II[[#This Row],[LastPurchase]], DATE(2011,12,9), "d")</f>
        <v>484</v>
      </c>
      <c r="F3230" s="3">
        <f t="shared" si="250"/>
        <v>2</v>
      </c>
      <c r="G3230" s="3">
        <f t="shared" si="251"/>
        <v>1</v>
      </c>
      <c r="H3230" s="3">
        <f t="shared" si="252"/>
        <v>1</v>
      </c>
      <c r="I3230" s="1" t="str">
        <f t="shared" si="253"/>
        <v>211</v>
      </c>
      <c r="J3230" s="1" t="str">
        <f t="shared" si="254"/>
        <v>At Risk</v>
      </c>
    </row>
    <row r="3231" spans="1:10" ht="14.25" x14ac:dyDescent="0.2">
      <c r="A3231">
        <v>17639</v>
      </c>
      <c r="B3231">
        <v>79</v>
      </c>
      <c r="C3231">
        <v>615.17000000000007</v>
      </c>
      <c r="D3231" s="1">
        <v>40610.640277777777</v>
      </c>
      <c r="E3231" s="3">
        <f>DATEDIF(online_retail_II[[#This Row],[LastPurchase]], DATE(2011,12,9), "d")</f>
        <v>276</v>
      </c>
      <c r="F3231" s="3">
        <f t="shared" si="250"/>
        <v>3</v>
      </c>
      <c r="G3231" s="3">
        <f t="shared" si="251"/>
        <v>2</v>
      </c>
      <c r="H3231" s="3">
        <f t="shared" si="252"/>
        <v>1</v>
      </c>
      <c r="I3231" s="1" t="str">
        <f t="shared" si="253"/>
        <v>321</v>
      </c>
      <c r="J3231" s="1" t="str">
        <f t="shared" si="254"/>
        <v>Potential</v>
      </c>
    </row>
    <row r="3232" spans="1:10" ht="14.25" x14ac:dyDescent="0.2">
      <c r="A3232">
        <v>14550</v>
      </c>
      <c r="B3232">
        <v>98</v>
      </c>
      <c r="C3232">
        <v>1353.3100000000006</v>
      </c>
      <c r="D3232" s="1">
        <v>40876.508333333331</v>
      </c>
      <c r="E3232" s="3">
        <f>DATEDIF(online_retail_II[[#This Row],[LastPurchase]], DATE(2011,12,9), "d")</f>
        <v>10</v>
      </c>
      <c r="F3232" s="3">
        <f t="shared" si="250"/>
        <v>5</v>
      </c>
      <c r="G3232" s="3">
        <f t="shared" si="251"/>
        <v>2</v>
      </c>
      <c r="H3232" s="3">
        <f t="shared" si="252"/>
        <v>2</v>
      </c>
      <c r="I3232" s="1" t="str">
        <f t="shared" si="253"/>
        <v>522</v>
      </c>
      <c r="J3232" s="1" t="str">
        <f t="shared" si="254"/>
        <v>Champion</v>
      </c>
    </row>
    <row r="3233" spans="1:10" ht="14.25" x14ac:dyDescent="0.2">
      <c r="A3233">
        <v>12676</v>
      </c>
      <c r="B3233">
        <v>107</v>
      </c>
      <c r="C3233">
        <v>2843.09</v>
      </c>
      <c r="D3233" s="1">
        <v>40862.517361111109</v>
      </c>
      <c r="E3233" s="3">
        <f>DATEDIF(online_retail_II[[#This Row],[LastPurchase]], DATE(2011,12,9), "d")</f>
        <v>24</v>
      </c>
      <c r="F3233" s="3">
        <f t="shared" si="250"/>
        <v>4</v>
      </c>
      <c r="G3233" s="3">
        <f t="shared" si="251"/>
        <v>2</v>
      </c>
      <c r="H3233" s="3">
        <f t="shared" si="252"/>
        <v>2</v>
      </c>
      <c r="I3233" s="1" t="str">
        <f t="shared" si="253"/>
        <v>422</v>
      </c>
      <c r="J3233" s="1" t="str">
        <f t="shared" si="254"/>
        <v>Loyal</v>
      </c>
    </row>
    <row r="3234" spans="1:10" ht="14.25" x14ac:dyDescent="0.2">
      <c r="A3234">
        <v>14153</v>
      </c>
      <c r="B3234">
        <v>17</v>
      </c>
      <c r="C3234">
        <v>233.39999999999992</v>
      </c>
      <c r="D3234" s="1">
        <v>40403.607638888891</v>
      </c>
      <c r="E3234" s="3">
        <f>DATEDIF(online_retail_II[[#This Row],[LastPurchase]], DATE(2011,12,9), "d")</f>
        <v>483</v>
      </c>
      <c r="F3234" s="3">
        <f t="shared" si="250"/>
        <v>2</v>
      </c>
      <c r="G3234" s="3">
        <f t="shared" si="251"/>
        <v>1</v>
      </c>
      <c r="H3234" s="3">
        <f t="shared" si="252"/>
        <v>1</v>
      </c>
      <c r="I3234" s="1" t="str">
        <f t="shared" si="253"/>
        <v>211</v>
      </c>
      <c r="J3234" s="1" t="str">
        <f t="shared" si="254"/>
        <v>At Risk</v>
      </c>
    </row>
    <row r="3235" spans="1:10" ht="14.25" x14ac:dyDescent="0.2">
      <c r="A3235">
        <v>16345</v>
      </c>
      <c r="B3235">
        <v>111</v>
      </c>
      <c r="C3235">
        <v>1198.7400000000002</v>
      </c>
      <c r="D3235" s="1">
        <v>40842.668749999997</v>
      </c>
      <c r="E3235" s="3">
        <f>DATEDIF(online_retail_II[[#This Row],[LastPurchase]], DATE(2011,12,9), "d")</f>
        <v>44</v>
      </c>
      <c r="F3235" s="3">
        <f t="shared" si="250"/>
        <v>4</v>
      </c>
      <c r="G3235" s="3">
        <f t="shared" si="251"/>
        <v>2</v>
      </c>
      <c r="H3235" s="3">
        <f t="shared" si="252"/>
        <v>2</v>
      </c>
      <c r="I3235" s="1" t="str">
        <f t="shared" si="253"/>
        <v>422</v>
      </c>
      <c r="J3235" s="1" t="str">
        <f t="shared" si="254"/>
        <v>Loyal</v>
      </c>
    </row>
    <row r="3236" spans="1:10" ht="14.25" x14ac:dyDescent="0.2">
      <c r="A3236">
        <v>17300</v>
      </c>
      <c r="B3236">
        <v>44</v>
      </c>
      <c r="C3236">
        <v>393.64</v>
      </c>
      <c r="D3236" s="1">
        <v>40496.455555555556</v>
      </c>
      <c r="E3236" s="3">
        <f>DATEDIF(online_retail_II[[#This Row],[LastPurchase]], DATE(2011,12,9), "d")</f>
        <v>390</v>
      </c>
      <c r="F3236" s="3">
        <f t="shared" si="250"/>
        <v>2</v>
      </c>
      <c r="G3236" s="3">
        <f t="shared" si="251"/>
        <v>1</v>
      </c>
      <c r="H3236" s="3">
        <f t="shared" si="252"/>
        <v>1</v>
      </c>
      <c r="I3236" s="1" t="str">
        <f t="shared" si="253"/>
        <v>211</v>
      </c>
      <c r="J3236" s="1" t="str">
        <f t="shared" si="254"/>
        <v>At Risk</v>
      </c>
    </row>
    <row r="3237" spans="1:10" ht="14.25" x14ac:dyDescent="0.2">
      <c r="A3237">
        <v>15893</v>
      </c>
      <c r="B3237">
        <v>1</v>
      </c>
      <c r="C3237">
        <v>305.28000000000003</v>
      </c>
      <c r="D3237" s="1">
        <v>40405.466666666667</v>
      </c>
      <c r="E3237" s="3">
        <f>DATEDIF(online_retail_II[[#This Row],[LastPurchase]], DATE(2011,12,9), "d")</f>
        <v>481</v>
      </c>
      <c r="F3237" s="3">
        <f t="shared" si="250"/>
        <v>2</v>
      </c>
      <c r="G3237" s="3">
        <f t="shared" si="251"/>
        <v>1</v>
      </c>
      <c r="H3237" s="3">
        <f t="shared" si="252"/>
        <v>1</v>
      </c>
      <c r="I3237" s="1" t="str">
        <f t="shared" si="253"/>
        <v>211</v>
      </c>
      <c r="J3237" s="1" t="str">
        <f t="shared" si="254"/>
        <v>At Risk</v>
      </c>
    </row>
    <row r="3238" spans="1:10" ht="14.25" x14ac:dyDescent="0.2">
      <c r="A3238">
        <v>16043</v>
      </c>
      <c r="B3238">
        <v>73</v>
      </c>
      <c r="C3238">
        <v>1856.5900000000001</v>
      </c>
      <c r="D3238" s="1">
        <v>40849.534722222219</v>
      </c>
      <c r="E3238" s="3">
        <f>DATEDIF(online_retail_II[[#This Row],[LastPurchase]], DATE(2011,12,9), "d")</f>
        <v>37</v>
      </c>
      <c r="F3238" s="3">
        <f t="shared" si="250"/>
        <v>4</v>
      </c>
      <c r="G3238" s="3">
        <f t="shared" si="251"/>
        <v>2</v>
      </c>
      <c r="H3238" s="3">
        <f t="shared" si="252"/>
        <v>2</v>
      </c>
      <c r="I3238" s="1" t="str">
        <f t="shared" si="253"/>
        <v>422</v>
      </c>
      <c r="J3238" s="1" t="str">
        <f t="shared" si="254"/>
        <v>Loyal</v>
      </c>
    </row>
    <row r="3239" spans="1:10" ht="14.25" x14ac:dyDescent="0.2">
      <c r="A3239">
        <v>17248</v>
      </c>
      <c r="B3239">
        <v>117</v>
      </c>
      <c r="C3239">
        <v>546.16</v>
      </c>
      <c r="D3239" s="1">
        <v>40766.56527777778</v>
      </c>
      <c r="E3239" s="3">
        <f>DATEDIF(online_retail_II[[#This Row],[LastPurchase]], DATE(2011,12,9), "d")</f>
        <v>120</v>
      </c>
      <c r="F3239" s="3">
        <f t="shared" si="250"/>
        <v>3</v>
      </c>
      <c r="G3239" s="3">
        <f t="shared" si="251"/>
        <v>2</v>
      </c>
      <c r="H3239" s="3">
        <f t="shared" si="252"/>
        <v>1</v>
      </c>
      <c r="I3239" s="1" t="str">
        <f t="shared" si="253"/>
        <v>321</v>
      </c>
      <c r="J3239" s="1" t="str">
        <f t="shared" si="254"/>
        <v>Potential</v>
      </c>
    </row>
    <row r="3240" spans="1:10" ht="14.25" x14ac:dyDescent="0.2">
      <c r="A3240">
        <v>16468</v>
      </c>
      <c r="B3240">
        <v>45</v>
      </c>
      <c r="C3240">
        <v>787.52</v>
      </c>
      <c r="D3240" s="1">
        <v>40812.592361111114</v>
      </c>
      <c r="E3240" s="3">
        <f>DATEDIF(online_retail_II[[#This Row],[LastPurchase]], DATE(2011,12,9), "d")</f>
        <v>74</v>
      </c>
      <c r="F3240" s="3">
        <f t="shared" si="250"/>
        <v>3</v>
      </c>
      <c r="G3240" s="3">
        <f t="shared" si="251"/>
        <v>1</v>
      </c>
      <c r="H3240" s="3">
        <f t="shared" si="252"/>
        <v>1</v>
      </c>
      <c r="I3240" s="1" t="str">
        <f t="shared" si="253"/>
        <v>311</v>
      </c>
      <c r="J3240" s="1" t="str">
        <f t="shared" si="254"/>
        <v>Potential</v>
      </c>
    </row>
    <row r="3241" spans="1:10" ht="14.25" x14ac:dyDescent="0.2">
      <c r="A3241">
        <v>14996</v>
      </c>
      <c r="B3241">
        <v>41</v>
      </c>
      <c r="C3241">
        <v>442.29000000000008</v>
      </c>
      <c r="D3241" s="1">
        <v>40405.572222222225</v>
      </c>
      <c r="E3241" s="3">
        <f>DATEDIF(online_retail_II[[#This Row],[LastPurchase]], DATE(2011,12,9), "d")</f>
        <v>481</v>
      </c>
      <c r="F3241" s="3">
        <f t="shared" si="250"/>
        <v>2</v>
      </c>
      <c r="G3241" s="3">
        <f t="shared" si="251"/>
        <v>1</v>
      </c>
      <c r="H3241" s="3">
        <f t="shared" si="252"/>
        <v>1</v>
      </c>
      <c r="I3241" s="1" t="str">
        <f t="shared" si="253"/>
        <v>211</v>
      </c>
      <c r="J3241" s="1" t="str">
        <f t="shared" si="254"/>
        <v>At Risk</v>
      </c>
    </row>
    <row r="3242" spans="1:10" ht="14.25" x14ac:dyDescent="0.2">
      <c r="A3242">
        <v>14183</v>
      </c>
      <c r="B3242">
        <v>35</v>
      </c>
      <c r="C3242">
        <v>286.28999999999991</v>
      </c>
      <c r="D3242" s="1">
        <v>40475.614583333336</v>
      </c>
      <c r="E3242" s="3">
        <f>DATEDIF(online_retail_II[[#This Row],[LastPurchase]], DATE(2011,12,9), "d")</f>
        <v>411</v>
      </c>
      <c r="F3242" s="3">
        <f t="shared" si="250"/>
        <v>2</v>
      </c>
      <c r="G3242" s="3">
        <f t="shared" si="251"/>
        <v>1</v>
      </c>
      <c r="H3242" s="3">
        <f t="shared" si="252"/>
        <v>1</v>
      </c>
      <c r="I3242" s="1" t="str">
        <f t="shared" si="253"/>
        <v>211</v>
      </c>
      <c r="J3242" s="1" t="str">
        <f t="shared" si="254"/>
        <v>At Risk</v>
      </c>
    </row>
    <row r="3243" spans="1:10" ht="14.25" x14ac:dyDescent="0.2">
      <c r="A3243">
        <v>17299</v>
      </c>
      <c r="B3243">
        <v>120</v>
      </c>
      <c r="C3243">
        <v>1016.0799999999999</v>
      </c>
      <c r="D3243" s="1">
        <v>40875.500694444447</v>
      </c>
      <c r="E3243" s="3">
        <f>DATEDIF(online_retail_II[[#This Row],[LastPurchase]], DATE(2011,12,9), "d")</f>
        <v>11</v>
      </c>
      <c r="F3243" s="3">
        <f t="shared" si="250"/>
        <v>5</v>
      </c>
      <c r="G3243" s="3">
        <f t="shared" si="251"/>
        <v>2</v>
      </c>
      <c r="H3243" s="3">
        <f t="shared" si="252"/>
        <v>2</v>
      </c>
      <c r="I3243" s="1" t="str">
        <f t="shared" si="253"/>
        <v>522</v>
      </c>
      <c r="J3243" s="1" t="str">
        <f t="shared" si="254"/>
        <v>Champion</v>
      </c>
    </row>
    <row r="3244" spans="1:10" ht="14.25" x14ac:dyDescent="0.2">
      <c r="A3244">
        <v>15050</v>
      </c>
      <c r="B3244">
        <v>156</v>
      </c>
      <c r="C3244">
        <v>4193.7900000000009</v>
      </c>
      <c r="D3244" s="1">
        <v>40861.678472222222</v>
      </c>
      <c r="E3244" s="3">
        <f>DATEDIF(online_retail_II[[#This Row],[LastPurchase]], DATE(2011,12,9), "d")</f>
        <v>25</v>
      </c>
      <c r="F3244" s="3">
        <f t="shared" si="250"/>
        <v>4</v>
      </c>
      <c r="G3244" s="3">
        <f t="shared" si="251"/>
        <v>2</v>
      </c>
      <c r="H3244" s="3">
        <f t="shared" si="252"/>
        <v>3</v>
      </c>
      <c r="I3244" s="1" t="str">
        <f t="shared" si="253"/>
        <v>423</v>
      </c>
      <c r="J3244" s="1" t="str">
        <f t="shared" si="254"/>
        <v>Loyal</v>
      </c>
    </row>
    <row r="3245" spans="1:10" ht="14.25" x14ac:dyDescent="0.2">
      <c r="A3245">
        <v>12687</v>
      </c>
      <c r="B3245">
        <v>126</v>
      </c>
      <c r="C3245">
        <v>2138.9100000000003</v>
      </c>
      <c r="D3245" s="1">
        <v>40406.508333333331</v>
      </c>
      <c r="E3245" s="3">
        <f>DATEDIF(online_retail_II[[#This Row],[LastPurchase]], DATE(2011,12,9), "d")</f>
        <v>480</v>
      </c>
      <c r="F3245" s="3">
        <f t="shared" si="250"/>
        <v>2</v>
      </c>
      <c r="G3245" s="3">
        <f t="shared" si="251"/>
        <v>2</v>
      </c>
      <c r="H3245" s="3">
        <f t="shared" si="252"/>
        <v>2</v>
      </c>
      <c r="I3245" s="1" t="str">
        <f t="shared" si="253"/>
        <v>222</v>
      </c>
      <c r="J3245" s="1" t="str">
        <f t="shared" si="254"/>
        <v>At Risk</v>
      </c>
    </row>
    <row r="3246" spans="1:10" ht="14.25" x14ac:dyDescent="0.2">
      <c r="A3246">
        <v>13063</v>
      </c>
      <c r="B3246">
        <v>12</v>
      </c>
      <c r="C3246">
        <v>188.39999999999998</v>
      </c>
      <c r="D3246" s="1">
        <v>40406.518750000003</v>
      </c>
      <c r="E3246" s="3">
        <f>DATEDIF(online_retail_II[[#This Row],[LastPurchase]], DATE(2011,12,9), "d")</f>
        <v>480</v>
      </c>
      <c r="F3246" s="3">
        <f t="shared" si="250"/>
        <v>2</v>
      </c>
      <c r="G3246" s="3">
        <f t="shared" si="251"/>
        <v>1</v>
      </c>
      <c r="H3246" s="3">
        <f t="shared" si="252"/>
        <v>1</v>
      </c>
      <c r="I3246" s="1" t="str">
        <f t="shared" si="253"/>
        <v>211</v>
      </c>
      <c r="J3246" s="1" t="str">
        <f t="shared" si="254"/>
        <v>At Risk</v>
      </c>
    </row>
    <row r="3247" spans="1:10" ht="14.25" x14ac:dyDescent="0.2">
      <c r="A3247">
        <v>14379</v>
      </c>
      <c r="B3247">
        <v>129</v>
      </c>
      <c r="C3247">
        <v>1268.9099999999999</v>
      </c>
      <c r="D3247" s="1">
        <v>40842.696527777778</v>
      </c>
      <c r="E3247" s="3">
        <f>DATEDIF(online_retail_II[[#This Row],[LastPurchase]], DATE(2011,12,9), "d")</f>
        <v>44</v>
      </c>
      <c r="F3247" s="3">
        <f t="shared" si="250"/>
        <v>4</v>
      </c>
      <c r="G3247" s="3">
        <f t="shared" si="251"/>
        <v>2</v>
      </c>
      <c r="H3247" s="3">
        <f t="shared" si="252"/>
        <v>2</v>
      </c>
      <c r="I3247" s="1" t="str">
        <f t="shared" si="253"/>
        <v>422</v>
      </c>
      <c r="J3247" s="1" t="str">
        <f t="shared" si="254"/>
        <v>Loyal</v>
      </c>
    </row>
    <row r="3248" spans="1:10" ht="14.25" x14ac:dyDescent="0.2">
      <c r="A3248">
        <v>13945</v>
      </c>
      <c r="B3248">
        <v>51</v>
      </c>
      <c r="C3248">
        <v>854.14999999999986</v>
      </c>
      <c r="D3248" s="1">
        <v>40492.416666666664</v>
      </c>
      <c r="E3248" s="3">
        <f>DATEDIF(online_retail_II[[#This Row],[LastPurchase]], DATE(2011,12,9), "d")</f>
        <v>394</v>
      </c>
      <c r="F3248" s="3">
        <f t="shared" si="250"/>
        <v>2</v>
      </c>
      <c r="G3248" s="3">
        <f t="shared" si="251"/>
        <v>1</v>
      </c>
      <c r="H3248" s="3">
        <f t="shared" si="252"/>
        <v>1</v>
      </c>
      <c r="I3248" s="1" t="str">
        <f t="shared" si="253"/>
        <v>211</v>
      </c>
      <c r="J3248" s="1" t="str">
        <f t="shared" si="254"/>
        <v>At Risk</v>
      </c>
    </row>
    <row r="3249" spans="1:10" ht="14.25" x14ac:dyDescent="0.2">
      <c r="A3249">
        <v>14531</v>
      </c>
      <c r="B3249">
        <v>29</v>
      </c>
      <c r="C3249">
        <v>376.34</v>
      </c>
      <c r="D3249" s="1">
        <v>40407.427777777775</v>
      </c>
      <c r="E3249" s="3">
        <f>DATEDIF(online_retail_II[[#This Row],[LastPurchase]], DATE(2011,12,9), "d")</f>
        <v>479</v>
      </c>
      <c r="F3249" s="3">
        <f t="shared" si="250"/>
        <v>2</v>
      </c>
      <c r="G3249" s="3">
        <f t="shared" si="251"/>
        <v>1</v>
      </c>
      <c r="H3249" s="3">
        <f t="shared" si="252"/>
        <v>1</v>
      </c>
      <c r="I3249" s="1" t="str">
        <f t="shared" si="253"/>
        <v>211</v>
      </c>
      <c r="J3249" s="1" t="str">
        <f t="shared" si="254"/>
        <v>At Risk</v>
      </c>
    </row>
    <row r="3250" spans="1:10" ht="14.25" x14ac:dyDescent="0.2">
      <c r="A3250">
        <v>17430</v>
      </c>
      <c r="B3250">
        <v>42</v>
      </c>
      <c r="C3250">
        <v>735.17000000000007</v>
      </c>
      <c r="D3250" s="1">
        <v>40854.39166666667</v>
      </c>
      <c r="E3250" s="3">
        <f>DATEDIF(online_retail_II[[#This Row],[LastPurchase]], DATE(2011,12,9), "d")</f>
        <v>32</v>
      </c>
      <c r="F3250" s="3">
        <f t="shared" si="250"/>
        <v>4</v>
      </c>
      <c r="G3250" s="3">
        <f t="shared" si="251"/>
        <v>1</v>
      </c>
      <c r="H3250" s="3">
        <f t="shared" si="252"/>
        <v>1</v>
      </c>
      <c r="I3250" s="1" t="str">
        <f t="shared" si="253"/>
        <v>411</v>
      </c>
      <c r="J3250" s="1" t="str">
        <f t="shared" si="254"/>
        <v>Loyal</v>
      </c>
    </row>
    <row r="3251" spans="1:10" ht="14.25" x14ac:dyDescent="0.2">
      <c r="A3251">
        <v>14749</v>
      </c>
      <c r="B3251">
        <v>18</v>
      </c>
      <c r="C3251">
        <v>310.14999999999998</v>
      </c>
      <c r="D3251" s="1">
        <v>40407.525000000001</v>
      </c>
      <c r="E3251" s="3">
        <f>DATEDIF(online_retail_II[[#This Row],[LastPurchase]], DATE(2011,12,9), "d")</f>
        <v>479</v>
      </c>
      <c r="F3251" s="3">
        <f t="shared" si="250"/>
        <v>2</v>
      </c>
      <c r="G3251" s="3">
        <f t="shared" si="251"/>
        <v>1</v>
      </c>
      <c r="H3251" s="3">
        <f t="shared" si="252"/>
        <v>1</v>
      </c>
      <c r="I3251" s="1" t="str">
        <f t="shared" si="253"/>
        <v>211</v>
      </c>
      <c r="J3251" s="1" t="str">
        <f t="shared" si="254"/>
        <v>At Risk</v>
      </c>
    </row>
    <row r="3252" spans="1:10" ht="14.25" x14ac:dyDescent="0.2">
      <c r="A3252">
        <v>17513</v>
      </c>
      <c r="B3252">
        <v>18</v>
      </c>
      <c r="C3252">
        <v>1158.8</v>
      </c>
      <c r="D3252" s="1">
        <v>40814.695833333331</v>
      </c>
      <c r="E3252" s="3">
        <f>DATEDIF(online_retail_II[[#This Row],[LastPurchase]], DATE(2011,12,9), "d")</f>
        <v>72</v>
      </c>
      <c r="F3252" s="3">
        <f t="shared" si="250"/>
        <v>3</v>
      </c>
      <c r="G3252" s="3">
        <f t="shared" si="251"/>
        <v>1</v>
      </c>
      <c r="H3252" s="3">
        <f t="shared" si="252"/>
        <v>2</v>
      </c>
      <c r="I3252" s="1" t="str">
        <f t="shared" si="253"/>
        <v>312</v>
      </c>
      <c r="J3252" s="1" t="str">
        <f t="shared" si="254"/>
        <v>Potential</v>
      </c>
    </row>
    <row r="3253" spans="1:10" ht="14.25" x14ac:dyDescent="0.2">
      <c r="A3253">
        <v>15072</v>
      </c>
      <c r="B3253">
        <v>13</v>
      </c>
      <c r="C3253">
        <v>187.51999999999998</v>
      </c>
      <c r="D3253" s="1">
        <v>40407.656944444447</v>
      </c>
      <c r="E3253" s="3">
        <f>DATEDIF(online_retail_II[[#This Row],[LastPurchase]], DATE(2011,12,9), "d")</f>
        <v>479</v>
      </c>
      <c r="F3253" s="3">
        <f t="shared" si="250"/>
        <v>2</v>
      </c>
      <c r="G3253" s="3">
        <f t="shared" si="251"/>
        <v>1</v>
      </c>
      <c r="H3253" s="3">
        <f t="shared" si="252"/>
        <v>1</v>
      </c>
      <c r="I3253" s="1" t="str">
        <f t="shared" si="253"/>
        <v>211</v>
      </c>
      <c r="J3253" s="1" t="str">
        <f t="shared" si="254"/>
        <v>At Risk</v>
      </c>
    </row>
    <row r="3254" spans="1:10" ht="14.25" x14ac:dyDescent="0.2">
      <c r="A3254">
        <v>13320</v>
      </c>
      <c r="B3254">
        <v>150</v>
      </c>
      <c r="C3254">
        <v>2228.1000000000004</v>
      </c>
      <c r="D3254" s="1">
        <v>40808.754861111112</v>
      </c>
      <c r="E3254" s="3">
        <f>DATEDIF(online_retail_II[[#This Row],[LastPurchase]], DATE(2011,12,9), "d")</f>
        <v>78</v>
      </c>
      <c r="F3254" s="3">
        <f t="shared" si="250"/>
        <v>3</v>
      </c>
      <c r="G3254" s="3">
        <f t="shared" si="251"/>
        <v>2</v>
      </c>
      <c r="H3254" s="3">
        <f t="shared" si="252"/>
        <v>2</v>
      </c>
      <c r="I3254" s="1" t="str">
        <f t="shared" si="253"/>
        <v>322</v>
      </c>
      <c r="J3254" s="1" t="str">
        <f t="shared" si="254"/>
        <v>Potential</v>
      </c>
    </row>
    <row r="3255" spans="1:10" ht="14.25" x14ac:dyDescent="0.2">
      <c r="A3255">
        <v>17627</v>
      </c>
      <c r="B3255">
        <v>10</v>
      </c>
      <c r="C3255">
        <v>296.36000000000007</v>
      </c>
      <c r="D3255" s="1">
        <v>40408.477083333331</v>
      </c>
      <c r="E3255" s="3">
        <f>DATEDIF(online_retail_II[[#This Row],[LastPurchase]], DATE(2011,12,9), "d")</f>
        <v>478</v>
      </c>
      <c r="F3255" s="3">
        <f t="shared" si="250"/>
        <v>2</v>
      </c>
      <c r="G3255" s="3">
        <f t="shared" si="251"/>
        <v>1</v>
      </c>
      <c r="H3255" s="3">
        <f t="shared" si="252"/>
        <v>1</v>
      </c>
      <c r="I3255" s="1" t="str">
        <f t="shared" si="253"/>
        <v>211</v>
      </c>
      <c r="J3255" s="1" t="str">
        <f t="shared" si="254"/>
        <v>At Risk</v>
      </c>
    </row>
    <row r="3256" spans="1:10" ht="14.25" x14ac:dyDescent="0.2">
      <c r="A3256">
        <v>15310</v>
      </c>
      <c r="B3256">
        <v>45</v>
      </c>
      <c r="C3256">
        <v>1634.64</v>
      </c>
      <c r="D3256" s="1">
        <v>40408.484722222223</v>
      </c>
      <c r="E3256" s="3">
        <f>DATEDIF(online_retail_II[[#This Row],[LastPurchase]], DATE(2011,12,9), "d")</f>
        <v>478</v>
      </c>
      <c r="F3256" s="3">
        <f t="shared" si="250"/>
        <v>2</v>
      </c>
      <c r="G3256" s="3">
        <f t="shared" si="251"/>
        <v>1</v>
      </c>
      <c r="H3256" s="3">
        <f t="shared" si="252"/>
        <v>2</v>
      </c>
      <c r="I3256" s="1" t="str">
        <f t="shared" si="253"/>
        <v>212</v>
      </c>
      <c r="J3256" s="1" t="str">
        <f t="shared" si="254"/>
        <v>At Risk</v>
      </c>
    </row>
    <row r="3257" spans="1:10" ht="14.25" x14ac:dyDescent="0.2">
      <c r="A3257">
        <v>17792</v>
      </c>
      <c r="B3257">
        <v>53</v>
      </c>
      <c r="C3257">
        <v>370.04999999999978</v>
      </c>
      <c r="D3257" s="1">
        <v>40419.604166666664</v>
      </c>
      <c r="E3257" s="3">
        <f>DATEDIF(online_retail_II[[#This Row],[LastPurchase]], DATE(2011,12,9), "d")</f>
        <v>467</v>
      </c>
      <c r="F3257" s="3">
        <f t="shared" si="250"/>
        <v>2</v>
      </c>
      <c r="G3257" s="3">
        <f t="shared" si="251"/>
        <v>1</v>
      </c>
      <c r="H3257" s="3">
        <f t="shared" si="252"/>
        <v>1</v>
      </c>
      <c r="I3257" s="1" t="str">
        <f t="shared" si="253"/>
        <v>211</v>
      </c>
      <c r="J3257" s="1" t="str">
        <f t="shared" si="254"/>
        <v>At Risk</v>
      </c>
    </row>
    <row r="3258" spans="1:10" ht="14.25" x14ac:dyDescent="0.2">
      <c r="A3258">
        <v>16675</v>
      </c>
      <c r="B3258">
        <v>23</v>
      </c>
      <c r="C3258">
        <v>608.86</v>
      </c>
      <c r="D3258" s="1">
        <v>40445.510416666664</v>
      </c>
      <c r="E3258" s="3">
        <f>DATEDIF(online_retail_II[[#This Row],[LastPurchase]], DATE(2011,12,9), "d")</f>
        <v>441</v>
      </c>
      <c r="F3258" s="3">
        <f t="shared" si="250"/>
        <v>2</v>
      </c>
      <c r="G3258" s="3">
        <f t="shared" si="251"/>
        <v>1</v>
      </c>
      <c r="H3258" s="3">
        <f t="shared" si="252"/>
        <v>1</v>
      </c>
      <c r="I3258" s="1" t="str">
        <f t="shared" si="253"/>
        <v>211</v>
      </c>
      <c r="J3258" s="1" t="str">
        <f t="shared" si="254"/>
        <v>At Risk</v>
      </c>
    </row>
    <row r="3259" spans="1:10" ht="14.25" x14ac:dyDescent="0.2">
      <c r="A3259">
        <v>16638</v>
      </c>
      <c r="B3259">
        <v>140</v>
      </c>
      <c r="C3259">
        <v>2430.5300000000011</v>
      </c>
      <c r="D3259" s="1">
        <v>40864.464583333334</v>
      </c>
      <c r="E3259" s="3">
        <f>DATEDIF(online_retail_II[[#This Row],[LastPurchase]], DATE(2011,12,9), "d")</f>
        <v>22</v>
      </c>
      <c r="F3259" s="3">
        <f t="shared" si="250"/>
        <v>4</v>
      </c>
      <c r="G3259" s="3">
        <f t="shared" si="251"/>
        <v>2</v>
      </c>
      <c r="H3259" s="3">
        <f t="shared" si="252"/>
        <v>2</v>
      </c>
      <c r="I3259" s="1" t="str">
        <f t="shared" si="253"/>
        <v>422</v>
      </c>
      <c r="J3259" s="1" t="str">
        <f t="shared" si="254"/>
        <v>Loyal</v>
      </c>
    </row>
    <row r="3260" spans="1:10" ht="14.25" x14ac:dyDescent="0.2">
      <c r="A3260">
        <v>15764</v>
      </c>
      <c r="B3260">
        <v>249</v>
      </c>
      <c r="C3260">
        <v>4503.08</v>
      </c>
      <c r="D3260" s="1">
        <v>40798.748611111114</v>
      </c>
      <c r="E3260" s="3">
        <f>DATEDIF(online_retail_II[[#This Row],[LastPurchase]], DATE(2011,12,9), "d")</f>
        <v>88</v>
      </c>
      <c r="F3260" s="3">
        <f t="shared" si="250"/>
        <v>3</v>
      </c>
      <c r="G3260" s="3">
        <f t="shared" si="251"/>
        <v>3</v>
      </c>
      <c r="H3260" s="3">
        <f t="shared" si="252"/>
        <v>3</v>
      </c>
      <c r="I3260" s="1" t="str">
        <f t="shared" si="253"/>
        <v>333</v>
      </c>
      <c r="J3260" s="1" t="str">
        <f t="shared" si="254"/>
        <v>Potential</v>
      </c>
    </row>
    <row r="3261" spans="1:10" ht="14.25" x14ac:dyDescent="0.2">
      <c r="A3261">
        <v>17585</v>
      </c>
      <c r="B3261">
        <v>397</v>
      </c>
      <c r="C3261">
        <v>2093.2999999999988</v>
      </c>
      <c r="D3261" s="1">
        <v>40777.5625</v>
      </c>
      <c r="E3261" s="3">
        <f>DATEDIF(online_retail_II[[#This Row],[LastPurchase]], DATE(2011,12,9), "d")</f>
        <v>109</v>
      </c>
      <c r="F3261" s="3">
        <f t="shared" si="250"/>
        <v>3</v>
      </c>
      <c r="G3261" s="3">
        <f t="shared" si="251"/>
        <v>4</v>
      </c>
      <c r="H3261" s="3">
        <f t="shared" si="252"/>
        <v>2</v>
      </c>
      <c r="I3261" s="1" t="str">
        <f t="shared" si="253"/>
        <v>342</v>
      </c>
      <c r="J3261" s="1" t="str">
        <f t="shared" si="254"/>
        <v>Potential</v>
      </c>
    </row>
    <row r="3262" spans="1:10" ht="14.25" x14ac:dyDescent="0.2">
      <c r="A3262">
        <v>15154</v>
      </c>
      <c r="B3262">
        <v>188</v>
      </c>
      <c r="C3262">
        <v>1388.4100000000012</v>
      </c>
      <c r="D3262" s="1">
        <v>40811.670138888891</v>
      </c>
      <c r="E3262" s="3">
        <f>DATEDIF(online_retail_II[[#This Row],[LastPurchase]], DATE(2011,12,9), "d")</f>
        <v>75</v>
      </c>
      <c r="F3262" s="3">
        <f t="shared" si="250"/>
        <v>3</v>
      </c>
      <c r="G3262" s="3">
        <f t="shared" si="251"/>
        <v>3</v>
      </c>
      <c r="H3262" s="3">
        <f t="shared" si="252"/>
        <v>2</v>
      </c>
      <c r="I3262" s="1" t="str">
        <f t="shared" si="253"/>
        <v>332</v>
      </c>
      <c r="J3262" s="1" t="str">
        <f t="shared" si="254"/>
        <v>Potential</v>
      </c>
    </row>
    <row r="3263" spans="1:10" ht="14.25" x14ac:dyDescent="0.2">
      <c r="A3263">
        <v>15506</v>
      </c>
      <c r="B3263">
        <v>278</v>
      </c>
      <c r="C3263">
        <v>2040.0299999999984</v>
      </c>
      <c r="D3263" s="1">
        <v>40864.507638888892</v>
      </c>
      <c r="E3263" s="3">
        <f>DATEDIF(online_retail_II[[#This Row],[LastPurchase]], DATE(2011,12,9), "d")</f>
        <v>22</v>
      </c>
      <c r="F3263" s="3">
        <f t="shared" si="250"/>
        <v>4</v>
      </c>
      <c r="G3263" s="3">
        <f t="shared" si="251"/>
        <v>3</v>
      </c>
      <c r="H3263" s="3">
        <f t="shared" si="252"/>
        <v>2</v>
      </c>
      <c r="I3263" s="1" t="str">
        <f t="shared" si="253"/>
        <v>432</v>
      </c>
      <c r="J3263" s="1" t="str">
        <f t="shared" si="254"/>
        <v>Loyal</v>
      </c>
    </row>
    <row r="3264" spans="1:10" ht="14.25" x14ac:dyDescent="0.2">
      <c r="A3264">
        <v>17599</v>
      </c>
      <c r="B3264">
        <v>3</v>
      </c>
      <c r="C3264">
        <v>52.05</v>
      </c>
      <c r="D3264" s="1">
        <v>40409.534722222219</v>
      </c>
      <c r="E3264" s="3">
        <f>DATEDIF(online_retail_II[[#This Row],[LastPurchase]], DATE(2011,12,9), "d")</f>
        <v>477</v>
      </c>
      <c r="F3264" s="3">
        <f t="shared" si="250"/>
        <v>2</v>
      </c>
      <c r="G3264" s="3">
        <f t="shared" si="251"/>
        <v>1</v>
      </c>
      <c r="H3264" s="3">
        <f t="shared" si="252"/>
        <v>1</v>
      </c>
      <c r="I3264" s="1" t="str">
        <f t="shared" si="253"/>
        <v>211</v>
      </c>
      <c r="J3264" s="1" t="str">
        <f t="shared" si="254"/>
        <v>At Risk</v>
      </c>
    </row>
    <row r="3265" spans="1:10" ht="14.25" x14ac:dyDescent="0.2">
      <c r="A3265">
        <v>12851</v>
      </c>
      <c r="B3265">
        <v>80</v>
      </c>
      <c r="C3265">
        <v>284.13000000000005</v>
      </c>
      <c r="D3265" s="1">
        <v>40790.52847222222</v>
      </c>
      <c r="E3265" s="3">
        <f>DATEDIF(online_retail_II[[#This Row],[LastPurchase]], DATE(2011,12,9), "d")</f>
        <v>96</v>
      </c>
      <c r="F3265" s="3">
        <f t="shared" si="250"/>
        <v>3</v>
      </c>
      <c r="G3265" s="3">
        <f t="shared" si="251"/>
        <v>2</v>
      </c>
      <c r="H3265" s="3">
        <f t="shared" si="252"/>
        <v>1</v>
      </c>
      <c r="I3265" s="1" t="str">
        <f t="shared" si="253"/>
        <v>321</v>
      </c>
      <c r="J3265" s="1" t="str">
        <f t="shared" si="254"/>
        <v>Potential</v>
      </c>
    </row>
    <row r="3266" spans="1:10" ht="14.25" x14ac:dyDescent="0.2">
      <c r="A3266">
        <v>16919</v>
      </c>
      <c r="B3266">
        <v>640</v>
      </c>
      <c r="C3266">
        <v>5125.9100000000017</v>
      </c>
      <c r="D3266" s="1">
        <v>40730.565972222219</v>
      </c>
      <c r="E3266" s="3">
        <f>DATEDIF(online_retail_II[[#This Row],[LastPurchase]], DATE(2011,12,9), "d")</f>
        <v>156</v>
      </c>
      <c r="F3266" s="3">
        <f t="shared" ref="F3266:F3329" si="255">IF(E3266&lt;=QUARTILE($E$2:$E$1000,1),5,
 IF(E3266&lt;=QUARTILE($E$2:$E$1000,2),4,
 IF(E3266&lt;=QUARTILE($E$2:$E$1000,3),3,
 IF(E3266&lt;=QUARTILE($E$2:$E$1000,4),2,1))))</f>
        <v>3</v>
      </c>
      <c r="G3266" s="3">
        <f t="shared" ref="G3266:G3329" si="256">IF(B3266&gt;=QUARTILE($B$2:$B$1000,4),5,
 IF(B3266&gt;=QUARTILE($B$2:$B$1000,3),4,
 IF(B3266&gt;=QUARTILE($B$2:$B$1000,2),3,
 IF(B3266&gt;=QUARTILE($B$2:$B$1000,1),2,1))))</f>
        <v>4</v>
      </c>
      <c r="H3266" s="3">
        <f t="shared" ref="H3266:H3329" si="257">IF(C3266&gt;=QUARTILE($C$2:$C$1000,4),5,
 IF(C3266&gt;=QUARTILE($C$2:$C$1000,3),4,
 IF(C3266&gt;=QUARTILE($C$2:$C$1000,2),3,
 IF(C3266&gt;=QUARTILE($C$2:$C$1000,1),2,1))))</f>
        <v>3</v>
      </c>
      <c r="I3266" s="1" t="str">
        <f t="shared" ref="I3266:I3329" si="258">TEXT(F3266,"0") &amp; TEXT(G3266,"0") &amp; TEXT(H3266,"0")</f>
        <v>343</v>
      </c>
      <c r="J3266" s="1" t="str">
        <f t="shared" ref="J3266:J3329" si="259">IF(F3266=5,"Champion",
 IF(F3266&gt;=4,"Loyal",
 IF(F3266=3,"Potential",
 IF(F3266=2,"At Risk",
 "Lost"))))</f>
        <v>Potential</v>
      </c>
    </row>
    <row r="3267" spans="1:10" ht="14.25" x14ac:dyDescent="0.2">
      <c r="A3267">
        <v>13479</v>
      </c>
      <c r="B3267">
        <v>53</v>
      </c>
      <c r="C3267">
        <v>851.36999999999989</v>
      </c>
      <c r="D3267" s="1">
        <v>40686.447916666664</v>
      </c>
      <c r="E3267" s="3">
        <f>DATEDIF(online_retail_II[[#This Row],[LastPurchase]], DATE(2011,12,9), "d")</f>
        <v>200</v>
      </c>
      <c r="F3267" s="3">
        <f t="shared" si="255"/>
        <v>3</v>
      </c>
      <c r="G3267" s="3">
        <f t="shared" si="256"/>
        <v>1</v>
      </c>
      <c r="H3267" s="3">
        <f t="shared" si="257"/>
        <v>1</v>
      </c>
      <c r="I3267" s="1" t="str">
        <f t="shared" si="258"/>
        <v>311</v>
      </c>
      <c r="J3267" s="1" t="str">
        <f t="shared" si="259"/>
        <v>Potential</v>
      </c>
    </row>
    <row r="3268" spans="1:10" ht="14.25" x14ac:dyDescent="0.2">
      <c r="A3268">
        <v>18191</v>
      </c>
      <c r="B3268">
        <v>15</v>
      </c>
      <c r="C3268">
        <v>529.40000000000009</v>
      </c>
      <c r="D3268" s="1">
        <v>40625.505555555559</v>
      </c>
      <c r="E3268" s="3">
        <f>DATEDIF(online_retail_II[[#This Row],[LastPurchase]], DATE(2011,12,9), "d")</f>
        <v>261</v>
      </c>
      <c r="F3268" s="3">
        <f t="shared" si="255"/>
        <v>3</v>
      </c>
      <c r="G3268" s="3">
        <f t="shared" si="256"/>
        <v>1</v>
      </c>
      <c r="H3268" s="3">
        <f t="shared" si="257"/>
        <v>1</v>
      </c>
      <c r="I3268" s="1" t="str">
        <f t="shared" si="258"/>
        <v>311</v>
      </c>
      <c r="J3268" s="1" t="str">
        <f t="shared" si="259"/>
        <v>Potential</v>
      </c>
    </row>
    <row r="3269" spans="1:10" ht="14.25" x14ac:dyDescent="0.2">
      <c r="A3269">
        <v>16299</v>
      </c>
      <c r="B3269">
        <v>12</v>
      </c>
      <c r="C3269">
        <v>193.64999999999998</v>
      </c>
      <c r="D3269" s="1">
        <v>40409.740277777775</v>
      </c>
      <c r="E3269" s="3">
        <f>DATEDIF(online_retail_II[[#This Row],[LastPurchase]], DATE(2011,12,9), "d")</f>
        <v>477</v>
      </c>
      <c r="F3269" s="3">
        <f t="shared" si="255"/>
        <v>2</v>
      </c>
      <c r="G3269" s="3">
        <f t="shared" si="256"/>
        <v>1</v>
      </c>
      <c r="H3269" s="3">
        <f t="shared" si="257"/>
        <v>1</v>
      </c>
      <c r="I3269" s="1" t="str">
        <f t="shared" si="258"/>
        <v>211</v>
      </c>
      <c r="J3269" s="1" t="str">
        <f t="shared" si="259"/>
        <v>At Risk</v>
      </c>
    </row>
    <row r="3270" spans="1:10" ht="14.25" x14ac:dyDescent="0.2">
      <c r="A3270">
        <v>12519</v>
      </c>
      <c r="B3270">
        <v>40</v>
      </c>
      <c r="C3270">
        <v>726.54000000000019</v>
      </c>
      <c r="D3270" s="1">
        <v>40823.393055555556</v>
      </c>
      <c r="E3270" s="3">
        <f>DATEDIF(online_retail_II[[#This Row],[LastPurchase]], DATE(2011,12,9), "d")</f>
        <v>63</v>
      </c>
      <c r="F3270" s="3">
        <f t="shared" si="255"/>
        <v>3</v>
      </c>
      <c r="G3270" s="3">
        <f t="shared" si="256"/>
        <v>1</v>
      </c>
      <c r="H3270" s="3">
        <f t="shared" si="257"/>
        <v>1</v>
      </c>
      <c r="I3270" s="1" t="str">
        <f t="shared" si="258"/>
        <v>311</v>
      </c>
      <c r="J3270" s="1" t="str">
        <f t="shared" si="259"/>
        <v>Potential</v>
      </c>
    </row>
    <row r="3271" spans="1:10" ht="14.25" x14ac:dyDescent="0.2">
      <c r="A3271">
        <v>12433</v>
      </c>
      <c r="B3271">
        <v>706</v>
      </c>
      <c r="C3271">
        <v>20581.260000000013</v>
      </c>
      <c r="D3271" s="1">
        <v>40886.418055555558</v>
      </c>
      <c r="E3271" s="3">
        <f>DATEDIF(online_retail_II[[#This Row],[LastPurchase]], DATE(2011,12,9), "d")</f>
        <v>0</v>
      </c>
      <c r="F3271" s="3">
        <f t="shared" si="255"/>
        <v>5</v>
      </c>
      <c r="G3271" s="3">
        <f t="shared" si="256"/>
        <v>4</v>
      </c>
      <c r="H3271" s="3">
        <f t="shared" si="257"/>
        <v>4</v>
      </c>
      <c r="I3271" s="1" t="str">
        <f t="shared" si="258"/>
        <v>544</v>
      </c>
      <c r="J3271" s="1" t="str">
        <f t="shared" si="259"/>
        <v>Champion</v>
      </c>
    </row>
    <row r="3272" spans="1:10" ht="14.25" x14ac:dyDescent="0.2">
      <c r="A3272">
        <v>16562</v>
      </c>
      <c r="B3272">
        <v>34</v>
      </c>
      <c r="C3272">
        <v>223.86</v>
      </c>
      <c r="D3272" s="1">
        <v>40410.489583333336</v>
      </c>
      <c r="E3272" s="3">
        <f>DATEDIF(online_retail_II[[#This Row],[LastPurchase]], DATE(2011,12,9), "d")</f>
        <v>476</v>
      </c>
      <c r="F3272" s="3">
        <f t="shared" si="255"/>
        <v>2</v>
      </c>
      <c r="G3272" s="3">
        <f t="shared" si="256"/>
        <v>1</v>
      </c>
      <c r="H3272" s="3">
        <f t="shared" si="257"/>
        <v>1</v>
      </c>
      <c r="I3272" s="1" t="str">
        <f t="shared" si="258"/>
        <v>211</v>
      </c>
      <c r="J3272" s="1" t="str">
        <f t="shared" si="259"/>
        <v>At Risk</v>
      </c>
    </row>
    <row r="3273" spans="1:10" ht="14.25" x14ac:dyDescent="0.2">
      <c r="A3273">
        <v>16294</v>
      </c>
      <c r="B3273">
        <v>8</v>
      </c>
      <c r="C3273">
        <v>126.05</v>
      </c>
      <c r="D3273" s="1">
        <v>40410.500694444447</v>
      </c>
      <c r="E3273" s="3">
        <f>DATEDIF(online_retail_II[[#This Row],[LastPurchase]], DATE(2011,12,9), "d")</f>
        <v>476</v>
      </c>
      <c r="F3273" s="3">
        <f t="shared" si="255"/>
        <v>2</v>
      </c>
      <c r="G3273" s="3">
        <f t="shared" si="256"/>
        <v>1</v>
      </c>
      <c r="H3273" s="3">
        <f t="shared" si="257"/>
        <v>1</v>
      </c>
      <c r="I3273" s="1" t="str">
        <f t="shared" si="258"/>
        <v>211</v>
      </c>
      <c r="J3273" s="1" t="str">
        <f t="shared" si="259"/>
        <v>At Risk</v>
      </c>
    </row>
    <row r="3274" spans="1:10" ht="14.25" x14ac:dyDescent="0.2">
      <c r="A3274">
        <v>12865</v>
      </c>
      <c r="B3274">
        <v>195</v>
      </c>
      <c r="C3274">
        <v>3323.4700000000021</v>
      </c>
      <c r="D3274" s="1">
        <v>40860.604861111111</v>
      </c>
      <c r="E3274" s="3">
        <f>DATEDIF(online_retail_II[[#This Row],[LastPurchase]], DATE(2011,12,9), "d")</f>
        <v>26</v>
      </c>
      <c r="F3274" s="3">
        <f t="shared" si="255"/>
        <v>4</v>
      </c>
      <c r="G3274" s="3">
        <f t="shared" si="256"/>
        <v>3</v>
      </c>
      <c r="H3274" s="3">
        <f t="shared" si="257"/>
        <v>3</v>
      </c>
      <c r="I3274" s="1" t="str">
        <f t="shared" si="258"/>
        <v>433</v>
      </c>
      <c r="J3274" s="1" t="str">
        <f t="shared" si="259"/>
        <v>Loyal</v>
      </c>
    </row>
    <row r="3275" spans="1:10" ht="14.25" x14ac:dyDescent="0.2">
      <c r="A3275">
        <v>15322</v>
      </c>
      <c r="B3275">
        <v>83</v>
      </c>
      <c r="C3275">
        <v>1390.8600000000006</v>
      </c>
      <c r="D3275" s="1">
        <v>40801.398611111108</v>
      </c>
      <c r="E3275" s="3">
        <f>DATEDIF(online_retail_II[[#This Row],[LastPurchase]], DATE(2011,12,9), "d")</f>
        <v>85</v>
      </c>
      <c r="F3275" s="3">
        <f t="shared" si="255"/>
        <v>3</v>
      </c>
      <c r="G3275" s="3">
        <f t="shared" si="256"/>
        <v>2</v>
      </c>
      <c r="H3275" s="3">
        <f t="shared" si="257"/>
        <v>2</v>
      </c>
      <c r="I3275" s="1" t="str">
        <f t="shared" si="258"/>
        <v>322</v>
      </c>
      <c r="J3275" s="1" t="str">
        <f t="shared" si="259"/>
        <v>Potential</v>
      </c>
    </row>
    <row r="3276" spans="1:10" ht="14.25" x14ac:dyDescent="0.2">
      <c r="A3276">
        <v>14243</v>
      </c>
      <c r="B3276">
        <v>371</v>
      </c>
      <c r="C3276">
        <v>7431.05</v>
      </c>
      <c r="D3276" s="1">
        <v>40878.466666666667</v>
      </c>
      <c r="E3276" s="3">
        <f>DATEDIF(online_retail_II[[#This Row],[LastPurchase]], DATE(2011,12,9), "d")</f>
        <v>8</v>
      </c>
      <c r="F3276" s="3">
        <f t="shared" si="255"/>
        <v>5</v>
      </c>
      <c r="G3276" s="3">
        <f t="shared" si="256"/>
        <v>4</v>
      </c>
      <c r="H3276" s="3">
        <f t="shared" si="257"/>
        <v>4</v>
      </c>
      <c r="I3276" s="1" t="str">
        <f t="shared" si="258"/>
        <v>544</v>
      </c>
      <c r="J3276" s="1" t="str">
        <f t="shared" si="259"/>
        <v>Champion</v>
      </c>
    </row>
    <row r="3277" spans="1:10" ht="14.25" x14ac:dyDescent="0.2">
      <c r="A3277">
        <v>16396</v>
      </c>
      <c r="B3277">
        <v>8</v>
      </c>
      <c r="C3277">
        <v>137.80000000000001</v>
      </c>
      <c r="D3277" s="1">
        <v>40410.595138888886</v>
      </c>
      <c r="E3277" s="3">
        <f>DATEDIF(online_retail_II[[#This Row],[LastPurchase]], DATE(2011,12,9), "d")</f>
        <v>476</v>
      </c>
      <c r="F3277" s="3">
        <f t="shared" si="255"/>
        <v>2</v>
      </c>
      <c r="G3277" s="3">
        <f t="shared" si="256"/>
        <v>1</v>
      </c>
      <c r="H3277" s="3">
        <f t="shared" si="257"/>
        <v>1</v>
      </c>
      <c r="I3277" s="1" t="str">
        <f t="shared" si="258"/>
        <v>211</v>
      </c>
      <c r="J3277" s="1" t="str">
        <f t="shared" si="259"/>
        <v>At Risk</v>
      </c>
    </row>
    <row r="3278" spans="1:10" ht="14.25" x14ac:dyDescent="0.2">
      <c r="A3278">
        <v>15855</v>
      </c>
      <c r="B3278">
        <v>95</v>
      </c>
      <c r="C3278">
        <v>1052.7200000000003</v>
      </c>
      <c r="D3278" s="1">
        <v>40750.430555555555</v>
      </c>
      <c r="E3278" s="3">
        <f>DATEDIF(online_retail_II[[#This Row],[LastPurchase]], DATE(2011,12,9), "d")</f>
        <v>136</v>
      </c>
      <c r="F3278" s="3">
        <f t="shared" si="255"/>
        <v>3</v>
      </c>
      <c r="G3278" s="3">
        <f t="shared" si="256"/>
        <v>2</v>
      </c>
      <c r="H3278" s="3">
        <f t="shared" si="257"/>
        <v>2</v>
      </c>
      <c r="I3278" s="1" t="str">
        <f t="shared" si="258"/>
        <v>322</v>
      </c>
      <c r="J3278" s="1" t="str">
        <f t="shared" si="259"/>
        <v>Potential</v>
      </c>
    </row>
    <row r="3279" spans="1:10" ht="14.25" x14ac:dyDescent="0.2">
      <c r="A3279">
        <v>17471</v>
      </c>
      <c r="B3279">
        <v>19</v>
      </c>
      <c r="C3279">
        <v>321.64999999999998</v>
      </c>
      <c r="D3279" s="1">
        <v>40412.495138888888</v>
      </c>
      <c r="E3279" s="3">
        <f>DATEDIF(online_retail_II[[#This Row],[LastPurchase]], DATE(2011,12,9), "d")</f>
        <v>474</v>
      </c>
      <c r="F3279" s="3">
        <f t="shared" si="255"/>
        <v>2</v>
      </c>
      <c r="G3279" s="3">
        <f t="shared" si="256"/>
        <v>1</v>
      </c>
      <c r="H3279" s="3">
        <f t="shared" si="257"/>
        <v>1</v>
      </c>
      <c r="I3279" s="1" t="str">
        <f t="shared" si="258"/>
        <v>211</v>
      </c>
      <c r="J3279" s="1" t="str">
        <f t="shared" si="259"/>
        <v>At Risk</v>
      </c>
    </row>
    <row r="3280" spans="1:10" ht="14.25" x14ac:dyDescent="0.2">
      <c r="A3280">
        <v>12450</v>
      </c>
      <c r="B3280">
        <v>37</v>
      </c>
      <c r="C3280">
        <v>688.2</v>
      </c>
      <c r="D3280" s="1">
        <v>40730.611805555556</v>
      </c>
      <c r="E3280" s="3">
        <f>DATEDIF(online_retail_II[[#This Row],[LastPurchase]], DATE(2011,12,9), "d")</f>
        <v>156</v>
      </c>
      <c r="F3280" s="3">
        <f t="shared" si="255"/>
        <v>3</v>
      </c>
      <c r="G3280" s="3">
        <f t="shared" si="256"/>
        <v>1</v>
      </c>
      <c r="H3280" s="3">
        <f t="shared" si="257"/>
        <v>1</v>
      </c>
      <c r="I3280" s="1" t="str">
        <f t="shared" si="258"/>
        <v>311</v>
      </c>
      <c r="J3280" s="1" t="str">
        <f t="shared" si="259"/>
        <v>Potential</v>
      </c>
    </row>
    <row r="3281" spans="1:10" ht="14.25" x14ac:dyDescent="0.2">
      <c r="A3281">
        <v>17689</v>
      </c>
      <c r="B3281">
        <v>22</v>
      </c>
      <c r="C3281">
        <v>317.08000000000004</v>
      </c>
      <c r="D3281" s="1">
        <v>40498.556944444441</v>
      </c>
      <c r="E3281" s="3">
        <f>DATEDIF(online_retail_II[[#This Row],[LastPurchase]], DATE(2011,12,9), "d")</f>
        <v>388</v>
      </c>
      <c r="F3281" s="3">
        <f t="shared" si="255"/>
        <v>2</v>
      </c>
      <c r="G3281" s="3">
        <f t="shared" si="256"/>
        <v>1</v>
      </c>
      <c r="H3281" s="3">
        <f t="shared" si="257"/>
        <v>1</v>
      </c>
      <c r="I3281" s="1" t="str">
        <f t="shared" si="258"/>
        <v>211</v>
      </c>
      <c r="J3281" s="1" t="str">
        <f t="shared" si="259"/>
        <v>At Risk</v>
      </c>
    </row>
    <row r="3282" spans="1:10" ht="14.25" x14ac:dyDescent="0.2">
      <c r="A3282">
        <v>14767</v>
      </c>
      <c r="B3282">
        <v>18</v>
      </c>
      <c r="C3282">
        <v>382.80999999999995</v>
      </c>
      <c r="D3282" s="1">
        <v>40412.620833333334</v>
      </c>
      <c r="E3282" s="3">
        <f>DATEDIF(online_retail_II[[#This Row],[LastPurchase]], DATE(2011,12,9), "d")</f>
        <v>474</v>
      </c>
      <c r="F3282" s="3">
        <f t="shared" si="255"/>
        <v>2</v>
      </c>
      <c r="G3282" s="3">
        <f t="shared" si="256"/>
        <v>1</v>
      </c>
      <c r="H3282" s="3">
        <f t="shared" si="257"/>
        <v>1</v>
      </c>
      <c r="I3282" s="1" t="str">
        <f t="shared" si="258"/>
        <v>211</v>
      </c>
      <c r="J3282" s="1" t="str">
        <f t="shared" si="259"/>
        <v>At Risk</v>
      </c>
    </row>
    <row r="3283" spans="1:10" ht="14.25" x14ac:dyDescent="0.2">
      <c r="A3283">
        <v>16770</v>
      </c>
      <c r="B3283">
        <v>354</v>
      </c>
      <c r="C3283">
        <v>1932.1300000000019</v>
      </c>
      <c r="D3283" s="1">
        <v>40829.51458333333</v>
      </c>
      <c r="E3283" s="3">
        <f>DATEDIF(online_retail_II[[#This Row],[LastPurchase]], DATE(2011,12,9), "d")</f>
        <v>57</v>
      </c>
      <c r="F3283" s="3">
        <f t="shared" si="255"/>
        <v>3</v>
      </c>
      <c r="G3283" s="3">
        <f t="shared" si="256"/>
        <v>4</v>
      </c>
      <c r="H3283" s="3">
        <f t="shared" si="257"/>
        <v>2</v>
      </c>
      <c r="I3283" s="1" t="str">
        <f t="shared" si="258"/>
        <v>342</v>
      </c>
      <c r="J3283" s="1" t="str">
        <f t="shared" si="259"/>
        <v>Potential</v>
      </c>
    </row>
    <row r="3284" spans="1:10" ht="14.25" x14ac:dyDescent="0.2">
      <c r="A3284">
        <v>14565</v>
      </c>
      <c r="B3284">
        <v>160</v>
      </c>
      <c r="C3284">
        <v>3859.2200000000016</v>
      </c>
      <c r="D3284" s="1">
        <v>40791.379861111112</v>
      </c>
      <c r="E3284" s="3">
        <f>DATEDIF(online_retail_II[[#This Row],[LastPurchase]], DATE(2011,12,9), "d")</f>
        <v>95</v>
      </c>
      <c r="F3284" s="3">
        <f t="shared" si="255"/>
        <v>3</v>
      </c>
      <c r="G3284" s="3">
        <f t="shared" si="256"/>
        <v>3</v>
      </c>
      <c r="H3284" s="3">
        <f t="shared" si="257"/>
        <v>3</v>
      </c>
      <c r="I3284" s="1" t="str">
        <f t="shared" si="258"/>
        <v>333</v>
      </c>
      <c r="J3284" s="1" t="str">
        <f t="shared" si="259"/>
        <v>Potential</v>
      </c>
    </row>
    <row r="3285" spans="1:10" ht="14.25" x14ac:dyDescent="0.2">
      <c r="A3285">
        <v>18140</v>
      </c>
      <c r="B3285">
        <v>54</v>
      </c>
      <c r="C3285">
        <v>536.40999999999985</v>
      </c>
      <c r="D3285" s="1">
        <v>40413.498611111114</v>
      </c>
      <c r="E3285" s="3">
        <f>DATEDIF(online_retail_II[[#This Row],[LastPurchase]], DATE(2011,12,9), "d")</f>
        <v>473</v>
      </c>
      <c r="F3285" s="3">
        <f t="shared" si="255"/>
        <v>2</v>
      </c>
      <c r="G3285" s="3">
        <f t="shared" si="256"/>
        <v>1</v>
      </c>
      <c r="H3285" s="3">
        <f t="shared" si="257"/>
        <v>1</v>
      </c>
      <c r="I3285" s="1" t="str">
        <f t="shared" si="258"/>
        <v>211</v>
      </c>
      <c r="J3285" s="1" t="str">
        <f t="shared" si="259"/>
        <v>At Risk</v>
      </c>
    </row>
    <row r="3286" spans="1:10" ht="14.25" x14ac:dyDescent="0.2">
      <c r="A3286">
        <v>15683</v>
      </c>
      <c r="B3286">
        <v>26</v>
      </c>
      <c r="C3286">
        <v>524.54</v>
      </c>
      <c r="D3286" s="1">
        <v>40769.538888888892</v>
      </c>
      <c r="E3286" s="3">
        <f>DATEDIF(online_retail_II[[#This Row],[LastPurchase]], DATE(2011,12,9), "d")</f>
        <v>117</v>
      </c>
      <c r="F3286" s="3">
        <f t="shared" si="255"/>
        <v>3</v>
      </c>
      <c r="G3286" s="3">
        <f t="shared" si="256"/>
        <v>1</v>
      </c>
      <c r="H3286" s="3">
        <f t="shared" si="257"/>
        <v>1</v>
      </c>
      <c r="I3286" s="1" t="str">
        <f t="shared" si="258"/>
        <v>311</v>
      </c>
      <c r="J3286" s="1" t="str">
        <f t="shared" si="259"/>
        <v>Potential</v>
      </c>
    </row>
    <row r="3287" spans="1:10" ht="14.25" x14ac:dyDescent="0.2">
      <c r="A3287">
        <v>14187</v>
      </c>
      <c r="B3287">
        <v>8</v>
      </c>
      <c r="C3287">
        <v>123.5</v>
      </c>
      <c r="D3287" s="1">
        <v>40413.504166666666</v>
      </c>
      <c r="E3287" s="3">
        <f>DATEDIF(online_retail_II[[#This Row],[LastPurchase]], DATE(2011,12,9), "d")</f>
        <v>473</v>
      </c>
      <c r="F3287" s="3">
        <f t="shared" si="255"/>
        <v>2</v>
      </c>
      <c r="G3287" s="3">
        <f t="shared" si="256"/>
        <v>1</v>
      </c>
      <c r="H3287" s="3">
        <f t="shared" si="257"/>
        <v>1</v>
      </c>
      <c r="I3287" s="1" t="str">
        <f t="shared" si="258"/>
        <v>211</v>
      </c>
      <c r="J3287" s="1" t="str">
        <f t="shared" si="259"/>
        <v>At Risk</v>
      </c>
    </row>
    <row r="3288" spans="1:10" ht="14.25" x14ac:dyDescent="0.2">
      <c r="A3288">
        <v>14321</v>
      </c>
      <c r="B3288">
        <v>179</v>
      </c>
      <c r="C3288">
        <v>2218.06</v>
      </c>
      <c r="D3288" s="1">
        <v>40876.407638888886</v>
      </c>
      <c r="E3288" s="3">
        <f>DATEDIF(online_retail_II[[#This Row],[LastPurchase]], DATE(2011,12,9), "d")</f>
        <v>10</v>
      </c>
      <c r="F3288" s="3">
        <f t="shared" si="255"/>
        <v>5</v>
      </c>
      <c r="G3288" s="3">
        <f t="shared" si="256"/>
        <v>3</v>
      </c>
      <c r="H3288" s="3">
        <f t="shared" si="257"/>
        <v>2</v>
      </c>
      <c r="I3288" s="1" t="str">
        <f t="shared" si="258"/>
        <v>532</v>
      </c>
      <c r="J3288" s="1" t="str">
        <f t="shared" si="259"/>
        <v>Champion</v>
      </c>
    </row>
    <row r="3289" spans="1:10" ht="14.25" x14ac:dyDescent="0.2">
      <c r="A3289">
        <v>13452</v>
      </c>
      <c r="B3289">
        <v>3</v>
      </c>
      <c r="C3289">
        <v>729.8</v>
      </c>
      <c r="D3289" s="1">
        <v>40627.59652777778</v>
      </c>
      <c r="E3289" s="3">
        <f>DATEDIF(online_retail_II[[#This Row],[LastPurchase]], DATE(2011,12,9), "d")</f>
        <v>259</v>
      </c>
      <c r="F3289" s="3">
        <f t="shared" si="255"/>
        <v>3</v>
      </c>
      <c r="G3289" s="3">
        <f t="shared" si="256"/>
        <v>1</v>
      </c>
      <c r="H3289" s="3">
        <f t="shared" si="257"/>
        <v>1</v>
      </c>
      <c r="I3289" s="1" t="str">
        <f t="shared" si="258"/>
        <v>311</v>
      </c>
      <c r="J3289" s="1" t="str">
        <f t="shared" si="259"/>
        <v>Potential</v>
      </c>
    </row>
    <row r="3290" spans="1:10" ht="14.25" x14ac:dyDescent="0.2">
      <c r="A3290">
        <v>16314</v>
      </c>
      <c r="B3290">
        <v>62</v>
      </c>
      <c r="C3290">
        <v>1491.4000000000005</v>
      </c>
      <c r="D3290" s="1">
        <v>40497.504166666666</v>
      </c>
      <c r="E3290" s="3">
        <f>DATEDIF(online_retail_II[[#This Row],[LastPurchase]], DATE(2011,12,9), "d")</f>
        <v>389</v>
      </c>
      <c r="F3290" s="3">
        <f t="shared" si="255"/>
        <v>2</v>
      </c>
      <c r="G3290" s="3">
        <f t="shared" si="256"/>
        <v>2</v>
      </c>
      <c r="H3290" s="3">
        <f t="shared" si="257"/>
        <v>2</v>
      </c>
      <c r="I3290" s="1" t="str">
        <f t="shared" si="258"/>
        <v>222</v>
      </c>
      <c r="J3290" s="1" t="str">
        <f t="shared" si="259"/>
        <v>At Risk</v>
      </c>
    </row>
    <row r="3291" spans="1:10" ht="14.25" x14ac:dyDescent="0.2">
      <c r="A3291">
        <v>17649</v>
      </c>
      <c r="B3291">
        <v>98</v>
      </c>
      <c r="C3291">
        <v>1578.8899999999999</v>
      </c>
      <c r="D3291" s="1">
        <v>40748.661805555559</v>
      </c>
      <c r="E3291" s="3">
        <f>DATEDIF(online_retail_II[[#This Row],[LastPurchase]], DATE(2011,12,9), "d")</f>
        <v>138</v>
      </c>
      <c r="F3291" s="3">
        <f t="shared" si="255"/>
        <v>3</v>
      </c>
      <c r="G3291" s="3">
        <f t="shared" si="256"/>
        <v>2</v>
      </c>
      <c r="H3291" s="3">
        <f t="shared" si="257"/>
        <v>2</v>
      </c>
      <c r="I3291" s="1" t="str">
        <f t="shared" si="258"/>
        <v>322</v>
      </c>
      <c r="J3291" s="1" t="str">
        <f t="shared" si="259"/>
        <v>Potential</v>
      </c>
    </row>
    <row r="3292" spans="1:10" ht="14.25" x14ac:dyDescent="0.2">
      <c r="A3292">
        <v>14342</v>
      </c>
      <c r="B3292">
        <v>33</v>
      </c>
      <c r="C3292">
        <v>918.44</v>
      </c>
      <c r="D3292" s="1">
        <v>40865.556250000001</v>
      </c>
      <c r="E3292" s="3">
        <f>DATEDIF(online_retail_II[[#This Row],[LastPurchase]], DATE(2011,12,9), "d")</f>
        <v>21</v>
      </c>
      <c r="F3292" s="3">
        <f t="shared" si="255"/>
        <v>4</v>
      </c>
      <c r="G3292" s="3">
        <f t="shared" si="256"/>
        <v>1</v>
      </c>
      <c r="H3292" s="3">
        <f t="shared" si="257"/>
        <v>1</v>
      </c>
      <c r="I3292" s="1" t="str">
        <f t="shared" si="258"/>
        <v>411</v>
      </c>
      <c r="J3292" s="1" t="str">
        <f t="shared" si="259"/>
        <v>Loyal</v>
      </c>
    </row>
    <row r="3293" spans="1:10" ht="14.25" x14ac:dyDescent="0.2">
      <c r="A3293">
        <v>17336</v>
      </c>
      <c r="B3293">
        <v>1</v>
      </c>
      <c r="C3293">
        <v>81.12</v>
      </c>
      <c r="D3293" s="1">
        <v>40414.650694444441</v>
      </c>
      <c r="E3293" s="3">
        <f>DATEDIF(online_retail_II[[#This Row],[LastPurchase]], DATE(2011,12,9), "d")</f>
        <v>472</v>
      </c>
      <c r="F3293" s="3">
        <f t="shared" si="255"/>
        <v>2</v>
      </c>
      <c r="G3293" s="3">
        <f t="shared" si="256"/>
        <v>1</v>
      </c>
      <c r="H3293" s="3">
        <f t="shared" si="257"/>
        <v>1</v>
      </c>
      <c r="I3293" s="1" t="str">
        <f t="shared" si="258"/>
        <v>211</v>
      </c>
      <c r="J3293" s="1" t="str">
        <f t="shared" si="259"/>
        <v>At Risk</v>
      </c>
    </row>
    <row r="3294" spans="1:10" ht="14.25" x14ac:dyDescent="0.2">
      <c r="A3294">
        <v>18124</v>
      </c>
      <c r="B3294">
        <v>24</v>
      </c>
      <c r="C3294">
        <v>111.53</v>
      </c>
      <c r="D3294" s="1">
        <v>40414.722916666666</v>
      </c>
      <c r="E3294" s="3">
        <f>DATEDIF(online_retail_II[[#This Row],[LastPurchase]], DATE(2011,12,9), "d")</f>
        <v>472</v>
      </c>
      <c r="F3294" s="3">
        <f t="shared" si="255"/>
        <v>2</v>
      </c>
      <c r="G3294" s="3">
        <f t="shared" si="256"/>
        <v>1</v>
      </c>
      <c r="H3294" s="3">
        <f t="shared" si="257"/>
        <v>1</v>
      </c>
      <c r="I3294" s="1" t="str">
        <f t="shared" si="258"/>
        <v>211</v>
      </c>
      <c r="J3294" s="1" t="str">
        <f t="shared" si="259"/>
        <v>At Risk</v>
      </c>
    </row>
    <row r="3295" spans="1:10" ht="14.25" x14ac:dyDescent="0.2">
      <c r="A3295">
        <v>12721</v>
      </c>
      <c r="B3295">
        <v>239</v>
      </c>
      <c r="C3295">
        <v>4013.08</v>
      </c>
      <c r="D3295" s="1">
        <v>40855.509027777778</v>
      </c>
      <c r="E3295" s="3">
        <f>DATEDIF(online_retail_II[[#This Row],[LastPurchase]], DATE(2011,12,9), "d")</f>
        <v>31</v>
      </c>
      <c r="F3295" s="3">
        <f t="shared" si="255"/>
        <v>4</v>
      </c>
      <c r="G3295" s="3">
        <f t="shared" si="256"/>
        <v>3</v>
      </c>
      <c r="H3295" s="3">
        <f t="shared" si="257"/>
        <v>3</v>
      </c>
      <c r="I3295" s="1" t="str">
        <f t="shared" si="258"/>
        <v>433</v>
      </c>
      <c r="J3295" s="1" t="str">
        <f t="shared" si="259"/>
        <v>Loyal</v>
      </c>
    </row>
    <row r="3296" spans="1:10" ht="14.25" x14ac:dyDescent="0.2">
      <c r="A3296">
        <v>14229</v>
      </c>
      <c r="B3296">
        <v>72</v>
      </c>
      <c r="C3296">
        <v>2594.04</v>
      </c>
      <c r="D3296" s="1">
        <v>40835.419444444444</v>
      </c>
      <c r="E3296" s="3">
        <f>DATEDIF(online_retail_II[[#This Row],[LastPurchase]], DATE(2011,12,9), "d")</f>
        <v>51</v>
      </c>
      <c r="F3296" s="3">
        <f t="shared" si="255"/>
        <v>4</v>
      </c>
      <c r="G3296" s="3">
        <f t="shared" si="256"/>
        <v>2</v>
      </c>
      <c r="H3296" s="3">
        <f t="shared" si="257"/>
        <v>2</v>
      </c>
      <c r="I3296" s="1" t="str">
        <f t="shared" si="258"/>
        <v>422</v>
      </c>
      <c r="J3296" s="1" t="str">
        <f t="shared" si="259"/>
        <v>Loyal</v>
      </c>
    </row>
    <row r="3297" spans="1:10" ht="14.25" x14ac:dyDescent="0.2">
      <c r="A3297">
        <v>13548</v>
      </c>
      <c r="B3297">
        <v>187</v>
      </c>
      <c r="C3297">
        <v>908.99000000000012</v>
      </c>
      <c r="D3297" s="1">
        <v>40790.618055555555</v>
      </c>
      <c r="E3297" s="3">
        <f>DATEDIF(online_retail_II[[#This Row],[LastPurchase]], DATE(2011,12,9), "d")</f>
        <v>96</v>
      </c>
      <c r="F3297" s="3">
        <f t="shared" si="255"/>
        <v>3</v>
      </c>
      <c r="G3297" s="3">
        <f t="shared" si="256"/>
        <v>3</v>
      </c>
      <c r="H3297" s="3">
        <f t="shared" si="257"/>
        <v>1</v>
      </c>
      <c r="I3297" s="1" t="str">
        <f t="shared" si="258"/>
        <v>331</v>
      </c>
      <c r="J3297" s="1" t="str">
        <f t="shared" si="259"/>
        <v>Potential</v>
      </c>
    </row>
    <row r="3298" spans="1:10" ht="14.25" x14ac:dyDescent="0.2">
      <c r="A3298">
        <v>14787</v>
      </c>
      <c r="B3298">
        <v>15</v>
      </c>
      <c r="C3298">
        <v>110.64999999999999</v>
      </c>
      <c r="D3298" s="1">
        <v>40415.609722222223</v>
      </c>
      <c r="E3298" s="3">
        <f>DATEDIF(online_retail_II[[#This Row],[LastPurchase]], DATE(2011,12,9), "d")</f>
        <v>471</v>
      </c>
      <c r="F3298" s="3">
        <f t="shared" si="255"/>
        <v>2</v>
      </c>
      <c r="G3298" s="3">
        <f t="shared" si="256"/>
        <v>1</v>
      </c>
      <c r="H3298" s="3">
        <f t="shared" si="257"/>
        <v>1</v>
      </c>
      <c r="I3298" s="1" t="str">
        <f t="shared" si="258"/>
        <v>211</v>
      </c>
      <c r="J3298" s="1" t="str">
        <f t="shared" si="259"/>
        <v>At Risk</v>
      </c>
    </row>
    <row r="3299" spans="1:10" ht="14.25" x14ac:dyDescent="0.2">
      <c r="A3299">
        <v>16448</v>
      </c>
      <c r="B3299">
        <v>52</v>
      </c>
      <c r="C3299">
        <v>367.87</v>
      </c>
      <c r="D3299" s="1">
        <v>40688.686111111114</v>
      </c>
      <c r="E3299" s="3">
        <f>DATEDIF(online_retail_II[[#This Row],[LastPurchase]], DATE(2011,12,9), "d")</f>
        <v>198</v>
      </c>
      <c r="F3299" s="3">
        <f t="shared" si="255"/>
        <v>3</v>
      </c>
      <c r="G3299" s="3">
        <f t="shared" si="256"/>
        <v>1</v>
      </c>
      <c r="H3299" s="3">
        <f t="shared" si="257"/>
        <v>1</v>
      </c>
      <c r="I3299" s="1" t="str">
        <f t="shared" si="258"/>
        <v>311</v>
      </c>
      <c r="J3299" s="1" t="str">
        <f t="shared" si="259"/>
        <v>Potential</v>
      </c>
    </row>
    <row r="3300" spans="1:10" ht="14.25" x14ac:dyDescent="0.2">
      <c r="A3300">
        <v>14268</v>
      </c>
      <c r="B3300">
        <v>19</v>
      </c>
      <c r="C3300">
        <v>354.84999999999997</v>
      </c>
      <c r="D3300" s="1">
        <v>40416.447916666664</v>
      </c>
      <c r="E3300" s="3">
        <f>DATEDIF(online_retail_II[[#This Row],[LastPurchase]], DATE(2011,12,9), "d")</f>
        <v>470</v>
      </c>
      <c r="F3300" s="3">
        <f t="shared" si="255"/>
        <v>2</v>
      </c>
      <c r="G3300" s="3">
        <f t="shared" si="256"/>
        <v>1</v>
      </c>
      <c r="H3300" s="3">
        <f t="shared" si="257"/>
        <v>1</v>
      </c>
      <c r="I3300" s="1" t="str">
        <f t="shared" si="258"/>
        <v>211</v>
      </c>
      <c r="J3300" s="1" t="str">
        <f t="shared" si="259"/>
        <v>At Risk</v>
      </c>
    </row>
    <row r="3301" spans="1:10" ht="14.25" x14ac:dyDescent="0.2">
      <c r="A3301">
        <v>14866</v>
      </c>
      <c r="B3301">
        <v>137</v>
      </c>
      <c r="C3301">
        <v>20850.219999999998</v>
      </c>
      <c r="D3301" s="1">
        <v>40876.489583333336</v>
      </c>
      <c r="E3301" s="3">
        <f>DATEDIF(online_retail_II[[#This Row],[LastPurchase]], DATE(2011,12,9), "d")</f>
        <v>10</v>
      </c>
      <c r="F3301" s="3">
        <f t="shared" si="255"/>
        <v>5</v>
      </c>
      <c r="G3301" s="3">
        <f t="shared" si="256"/>
        <v>2</v>
      </c>
      <c r="H3301" s="3">
        <f t="shared" si="257"/>
        <v>4</v>
      </c>
      <c r="I3301" s="1" t="str">
        <f t="shared" si="258"/>
        <v>524</v>
      </c>
      <c r="J3301" s="1" t="str">
        <f t="shared" si="259"/>
        <v>Champion</v>
      </c>
    </row>
    <row r="3302" spans="1:10" ht="14.25" x14ac:dyDescent="0.2">
      <c r="A3302">
        <v>16235</v>
      </c>
      <c r="B3302">
        <v>115</v>
      </c>
      <c r="C3302">
        <v>2053.7100000000005</v>
      </c>
      <c r="D3302" s="1">
        <v>40846.455555555556</v>
      </c>
      <c r="E3302" s="3">
        <f>DATEDIF(online_retail_II[[#This Row],[LastPurchase]], DATE(2011,12,9), "d")</f>
        <v>40</v>
      </c>
      <c r="F3302" s="3">
        <f t="shared" si="255"/>
        <v>4</v>
      </c>
      <c r="G3302" s="3">
        <f t="shared" si="256"/>
        <v>2</v>
      </c>
      <c r="H3302" s="3">
        <f t="shared" si="257"/>
        <v>2</v>
      </c>
      <c r="I3302" s="1" t="str">
        <f t="shared" si="258"/>
        <v>422</v>
      </c>
      <c r="J3302" s="1" t="str">
        <f t="shared" si="259"/>
        <v>Loyal</v>
      </c>
    </row>
    <row r="3303" spans="1:10" ht="14.25" x14ac:dyDescent="0.2">
      <c r="A3303">
        <v>16375</v>
      </c>
      <c r="B3303">
        <v>13</v>
      </c>
      <c r="C3303">
        <v>104</v>
      </c>
      <c r="D3303" s="1">
        <v>40416.600694444445</v>
      </c>
      <c r="E3303" s="3">
        <f>DATEDIF(online_retail_II[[#This Row],[LastPurchase]], DATE(2011,12,9), "d")</f>
        <v>470</v>
      </c>
      <c r="F3303" s="3">
        <f t="shared" si="255"/>
        <v>2</v>
      </c>
      <c r="G3303" s="3">
        <f t="shared" si="256"/>
        <v>1</v>
      </c>
      <c r="H3303" s="3">
        <f t="shared" si="257"/>
        <v>1</v>
      </c>
      <c r="I3303" s="1" t="str">
        <f t="shared" si="258"/>
        <v>211</v>
      </c>
      <c r="J3303" s="1" t="str">
        <f t="shared" si="259"/>
        <v>At Risk</v>
      </c>
    </row>
    <row r="3304" spans="1:10" ht="14.25" x14ac:dyDescent="0.2">
      <c r="A3304">
        <v>14482</v>
      </c>
      <c r="B3304">
        <v>253</v>
      </c>
      <c r="C3304">
        <v>4357.91</v>
      </c>
      <c r="D3304" s="1">
        <v>40868.551388888889</v>
      </c>
      <c r="E3304" s="3">
        <f>DATEDIF(online_retail_II[[#This Row],[LastPurchase]], DATE(2011,12,9), "d")</f>
        <v>18</v>
      </c>
      <c r="F3304" s="3">
        <f t="shared" si="255"/>
        <v>4</v>
      </c>
      <c r="G3304" s="3">
        <f t="shared" si="256"/>
        <v>3</v>
      </c>
      <c r="H3304" s="3">
        <f t="shared" si="257"/>
        <v>3</v>
      </c>
      <c r="I3304" s="1" t="str">
        <f t="shared" si="258"/>
        <v>433</v>
      </c>
      <c r="J3304" s="1" t="str">
        <f t="shared" si="259"/>
        <v>Loyal</v>
      </c>
    </row>
    <row r="3305" spans="1:10" ht="14.25" x14ac:dyDescent="0.2">
      <c r="A3305">
        <v>16288</v>
      </c>
      <c r="B3305">
        <v>7</v>
      </c>
      <c r="C3305">
        <v>129.85000000000002</v>
      </c>
      <c r="D3305" s="1">
        <v>40416.614583333336</v>
      </c>
      <c r="E3305" s="3">
        <f>DATEDIF(online_retail_II[[#This Row],[LastPurchase]], DATE(2011,12,9), "d")</f>
        <v>470</v>
      </c>
      <c r="F3305" s="3">
        <f t="shared" si="255"/>
        <v>2</v>
      </c>
      <c r="G3305" s="3">
        <f t="shared" si="256"/>
        <v>1</v>
      </c>
      <c r="H3305" s="3">
        <f t="shared" si="257"/>
        <v>1</v>
      </c>
      <c r="I3305" s="1" t="str">
        <f t="shared" si="258"/>
        <v>211</v>
      </c>
      <c r="J3305" s="1" t="str">
        <f t="shared" si="259"/>
        <v>At Risk</v>
      </c>
    </row>
    <row r="3306" spans="1:10" ht="14.25" x14ac:dyDescent="0.2">
      <c r="A3306">
        <v>14544</v>
      </c>
      <c r="B3306">
        <v>192</v>
      </c>
      <c r="C3306">
        <v>2982.4299999999985</v>
      </c>
      <c r="D3306" s="1">
        <v>40862.629166666666</v>
      </c>
      <c r="E3306" s="3">
        <f>DATEDIF(online_retail_II[[#This Row],[LastPurchase]], DATE(2011,12,9), "d")</f>
        <v>24</v>
      </c>
      <c r="F3306" s="3">
        <f t="shared" si="255"/>
        <v>4</v>
      </c>
      <c r="G3306" s="3">
        <f t="shared" si="256"/>
        <v>3</v>
      </c>
      <c r="H3306" s="3">
        <f t="shared" si="257"/>
        <v>3</v>
      </c>
      <c r="I3306" s="1" t="str">
        <f t="shared" si="258"/>
        <v>433</v>
      </c>
      <c r="J3306" s="1" t="str">
        <f t="shared" si="259"/>
        <v>Loyal</v>
      </c>
    </row>
    <row r="3307" spans="1:10" ht="14.25" x14ac:dyDescent="0.2">
      <c r="A3307">
        <v>13884</v>
      </c>
      <c r="B3307">
        <v>190</v>
      </c>
      <c r="C3307">
        <v>1888.4800000000007</v>
      </c>
      <c r="D3307" s="1">
        <v>40879.6875</v>
      </c>
      <c r="E3307" s="3">
        <f>DATEDIF(online_retail_II[[#This Row],[LastPurchase]], DATE(2011,12,9), "d")</f>
        <v>7</v>
      </c>
      <c r="F3307" s="3">
        <f t="shared" si="255"/>
        <v>5</v>
      </c>
      <c r="G3307" s="3">
        <f t="shared" si="256"/>
        <v>3</v>
      </c>
      <c r="H3307" s="3">
        <f t="shared" si="257"/>
        <v>2</v>
      </c>
      <c r="I3307" s="1" t="str">
        <f t="shared" si="258"/>
        <v>532</v>
      </c>
      <c r="J3307" s="1" t="str">
        <f t="shared" si="259"/>
        <v>Champion</v>
      </c>
    </row>
    <row r="3308" spans="1:10" ht="14.25" x14ac:dyDescent="0.2">
      <c r="A3308">
        <v>14499</v>
      </c>
      <c r="B3308">
        <v>319</v>
      </c>
      <c r="C3308">
        <v>2138.9700000000025</v>
      </c>
      <c r="D3308" s="1">
        <v>40860.542361111111</v>
      </c>
      <c r="E3308" s="3">
        <f>DATEDIF(online_retail_II[[#This Row],[LastPurchase]], DATE(2011,12,9), "d")</f>
        <v>26</v>
      </c>
      <c r="F3308" s="3">
        <f t="shared" si="255"/>
        <v>4</v>
      </c>
      <c r="G3308" s="3">
        <f t="shared" si="256"/>
        <v>3</v>
      </c>
      <c r="H3308" s="3">
        <f t="shared" si="257"/>
        <v>2</v>
      </c>
      <c r="I3308" s="1" t="str">
        <f t="shared" si="258"/>
        <v>432</v>
      </c>
      <c r="J3308" s="1" t="str">
        <f t="shared" si="259"/>
        <v>Loyal</v>
      </c>
    </row>
    <row r="3309" spans="1:10" ht="14.25" x14ac:dyDescent="0.2">
      <c r="A3309">
        <v>16421</v>
      </c>
      <c r="B3309">
        <v>38</v>
      </c>
      <c r="C3309">
        <v>526.26999999999987</v>
      </c>
      <c r="D3309" s="1">
        <v>40510.563194444447</v>
      </c>
      <c r="E3309" s="3">
        <f>DATEDIF(online_retail_II[[#This Row],[LastPurchase]], DATE(2011,12,9), "d")</f>
        <v>376</v>
      </c>
      <c r="F3309" s="3">
        <f t="shared" si="255"/>
        <v>2</v>
      </c>
      <c r="G3309" s="3">
        <f t="shared" si="256"/>
        <v>1</v>
      </c>
      <c r="H3309" s="3">
        <f t="shared" si="257"/>
        <v>1</v>
      </c>
      <c r="I3309" s="1" t="str">
        <f t="shared" si="258"/>
        <v>211</v>
      </c>
      <c r="J3309" s="1" t="str">
        <f t="shared" si="259"/>
        <v>At Risk</v>
      </c>
    </row>
    <row r="3310" spans="1:10" ht="14.25" x14ac:dyDescent="0.2">
      <c r="A3310">
        <v>16870</v>
      </c>
      <c r="B3310">
        <v>28</v>
      </c>
      <c r="C3310">
        <v>450.16000000000008</v>
      </c>
      <c r="D3310" s="1">
        <v>40417.578472222223</v>
      </c>
      <c r="E3310" s="3">
        <f>DATEDIF(online_retail_II[[#This Row],[LastPurchase]], DATE(2011,12,9), "d")</f>
        <v>469</v>
      </c>
      <c r="F3310" s="3">
        <f t="shared" si="255"/>
        <v>2</v>
      </c>
      <c r="G3310" s="3">
        <f t="shared" si="256"/>
        <v>1</v>
      </c>
      <c r="H3310" s="3">
        <f t="shared" si="257"/>
        <v>1</v>
      </c>
      <c r="I3310" s="1" t="str">
        <f t="shared" si="258"/>
        <v>211</v>
      </c>
      <c r="J3310" s="1" t="str">
        <f t="shared" si="259"/>
        <v>At Risk</v>
      </c>
    </row>
    <row r="3311" spans="1:10" ht="14.25" x14ac:dyDescent="0.2">
      <c r="A3311">
        <v>17894</v>
      </c>
      <c r="B3311">
        <v>422</v>
      </c>
      <c r="C3311">
        <v>2453.3800000000015</v>
      </c>
      <c r="D3311" s="1">
        <v>40815.390972222223</v>
      </c>
      <c r="E3311" s="3">
        <f>DATEDIF(online_retail_II[[#This Row],[LastPurchase]], DATE(2011,12,9), "d")</f>
        <v>71</v>
      </c>
      <c r="F3311" s="3">
        <f t="shared" si="255"/>
        <v>3</v>
      </c>
      <c r="G3311" s="3">
        <f t="shared" si="256"/>
        <v>4</v>
      </c>
      <c r="H3311" s="3">
        <f t="shared" si="257"/>
        <v>2</v>
      </c>
      <c r="I3311" s="1" t="str">
        <f t="shared" si="258"/>
        <v>342</v>
      </c>
      <c r="J3311" s="1" t="str">
        <f t="shared" si="259"/>
        <v>Potential</v>
      </c>
    </row>
    <row r="3312" spans="1:10" ht="14.25" x14ac:dyDescent="0.2">
      <c r="A3312">
        <v>15936</v>
      </c>
      <c r="B3312">
        <v>19</v>
      </c>
      <c r="C3312">
        <v>282.79000000000008</v>
      </c>
      <c r="D3312" s="1">
        <v>40507.693749999999</v>
      </c>
      <c r="E3312" s="3">
        <f>DATEDIF(online_retail_II[[#This Row],[LastPurchase]], DATE(2011,12,9), "d")</f>
        <v>379</v>
      </c>
      <c r="F3312" s="3">
        <f t="shared" si="255"/>
        <v>2</v>
      </c>
      <c r="G3312" s="3">
        <f t="shared" si="256"/>
        <v>1</v>
      </c>
      <c r="H3312" s="3">
        <f t="shared" si="257"/>
        <v>1</v>
      </c>
      <c r="I3312" s="1" t="str">
        <f t="shared" si="258"/>
        <v>211</v>
      </c>
      <c r="J3312" s="1" t="str">
        <f t="shared" si="259"/>
        <v>At Risk</v>
      </c>
    </row>
    <row r="3313" spans="1:10" ht="14.25" x14ac:dyDescent="0.2">
      <c r="A3313">
        <v>15074</v>
      </c>
      <c r="B3313">
        <v>73</v>
      </c>
      <c r="C3313">
        <v>1566.33</v>
      </c>
      <c r="D3313" s="1">
        <v>40781.614583333336</v>
      </c>
      <c r="E3313" s="3">
        <f>DATEDIF(online_retail_II[[#This Row],[LastPurchase]], DATE(2011,12,9), "d")</f>
        <v>105</v>
      </c>
      <c r="F3313" s="3">
        <f t="shared" si="255"/>
        <v>3</v>
      </c>
      <c r="G3313" s="3">
        <f t="shared" si="256"/>
        <v>2</v>
      </c>
      <c r="H3313" s="3">
        <f t="shared" si="257"/>
        <v>2</v>
      </c>
      <c r="I3313" s="1" t="str">
        <f t="shared" si="258"/>
        <v>322</v>
      </c>
      <c r="J3313" s="1" t="str">
        <f t="shared" si="259"/>
        <v>Potential</v>
      </c>
    </row>
    <row r="3314" spans="1:10" ht="14.25" x14ac:dyDescent="0.2">
      <c r="A3314">
        <v>15166</v>
      </c>
      <c r="B3314">
        <v>12</v>
      </c>
      <c r="C3314">
        <v>167.15999999999997</v>
      </c>
      <c r="D3314" s="1">
        <v>40419.521527777775</v>
      </c>
      <c r="E3314" s="3">
        <f>DATEDIF(online_retail_II[[#This Row],[LastPurchase]], DATE(2011,12,9), "d")</f>
        <v>467</v>
      </c>
      <c r="F3314" s="3">
        <f t="shared" si="255"/>
        <v>2</v>
      </c>
      <c r="G3314" s="3">
        <f t="shared" si="256"/>
        <v>1</v>
      </c>
      <c r="H3314" s="3">
        <f t="shared" si="257"/>
        <v>1</v>
      </c>
      <c r="I3314" s="1" t="str">
        <f t="shared" si="258"/>
        <v>211</v>
      </c>
      <c r="J3314" s="1" t="str">
        <f t="shared" si="259"/>
        <v>At Risk</v>
      </c>
    </row>
    <row r="3315" spans="1:10" ht="14.25" x14ac:dyDescent="0.2">
      <c r="A3315">
        <v>13922</v>
      </c>
      <c r="B3315">
        <v>30</v>
      </c>
      <c r="C3315">
        <v>865.19999999999993</v>
      </c>
      <c r="D3315" s="1">
        <v>40535.443055555559</v>
      </c>
      <c r="E3315" s="3">
        <f>DATEDIF(online_retail_II[[#This Row],[LastPurchase]], DATE(2011,12,9), "d")</f>
        <v>351</v>
      </c>
      <c r="F3315" s="3">
        <f t="shared" si="255"/>
        <v>3</v>
      </c>
      <c r="G3315" s="3">
        <f t="shared" si="256"/>
        <v>1</v>
      </c>
      <c r="H3315" s="3">
        <f t="shared" si="257"/>
        <v>1</v>
      </c>
      <c r="I3315" s="1" t="str">
        <f t="shared" si="258"/>
        <v>311</v>
      </c>
      <c r="J3315" s="1" t="str">
        <f t="shared" si="259"/>
        <v>Potential</v>
      </c>
    </row>
    <row r="3316" spans="1:10" ht="14.25" x14ac:dyDescent="0.2">
      <c r="A3316">
        <v>17384</v>
      </c>
      <c r="B3316">
        <v>20</v>
      </c>
      <c r="C3316">
        <v>507.54999999999995</v>
      </c>
      <c r="D3316" s="1">
        <v>40867.658333333333</v>
      </c>
      <c r="E3316" s="3">
        <f>DATEDIF(online_retail_II[[#This Row],[LastPurchase]], DATE(2011,12,9), "d")</f>
        <v>19</v>
      </c>
      <c r="F3316" s="3">
        <f t="shared" si="255"/>
        <v>4</v>
      </c>
      <c r="G3316" s="3">
        <f t="shared" si="256"/>
        <v>1</v>
      </c>
      <c r="H3316" s="3">
        <f t="shared" si="257"/>
        <v>1</v>
      </c>
      <c r="I3316" s="1" t="str">
        <f t="shared" si="258"/>
        <v>411</v>
      </c>
      <c r="J3316" s="1" t="str">
        <f t="shared" si="259"/>
        <v>Loyal</v>
      </c>
    </row>
    <row r="3317" spans="1:10" ht="14.25" x14ac:dyDescent="0.2">
      <c r="A3317">
        <v>12423</v>
      </c>
      <c r="B3317">
        <v>165</v>
      </c>
      <c r="C3317">
        <v>2622.3899999999985</v>
      </c>
      <c r="D3317" s="1">
        <v>40886.423611111109</v>
      </c>
      <c r="E3317" s="3">
        <f>DATEDIF(online_retail_II[[#This Row],[LastPurchase]], DATE(2011,12,9), "d")</f>
        <v>0</v>
      </c>
      <c r="F3317" s="3">
        <f t="shared" si="255"/>
        <v>5</v>
      </c>
      <c r="G3317" s="3">
        <f t="shared" si="256"/>
        <v>3</v>
      </c>
      <c r="H3317" s="3">
        <f t="shared" si="257"/>
        <v>2</v>
      </c>
      <c r="I3317" s="1" t="str">
        <f t="shared" si="258"/>
        <v>532</v>
      </c>
      <c r="J3317" s="1" t="str">
        <f t="shared" si="259"/>
        <v>Champion</v>
      </c>
    </row>
    <row r="3318" spans="1:10" ht="14.25" x14ac:dyDescent="0.2">
      <c r="A3318">
        <v>14885</v>
      </c>
      <c r="B3318">
        <v>31</v>
      </c>
      <c r="C3318">
        <v>1598.1200000000001</v>
      </c>
      <c r="D3318" s="1">
        <v>40755.503472222219</v>
      </c>
      <c r="E3318" s="3">
        <f>DATEDIF(online_retail_II[[#This Row],[LastPurchase]], DATE(2011,12,9), "d")</f>
        <v>131</v>
      </c>
      <c r="F3318" s="3">
        <f t="shared" si="255"/>
        <v>3</v>
      </c>
      <c r="G3318" s="3">
        <f t="shared" si="256"/>
        <v>1</v>
      </c>
      <c r="H3318" s="3">
        <f t="shared" si="257"/>
        <v>2</v>
      </c>
      <c r="I3318" s="1" t="str">
        <f t="shared" si="258"/>
        <v>312</v>
      </c>
      <c r="J3318" s="1" t="str">
        <f t="shared" si="259"/>
        <v>Potential</v>
      </c>
    </row>
    <row r="3319" spans="1:10" ht="14.25" x14ac:dyDescent="0.2">
      <c r="A3319">
        <v>14433</v>
      </c>
      <c r="B3319">
        <v>77</v>
      </c>
      <c r="C3319">
        <v>289.59999999999997</v>
      </c>
      <c r="D3319" s="1">
        <v>40421.524305555555</v>
      </c>
      <c r="E3319" s="3">
        <f>DATEDIF(online_retail_II[[#This Row],[LastPurchase]], DATE(2011,12,9), "d")</f>
        <v>465</v>
      </c>
      <c r="F3319" s="3">
        <f t="shared" si="255"/>
        <v>2</v>
      </c>
      <c r="G3319" s="3">
        <f t="shared" si="256"/>
        <v>2</v>
      </c>
      <c r="H3319" s="3">
        <f t="shared" si="257"/>
        <v>1</v>
      </c>
      <c r="I3319" s="1" t="str">
        <f t="shared" si="258"/>
        <v>221</v>
      </c>
      <c r="J3319" s="1" t="str">
        <f t="shared" si="259"/>
        <v>At Risk</v>
      </c>
    </row>
    <row r="3320" spans="1:10" ht="14.25" x14ac:dyDescent="0.2">
      <c r="A3320">
        <v>17126</v>
      </c>
      <c r="B3320">
        <v>475</v>
      </c>
      <c r="C3320">
        <v>2070.4400000000019</v>
      </c>
      <c r="D3320" s="1">
        <v>40734.577777777777</v>
      </c>
      <c r="E3320" s="3">
        <f>DATEDIF(online_retail_II[[#This Row],[LastPurchase]], DATE(2011,12,9), "d")</f>
        <v>152</v>
      </c>
      <c r="F3320" s="3">
        <f t="shared" si="255"/>
        <v>3</v>
      </c>
      <c r="G3320" s="3">
        <f t="shared" si="256"/>
        <v>4</v>
      </c>
      <c r="H3320" s="3">
        <f t="shared" si="257"/>
        <v>2</v>
      </c>
      <c r="I3320" s="1" t="str">
        <f t="shared" si="258"/>
        <v>342</v>
      </c>
      <c r="J3320" s="1" t="str">
        <f t="shared" si="259"/>
        <v>Potential</v>
      </c>
    </row>
    <row r="3321" spans="1:10" ht="14.25" x14ac:dyDescent="0.2">
      <c r="A3321">
        <v>13714</v>
      </c>
      <c r="B3321">
        <v>30</v>
      </c>
      <c r="C3321">
        <v>161.35</v>
      </c>
      <c r="D3321" s="1">
        <v>40421.581250000003</v>
      </c>
      <c r="E3321" s="3">
        <f>DATEDIF(online_retail_II[[#This Row],[LastPurchase]], DATE(2011,12,9), "d")</f>
        <v>465</v>
      </c>
      <c r="F3321" s="3">
        <f t="shared" si="255"/>
        <v>2</v>
      </c>
      <c r="G3321" s="3">
        <f t="shared" si="256"/>
        <v>1</v>
      </c>
      <c r="H3321" s="3">
        <f t="shared" si="257"/>
        <v>1</v>
      </c>
      <c r="I3321" s="1" t="str">
        <f t="shared" si="258"/>
        <v>211</v>
      </c>
      <c r="J3321" s="1" t="str">
        <f t="shared" si="259"/>
        <v>At Risk</v>
      </c>
    </row>
    <row r="3322" spans="1:10" ht="14.25" x14ac:dyDescent="0.2">
      <c r="A3322">
        <v>12651</v>
      </c>
      <c r="B3322">
        <v>30</v>
      </c>
      <c r="C3322">
        <v>377.75</v>
      </c>
      <c r="D3322" s="1">
        <v>40552.531944444447</v>
      </c>
      <c r="E3322" s="3">
        <f>DATEDIF(online_retail_II[[#This Row],[LastPurchase]], DATE(2011,12,9), "d")</f>
        <v>334</v>
      </c>
      <c r="F3322" s="3">
        <f t="shared" si="255"/>
        <v>3</v>
      </c>
      <c r="G3322" s="3">
        <f t="shared" si="256"/>
        <v>1</v>
      </c>
      <c r="H3322" s="3">
        <f t="shared" si="257"/>
        <v>1</v>
      </c>
      <c r="I3322" s="1" t="str">
        <f t="shared" si="258"/>
        <v>311</v>
      </c>
      <c r="J3322" s="1" t="str">
        <f t="shared" si="259"/>
        <v>Potential</v>
      </c>
    </row>
    <row r="3323" spans="1:10" ht="14.25" x14ac:dyDescent="0.2">
      <c r="A3323">
        <v>12573</v>
      </c>
      <c r="B3323">
        <v>119</v>
      </c>
      <c r="C3323">
        <v>717.41000000000008</v>
      </c>
      <c r="D3323" s="1">
        <v>40659.661111111112</v>
      </c>
      <c r="E3323" s="3">
        <f>DATEDIF(online_retail_II[[#This Row],[LastPurchase]], DATE(2011,12,9), "d")</f>
        <v>227</v>
      </c>
      <c r="F3323" s="3">
        <f t="shared" si="255"/>
        <v>3</v>
      </c>
      <c r="G3323" s="3">
        <f t="shared" si="256"/>
        <v>2</v>
      </c>
      <c r="H3323" s="3">
        <f t="shared" si="257"/>
        <v>1</v>
      </c>
      <c r="I3323" s="1" t="str">
        <f t="shared" si="258"/>
        <v>321</v>
      </c>
      <c r="J3323" s="1" t="str">
        <f t="shared" si="259"/>
        <v>Potential</v>
      </c>
    </row>
    <row r="3324" spans="1:10" ht="14.25" x14ac:dyDescent="0.2">
      <c r="A3324">
        <v>16819</v>
      </c>
      <c r="B3324">
        <v>17</v>
      </c>
      <c r="C3324">
        <v>182.59</v>
      </c>
      <c r="D3324" s="1">
        <v>40421.734027777777</v>
      </c>
      <c r="E3324" s="3">
        <f>DATEDIF(online_retail_II[[#This Row],[LastPurchase]], DATE(2011,12,9), "d")</f>
        <v>465</v>
      </c>
      <c r="F3324" s="3">
        <f t="shared" si="255"/>
        <v>2</v>
      </c>
      <c r="G3324" s="3">
        <f t="shared" si="256"/>
        <v>1</v>
      </c>
      <c r="H3324" s="3">
        <f t="shared" si="257"/>
        <v>1</v>
      </c>
      <c r="I3324" s="1" t="str">
        <f t="shared" si="258"/>
        <v>211</v>
      </c>
      <c r="J3324" s="1" t="str">
        <f t="shared" si="259"/>
        <v>At Risk</v>
      </c>
    </row>
    <row r="3325" spans="1:10" ht="14.25" x14ac:dyDescent="0.2">
      <c r="A3325">
        <v>12761</v>
      </c>
      <c r="B3325">
        <v>27</v>
      </c>
      <c r="C3325">
        <v>782.95</v>
      </c>
      <c r="D3325" s="1">
        <v>40429.511805555558</v>
      </c>
      <c r="E3325" s="3">
        <f>DATEDIF(online_retail_II[[#This Row],[LastPurchase]], DATE(2011,12,9), "d")</f>
        <v>457</v>
      </c>
      <c r="F3325" s="3">
        <f t="shared" si="255"/>
        <v>2</v>
      </c>
      <c r="G3325" s="3">
        <f t="shared" si="256"/>
        <v>1</v>
      </c>
      <c r="H3325" s="3">
        <f t="shared" si="257"/>
        <v>1</v>
      </c>
      <c r="I3325" s="1" t="str">
        <f t="shared" si="258"/>
        <v>211</v>
      </c>
      <c r="J3325" s="1" t="str">
        <f t="shared" si="259"/>
        <v>At Risk</v>
      </c>
    </row>
    <row r="3326" spans="1:10" ht="14.25" x14ac:dyDescent="0.2">
      <c r="A3326">
        <v>17215</v>
      </c>
      <c r="B3326">
        <v>11</v>
      </c>
      <c r="C3326">
        <v>186.15</v>
      </c>
      <c r="D3326" s="1">
        <v>40422.568749999999</v>
      </c>
      <c r="E3326" s="3">
        <f>DATEDIF(online_retail_II[[#This Row],[LastPurchase]], DATE(2011,12,9), "d")</f>
        <v>464</v>
      </c>
      <c r="F3326" s="3">
        <f t="shared" si="255"/>
        <v>2</v>
      </c>
      <c r="G3326" s="3">
        <f t="shared" si="256"/>
        <v>1</v>
      </c>
      <c r="H3326" s="3">
        <f t="shared" si="257"/>
        <v>1</v>
      </c>
      <c r="I3326" s="1" t="str">
        <f t="shared" si="258"/>
        <v>211</v>
      </c>
      <c r="J3326" s="1" t="str">
        <f t="shared" si="259"/>
        <v>At Risk</v>
      </c>
    </row>
    <row r="3327" spans="1:10" ht="14.25" x14ac:dyDescent="0.2">
      <c r="A3327">
        <v>15574</v>
      </c>
      <c r="B3327">
        <v>373</v>
      </c>
      <c r="C3327">
        <v>1518.7000000000007</v>
      </c>
      <c r="D3327" s="1">
        <v>40709.500694444447</v>
      </c>
      <c r="E3327" s="3">
        <f>DATEDIF(online_retail_II[[#This Row],[LastPurchase]], DATE(2011,12,9), "d")</f>
        <v>177</v>
      </c>
      <c r="F3327" s="3">
        <f t="shared" si="255"/>
        <v>3</v>
      </c>
      <c r="G3327" s="3">
        <f t="shared" si="256"/>
        <v>4</v>
      </c>
      <c r="H3327" s="3">
        <f t="shared" si="257"/>
        <v>2</v>
      </c>
      <c r="I3327" s="1" t="str">
        <f t="shared" si="258"/>
        <v>342</v>
      </c>
      <c r="J3327" s="1" t="str">
        <f t="shared" si="259"/>
        <v>Potential</v>
      </c>
    </row>
    <row r="3328" spans="1:10" ht="14.25" x14ac:dyDescent="0.2">
      <c r="A3328">
        <v>15677</v>
      </c>
      <c r="B3328">
        <v>72</v>
      </c>
      <c r="C3328">
        <v>1305.6300000000001</v>
      </c>
      <c r="D3328" s="1">
        <v>40837.65</v>
      </c>
      <c r="E3328" s="3">
        <f>DATEDIF(online_retail_II[[#This Row],[LastPurchase]], DATE(2011,12,9), "d")</f>
        <v>49</v>
      </c>
      <c r="F3328" s="3">
        <f t="shared" si="255"/>
        <v>4</v>
      </c>
      <c r="G3328" s="3">
        <f t="shared" si="256"/>
        <v>2</v>
      </c>
      <c r="H3328" s="3">
        <f t="shared" si="257"/>
        <v>2</v>
      </c>
      <c r="I3328" s="1" t="str">
        <f t="shared" si="258"/>
        <v>422</v>
      </c>
      <c r="J3328" s="1" t="str">
        <f t="shared" si="259"/>
        <v>Loyal</v>
      </c>
    </row>
    <row r="3329" spans="1:10" ht="14.25" x14ac:dyDescent="0.2">
      <c r="A3329">
        <v>12414</v>
      </c>
      <c r="B3329">
        <v>28</v>
      </c>
      <c r="C3329">
        <v>952.41000000000008</v>
      </c>
      <c r="D3329" s="1">
        <v>40669.618750000001</v>
      </c>
      <c r="E3329" s="3">
        <f>DATEDIF(online_retail_II[[#This Row],[LastPurchase]], DATE(2011,12,9), "d")</f>
        <v>217</v>
      </c>
      <c r="F3329" s="3">
        <f t="shared" si="255"/>
        <v>3</v>
      </c>
      <c r="G3329" s="3">
        <f t="shared" si="256"/>
        <v>1</v>
      </c>
      <c r="H3329" s="3">
        <f t="shared" si="257"/>
        <v>1</v>
      </c>
      <c r="I3329" s="1" t="str">
        <f t="shared" si="258"/>
        <v>311</v>
      </c>
      <c r="J3329" s="1" t="str">
        <f t="shared" si="259"/>
        <v>Potential</v>
      </c>
    </row>
    <row r="3330" spans="1:10" ht="14.25" x14ac:dyDescent="0.2">
      <c r="A3330">
        <v>16065</v>
      </c>
      <c r="B3330">
        <v>433</v>
      </c>
      <c r="C3330">
        <v>2382.6200000000013</v>
      </c>
      <c r="D3330" s="1">
        <v>40521.543749999997</v>
      </c>
      <c r="E3330" s="3">
        <f>DATEDIF(online_retail_II[[#This Row],[LastPurchase]], DATE(2011,12,9), "d")</f>
        <v>365</v>
      </c>
      <c r="F3330" s="3">
        <f t="shared" ref="F3330:F3393" si="260">IF(E3330&lt;=QUARTILE($E$2:$E$1000,1),5,
 IF(E3330&lt;=QUARTILE($E$2:$E$1000,2),4,
 IF(E3330&lt;=QUARTILE($E$2:$E$1000,3),3,
 IF(E3330&lt;=QUARTILE($E$2:$E$1000,4),2,1))))</f>
        <v>2</v>
      </c>
      <c r="G3330" s="3">
        <f t="shared" ref="G3330:G3393" si="261">IF(B3330&gt;=QUARTILE($B$2:$B$1000,4),5,
 IF(B3330&gt;=QUARTILE($B$2:$B$1000,3),4,
 IF(B3330&gt;=QUARTILE($B$2:$B$1000,2),3,
 IF(B3330&gt;=QUARTILE($B$2:$B$1000,1),2,1))))</f>
        <v>4</v>
      </c>
      <c r="H3330" s="3">
        <f t="shared" ref="H3330:H3393" si="262">IF(C3330&gt;=QUARTILE($C$2:$C$1000,4),5,
 IF(C3330&gt;=QUARTILE($C$2:$C$1000,3),4,
 IF(C3330&gt;=QUARTILE($C$2:$C$1000,2),3,
 IF(C3330&gt;=QUARTILE($C$2:$C$1000,1),2,1))))</f>
        <v>2</v>
      </c>
      <c r="I3330" s="1" t="str">
        <f t="shared" ref="I3330:I3393" si="263">TEXT(F3330,"0") &amp; TEXT(G3330,"0") &amp; TEXT(H3330,"0")</f>
        <v>242</v>
      </c>
      <c r="J3330" s="1" t="str">
        <f t="shared" ref="J3330:J3393" si="264">IF(F3330=5,"Champion",
 IF(F3330&gt;=4,"Loyal",
 IF(F3330=3,"Potential",
 IF(F3330=2,"At Risk",
 "Lost"))))</f>
        <v>At Risk</v>
      </c>
    </row>
    <row r="3331" spans="1:10" ht="14.25" x14ac:dyDescent="0.2">
      <c r="A3331">
        <v>18182</v>
      </c>
      <c r="B3331">
        <v>10</v>
      </c>
      <c r="C3331">
        <v>291.13</v>
      </c>
      <c r="D3331" s="1">
        <v>40423.600694444445</v>
      </c>
      <c r="E3331" s="3">
        <f>DATEDIF(online_retail_II[[#This Row],[LastPurchase]], DATE(2011,12,9), "d")</f>
        <v>463</v>
      </c>
      <c r="F3331" s="3">
        <f t="shared" si="260"/>
        <v>2</v>
      </c>
      <c r="G3331" s="3">
        <f t="shared" si="261"/>
        <v>1</v>
      </c>
      <c r="H3331" s="3">
        <f t="shared" si="262"/>
        <v>1</v>
      </c>
      <c r="I3331" s="1" t="str">
        <f t="shared" si="263"/>
        <v>211</v>
      </c>
      <c r="J3331" s="1" t="str">
        <f t="shared" si="264"/>
        <v>At Risk</v>
      </c>
    </row>
    <row r="3332" spans="1:10" ht="14.25" x14ac:dyDescent="0.2">
      <c r="A3332">
        <v>12831</v>
      </c>
      <c r="B3332">
        <v>22</v>
      </c>
      <c r="C3332">
        <v>451.11</v>
      </c>
      <c r="D3332" s="1">
        <v>40624.543055555558</v>
      </c>
      <c r="E3332" s="3">
        <f>DATEDIF(online_retail_II[[#This Row],[LastPurchase]], DATE(2011,12,9), "d")</f>
        <v>262</v>
      </c>
      <c r="F3332" s="3">
        <f t="shared" si="260"/>
        <v>3</v>
      </c>
      <c r="G3332" s="3">
        <f t="shared" si="261"/>
        <v>1</v>
      </c>
      <c r="H3332" s="3">
        <f t="shared" si="262"/>
        <v>1</v>
      </c>
      <c r="I3332" s="1" t="str">
        <f t="shared" si="263"/>
        <v>311</v>
      </c>
      <c r="J3332" s="1" t="str">
        <f t="shared" si="264"/>
        <v>Potential</v>
      </c>
    </row>
    <row r="3333" spans="1:10" ht="14.25" x14ac:dyDescent="0.2">
      <c r="A3333">
        <v>14908</v>
      </c>
      <c r="B3333">
        <v>14</v>
      </c>
      <c r="C3333">
        <v>381.9</v>
      </c>
      <c r="D3333" s="1">
        <v>40812.538888888892</v>
      </c>
      <c r="E3333" s="3">
        <f>DATEDIF(online_retail_II[[#This Row],[LastPurchase]], DATE(2011,12,9), "d")</f>
        <v>74</v>
      </c>
      <c r="F3333" s="3">
        <f t="shared" si="260"/>
        <v>3</v>
      </c>
      <c r="G3333" s="3">
        <f t="shared" si="261"/>
        <v>1</v>
      </c>
      <c r="H3333" s="3">
        <f t="shared" si="262"/>
        <v>1</v>
      </c>
      <c r="I3333" s="1" t="str">
        <f t="shared" si="263"/>
        <v>311</v>
      </c>
      <c r="J3333" s="1" t="str">
        <f t="shared" si="264"/>
        <v>Potential</v>
      </c>
    </row>
    <row r="3334" spans="1:10" ht="14.25" x14ac:dyDescent="0.2">
      <c r="A3334">
        <v>13992</v>
      </c>
      <c r="B3334">
        <v>11</v>
      </c>
      <c r="C3334">
        <v>219.5</v>
      </c>
      <c r="D3334" s="1">
        <v>40856.640972222223</v>
      </c>
      <c r="E3334" s="3">
        <f>DATEDIF(online_retail_II[[#This Row],[LastPurchase]], DATE(2011,12,9), "d")</f>
        <v>30</v>
      </c>
      <c r="F3334" s="3">
        <f t="shared" si="260"/>
        <v>4</v>
      </c>
      <c r="G3334" s="3">
        <f t="shared" si="261"/>
        <v>1</v>
      </c>
      <c r="H3334" s="3">
        <f t="shared" si="262"/>
        <v>1</v>
      </c>
      <c r="I3334" s="1" t="str">
        <f t="shared" si="263"/>
        <v>411</v>
      </c>
      <c r="J3334" s="1" t="str">
        <f t="shared" si="264"/>
        <v>Loyal</v>
      </c>
    </row>
    <row r="3335" spans="1:10" ht="14.25" x14ac:dyDescent="0.2">
      <c r="A3335">
        <v>15424</v>
      </c>
      <c r="B3335">
        <v>33</v>
      </c>
      <c r="C3335">
        <v>597.78000000000009</v>
      </c>
      <c r="D3335" s="1">
        <v>40632.543055555558</v>
      </c>
      <c r="E3335" s="3">
        <f>DATEDIF(online_retail_II[[#This Row],[LastPurchase]], DATE(2011,12,9), "d")</f>
        <v>254</v>
      </c>
      <c r="F3335" s="3">
        <f t="shared" si="260"/>
        <v>3</v>
      </c>
      <c r="G3335" s="3">
        <f t="shared" si="261"/>
        <v>1</v>
      </c>
      <c r="H3335" s="3">
        <f t="shared" si="262"/>
        <v>1</v>
      </c>
      <c r="I3335" s="1" t="str">
        <f t="shared" si="263"/>
        <v>311</v>
      </c>
      <c r="J3335" s="1" t="str">
        <f t="shared" si="264"/>
        <v>Potential</v>
      </c>
    </row>
    <row r="3336" spans="1:10" ht="14.25" x14ac:dyDescent="0.2">
      <c r="A3336">
        <v>16872</v>
      </c>
      <c r="B3336">
        <v>18</v>
      </c>
      <c r="C3336">
        <v>1213.1300000000001</v>
      </c>
      <c r="D3336" s="1">
        <v>40809.670138888891</v>
      </c>
      <c r="E3336" s="3">
        <f>DATEDIF(online_retail_II[[#This Row],[LastPurchase]], DATE(2011,12,9), "d")</f>
        <v>77</v>
      </c>
      <c r="F3336" s="3">
        <f t="shared" si="260"/>
        <v>3</v>
      </c>
      <c r="G3336" s="3">
        <f t="shared" si="261"/>
        <v>1</v>
      </c>
      <c r="H3336" s="3">
        <f t="shared" si="262"/>
        <v>2</v>
      </c>
      <c r="I3336" s="1" t="str">
        <f t="shared" si="263"/>
        <v>312</v>
      </c>
      <c r="J3336" s="1" t="str">
        <f t="shared" si="264"/>
        <v>Potential</v>
      </c>
    </row>
    <row r="3337" spans="1:10" ht="14.25" x14ac:dyDescent="0.2">
      <c r="A3337">
        <v>16239</v>
      </c>
      <c r="B3337">
        <v>35</v>
      </c>
      <c r="C3337">
        <v>1492.2</v>
      </c>
      <c r="D3337" s="1">
        <v>40830.353472222225</v>
      </c>
      <c r="E3337" s="3">
        <f>DATEDIF(online_retail_II[[#This Row],[LastPurchase]], DATE(2011,12,9), "d")</f>
        <v>56</v>
      </c>
      <c r="F3337" s="3">
        <f t="shared" si="260"/>
        <v>3</v>
      </c>
      <c r="G3337" s="3">
        <f t="shared" si="261"/>
        <v>1</v>
      </c>
      <c r="H3337" s="3">
        <f t="shared" si="262"/>
        <v>2</v>
      </c>
      <c r="I3337" s="1" t="str">
        <f t="shared" si="263"/>
        <v>312</v>
      </c>
      <c r="J3337" s="1" t="str">
        <f t="shared" si="264"/>
        <v>Potential</v>
      </c>
    </row>
    <row r="3338" spans="1:10" ht="14.25" x14ac:dyDescent="0.2">
      <c r="A3338">
        <v>12808</v>
      </c>
      <c r="B3338">
        <v>54</v>
      </c>
      <c r="C3338">
        <v>906.09999999999968</v>
      </c>
      <c r="D3338" s="1">
        <v>40850.420138888891</v>
      </c>
      <c r="E3338" s="3">
        <f>DATEDIF(online_retail_II[[#This Row],[LastPurchase]], DATE(2011,12,9), "d")</f>
        <v>36</v>
      </c>
      <c r="F3338" s="3">
        <f t="shared" si="260"/>
        <v>4</v>
      </c>
      <c r="G3338" s="3">
        <f t="shared" si="261"/>
        <v>1</v>
      </c>
      <c r="H3338" s="3">
        <f t="shared" si="262"/>
        <v>1</v>
      </c>
      <c r="I3338" s="1" t="str">
        <f t="shared" si="263"/>
        <v>411</v>
      </c>
      <c r="J3338" s="1" t="str">
        <f t="shared" si="264"/>
        <v>Loyal</v>
      </c>
    </row>
    <row r="3339" spans="1:10" ht="14.25" x14ac:dyDescent="0.2">
      <c r="A3339">
        <v>14086</v>
      </c>
      <c r="B3339">
        <v>1</v>
      </c>
      <c r="C3339">
        <v>39.950000000000003</v>
      </c>
      <c r="D3339" s="1">
        <v>40424.452777777777</v>
      </c>
      <c r="E3339" s="3">
        <f>DATEDIF(online_retail_II[[#This Row],[LastPurchase]], DATE(2011,12,9), "d")</f>
        <v>462</v>
      </c>
      <c r="F3339" s="3">
        <f t="shared" si="260"/>
        <v>2</v>
      </c>
      <c r="G3339" s="3">
        <f t="shared" si="261"/>
        <v>1</v>
      </c>
      <c r="H3339" s="3">
        <f t="shared" si="262"/>
        <v>1</v>
      </c>
      <c r="I3339" s="1" t="str">
        <f t="shared" si="263"/>
        <v>211</v>
      </c>
      <c r="J3339" s="1" t="str">
        <f t="shared" si="264"/>
        <v>At Risk</v>
      </c>
    </row>
    <row r="3340" spans="1:10" ht="14.25" x14ac:dyDescent="0.2">
      <c r="A3340">
        <v>16100</v>
      </c>
      <c r="B3340">
        <v>37</v>
      </c>
      <c r="C3340">
        <v>582.6400000000001</v>
      </c>
      <c r="D3340" s="1">
        <v>40424.48541666667</v>
      </c>
      <c r="E3340" s="3">
        <f>DATEDIF(online_retail_II[[#This Row],[LastPurchase]], DATE(2011,12,9), "d")</f>
        <v>462</v>
      </c>
      <c r="F3340" s="3">
        <f t="shared" si="260"/>
        <v>2</v>
      </c>
      <c r="G3340" s="3">
        <f t="shared" si="261"/>
        <v>1</v>
      </c>
      <c r="H3340" s="3">
        <f t="shared" si="262"/>
        <v>1</v>
      </c>
      <c r="I3340" s="1" t="str">
        <f t="shared" si="263"/>
        <v>211</v>
      </c>
      <c r="J3340" s="1" t="str">
        <f t="shared" si="264"/>
        <v>At Risk</v>
      </c>
    </row>
    <row r="3341" spans="1:10" ht="14.25" x14ac:dyDescent="0.2">
      <c r="A3341">
        <v>14009</v>
      </c>
      <c r="B3341">
        <v>74</v>
      </c>
      <c r="C3341">
        <v>1099.9099999999999</v>
      </c>
      <c r="D3341" s="1">
        <v>40688.657638888886</v>
      </c>
      <c r="E3341" s="3">
        <f>DATEDIF(online_retail_II[[#This Row],[LastPurchase]], DATE(2011,12,9), "d")</f>
        <v>198</v>
      </c>
      <c r="F3341" s="3">
        <f t="shared" si="260"/>
        <v>3</v>
      </c>
      <c r="G3341" s="3">
        <f t="shared" si="261"/>
        <v>2</v>
      </c>
      <c r="H3341" s="3">
        <f t="shared" si="262"/>
        <v>2</v>
      </c>
      <c r="I3341" s="1" t="str">
        <f t="shared" si="263"/>
        <v>322</v>
      </c>
      <c r="J3341" s="1" t="str">
        <f t="shared" si="264"/>
        <v>Potential</v>
      </c>
    </row>
    <row r="3342" spans="1:10" ht="14.25" x14ac:dyDescent="0.2">
      <c r="A3342">
        <v>15092</v>
      </c>
      <c r="B3342">
        <v>45</v>
      </c>
      <c r="C3342">
        <v>776.4599999999997</v>
      </c>
      <c r="D3342" s="1">
        <v>40671.590277777781</v>
      </c>
      <c r="E3342" s="3">
        <f>DATEDIF(online_retail_II[[#This Row],[LastPurchase]], DATE(2011,12,9), "d")</f>
        <v>215</v>
      </c>
      <c r="F3342" s="3">
        <f t="shared" si="260"/>
        <v>3</v>
      </c>
      <c r="G3342" s="3">
        <f t="shared" si="261"/>
        <v>1</v>
      </c>
      <c r="H3342" s="3">
        <f t="shared" si="262"/>
        <v>1</v>
      </c>
      <c r="I3342" s="1" t="str">
        <f t="shared" si="263"/>
        <v>311</v>
      </c>
      <c r="J3342" s="1" t="str">
        <f t="shared" si="264"/>
        <v>Potential</v>
      </c>
    </row>
    <row r="3343" spans="1:10" ht="14.25" x14ac:dyDescent="0.2">
      <c r="A3343">
        <v>16289</v>
      </c>
      <c r="B3343">
        <v>21</v>
      </c>
      <c r="C3343">
        <v>136.31</v>
      </c>
      <c r="D3343" s="1">
        <v>40424.584722222222</v>
      </c>
      <c r="E3343" s="3">
        <f>DATEDIF(online_retail_II[[#This Row],[LastPurchase]], DATE(2011,12,9), "d")</f>
        <v>462</v>
      </c>
      <c r="F3343" s="3">
        <f t="shared" si="260"/>
        <v>2</v>
      </c>
      <c r="G3343" s="3">
        <f t="shared" si="261"/>
        <v>1</v>
      </c>
      <c r="H3343" s="3">
        <f t="shared" si="262"/>
        <v>1</v>
      </c>
      <c r="I3343" s="1" t="str">
        <f t="shared" si="263"/>
        <v>211</v>
      </c>
      <c r="J3343" s="1" t="str">
        <f t="shared" si="264"/>
        <v>At Risk</v>
      </c>
    </row>
    <row r="3344" spans="1:10" ht="14.25" x14ac:dyDescent="0.2">
      <c r="A3344">
        <v>14163</v>
      </c>
      <c r="B3344">
        <v>58</v>
      </c>
      <c r="C3344">
        <v>2594.6200000000008</v>
      </c>
      <c r="D3344" s="1">
        <v>40799.637499999997</v>
      </c>
      <c r="E3344" s="3">
        <f>DATEDIF(online_retail_II[[#This Row],[LastPurchase]], DATE(2011,12,9), "d")</f>
        <v>87</v>
      </c>
      <c r="F3344" s="3">
        <f t="shared" si="260"/>
        <v>3</v>
      </c>
      <c r="G3344" s="3">
        <f t="shared" si="261"/>
        <v>2</v>
      </c>
      <c r="H3344" s="3">
        <f t="shared" si="262"/>
        <v>2</v>
      </c>
      <c r="I3344" s="1" t="str">
        <f t="shared" si="263"/>
        <v>322</v>
      </c>
      <c r="J3344" s="1" t="str">
        <f t="shared" si="264"/>
        <v>Potential</v>
      </c>
    </row>
    <row r="3345" spans="1:10" ht="14.25" x14ac:dyDescent="0.2">
      <c r="A3345">
        <v>14753</v>
      </c>
      <c r="B3345">
        <v>48</v>
      </c>
      <c r="C3345">
        <v>869.50999999999976</v>
      </c>
      <c r="D3345" s="1">
        <v>40799.618055555555</v>
      </c>
      <c r="E3345" s="3">
        <f>DATEDIF(online_retail_II[[#This Row],[LastPurchase]], DATE(2011,12,9), "d")</f>
        <v>87</v>
      </c>
      <c r="F3345" s="3">
        <f t="shared" si="260"/>
        <v>3</v>
      </c>
      <c r="G3345" s="3">
        <f t="shared" si="261"/>
        <v>1</v>
      </c>
      <c r="H3345" s="3">
        <f t="shared" si="262"/>
        <v>1</v>
      </c>
      <c r="I3345" s="1" t="str">
        <f t="shared" si="263"/>
        <v>311</v>
      </c>
      <c r="J3345" s="1" t="str">
        <f t="shared" si="264"/>
        <v>Potential</v>
      </c>
    </row>
    <row r="3346" spans="1:10" ht="14.25" x14ac:dyDescent="0.2">
      <c r="A3346">
        <v>13809</v>
      </c>
      <c r="B3346">
        <v>25</v>
      </c>
      <c r="C3346">
        <v>679.70000000000016</v>
      </c>
      <c r="D3346" s="1">
        <v>40581.552083333336</v>
      </c>
      <c r="E3346" s="3">
        <f>DATEDIF(online_retail_II[[#This Row],[LastPurchase]], DATE(2011,12,9), "d")</f>
        <v>305</v>
      </c>
      <c r="F3346" s="3">
        <f t="shared" si="260"/>
        <v>3</v>
      </c>
      <c r="G3346" s="3">
        <f t="shared" si="261"/>
        <v>1</v>
      </c>
      <c r="H3346" s="3">
        <f t="shared" si="262"/>
        <v>1</v>
      </c>
      <c r="I3346" s="1" t="str">
        <f t="shared" si="263"/>
        <v>311</v>
      </c>
      <c r="J3346" s="1" t="str">
        <f t="shared" si="264"/>
        <v>Potential</v>
      </c>
    </row>
    <row r="3347" spans="1:10" ht="14.25" x14ac:dyDescent="0.2">
      <c r="A3347">
        <v>13506</v>
      </c>
      <c r="B3347">
        <v>98</v>
      </c>
      <c r="C3347">
        <v>1639.1999999999998</v>
      </c>
      <c r="D3347" s="1">
        <v>40570.578472222223</v>
      </c>
      <c r="E3347" s="3">
        <f>DATEDIF(online_retail_II[[#This Row],[LastPurchase]], DATE(2011,12,9), "d")</f>
        <v>316</v>
      </c>
      <c r="F3347" s="3">
        <f t="shared" si="260"/>
        <v>3</v>
      </c>
      <c r="G3347" s="3">
        <f t="shared" si="261"/>
        <v>2</v>
      </c>
      <c r="H3347" s="3">
        <f t="shared" si="262"/>
        <v>2</v>
      </c>
      <c r="I3347" s="1" t="str">
        <f t="shared" si="263"/>
        <v>322</v>
      </c>
      <c r="J3347" s="1" t="str">
        <f t="shared" si="264"/>
        <v>Potential</v>
      </c>
    </row>
    <row r="3348" spans="1:10" ht="14.25" x14ac:dyDescent="0.2">
      <c r="A3348">
        <v>13032</v>
      </c>
      <c r="B3348">
        <v>212</v>
      </c>
      <c r="C3348">
        <v>2843.5500000000015</v>
      </c>
      <c r="D3348" s="1">
        <v>40834.662499999999</v>
      </c>
      <c r="E3348" s="3">
        <f>DATEDIF(online_retail_II[[#This Row],[LastPurchase]], DATE(2011,12,9), "d")</f>
        <v>52</v>
      </c>
      <c r="F3348" s="3">
        <f t="shared" si="260"/>
        <v>3</v>
      </c>
      <c r="G3348" s="3">
        <f t="shared" si="261"/>
        <v>3</v>
      </c>
      <c r="H3348" s="3">
        <f t="shared" si="262"/>
        <v>2</v>
      </c>
      <c r="I3348" s="1" t="str">
        <f t="shared" si="263"/>
        <v>332</v>
      </c>
      <c r="J3348" s="1" t="str">
        <f t="shared" si="264"/>
        <v>Potential</v>
      </c>
    </row>
    <row r="3349" spans="1:10" ht="14.25" x14ac:dyDescent="0.2">
      <c r="A3349">
        <v>14318</v>
      </c>
      <c r="B3349">
        <v>9</v>
      </c>
      <c r="C3349">
        <v>158.02000000000004</v>
      </c>
      <c r="D3349" s="1">
        <v>40426.647222222222</v>
      </c>
      <c r="E3349" s="3">
        <f>DATEDIF(online_retail_II[[#This Row],[LastPurchase]], DATE(2011,12,9), "d")</f>
        <v>460</v>
      </c>
      <c r="F3349" s="3">
        <f t="shared" si="260"/>
        <v>2</v>
      </c>
      <c r="G3349" s="3">
        <f t="shared" si="261"/>
        <v>1</v>
      </c>
      <c r="H3349" s="3">
        <f t="shared" si="262"/>
        <v>1</v>
      </c>
      <c r="I3349" s="1" t="str">
        <f t="shared" si="263"/>
        <v>211</v>
      </c>
      <c r="J3349" s="1" t="str">
        <f t="shared" si="264"/>
        <v>At Risk</v>
      </c>
    </row>
    <row r="3350" spans="1:10" ht="14.25" x14ac:dyDescent="0.2">
      <c r="A3350">
        <v>13785</v>
      </c>
      <c r="B3350">
        <v>30</v>
      </c>
      <c r="C3350">
        <v>542.49</v>
      </c>
      <c r="D3350" s="1">
        <v>40458.392361111109</v>
      </c>
      <c r="E3350" s="3">
        <f>DATEDIF(online_retail_II[[#This Row],[LastPurchase]], DATE(2011,12,9), "d")</f>
        <v>428</v>
      </c>
      <c r="F3350" s="3">
        <f t="shared" si="260"/>
        <v>2</v>
      </c>
      <c r="G3350" s="3">
        <f t="shared" si="261"/>
        <v>1</v>
      </c>
      <c r="H3350" s="3">
        <f t="shared" si="262"/>
        <v>1</v>
      </c>
      <c r="I3350" s="1" t="str">
        <f t="shared" si="263"/>
        <v>211</v>
      </c>
      <c r="J3350" s="1" t="str">
        <f t="shared" si="264"/>
        <v>At Risk</v>
      </c>
    </row>
    <row r="3351" spans="1:10" ht="14.25" x14ac:dyDescent="0.2">
      <c r="A3351">
        <v>15543</v>
      </c>
      <c r="B3351">
        <v>58</v>
      </c>
      <c r="C3351">
        <v>242.84000000000003</v>
      </c>
      <c r="D3351" s="1">
        <v>40598.643055555556</v>
      </c>
      <c r="E3351" s="3">
        <f>DATEDIF(online_retail_II[[#This Row],[LastPurchase]], DATE(2011,12,9), "d")</f>
        <v>288</v>
      </c>
      <c r="F3351" s="3">
        <f t="shared" si="260"/>
        <v>3</v>
      </c>
      <c r="G3351" s="3">
        <f t="shared" si="261"/>
        <v>2</v>
      </c>
      <c r="H3351" s="3">
        <f t="shared" si="262"/>
        <v>1</v>
      </c>
      <c r="I3351" s="1" t="str">
        <f t="shared" si="263"/>
        <v>321</v>
      </c>
      <c r="J3351" s="1" t="str">
        <f t="shared" si="264"/>
        <v>Potential</v>
      </c>
    </row>
    <row r="3352" spans="1:10" ht="14.25" x14ac:dyDescent="0.2">
      <c r="A3352">
        <v>13133</v>
      </c>
      <c r="B3352">
        <v>12</v>
      </c>
      <c r="C3352">
        <v>200.45</v>
      </c>
      <c r="D3352" s="1">
        <v>40613.438194444447</v>
      </c>
      <c r="E3352" s="3">
        <f>DATEDIF(online_retail_II[[#This Row],[LastPurchase]], DATE(2011,12,9), "d")</f>
        <v>273</v>
      </c>
      <c r="F3352" s="3">
        <f t="shared" si="260"/>
        <v>3</v>
      </c>
      <c r="G3352" s="3">
        <f t="shared" si="261"/>
        <v>1</v>
      </c>
      <c r="H3352" s="3">
        <f t="shared" si="262"/>
        <v>1</v>
      </c>
      <c r="I3352" s="1" t="str">
        <f t="shared" si="263"/>
        <v>311</v>
      </c>
      <c r="J3352" s="1" t="str">
        <f t="shared" si="264"/>
        <v>Potential</v>
      </c>
    </row>
    <row r="3353" spans="1:10" ht="14.25" x14ac:dyDescent="0.2">
      <c r="A3353">
        <v>12859</v>
      </c>
      <c r="B3353">
        <v>21</v>
      </c>
      <c r="C3353">
        <v>575.09999999999991</v>
      </c>
      <c r="D3353" s="1">
        <v>40428.513888888891</v>
      </c>
      <c r="E3353" s="3">
        <f>DATEDIF(online_retail_II[[#This Row],[LastPurchase]], DATE(2011,12,9), "d")</f>
        <v>458</v>
      </c>
      <c r="F3353" s="3">
        <f t="shared" si="260"/>
        <v>2</v>
      </c>
      <c r="G3353" s="3">
        <f t="shared" si="261"/>
        <v>1</v>
      </c>
      <c r="H3353" s="3">
        <f t="shared" si="262"/>
        <v>1</v>
      </c>
      <c r="I3353" s="1" t="str">
        <f t="shared" si="263"/>
        <v>211</v>
      </c>
      <c r="J3353" s="1" t="str">
        <f t="shared" si="264"/>
        <v>At Risk</v>
      </c>
    </row>
    <row r="3354" spans="1:10" ht="14.25" x14ac:dyDescent="0.2">
      <c r="A3354">
        <v>16832</v>
      </c>
      <c r="B3354">
        <v>21</v>
      </c>
      <c r="C3354">
        <v>417.6099999999999</v>
      </c>
      <c r="D3354" s="1">
        <v>40702.65</v>
      </c>
      <c r="E3354" s="3">
        <f>DATEDIF(online_retail_II[[#This Row],[LastPurchase]], DATE(2011,12,9), "d")</f>
        <v>184</v>
      </c>
      <c r="F3354" s="3">
        <f t="shared" si="260"/>
        <v>3</v>
      </c>
      <c r="G3354" s="3">
        <f t="shared" si="261"/>
        <v>1</v>
      </c>
      <c r="H3354" s="3">
        <f t="shared" si="262"/>
        <v>1</v>
      </c>
      <c r="I3354" s="1" t="str">
        <f t="shared" si="263"/>
        <v>311</v>
      </c>
      <c r="J3354" s="1" t="str">
        <f t="shared" si="264"/>
        <v>Potential</v>
      </c>
    </row>
    <row r="3355" spans="1:10" ht="14.25" x14ac:dyDescent="0.2">
      <c r="A3355">
        <v>14968</v>
      </c>
      <c r="B3355">
        <v>85</v>
      </c>
      <c r="C3355">
        <v>504.99</v>
      </c>
      <c r="D3355" s="1">
        <v>40856.581944444442</v>
      </c>
      <c r="E3355" s="3">
        <f>DATEDIF(online_retail_II[[#This Row],[LastPurchase]], DATE(2011,12,9), "d")</f>
        <v>30</v>
      </c>
      <c r="F3355" s="3">
        <f t="shared" si="260"/>
        <v>4</v>
      </c>
      <c r="G3355" s="3">
        <f t="shared" si="261"/>
        <v>2</v>
      </c>
      <c r="H3355" s="3">
        <f t="shared" si="262"/>
        <v>1</v>
      </c>
      <c r="I3355" s="1" t="str">
        <f t="shared" si="263"/>
        <v>421</v>
      </c>
      <c r="J3355" s="1" t="str">
        <f t="shared" si="264"/>
        <v>Loyal</v>
      </c>
    </row>
    <row r="3356" spans="1:10" ht="14.25" x14ac:dyDescent="0.2">
      <c r="A3356">
        <v>12605</v>
      </c>
      <c r="B3356">
        <v>76</v>
      </c>
      <c r="C3356">
        <v>1232.9499999999996</v>
      </c>
      <c r="D3356" s="1">
        <v>40510.595833333333</v>
      </c>
      <c r="E3356" s="3">
        <f>DATEDIF(online_retail_II[[#This Row],[LastPurchase]], DATE(2011,12,9), "d")</f>
        <v>376</v>
      </c>
      <c r="F3356" s="3">
        <f t="shared" si="260"/>
        <v>2</v>
      </c>
      <c r="G3356" s="3">
        <f t="shared" si="261"/>
        <v>2</v>
      </c>
      <c r="H3356" s="3">
        <f t="shared" si="262"/>
        <v>2</v>
      </c>
      <c r="I3356" s="1" t="str">
        <f t="shared" si="263"/>
        <v>222</v>
      </c>
      <c r="J3356" s="1" t="str">
        <f t="shared" si="264"/>
        <v>At Risk</v>
      </c>
    </row>
    <row r="3357" spans="1:10" ht="14.25" x14ac:dyDescent="0.2">
      <c r="A3357">
        <v>12819</v>
      </c>
      <c r="B3357">
        <v>19</v>
      </c>
      <c r="C3357">
        <v>540.5200000000001</v>
      </c>
      <c r="D3357" s="1">
        <v>40428.638888888891</v>
      </c>
      <c r="E3357" s="3">
        <f>DATEDIF(online_retail_II[[#This Row],[LastPurchase]], DATE(2011,12,9), "d")</f>
        <v>458</v>
      </c>
      <c r="F3357" s="3">
        <f t="shared" si="260"/>
        <v>2</v>
      </c>
      <c r="G3357" s="3">
        <f t="shared" si="261"/>
        <v>1</v>
      </c>
      <c r="H3357" s="3">
        <f t="shared" si="262"/>
        <v>1</v>
      </c>
      <c r="I3357" s="1" t="str">
        <f t="shared" si="263"/>
        <v>211</v>
      </c>
      <c r="J3357" s="1" t="str">
        <f t="shared" si="264"/>
        <v>At Risk</v>
      </c>
    </row>
    <row r="3358" spans="1:10" ht="14.25" x14ac:dyDescent="0.2">
      <c r="A3358">
        <v>13683</v>
      </c>
      <c r="B3358">
        <v>10</v>
      </c>
      <c r="C3358">
        <v>258.60000000000002</v>
      </c>
      <c r="D3358" s="1">
        <v>40429.416666666664</v>
      </c>
      <c r="E3358" s="3">
        <f>DATEDIF(online_retail_II[[#This Row],[LastPurchase]], DATE(2011,12,9), "d")</f>
        <v>457</v>
      </c>
      <c r="F3358" s="3">
        <f t="shared" si="260"/>
        <v>2</v>
      </c>
      <c r="G3358" s="3">
        <f t="shared" si="261"/>
        <v>1</v>
      </c>
      <c r="H3358" s="3">
        <f t="shared" si="262"/>
        <v>1</v>
      </c>
      <c r="I3358" s="1" t="str">
        <f t="shared" si="263"/>
        <v>211</v>
      </c>
      <c r="J3358" s="1" t="str">
        <f t="shared" si="264"/>
        <v>At Risk</v>
      </c>
    </row>
    <row r="3359" spans="1:10" ht="14.25" x14ac:dyDescent="0.2">
      <c r="A3359">
        <v>13076</v>
      </c>
      <c r="B3359">
        <v>9</v>
      </c>
      <c r="C3359">
        <v>135.4</v>
      </c>
      <c r="D3359" s="1">
        <v>40429.435416666667</v>
      </c>
      <c r="E3359" s="3">
        <f>DATEDIF(online_retail_II[[#This Row],[LastPurchase]], DATE(2011,12,9), "d")</f>
        <v>457</v>
      </c>
      <c r="F3359" s="3">
        <f t="shared" si="260"/>
        <v>2</v>
      </c>
      <c r="G3359" s="3">
        <f t="shared" si="261"/>
        <v>1</v>
      </c>
      <c r="H3359" s="3">
        <f t="shared" si="262"/>
        <v>1</v>
      </c>
      <c r="I3359" s="1" t="str">
        <f t="shared" si="263"/>
        <v>211</v>
      </c>
      <c r="J3359" s="1" t="str">
        <f t="shared" si="264"/>
        <v>At Risk</v>
      </c>
    </row>
    <row r="3360" spans="1:10" ht="14.25" x14ac:dyDescent="0.2">
      <c r="A3360">
        <v>12777</v>
      </c>
      <c r="B3360">
        <v>26</v>
      </c>
      <c r="C3360">
        <v>519.44999999999993</v>
      </c>
      <c r="D3360" s="1">
        <v>40429.482638888891</v>
      </c>
      <c r="E3360" s="3">
        <f>DATEDIF(online_retail_II[[#This Row],[LastPurchase]], DATE(2011,12,9), "d")</f>
        <v>457</v>
      </c>
      <c r="F3360" s="3">
        <f t="shared" si="260"/>
        <v>2</v>
      </c>
      <c r="G3360" s="3">
        <f t="shared" si="261"/>
        <v>1</v>
      </c>
      <c r="H3360" s="3">
        <f t="shared" si="262"/>
        <v>1</v>
      </c>
      <c r="I3360" s="1" t="str">
        <f t="shared" si="263"/>
        <v>211</v>
      </c>
      <c r="J3360" s="1" t="str">
        <f t="shared" si="264"/>
        <v>At Risk</v>
      </c>
    </row>
    <row r="3361" spans="1:10" ht="14.25" x14ac:dyDescent="0.2">
      <c r="A3361">
        <v>15752</v>
      </c>
      <c r="B3361">
        <v>610</v>
      </c>
      <c r="C3361">
        <v>4207.5400000000072</v>
      </c>
      <c r="D3361" s="1">
        <v>40847.484027777777</v>
      </c>
      <c r="E3361" s="3">
        <f>DATEDIF(online_retail_II[[#This Row],[LastPurchase]], DATE(2011,12,9), "d")</f>
        <v>39</v>
      </c>
      <c r="F3361" s="3">
        <f t="shared" si="260"/>
        <v>4</v>
      </c>
      <c r="G3361" s="3">
        <f t="shared" si="261"/>
        <v>4</v>
      </c>
      <c r="H3361" s="3">
        <f t="shared" si="262"/>
        <v>3</v>
      </c>
      <c r="I3361" s="1" t="str">
        <f t="shared" si="263"/>
        <v>443</v>
      </c>
      <c r="J3361" s="1" t="str">
        <f t="shared" si="264"/>
        <v>Loyal</v>
      </c>
    </row>
    <row r="3362" spans="1:10" ht="14.25" x14ac:dyDescent="0.2">
      <c r="A3362">
        <v>13005</v>
      </c>
      <c r="B3362">
        <v>56</v>
      </c>
      <c r="C3362">
        <v>999.67999999999984</v>
      </c>
      <c r="D3362" s="1">
        <v>40713.453472222223</v>
      </c>
      <c r="E3362" s="3">
        <f>DATEDIF(online_retail_II[[#This Row],[LastPurchase]], DATE(2011,12,9), "d")</f>
        <v>173</v>
      </c>
      <c r="F3362" s="3">
        <f t="shared" si="260"/>
        <v>3</v>
      </c>
      <c r="G3362" s="3">
        <f t="shared" si="261"/>
        <v>2</v>
      </c>
      <c r="H3362" s="3">
        <f t="shared" si="262"/>
        <v>2</v>
      </c>
      <c r="I3362" s="1" t="str">
        <f t="shared" si="263"/>
        <v>322</v>
      </c>
      <c r="J3362" s="1" t="str">
        <f t="shared" si="264"/>
        <v>Potential</v>
      </c>
    </row>
    <row r="3363" spans="1:10" ht="14.25" x14ac:dyDescent="0.2">
      <c r="A3363">
        <v>12635</v>
      </c>
      <c r="B3363">
        <v>179</v>
      </c>
      <c r="C3363">
        <v>2930.4100000000017</v>
      </c>
      <c r="D3363" s="1">
        <v>40797.461111111108</v>
      </c>
      <c r="E3363" s="3">
        <f>DATEDIF(online_retail_II[[#This Row],[LastPurchase]], DATE(2011,12,9), "d")</f>
        <v>89</v>
      </c>
      <c r="F3363" s="3">
        <f t="shared" si="260"/>
        <v>3</v>
      </c>
      <c r="G3363" s="3">
        <f t="shared" si="261"/>
        <v>3</v>
      </c>
      <c r="H3363" s="3">
        <f t="shared" si="262"/>
        <v>3</v>
      </c>
      <c r="I3363" s="1" t="str">
        <f t="shared" si="263"/>
        <v>333</v>
      </c>
      <c r="J3363" s="1" t="str">
        <f t="shared" si="264"/>
        <v>Potential</v>
      </c>
    </row>
    <row r="3364" spans="1:10" ht="14.25" x14ac:dyDescent="0.2">
      <c r="A3364">
        <v>16972</v>
      </c>
      <c r="B3364">
        <v>88</v>
      </c>
      <c r="C3364">
        <v>786.25</v>
      </c>
      <c r="D3364" s="1">
        <v>40504.457638888889</v>
      </c>
      <c r="E3364" s="3">
        <f>DATEDIF(online_retail_II[[#This Row],[LastPurchase]], DATE(2011,12,9), "d")</f>
        <v>382</v>
      </c>
      <c r="F3364" s="3">
        <f t="shared" si="260"/>
        <v>2</v>
      </c>
      <c r="G3364" s="3">
        <f t="shared" si="261"/>
        <v>2</v>
      </c>
      <c r="H3364" s="3">
        <f t="shared" si="262"/>
        <v>1</v>
      </c>
      <c r="I3364" s="1" t="str">
        <f t="shared" si="263"/>
        <v>221</v>
      </c>
      <c r="J3364" s="1" t="str">
        <f t="shared" si="264"/>
        <v>At Risk</v>
      </c>
    </row>
    <row r="3365" spans="1:10" ht="14.25" x14ac:dyDescent="0.2">
      <c r="A3365">
        <v>12770</v>
      </c>
      <c r="B3365">
        <v>28</v>
      </c>
      <c r="C3365">
        <v>3246.45</v>
      </c>
      <c r="D3365" s="1">
        <v>40676.397916666669</v>
      </c>
      <c r="E3365" s="3">
        <f>DATEDIF(online_retail_II[[#This Row],[LastPurchase]], DATE(2011,12,9), "d")</f>
        <v>210</v>
      </c>
      <c r="F3365" s="3">
        <f t="shared" si="260"/>
        <v>3</v>
      </c>
      <c r="G3365" s="3">
        <f t="shared" si="261"/>
        <v>1</v>
      </c>
      <c r="H3365" s="3">
        <f t="shared" si="262"/>
        <v>3</v>
      </c>
      <c r="I3365" s="1" t="str">
        <f t="shared" si="263"/>
        <v>313</v>
      </c>
      <c r="J3365" s="1" t="str">
        <f t="shared" si="264"/>
        <v>Potential</v>
      </c>
    </row>
    <row r="3366" spans="1:10" ht="14.25" x14ac:dyDescent="0.2">
      <c r="A3366">
        <v>14688</v>
      </c>
      <c r="B3366">
        <v>513</v>
      </c>
      <c r="C3366">
        <v>7713.5699999999915</v>
      </c>
      <c r="D3366" s="1">
        <v>40879.518055555556</v>
      </c>
      <c r="E3366" s="3">
        <f>DATEDIF(online_retail_II[[#This Row],[LastPurchase]], DATE(2011,12,9), "d")</f>
        <v>7</v>
      </c>
      <c r="F3366" s="3">
        <f t="shared" si="260"/>
        <v>5</v>
      </c>
      <c r="G3366" s="3">
        <f t="shared" si="261"/>
        <v>4</v>
      </c>
      <c r="H3366" s="3">
        <f t="shared" si="262"/>
        <v>4</v>
      </c>
      <c r="I3366" s="1" t="str">
        <f t="shared" si="263"/>
        <v>544</v>
      </c>
      <c r="J3366" s="1" t="str">
        <f t="shared" si="264"/>
        <v>Champion</v>
      </c>
    </row>
    <row r="3367" spans="1:10" ht="14.25" x14ac:dyDescent="0.2">
      <c r="A3367">
        <v>13046</v>
      </c>
      <c r="B3367">
        <v>56</v>
      </c>
      <c r="C3367">
        <v>949.25000000000011</v>
      </c>
      <c r="D3367" s="1">
        <v>40856.35833333333</v>
      </c>
      <c r="E3367" s="3">
        <f>DATEDIF(online_retail_II[[#This Row],[LastPurchase]], DATE(2011,12,9), "d")</f>
        <v>30</v>
      </c>
      <c r="F3367" s="3">
        <f t="shared" si="260"/>
        <v>4</v>
      </c>
      <c r="G3367" s="3">
        <f t="shared" si="261"/>
        <v>2</v>
      </c>
      <c r="H3367" s="3">
        <f t="shared" si="262"/>
        <v>1</v>
      </c>
      <c r="I3367" s="1" t="str">
        <f t="shared" si="263"/>
        <v>421</v>
      </c>
      <c r="J3367" s="1" t="str">
        <f t="shared" si="264"/>
        <v>Loyal</v>
      </c>
    </row>
    <row r="3368" spans="1:10" ht="14.25" x14ac:dyDescent="0.2">
      <c r="A3368">
        <v>12460</v>
      </c>
      <c r="B3368">
        <v>18</v>
      </c>
      <c r="C3368">
        <v>326.64999999999998</v>
      </c>
      <c r="D3368" s="1">
        <v>40430.57708333333</v>
      </c>
      <c r="E3368" s="3">
        <f>DATEDIF(online_retail_II[[#This Row],[LastPurchase]], DATE(2011,12,9), "d")</f>
        <v>456</v>
      </c>
      <c r="F3368" s="3">
        <f t="shared" si="260"/>
        <v>2</v>
      </c>
      <c r="G3368" s="3">
        <f t="shared" si="261"/>
        <v>1</v>
      </c>
      <c r="H3368" s="3">
        <f t="shared" si="262"/>
        <v>1</v>
      </c>
      <c r="I3368" s="1" t="str">
        <f t="shared" si="263"/>
        <v>211</v>
      </c>
      <c r="J3368" s="1" t="str">
        <f t="shared" si="264"/>
        <v>At Risk</v>
      </c>
    </row>
    <row r="3369" spans="1:10" ht="14.25" x14ac:dyDescent="0.2">
      <c r="A3369">
        <v>16886</v>
      </c>
      <c r="B3369">
        <v>8</v>
      </c>
      <c r="C3369">
        <v>134</v>
      </c>
      <c r="D3369" s="1">
        <v>40430.630555555559</v>
      </c>
      <c r="E3369" s="3">
        <f>DATEDIF(online_retail_II[[#This Row],[LastPurchase]], DATE(2011,12,9), "d")</f>
        <v>456</v>
      </c>
      <c r="F3369" s="3">
        <f t="shared" si="260"/>
        <v>2</v>
      </c>
      <c r="G3369" s="3">
        <f t="shared" si="261"/>
        <v>1</v>
      </c>
      <c r="H3369" s="3">
        <f t="shared" si="262"/>
        <v>1</v>
      </c>
      <c r="I3369" s="1" t="str">
        <f t="shared" si="263"/>
        <v>211</v>
      </c>
      <c r="J3369" s="1" t="str">
        <f t="shared" si="264"/>
        <v>At Risk</v>
      </c>
    </row>
    <row r="3370" spans="1:10" ht="14.25" x14ac:dyDescent="0.2">
      <c r="A3370">
        <v>17456</v>
      </c>
      <c r="B3370">
        <v>77</v>
      </c>
      <c r="C3370">
        <v>1225.4200000000005</v>
      </c>
      <c r="D3370" s="1">
        <v>40521.640972222223</v>
      </c>
      <c r="E3370" s="3">
        <f>DATEDIF(online_retail_II[[#This Row],[LastPurchase]], DATE(2011,12,9), "d")</f>
        <v>365</v>
      </c>
      <c r="F3370" s="3">
        <f t="shared" si="260"/>
        <v>2</v>
      </c>
      <c r="G3370" s="3">
        <f t="shared" si="261"/>
        <v>2</v>
      </c>
      <c r="H3370" s="3">
        <f t="shared" si="262"/>
        <v>2</v>
      </c>
      <c r="I3370" s="1" t="str">
        <f t="shared" si="263"/>
        <v>222</v>
      </c>
      <c r="J3370" s="1" t="str">
        <f t="shared" si="264"/>
        <v>At Risk</v>
      </c>
    </row>
    <row r="3371" spans="1:10" ht="14.25" x14ac:dyDescent="0.2">
      <c r="A3371">
        <v>18255</v>
      </c>
      <c r="B3371">
        <v>19</v>
      </c>
      <c r="C3371">
        <v>303.14999999999998</v>
      </c>
      <c r="D3371" s="1">
        <v>40797.552777777775</v>
      </c>
      <c r="E3371" s="3">
        <f>DATEDIF(online_retail_II[[#This Row],[LastPurchase]], DATE(2011,12,9), "d")</f>
        <v>89</v>
      </c>
      <c r="F3371" s="3">
        <f t="shared" si="260"/>
        <v>3</v>
      </c>
      <c r="G3371" s="3">
        <f t="shared" si="261"/>
        <v>1</v>
      </c>
      <c r="H3371" s="3">
        <f t="shared" si="262"/>
        <v>1</v>
      </c>
      <c r="I3371" s="1" t="str">
        <f t="shared" si="263"/>
        <v>311</v>
      </c>
      <c r="J3371" s="1" t="str">
        <f t="shared" si="264"/>
        <v>Potential</v>
      </c>
    </row>
    <row r="3372" spans="1:10" ht="14.25" x14ac:dyDescent="0.2">
      <c r="A3372">
        <v>16095</v>
      </c>
      <c r="B3372">
        <v>30</v>
      </c>
      <c r="C3372">
        <v>447.05000000000007</v>
      </c>
      <c r="D3372" s="1">
        <v>40430.70416666667</v>
      </c>
      <c r="E3372" s="3">
        <f>DATEDIF(online_retail_II[[#This Row],[LastPurchase]], DATE(2011,12,9), "d")</f>
        <v>456</v>
      </c>
      <c r="F3372" s="3">
        <f t="shared" si="260"/>
        <v>2</v>
      </c>
      <c r="G3372" s="3">
        <f t="shared" si="261"/>
        <v>1</v>
      </c>
      <c r="H3372" s="3">
        <f t="shared" si="262"/>
        <v>1</v>
      </c>
      <c r="I3372" s="1" t="str">
        <f t="shared" si="263"/>
        <v>211</v>
      </c>
      <c r="J3372" s="1" t="str">
        <f t="shared" si="264"/>
        <v>At Risk</v>
      </c>
    </row>
    <row r="3373" spans="1:10" ht="14.25" x14ac:dyDescent="0.2">
      <c r="A3373">
        <v>17762</v>
      </c>
      <c r="B3373">
        <v>17</v>
      </c>
      <c r="C3373">
        <v>129.75</v>
      </c>
      <c r="D3373" s="1">
        <v>40430.736111111109</v>
      </c>
      <c r="E3373" s="3">
        <f>DATEDIF(online_retail_II[[#This Row],[LastPurchase]], DATE(2011,12,9), "d")</f>
        <v>456</v>
      </c>
      <c r="F3373" s="3">
        <f t="shared" si="260"/>
        <v>2</v>
      </c>
      <c r="G3373" s="3">
        <f t="shared" si="261"/>
        <v>1</v>
      </c>
      <c r="H3373" s="3">
        <f t="shared" si="262"/>
        <v>1</v>
      </c>
      <c r="I3373" s="1" t="str">
        <f t="shared" si="263"/>
        <v>211</v>
      </c>
      <c r="J3373" s="1" t="str">
        <f t="shared" si="264"/>
        <v>At Risk</v>
      </c>
    </row>
    <row r="3374" spans="1:10" ht="14.25" x14ac:dyDescent="0.2">
      <c r="A3374">
        <v>14444</v>
      </c>
      <c r="B3374">
        <v>13</v>
      </c>
      <c r="C3374">
        <v>132.04</v>
      </c>
      <c r="D3374" s="1">
        <v>40430.788888888892</v>
      </c>
      <c r="E3374" s="3">
        <f>DATEDIF(online_retail_II[[#This Row],[LastPurchase]], DATE(2011,12,9), "d")</f>
        <v>456</v>
      </c>
      <c r="F3374" s="3">
        <f t="shared" si="260"/>
        <v>2</v>
      </c>
      <c r="G3374" s="3">
        <f t="shared" si="261"/>
        <v>1</v>
      </c>
      <c r="H3374" s="3">
        <f t="shared" si="262"/>
        <v>1</v>
      </c>
      <c r="I3374" s="1" t="str">
        <f t="shared" si="263"/>
        <v>211</v>
      </c>
      <c r="J3374" s="1" t="str">
        <f t="shared" si="264"/>
        <v>At Risk</v>
      </c>
    </row>
    <row r="3375" spans="1:10" ht="14.25" x14ac:dyDescent="0.2">
      <c r="A3375">
        <v>17473</v>
      </c>
      <c r="B3375">
        <v>34</v>
      </c>
      <c r="C3375">
        <v>607</v>
      </c>
      <c r="D3375" s="1">
        <v>40478.489583333336</v>
      </c>
      <c r="E3375" s="3">
        <f>DATEDIF(online_retail_II[[#This Row],[LastPurchase]], DATE(2011,12,9), "d")</f>
        <v>408</v>
      </c>
      <c r="F3375" s="3">
        <f t="shared" si="260"/>
        <v>2</v>
      </c>
      <c r="G3375" s="3">
        <f t="shared" si="261"/>
        <v>1</v>
      </c>
      <c r="H3375" s="3">
        <f t="shared" si="262"/>
        <v>1</v>
      </c>
      <c r="I3375" s="1" t="str">
        <f t="shared" si="263"/>
        <v>211</v>
      </c>
      <c r="J3375" s="1" t="str">
        <f t="shared" si="264"/>
        <v>At Risk</v>
      </c>
    </row>
    <row r="3376" spans="1:10" ht="14.25" x14ac:dyDescent="0.2">
      <c r="A3376">
        <v>17366</v>
      </c>
      <c r="B3376">
        <v>135</v>
      </c>
      <c r="C3376">
        <v>1096.24</v>
      </c>
      <c r="D3376" s="1">
        <v>40454.669444444444</v>
      </c>
      <c r="E3376" s="3">
        <f>DATEDIF(online_retail_II[[#This Row],[LastPurchase]], DATE(2011,12,9), "d")</f>
        <v>432</v>
      </c>
      <c r="F3376" s="3">
        <f t="shared" si="260"/>
        <v>2</v>
      </c>
      <c r="G3376" s="3">
        <f t="shared" si="261"/>
        <v>2</v>
      </c>
      <c r="H3376" s="3">
        <f t="shared" si="262"/>
        <v>2</v>
      </c>
      <c r="I3376" s="1" t="str">
        <f t="shared" si="263"/>
        <v>222</v>
      </c>
      <c r="J3376" s="1" t="str">
        <f t="shared" si="264"/>
        <v>At Risk</v>
      </c>
    </row>
    <row r="3377" spans="1:10" ht="14.25" x14ac:dyDescent="0.2">
      <c r="A3377">
        <v>12760</v>
      </c>
      <c r="B3377">
        <v>21</v>
      </c>
      <c r="C3377">
        <v>347.8</v>
      </c>
      <c r="D3377" s="1">
        <v>40431.368055555555</v>
      </c>
      <c r="E3377" s="3">
        <f>DATEDIF(online_retail_II[[#This Row],[LastPurchase]], DATE(2011,12,9), "d")</f>
        <v>455</v>
      </c>
      <c r="F3377" s="3">
        <f t="shared" si="260"/>
        <v>2</v>
      </c>
      <c r="G3377" s="3">
        <f t="shared" si="261"/>
        <v>1</v>
      </c>
      <c r="H3377" s="3">
        <f t="shared" si="262"/>
        <v>1</v>
      </c>
      <c r="I3377" s="1" t="str">
        <f t="shared" si="263"/>
        <v>211</v>
      </c>
      <c r="J3377" s="1" t="str">
        <f t="shared" si="264"/>
        <v>At Risk</v>
      </c>
    </row>
    <row r="3378" spans="1:10" ht="14.25" x14ac:dyDescent="0.2">
      <c r="A3378">
        <v>17369</v>
      </c>
      <c r="B3378">
        <v>1</v>
      </c>
      <c r="C3378">
        <v>979.19999999999993</v>
      </c>
      <c r="D3378" s="1">
        <v>40431.40902777778</v>
      </c>
      <c r="E3378" s="3">
        <f>DATEDIF(online_retail_II[[#This Row],[LastPurchase]], DATE(2011,12,9), "d")</f>
        <v>455</v>
      </c>
      <c r="F3378" s="3">
        <f t="shared" si="260"/>
        <v>2</v>
      </c>
      <c r="G3378" s="3">
        <f t="shared" si="261"/>
        <v>1</v>
      </c>
      <c r="H3378" s="3">
        <f t="shared" si="262"/>
        <v>1</v>
      </c>
      <c r="I3378" s="1" t="str">
        <f t="shared" si="263"/>
        <v>211</v>
      </c>
      <c r="J3378" s="1" t="str">
        <f t="shared" si="264"/>
        <v>At Risk</v>
      </c>
    </row>
    <row r="3379" spans="1:10" ht="14.25" x14ac:dyDescent="0.2">
      <c r="A3379">
        <v>14708</v>
      </c>
      <c r="B3379">
        <v>53</v>
      </c>
      <c r="C3379">
        <v>2212.2799999999993</v>
      </c>
      <c r="D3379" s="1">
        <v>40884.347916666666</v>
      </c>
      <c r="E3379" s="3">
        <f>DATEDIF(online_retail_II[[#This Row],[LastPurchase]], DATE(2011,12,9), "d")</f>
        <v>2</v>
      </c>
      <c r="F3379" s="3">
        <f t="shared" si="260"/>
        <v>5</v>
      </c>
      <c r="G3379" s="3">
        <f t="shared" si="261"/>
        <v>1</v>
      </c>
      <c r="H3379" s="3">
        <f t="shared" si="262"/>
        <v>2</v>
      </c>
      <c r="I3379" s="1" t="str">
        <f t="shared" si="263"/>
        <v>512</v>
      </c>
      <c r="J3379" s="1" t="str">
        <f t="shared" si="264"/>
        <v>Champion</v>
      </c>
    </row>
    <row r="3380" spans="1:10" ht="14.25" x14ac:dyDescent="0.2">
      <c r="A3380">
        <v>14445</v>
      </c>
      <c r="B3380">
        <v>32</v>
      </c>
      <c r="C3380">
        <v>221.64999999999992</v>
      </c>
      <c r="D3380" s="1">
        <v>40431.464583333334</v>
      </c>
      <c r="E3380" s="3">
        <f>DATEDIF(online_retail_II[[#This Row],[LastPurchase]], DATE(2011,12,9), "d")</f>
        <v>455</v>
      </c>
      <c r="F3380" s="3">
        <f t="shared" si="260"/>
        <v>2</v>
      </c>
      <c r="G3380" s="3">
        <f t="shared" si="261"/>
        <v>1</v>
      </c>
      <c r="H3380" s="3">
        <f t="shared" si="262"/>
        <v>1</v>
      </c>
      <c r="I3380" s="1" t="str">
        <f t="shared" si="263"/>
        <v>211</v>
      </c>
      <c r="J3380" s="1" t="str">
        <f t="shared" si="264"/>
        <v>At Risk</v>
      </c>
    </row>
    <row r="3381" spans="1:10" ht="14.25" x14ac:dyDescent="0.2">
      <c r="A3381">
        <v>14635</v>
      </c>
      <c r="B3381">
        <v>15</v>
      </c>
      <c r="C3381">
        <v>215.22</v>
      </c>
      <c r="D3381" s="1">
        <v>40433.449305555558</v>
      </c>
      <c r="E3381" s="3">
        <f>DATEDIF(online_retail_II[[#This Row],[LastPurchase]], DATE(2011,12,9), "d")</f>
        <v>453</v>
      </c>
      <c r="F3381" s="3">
        <f t="shared" si="260"/>
        <v>2</v>
      </c>
      <c r="G3381" s="3">
        <f t="shared" si="261"/>
        <v>1</v>
      </c>
      <c r="H3381" s="3">
        <f t="shared" si="262"/>
        <v>1</v>
      </c>
      <c r="I3381" s="1" t="str">
        <f t="shared" si="263"/>
        <v>211</v>
      </c>
      <c r="J3381" s="1" t="str">
        <f t="shared" si="264"/>
        <v>At Risk</v>
      </c>
    </row>
    <row r="3382" spans="1:10" ht="14.25" x14ac:dyDescent="0.2">
      <c r="A3382">
        <v>15992</v>
      </c>
      <c r="B3382">
        <v>54</v>
      </c>
      <c r="C3382">
        <v>896.59999999999968</v>
      </c>
      <c r="D3382" s="1">
        <v>40883.458333333336</v>
      </c>
      <c r="E3382" s="3">
        <f>DATEDIF(online_retail_II[[#This Row],[LastPurchase]], DATE(2011,12,9), "d")</f>
        <v>3</v>
      </c>
      <c r="F3382" s="3">
        <f t="shared" si="260"/>
        <v>5</v>
      </c>
      <c r="G3382" s="3">
        <f t="shared" si="261"/>
        <v>1</v>
      </c>
      <c r="H3382" s="3">
        <f t="shared" si="262"/>
        <v>1</v>
      </c>
      <c r="I3382" s="1" t="str">
        <f t="shared" si="263"/>
        <v>511</v>
      </c>
      <c r="J3382" s="1" t="str">
        <f t="shared" si="264"/>
        <v>Champion</v>
      </c>
    </row>
    <row r="3383" spans="1:10" ht="14.25" x14ac:dyDescent="0.2">
      <c r="A3383">
        <v>16042</v>
      </c>
      <c r="B3383">
        <v>130</v>
      </c>
      <c r="C3383">
        <v>2265.1199999999994</v>
      </c>
      <c r="D3383" s="1">
        <v>40864.743055555555</v>
      </c>
      <c r="E3383" s="3">
        <f>DATEDIF(online_retail_II[[#This Row],[LastPurchase]], DATE(2011,12,9), "d")</f>
        <v>22</v>
      </c>
      <c r="F3383" s="3">
        <f t="shared" si="260"/>
        <v>4</v>
      </c>
      <c r="G3383" s="3">
        <f t="shared" si="261"/>
        <v>2</v>
      </c>
      <c r="H3383" s="3">
        <f t="shared" si="262"/>
        <v>2</v>
      </c>
      <c r="I3383" s="1" t="str">
        <f t="shared" si="263"/>
        <v>422</v>
      </c>
      <c r="J3383" s="1" t="str">
        <f t="shared" si="264"/>
        <v>Loyal</v>
      </c>
    </row>
    <row r="3384" spans="1:10" ht="14.25" x14ac:dyDescent="0.2">
      <c r="A3384">
        <v>16799</v>
      </c>
      <c r="B3384">
        <v>106</v>
      </c>
      <c r="C3384">
        <v>495.97999999999973</v>
      </c>
      <c r="D3384" s="1">
        <v>40454.602777777778</v>
      </c>
      <c r="E3384" s="3">
        <f>DATEDIF(online_retail_II[[#This Row],[LastPurchase]], DATE(2011,12,9), "d")</f>
        <v>432</v>
      </c>
      <c r="F3384" s="3">
        <f t="shared" si="260"/>
        <v>2</v>
      </c>
      <c r="G3384" s="3">
        <f t="shared" si="261"/>
        <v>2</v>
      </c>
      <c r="H3384" s="3">
        <f t="shared" si="262"/>
        <v>1</v>
      </c>
      <c r="I3384" s="1" t="str">
        <f t="shared" si="263"/>
        <v>221</v>
      </c>
      <c r="J3384" s="1" t="str">
        <f t="shared" si="264"/>
        <v>At Risk</v>
      </c>
    </row>
    <row r="3385" spans="1:10" ht="14.25" x14ac:dyDescent="0.2">
      <c r="A3385">
        <v>15006</v>
      </c>
      <c r="B3385">
        <v>207</v>
      </c>
      <c r="C3385">
        <v>825.13999999999987</v>
      </c>
      <c r="D3385" s="1">
        <v>40835.630555555559</v>
      </c>
      <c r="E3385" s="3">
        <f>DATEDIF(online_retail_II[[#This Row],[LastPurchase]], DATE(2011,12,9), "d")</f>
        <v>51</v>
      </c>
      <c r="F3385" s="3">
        <f t="shared" si="260"/>
        <v>4</v>
      </c>
      <c r="G3385" s="3">
        <f t="shared" si="261"/>
        <v>3</v>
      </c>
      <c r="H3385" s="3">
        <f t="shared" si="262"/>
        <v>1</v>
      </c>
      <c r="I3385" s="1" t="str">
        <f t="shared" si="263"/>
        <v>431</v>
      </c>
      <c r="J3385" s="1" t="str">
        <f t="shared" si="264"/>
        <v>Loyal</v>
      </c>
    </row>
    <row r="3386" spans="1:10" ht="14.25" x14ac:dyDescent="0.2">
      <c r="A3386">
        <v>15406</v>
      </c>
      <c r="B3386">
        <v>122</v>
      </c>
      <c r="C3386">
        <v>975.86999999999989</v>
      </c>
      <c r="D3386" s="1">
        <v>40855.556944444441</v>
      </c>
      <c r="E3386" s="3">
        <f>DATEDIF(online_retail_II[[#This Row],[LastPurchase]], DATE(2011,12,9), "d")</f>
        <v>31</v>
      </c>
      <c r="F3386" s="3">
        <f t="shared" si="260"/>
        <v>4</v>
      </c>
      <c r="G3386" s="3">
        <f t="shared" si="261"/>
        <v>2</v>
      </c>
      <c r="H3386" s="3">
        <f t="shared" si="262"/>
        <v>1</v>
      </c>
      <c r="I3386" s="1" t="str">
        <f t="shared" si="263"/>
        <v>421</v>
      </c>
      <c r="J3386" s="1" t="str">
        <f t="shared" si="264"/>
        <v>Loyal</v>
      </c>
    </row>
    <row r="3387" spans="1:10" ht="14.25" x14ac:dyDescent="0.2">
      <c r="A3387">
        <v>17383</v>
      </c>
      <c r="B3387">
        <v>53</v>
      </c>
      <c r="C3387">
        <v>309.9899999999999</v>
      </c>
      <c r="D3387" s="1">
        <v>40882.73333333333</v>
      </c>
      <c r="E3387" s="3">
        <f>DATEDIF(online_retail_II[[#This Row],[LastPurchase]], DATE(2011,12,9), "d")</f>
        <v>4</v>
      </c>
      <c r="F3387" s="3">
        <f t="shared" si="260"/>
        <v>5</v>
      </c>
      <c r="G3387" s="3">
        <f t="shared" si="261"/>
        <v>1</v>
      </c>
      <c r="H3387" s="3">
        <f t="shared" si="262"/>
        <v>1</v>
      </c>
      <c r="I3387" s="1" t="str">
        <f t="shared" si="263"/>
        <v>511</v>
      </c>
      <c r="J3387" s="1" t="str">
        <f t="shared" si="264"/>
        <v>Champion</v>
      </c>
    </row>
    <row r="3388" spans="1:10" ht="14.25" x14ac:dyDescent="0.2">
      <c r="A3388">
        <v>17728</v>
      </c>
      <c r="B3388">
        <v>244</v>
      </c>
      <c r="C3388">
        <v>4238.760000000002</v>
      </c>
      <c r="D3388" s="1">
        <v>40883.369444444441</v>
      </c>
      <c r="E3388" s="3">
        <f>DATEDIF(online_retail_II[[#This Row],[LastPurchase]], DATE(2011,12,9), "d")</f>
        <v>3</v>
      </c>
      <c r="F3388" s="3">
        <f t="shared" si="260"/>
        <v>5</v>
      </c>
      <c r="G3388" s="3">
        <f t="shared" si="261"/>
        <v>3</v>
      </c>
      <c r="H3388" s="3">
        <f t="shared" si="262"/>
        <v>3</v>
      </c>
      <c r="I3388" s="1" t="str">
        <f t="shared" si="263"/>
        <v>533</v>
      </c>
      <c r="J3388" s="1" t="str">
        <f t="shared" si="264"/>
        <v>Champion</v>
      </c>
    </row>
    <row r="3389" spans="1:10" ht="14.25" x14ac:dyDescent="0.2">
      <c r="A3389">
        <v>17308</v>
      </c>
      <c r="B3389">
        <v>7</v>
      </c>
      <c r="C3389">
        <v>4511.76</v>
      </c>
      <c r="D3389" s="1">
        <v>40493.554861111108</v>
      </c>
      <c r="E3389" s="3">
        <f>DATEDIF(online_retail_II[[#This Row],[LastPurchase]], DATE(2011,12,9), "d")</f>
        <v>393</v>
      </c>
      <c r="F3389" s="3">
        <f t="shared" si="260"/>
        <v>2</v>
      </c>
      <c r="G3389" s="3">
        <f t="shared" si="261"/>
        <v>1</v>
      </c>
      <c r="H3389" s="3">
        <f t="shared" si="262"/>
        <v>3</v>
      </c>
      <c r="I3389" s="1" t="str">
        <f t="shared" si="263"/>
        <v>213</v>
      </c>
      <c r="J3389" s="1" t="str">
        <f t="shared" si="264"/>
        <v>At Risk</v>
      </c>
    </row>
    <row r="3390" spans="1:10" ht="14.25" x14ac:dyDescent="0.2">
      <c r="A3390">
        <v>13440</v>
      </c>
      <c r="B3390">
        <v>59</v>
      </c>
      <c r="C3390">
        <v>1295.2500000000007</v>
      </c>
      <c r="D3390" s="1">
        <v>40463.549305555556</v>
      </c>
      <c r="E3390" s="3">
        <f>DATEDIF(online_retail_II[[#This Row],[LastPurchase]], DATE(2011,12,9), "d")</f>
        <v>423</v>
      </c>
      <c r="F3390" s="3">
        <f t="shared" si="260"/>
        <v>2</v>
      </c>
      <c r="G3390" s="3">
        <f t="shared" si="261"/>
        <v>2</v>
      </c>
      <c r="H3390" s="3">
        <f t="shared" si="262"/>
        <v>2</v>
      </c>
      <c r="I3390" s="1" t="str">
        <f t="shared" si="263"/>
        <v>222</v>
      </c>
      <c r="J3390" s="1" t="str">
        <f t="shared" si="264"/>
        <v>At Risk</v>
      </c>
    </row>
    <row r="3391" spans="1:10" ht="14.25" x14ac:dyDescent="0.2">
      <c r="A3391">
        <v>13537</v>
      </c>
      <c r="B3391">
        <v>42</v>
      </c>
      <c r="C3391">
        <v>717.85</v>
      </c>
      <c r="D3391" s="1">
        <v>40461.53125</v>
      </c>
      <c r="E3391" s="3">
        <f>DATEDIF(online_retail_II[[#This Row],[LastPurchase]], DATE(2011,12,9), "d")</f>
        <v>425</v>
      </c>
      <c r="F3391" s="3">
        <f t="shared" si="260"/>
        <v>2</v>
      </c>
      <c r="G3391" s="3">
        <f t="shared" si="261"/>
        <v>1</v>
      </c>
      <c r="H3391" s="3">
        <f t="shared" si="262"/>
        <v>1</v>
      </c>
      <c r="I3391" s="1" t="str">
        <f t="shared" si="263"/>
        <v>211</v>
      </c>
      <c r="J3391" s="1" t="str">
        <f t="shared" si="264"/>
        <v>At Risk</v>
      </c>
    </row>
    <row r="3392" spans="1:10" ht="14.25" x14ac:dyDescent="0.2">
      <c r="A3392">
        <v>17616</v>
      </c>
      <c r="B3392">
        <v>5</v>
      </c>
      <c r="C3392">
        <v>1060.8</v>
      </c>
      <c r="D3392" s="1">
        <v>40713.424305555556</v>
      </c>
      <c r="E3392" s="3">
        <f>DATEDIF(online_retail_II[[#This Row],[LastPurchase]], DATE(2011,12,9), "d")</f>
        <v>173</v>
      </c>
      <c r="F3392" s="3">
        <f t="shared" si="260"/>
        <v>3</v>
      </c>
      <c r="G3392" s="3">
        <f t="shared" si="261"/>
        <v>1</v>
      </c>
      <c r="H3392" s="3">
        <f t="shared" si="262"/>
        <v>2</v>
      </c>
      <c r="I3392" s="1" t="str">
        <f t="shared" si="263"/>
        <v>312</v>
      </c>
      <c r="J3392" s="1" t="str">
        <f t="shared" si="264"/>
        <v>Potential</v>
      </c>
    </row>
    <row r="3393" spans="1:10" ht="14.25" x14ac:dyDescent="0.2">
      <c r="A3393">
        <v>15107</v>
      </c>
      <c r="B3393">
        <v>48</v>
      </c>
      <c r="C3393">
        <v>940.3499999999998</v>
      </c>
      <c r="D3393" s="1">
        <v>40575.615277777775</v>
      </c>
      <c r="E3393" s="3">
        <f>DATEDIF(online_retail_II[[#This Row],[LastPurchase]], DATE(2011,12,9), "d")</f>
        <v>311</v>
      </c>
      <c r="F3393" s="3">
        <f t="shared" si="260"/>
        <v>3</v>
      </c>
      <c r="G3393" s="3">
        <f t="shared" si="261"/>
        <v>1</v>
      </c>
      <c r="H3393" s="3">
        <f t="shared" si="262"/>
        <v>1</v>
      </c>
      <c r="I3393" s="1" t="str">
        <f t="shared" si="263"/>
        <v>311</v>
      </c>
      <c r="J3393" s="1" t="str">
        <f t="shared" si="264"/>
        <v>Potential</v>
      </c>
    </row>
    <row r="3394" spans="1:10" ht="14.25" x14ac:dyDescent="0.2">
      <c r="A3394">
        <v>13312</v>
      </c>
      <c r="B3394">
        <v>5</v>
      </c>
      <c r="C3394">
        <v>124.75</v>
      </c>
      <c r="D3394" s="1">
        <v>40435.60833333333</v>
      </c>
      <c r="E3394" s="3">
        <f>DATEDIF(online_retail_II[[#This Row],[LastPurchase]], DATE(2011,12,9), "d")</f>
        <v>451</v>
      </c>
      <c r="F3394" s="3">
        <f t="shared" ref="F3394:F3457" si="265">IF(E3394&lt;=QUARTILE($E$2:$E$1000,1),5,
 IF(E3394&lt;=QUARTILE($E$2:$E$1000,2),4,
 IF(E3394&lt;=QUARTILE($E$2:$E$1000,3),3,
 IF(E3394&lt;=QUARTILE($E$2:$E$1000,4),2,1))))</f>
        <v>2</v>
      </c>
      <c r="G3394" s="3">
        <f t="shared" ref="G3394:G3457" si="266">IF(B3394&gt;=QUARTILE($B$2:$B$1000,4),5,
 IF(B3394&gt;=QUARTILE($B$2:$B$1000,3),4,
 IF(B3394&gt;=QUARTILE($B$2:$B$1000,2),3,
 IF(B3394&gt;=QUARTILE($B$2:$B$1000,1),2,1))))</f>
        <v>1</v>
      </c>
      <c r="H3394" s="3">
        <f t="shared" ref="H3394:H3457" si="267">IF(C3394&gt;=QUARTILE($C$2:$C$1000,4),5,
 IF(C3394&gt;=QUARTILE($C$2:$C$1000,3),4,
 IF(C3394&gt;=QUARTILE($C$2:$C$1000,2),3,
 IF(C3394&gt;=QUARTILE($C$2:$C$1000,1),2,1))))</f>
        <v>1</v>
      </c>
      <c r="I3394" s="1" t="str">
        <f t="shared" ref="I3394:I3457" si="268">TEXT(F3394,"0") &amp; TEXT(G3394,"0") &amp; TEXT(H3394,"0")</f>
        <v>211</v>
      </c>
      <c r="J3394" s="1" t="str">
        <f t="shared" ref="J3394:J3457" si="269">IF(F3394=5,"Champion",
 IF(F3394&gt;=4,"Loyal",
 IF(F3394=3,"Potential",
 IF(F3394=2,"At Risk",
 "Lost"))))</f>
        <v>At Risk</v>
      </c>
    </row>
    <row r="3395" spans="1:10" ht="14.25" x14ac:dyDescent="0.2">
      <c r="A3395">
        <v>14363</v>
      </c>
      <c r="B3395">
        <v>8</v>
      </c>
      <c r="C3395">
        <v>227.47</v>
      </c>
      <c r="D3395" s="1">
        <v>40484.709027777775</v>
      </c>
      <c r="E3395" s="3">
        <f>DATEDIF(online_retail_II[[#This Row],[LastPurchase]], DATE(2011,12,9), "d")</f>
        <v>402</v>
      </c>
      <c r="F3395" s="3">
        <f t="shared" si="265"/>
        <v>2</v>
      </c>
      <c r="G3395" s="3">
        <f t="shared" si="266"/>
        <v>1</v>
      </c>
      <c r="H3395" s="3">
        <f t="shared" si="267"/>
        <v>1</v>
      </c>
      <c r="I3395" s="1" t="str">
        <f t="shared" si="268"/>
        <v>211</v>
      </c>
      <c r="J3395" s="1" t="str">
        <f t="shared" si="269"/>
        <v>At Risk</v>
      </c>
    </row>
    <row r="3396" spans="1:10" ht="14.25" x14ac:dyDescent="0.2">
      <c r="A3396">
        <v>17149</v>
      </c>
      <c r="B3396">
        <v>6</v>
      </c>
      <c r="C3396">
        <v>143.1</v>
      </c>
      <c r="D3396" s="1">
        <v>40435.62222222222</v>
      </c>
      <c r="E3396" s="3">
        <f>DATEDIF(online_retail_II[[#This Row],[LastPurchase]], DATE(2011,12,9), "d")</f>
        <v>451</v>
      </c>
      <c r="F3396" s="3">
        <f t="shared" si="265"/>
        <v>2</v>
      </c>
      <c r="G3396" s="3">
        <f t="shared" si="266"/>
        <v>1</v>
      </c>
      <c r="H3396" s="3">
        <f t="shared" si="267"/>
        <v>1</v>
      </c>
      <c r="I3396" s="1" t="str">
        <f t="shared" si="268"/>
        <v>211</v>
      </c>
      <c r="J3396" s="1" t="str">
        <f t="shared" si="269"/>
        <v>At Risk</v>
      </c>
    </row>
    <row r="3397" spans="1:10" ht="14.25" x14ac:dyDescent="0.2">
      <c r="A3397">
        <v>16690</v>
      </c>
      <c r="B3397">
        <v>19</v>
      </c>
      <c r="C3397">
        <v>353.03000000000003</v>
      </c>
      <c r="D3397" s="1">
        <v>40814.626388888886</v>
      </c>
      <c r="E3397" s="3">
        <f>DATEDIF(online_retail_II[[#This Row],[LastPurchase]], DATE(2011,12,9), "d")</f>
        <v>72</v>
      </c>
      <c r="F3397" s="3">
        <f t="shared" si="265"/>
        <v>3</v>
      </c>
      <c r="G3397" s="3">
        <f t="shared" si="266"/>
        <v>1</v>
      </c>
      <c r="H3397" s="3">
        <f t="shared" si="267"/>
        <v>1</v>
      </c>
      <c r="I3397" s="1" t="str">
        <f t="shared" si="268"/>
        <v>311</v>
      </c>
      <c r="J3397" s="1" t="str">
        <f t="shared" si="269"/>
        <v>Potential</v>
      </c>
    </row>
    <row r="3398" spans="1:10" ht="14.25" x14ac:dyDescent="0.2">
      <c r="A3398">
        <v>18136</v>
      </c>
      <c r="B3398">
        <v>88</v>
      </c>
      <c r="C3398">
        <v>1631.3600000000008</v>
      </c>
      <c r="D3398" s="1">
        <v>40823.652777777781</v>
      </c>
      <c r="E3398" s="3">
        <f>DATEDIF(online_retail_II[[#This Row],[LastPurchase]], DATE(2011,12,9), "d")</f>
        <v>63</v>
      </c>
      <c r="F3398" s="3">
        <f t="shared" si="265"/>
        <v>3</v>
      </c>
      <c r="G3398" s="3">
        <f t="shared" si="266"/>
        <v>2</v>
      </c>
      <c r="H3398" s="3">
        <f t="shared" si="267"/>
        <v>2</v>
      </c>
      <c r="I3398" s="1" t="str">
        <f t="shared" si="268"/>
        <v>322</v>
      </c>
      <c r="J3398" s="1" t="str">
        <f t="shared" si="269"/>
        <v>Potential</v>
      </c>
    </row>
    <row r="3399" spans="1:10" ht="14.25" x14ac:dyDescent="0.2">
      <c r="A3399">
        <v>14381</v>
      </c>
      <c r="B3399">
        <v>114</v>
      </c>
      <c r="C3399">
        <v>631.33999999999946</v>
      </c>
      <c r="D3399" s="1">
        <v>40834.715277777781</v>
      </c>
      <c r="E3399" s="3">
        <f>DATEDIF(online_retail_II[[#This Row],[LastPurchase]], DATE(2011,12,9), "d")</f>
        <v>52</v>
      </c>
      <c r="F3399" s="3">
        <f t="shared" si="265"/>
        <v>3</v>
      </c>
      <c r="G3399" s="3">
        <f t="shared" si="266"/>
        <v>2</v>
      </c>
      <c r="H3399" s="3">
        <f t="shared" si="267"/>
        <v>1</v>
      </c>
      <c r="I3399" s="1" t="str">
        <f t="shared" si="268"/>
        <v>321</v>
      </c>
      <c r="J3399" s="1" t="str">
        <f t="shared" si="269"/>
        <v>Potential</v>
      </c>
    </row>
    <row r="3400" spans="1:10" ht="14.25" x14ac:dyDescent="0.2">
      <c r="A3400">
        <v>14231</v>
      </c>
      <c r="B3400">
        <v>69</v>
      </c>
      <c r="C3400">
        <v>1235.6199999999999</v>
      </c>
      <c r="D3400" s="1">
        <v>40703.461805555555</v>
      </c>
      <c r="E3400" s="3">
        <f>DATEDIF(online_retail_II[[#This Row],[LastPurchase]], DATE(2011,12,9), "d")</f>
        <v>183</v>
      </c>
      <c r="F3400" s="3">
        <f t="shared" si="265"/>
        <v>3</v>
      </c>
      <c r="G3400" s="3">
        <f t="shared" si="266"/>
        <v>2</v>
      </c>
      <c r="H3400" s="3">
        <f t="shared" si="267"/>
        <v>2</v>
      </c>
      <c r="I3400" s="1" t="str">
        <f t="shared" si="268"/>
        <v>322</v>
      </c>
      <c r="J3400" s="1" t="str">
        <f t="shared" si="269"/>
        <v>Potential</v>
      </c>
    </row>
    <row r="3401" spans="1:10" ht="14.25" x14ac:dyDescent="0.2">
      <c r="A3401">
        <v>15966</v>
      </c>
      <c r="B3401">
        <v>27</v>
      </c>
      <c r="C3401">
        <v>426.53000000000009</v>
      </c>
      <c r="D3401" s="1">
        <v>40436.447222222225</v>
      </c>
      <c r="E3401" s="3">
        <f>DATEDIF(online_retail_II[[#This Row],[LastPurchase]], DATE(2011,12,9), "d")</f>
        <v>450</v>
      </c>
      <c r="F3401" s="3">
        <f t="shared" si="265"/>
        <v>2</v>
      </c>
      <c r="G3401" s="3">
        <f t="shared" si="266"/>
        <v>1</v>
      </c>
      <c r="H3401" s="3">
        <f t="shared" si="267"/>
        <v>1</v>
      </c>
      <c r="I3401" s="1" t="str">
        <f t="shared" si="268"/>
        <v>211</v>
      </c>
      <c r="J3401" s="1" t="str">
        <f t="shared" si="269"/>
        <v>At Risk</v>
      </c>
    </row>
    <row r="3402" spans="1:10" ht="14.25" x14ac:dyDescent="0.2">
      <c r="A3402">
        <v>12768</v>
      </c>
      <c r="B3402">
        <v>10</v>
      </c>
      <c r="C3402">
        <v>168.69000000000003</v>
      </c>
      <c r="D3402" s="1">
        <v>40436.505555555559</v>
      </c>
      <c r="E3402" s="3">
        <f>DATEDIF(online_retail_II[[#This Row],[LastPurchase]], DATE(2011,12,9), "d")</f>
        <v>450</v>
      </c>
      <c r="F3402" s="3">
        <f t="shared" si="265"/>
        <v>2</v>
      </c>
      <c r="G3402" s="3">
        <f t="shared" si="266"/>
        <v>1</v>
      </c>
      <c r="H3402" s="3">
        <f t="shared" si="267"/>
        <v>1</v>
      </c>
      <c r="I3402" s="1" t="str">
        <f t="shared" si="268"/>
        <v>211</v>
      </c>
      <c r="J3402" s="1" t="str">
        <f t="shared" si="269"/>
        <v>At Risk</v>
      </c>
    </row>
    <row r="3403" spans="1:10" ht="14.25" x14ac:dyDescent="0.2">
      <c r="A3403">
        <v>15906</v>
      </c>
      <c r="B3403">
        <v>203</v>
      </c>
      <c r="C3403">
        <v>2555.6399999999985</v>
      </c>
      <c r="D3403" s="1">
        <v>40867.51666666667</v>
      </c>
      <c r="E3403" s="3">
        <f>DATEDIF(online_retail_II[[#This Row],[LastPurchase]], DATE(2011,12,9), "d")</f>
        <v>19</v>
      </c>
      <c r="F3403" s="3">
        <f t="shared" si="265"/>
        <v>4</v>
      </c>
      <c r="G3403" s="3">
        <f t="shared" si="266"/>
        <v>3</v>
      </c>
      <c r="H3403" s="3">
        <f t="shared" si="267"/>
        <v>2</v>
      </c>
      <c r="I3403" s="1" t="str">
        <f t="shared" si="268"/>
        <v>432</v>
      </c>
      <c r="J3403" s="1" t="str">
        <f t="shared" si="269"/>
        <v>Loyal</v>
      </c>
    </row>
    <row r="3404" spans="1:10" ht="14.25" x14ac:dyDescent="0.2">
      <c r="A3404">
        <v>13784</v>
      </c>
      <c r="B3404">
        <v>43</v>
      </c>
      <c r="C3404">
        <v>2910.23</v>
      </c>
      <c r="D3404" s="1">
        <v>40877.397916666669</v>
      </c>
      <c r="E3404" s="3">
        <f>DATEDIF(online_retail_II[[#This Row],[LastPurchase]], DATE(2011,12,9), "d")</f>
        <v>9</v>
      </c>
      <c r="F3404" s="3">
        <f t="shared" si="265"/>
        <v>5</v>
      </c>
      <c r="G3404" s="3">
        <f t="shared" si="266"/>
        <v>1</v>
      </c>
      <c r="H3404" s="3">
        <f t="shared" si="267"/>
        <v>3</v>
      </c>
      <c r="I3404" s="1" t="str">
        <f t="shared" si="268"/>
        <v>513</v>
      </c>
      <c r="J3404" s="1" t="str">
        <f t="shared" si="269"/>
        <v>Champion</v>
      </c>
    </row>
    <row r="3405" spans="1:10" ht="14.25" x14ac:dyDescent="0.2">
      <c r="A3405">
        <v>17403</v>
      </c>
      <c r="B3405">
        <v>46</v>
      </c>
      <c r="C3405">
        <v>400.57000000000005</v>
      </c>
      <c r="D3405" s="1">
        <v>40850.637499999997</v>
      </c>
      <c r="E3405" s="3">
        <f>DATEDIF(online_retail_II[[#This Row],[LastPurchase]], DATE(2011,12,9), "d")</f>
        <v>36</v>
      </c>
      <c r="F3405" s="3">
        <f t="shared" si="265"/>
        <v>4</v>
      </c>
      <c r="G3405" s="3">
        <f t="shared" si="266"/>
        <v>1</v>
      </c>
      <c r="H3405" s="3">
        <f t="shared" si="267"/>
        <v>1</v>
      </c>
      <c r="I3405" s="1" t="str">
        <f t="shared" si="268"/>
        <v>411</v>
      </c>
      <c r="J3405" s="1" t="str">
        <f t="shared" si="269"/>
        <v>Loyal</v>
      </c>
    </row>
    <row r="3406" spans="1:10" ht="14.25" x14ac:dyDescent="0.2">
      <c r="A3406">
        <v>16005</v>
      </c>
      <c r="B3406">
        <v>514</v>
      </c>
      <c r="C3406">
        <v>2436.2200000000003</v>
      </c>
      <c r="D3406" s="1">
        <v>40874.574305555558</v>
      </c>
      <c r="E3406" s="3">
        <f>DATEDIF(online_retail_II[[#This Row],[LastPurchase]], DATE(2011,12,9), "d")</f>
        <v>12</v>
      </c>
      <c r="F3406" s="3">
        <f t="shared" si="265"/>
        <v>5</v>
      </c>
      <c r="G3406" s="3">
        <f t="shared" si="266"/>
        <v>4</v>
      </c>
      <c r="H3406" s="3">
        <f t="shared" si="267"/>
        <v>2</v>
      </c>
      <c r="I3406" s="1" t="str">
        <f t="shared" si="268"/>
        <v>542</v>
      </c>
      <c r="J3406" s="1" t="str">
        <f t="shared" si="269"/>
        <v>Champion</v>
      </c>
    </row>
    <row r="3407" spans="1:10" ht="14.25" x14ac:dyDescent="0.2">
      <c r="A3407">
        <v>16522</v>
      </c>
      <c r="B3407">
        <v>18</v>
      </c>
      <c r="C3407">
        <v>433.35999999999996</v>
      </c>
      <c r="D3407" s="1">
        <v>40451.45416666667</v>
      </c>
      <c r="E3407" s="3">
        <f>DATEDIF(online_retail_II[[#This Row],[LastPurchase]], DATE(2011,12,9), "d")</f>
        <v>435</v>
      </c>
      <c r="F3407" s="3">
        <f t="shared" si="265"/>
        <v>2</v>
      </c>
      <c r="G3407" s="3">
        <f t="shared" si="266"/>
        <v>1</v>
      </c>
      <c r="H3407" s="3">
        <f t="shared" si="267"/>
        <v>1</v>
      </c>
      <c r="I3407" s="1" t="str">
        <f t="shared" si="268"/>
        <v>211</v>
      </c>
      <c r="J3407" s="1" t="str">
        <f t="shared" si="269"/>
        <v>At Risk</v>
      </c>
    </row>
    <row r="3408" spans="1:10" ht="14.25" x14ac:dyDescent="0.2">
      <c r="A3408">
        <v>15685</v>
      </c>
      <c r="B3408">
        <v>17</v>
      </c>
      <c r="C3408">
        <v>55.980000000000011</v>
      </c>
      <c r="D3408" s="1">
        <v>40436.571527777778</v>
      </c>
      <c r="E3408" s="3">
        <f>DATEDIF(online_retail_II[[#This Row],[LastPurchase]], DATE(2011,12,9), "d")</f>
        <v>450</v>
      </c>
      <c r="F3408" s="3">
        <f t="shared" si="265"/>
        <v>2</v>
      </c>
      <c r="G3408" s="3">
        <f t="shared" si="266"/>
        <v>1</v>
      </c>
      <c r="H3408" s="3">
        <f t="shared" si="267"/>
        <v>1</v>
      </c>
      <c r="I3408" s="1" t="str">
        <f t="shared" si="268"/>
        <v>211</v>
      </c>
      <c r="J3408" s="1" t="str">
        <f t="shared" si="269"/>
        <v>At Risk</v>
      </c>
    </row>
    <row r="3409" spans="1:10" ht="14.25" x14ac:dyDescent="0.2">
      <c r="A3409">
        <v>16080</v>
      </c>
      <c r="B3409">
        <v>30</v>
      </c>
      <c r="C3409">
        <v>602.55999999999983</v>
      </c>
      <c r="D3409" s="1">
        <v>40805.445833333331</v>
      </c>
      <c r="E3409" s="3">
        <f>DATEDIF(online_retail_II[[#This Row],[LastPurchase]], DATE(2011,12,9), "d")</f>
        <v>81</v>
      </c>
      <c r="F3409" s="3">
        <f t="shared" si="265"/>
        <v>3</v>
      </c>
      <c r="G3409" s="3">
        <f t="shared" si="266"/>
        <v>1</v>
      </c>
      <c r="H3409" s="3">
        <f t="shared" si="267"/>
        <v>1</v>
      </c>
      <c r="I3409" s="1" t="str">
        <f t="shared" si="268"/>
        <v>311</v>
      </c>
      <c r="J3409" s="1" t="str">
        <f t="shared" si="269"/>
        <v>Potential</v>
      </c>
    </row>
    <row r="3410" spans="1:10" ht="14.25" x14ac:dyDescent="0.2">
      <c r="A3410">
        <v>16979</v>
      </c>
      <c r="B3410">
        <v>129</v>
      </c>
      <c r="C3410">
        <v>2859.7399999999993</v>
      </c>
      <c r="D3410" s="1">
        <v>40883.51458333333</v>
      </c>
      <c r="E3410" s="3">
        <f>DATEDIF(online_retail_II[[#This Row],[LastPurchase]], DATE(2011,12,9), "d")</f>
        <v>3</v>
      </c>
      <c r="F3410" s="3">
        <f t="shared" si="265"/>
        <v>5</v>
      </c>
      <c r="G3410" s="3">
        <f t="shared" si="266"/>
        <v>2</v>
      </c>
      <c r="H3410" s="3">
        <f t="shared" si="267"/>
        <v>2</v>
      </c>
      <c r="I3410" s="1" t="str">
        <f t="shared" si="268"/>
        <v>522</v>
      </c>
      <c r="J3410" s="1" t="str">
        <f t="shared" si="269"/>
        <v>Champion</v>
      </c>
    </row>
    <row r="3411" spans="1:10" ht="14.25" x14ac:dyDescent="0.2">
      <c r="A3411">
        <v>16589</v>
      </c>
      <c r="B3411">
        <v>44</v>
      </c>
      <c r="C3411">
        <v>612.36000000000013</v>
      </c>
      <c r="D3411" s="1">
        <v>40815.618055555555</v>
      </c>
      <c r="E3411" s="3">
        <f>DATEDIF(online_retail_II[[#This Row],[LastPurchase]], DATE(2011,12,9), "d")</f>
        <v>71</v>
      </c>
      <c r="F3411" s="3">
        <f t="shared" si="265"/>
        <v>3</v>
      </c>
      <c r="G3411" s="3">
        <f t="shared" si="266"/>
        <v>1</v>
      </c>
      <c r="H3411" s="3">
        <f t="shared" si="267"/>
        <v>1</v>
      </c>
      <c r="I3411" s="1" t="str">
        <f t="shared" si="268"/>
        <v>311</v>
      </c>
      <c r="J3411" s="1" t="str">
        <f t="shared" si="269"/>
        <v>Potential</v>
      </c>
    </row>
    <row r="3412" spans="1:10" ht="14.25" x14ac:dyDescent="0.2">
      <c r="A3412">
        <v>15301</v>
      </c>
      <c r="B3412">
        <v>380</v>
      </c>
      <c r="C3412">
        <v>7603.4399999999951</v>
      </c>
      <c r="D3412" s="1">
        <v>40836.414583333331</v>
      </c>
      <c r="E3412" s="3">
        <f>DATEDIF(online_retail_II[[#This Row],[LastPurchase]], DATE(2011,12,9), "d")</f>
        <v>50</v>
      </c>
      <c r="F3412" s="3">
        <f t="shared" si="265"/>
        <v>4</v>
      </c>
      <c r="G3412" s="3">
        <f t="shared" si="266"/>
        <v>4</v>
      </c>
      <c r="H3412" s="3">
        <f t="shared" si="267"/>
        <v>4</v>
      </c>
      <c r="I3412" s="1" t="str">
        <f t="shared" si="268"/>
        <v>444</v>
      </c>
      <c r="J3412" s="1" t="str">
        <f t="shared" si="269"/>
        <v>Loyal</v>
      </c>
    </row>
    <row r="3413" spans="1:10" ht="14.25" x14ac:dyDescent="0.2">
      <c r="A3413">
        <v>17392</v>
      </c>
      <c r="B3413">
        <v>76</v>
      </c>
      <c r="C3413">
        <v>626.55999999999995</v>
      </c>
      <c r="D3413" s="1">
        <v>40580.533333333333</v>
      </c>
      <c r="E3413" s="3">
        <f>DATEDIF(online_retail_II[[#This Row],[LastPurchase]], DATE(2011,12,9), "d")</f>
        <v>306</v>
      </c>
      <c r="F3413" s="3">
        <f t="shared" si="265"/>
        <v>3</v>
      </c>
      <c r="G3413" s="3">
        <f t="shared" si="266"/>
        <v>2</v>
      </c>
      <c r="H3413" s="3">
        <f t="shared" si="267"/>
        <v>1</v>
      </c>
      <c r="I3413" s="1" t="str">
        <f t="shared" si="268"/>
        <v>321</v>
      </c>
      <c r="J3413" s="1" t="str">
        <f t="shared" si="269"/>
        <v>Potential</v>
      </c>
    </row>
    <row r="3414" spans="1:10" ht="14.25" x14ac:dyDescent="0.2">
      <c r="A3414">
        <v>13374</v>
      </c>
      <c r="B3414">
        <v>17</v>
      </c>
      <c r="C3414">
        <v>422.80000000000007</v>
      </c>
      <c r="D3414" s="1">
        <v>40472.419444444444</v>
      </c>
      <c r="E3414" s="3">
        <f>DATEDIF(online_retail_II[[#This Row],[LastPurchase]], DATE(2011,12,9), "d")</f>
        <v>414</v>
      </c>
      <c r="F3414" s="3">
        <f t="shared" si="265"/>
        <v>2</v>
      </c>
      <c r="G3414" s="3">
        <f t="shared" si="266"/>
        <v>1</v>
      </c>
      <c r="H3414" s="3">
        <f t="shared" si="267"/>
        <v>1</v>
      </c>
      <c r="I3414" s="1" t="str">
        <f t="shared" si="268"/>
        <v>211</v>
      </c>
      <c r="J3414" s="1" t="str">
        <f t="shared" si="269"/>
        <v>At Risk</v>
      </c>
    </row>
    <row r="3415" spans="1:10" ht="14.25" x14ac:dyDescent="0.2">
      <c r="A3415">
        <v>13424</v>
      </c>
      <c r="B3415">
        <v>40</v>
      </c>
      <c r="C3415">
        <v>572.76999999999987</v>
      </c>
      <c r="D3415" s="1">
        <v>40437.450694444444</v>
      </c>
      <c r="E3415" s="3">
        <f>DATEDIF(online_retail_II[[#This Row],[LastPurchase]], DATE(2011,12,9), "d")</f>
        <v>449</v>
      </c>
      <c r="F3415" s="3">
        <f t="shared" si="265"/>
        <v>2</v>
      </c>
      <c r="G3415" s="3">
        <f t="shared" si="266"/>
        <v>1</v>
      </c>
      <c r="H3415" s="3">
        <f t="shared" si="267"/>
        <v>1</v>
      </c>
      <c r="I3415" s="1" t="str">
        <f t="shared" si="268"/>
        <v>211</v>
      </c>
      <c r="J3415" s="1" t="str">
        <f t="shared" si="269"/>
        <v>At Risk</v>
      </c>
    </row>
    <row r="3416" spans="1:10" ht="14.25" x14ac:dyDescent="0.2">
      <c r="A3416">
        <v>16646</v>
      </c>
      <c r="B3416">
        <v>29</v>
      </c>
      <c r="C3416">
        <v>678.79999999999984</v>
      </c>
      <c r="D3416" s="1">
        <v>40437.561111111114</v>
      </c>
      <c r="E3416" s="3">
        <f>DATEDIF(online_retail_II[[#This Row],[LastPurchase]], DATE(2011,12,9), "d")</f>
        <v>449</v>
      </c>
      <c r="F3416" s="3">
        <f t="shared" si="265"/>
        <v>2</v>
      </c>
      <c r="G3416" s="3">
        <f t="shared" si="266"/>
        <v>1</v>
      </c>
      <c r="H3416" s="3">
        <f t="shared" si="267"/>
        <v>1</v>
      </c>
      <c r="I3416" s="1" t="str">
        <f t="shared" si="268"/>
        <v>211</v>
      </c>
      <c r="J3416" s="1" t="str">
        <f t="shared" si="269"/>
        <v>At Risk</v>
      </c>
    </row>
    <row r="3417" spans="1:10" ht="14.25" x14ac:dyDescent="0.2">
      <c r="A3417">
        <v>15962</v>
      </c>
      <c r="B3417">
        <v>58</v>
      </c>
      <c r="C3417">
        <v>295.83</v>
      </c>
      <c r="D3417" s="1">
        <v>40437.574999999997</v>
      </c>
      <c r="E3417" s="3">
        <f>DATEDIF(online_retail_II[[#This Row],[LastPurchase]], DATE(2011,12,9), "d")</f>
        <v>449</v>
      </c>
      <c r="F3417" s="3">
        <f t="shared" si="265"/>
        <v>2</v>
      </c>
      <c r="G3417" s="3">
        <f t="shared" si="266"/>
        <v>2</v>
      </c>
      <c r="H3417" s="3">
        <f t="shared" si="267"/>
        <v>1</v>
      </c>
      <c r="I3417" s="1" t="str">
        <f t="shared" si="268"/>
        <v>221</v>
      </c>
      <c r="J3417" s="1" t="str">
        <f t="shared" si="269"/>
        <v>At Risk</v>
      </c>
    </row>
    <row r="3418" spans="1:10" ht="14.25" x14ac:dyDescent="0.2">
      <c r="A3418">
        <v>15341</v>
      </c>
      <c r="B3418">
        <v>24</v>
      </c>
      <c r="C3418">
        <v>2402.7199999999998</v>
      </c>
      <c r="D3418" s="1">
        <v>40806.402777777781</v>
      </c>
      <c r="E3418" s="3">
        <f>DATEDIF(online_retail_II[[#This Row],[LastPurchase]], DATE(2011,12,9), "d")</f>
        <v>80</v>
      </c>
      <c r="F3418" s="3">
        <f t="shared" si="265"/>
        <v>3</v>
      </c>
      <c r="G3418" s="3">
        <f t="shared" si="266"/>
        <v>1</v>
      </c>
      <c r="H3418" s="3">
        <f t="shared" si="267"/>
        <v>2</v>
      </c>
      <c r="I3418" s="1" t="str">
        <f t="shared" si="268"/>
        <v>312</v>
      </c>
      <c r="J3418" s="1" t="str">
        <f t="shared" si="269"/>
        <v>Potential</v>
      </c>
    </row>
    <row r="3419" spans="1:10" ht="14.25" x14ac:dyDescent="0.2">
      <c r="A3419">
        <v>15748</v>
      </c>
      <c r="B3419">
        <v>37</v>
      </c>
      <c r="C3419">
        <v>614.76000000000033</v>
      </c>
      <c r="D3419" s="1">
        <v>40846.535416666666</v>
      </c>
      <c r="E3419" s="3">
        <f>DATEDIF(online_retail_II[[#This Row],[LastPurchase]], DATE(2011,12,9), "d")</f>
        <v>40</v>
      </c>
      <c r="F3419" s="3">
        <f t="shared" si="265"/>
        <v>4</v>
      </c>
      <c r="G3419" s="3">
        <f t="shared" si="266"/>
        <v>1</v>
      </c>
      <c r="H3419" s="3">
        <f t="shared" si="267"/>
        <v>1</v>
      </c>
      <c r="I3419" s="1" t="str">
        <f t="shared" si="268"/>
        <v>411</v>
      </c>
      <c r="J3419" s="1" t="str">
        <f t="shared" si="269"/>
        <v>Loyal</v>
      </c>
    </row>
    <row r="3420" spans="1:10" ht="14.25" x14ac:dyDescent="0.2">
      <c r="A3420">
        <v>15535</v>
      </c>
      <c r="B3420">
        <v>134</v>
      </c>
      <c r="C3420">
        <v>1087.8200000000013</v>
      </c>
      <c r="D3420" s="1">
        <v>40713.668055555558</v>
      </c>
      <c r="E3420" s="3">
        <f>DATEDIF(online_retail_II[[#This Row],[LastPurchase]], DATE(2011,12,9), "d")</f>
        <v>173</v>
      </c>
      <c r="F3420" s="3">
        <f t="shared" si="265"/>
        <v>3</v>
      </c>
      <c r="G3420" s="3">
        <f t="shared" si="266"/>
        <v>2</v>
      </c>
      <c r="H3420" s="3">
        <f t="shared" si="267"/>
        <v>2</v>
      </c>
      <c r="I3420" s="1" t="str">
        <f t="shared" si="268"/>
        <v>322</v>
      </c>
      <c r="J3420" s="1" t="str">
        <f t="shared" si="269"/>
        <v>Potential</v>
      </c>
    </row>
    <row r="3421" spans="1:10" ht="14.25" x14ac:dyDescent="0.2">
      <c r="A3421">
        <v>13398</v>
      </c>
      <c r="B3421">
        <v>39</v>
      </c>
      <c r="C3421">
        <v>670.33999999999992</v>
      </c>
      <c r="D3421" s="1">
        <v>40694.553472222222</v>
      </c>
      <c r="E3421" s="3">
        <f>DATEDIF(online_retail_II[[#This Row],[LastPurchase]], DATE(2011,12,9), "d")</f>
        <v>192</v>
      </c>
      <c r="F3421" s="3">
        <f t="shared" si="265"/>
        <v>3</v>
      </c>
      <c r="G3421" s="3">
        <f t="shared" si="266"/>
        <v>1</v>
      </c>
      <c r="H3421" s="3">
        <f t="shared" si="267"/>
        <v>1</v>
      </c>
      <c r="I3421" s="1" t="str">
        <f t="shared" si="268"/>
        <v>311</v>
      </c>
      <c r="J3421" s="1" t="str">
        <f t="shared" si="269"/>
        <v>Potential</v>
      </c>
    </row>
    <row r="3422" spans="1:10" ht="14.25" x14ac:dyDescent="0.2">
      <c r="A3422">
        <v>16146</v>
      </c>
      <c r="B3422">
        <v>41</v>
      </c>
      <c r="C3422">
        <v>946.38</v>
      </c>
      <c r="D3422" s="1">
        <v>40729.597222222219</v>
      </c>
      <c r="E3422" s="3">
        <f>DATEDIF(online_retail_II[[#This Row],[LastPurchase]], DATE(2011,12,9), "d")</f>
        <v>157</v>
      </c>
      <c r="F3422" s="3">
        <f t="shared" si="265"/>
        <v>3</v>
      </c>
      <c r="G3422" s="3">
        <f t="shared" si="266"/>
        <v>1</v>
      </c>
      <c r="H3422" s="3">
        <f t="shared" si="267"/>
        <v>1</v>
      </c>
      <c r="I3422" s="1" t="str">
        <f t="shared" si="268"/>
        <v>311</v>
      </c>
      <c r="J3422" s="1" t="str">
        <f t="shared" si="269"/>
        <v>Potential</v>
      </c>
    </row>
    <row r="3423" spans="1:10" ht="14.25" x14ac:dyDescent="0.2">
      <c r="A3423">
        <v>16371</v>
      </c>
      <c r="B3423">
        <v>11</v>
      </c>
      <c r="C3423">
        <v>157.20000000000005</v>
      </c>
      <c r="D3423" s="1">
        <v>40438.506249999999</v>
      </c>
      <c r="E3423" s="3">
        <f>DATEDIF(online_retail_II[[#This Row],[LastPurchase]], DATE(2011,12,9), "d")</f>
        <v>448</v>
      </c>
      <c r="F3423" s="3">
        <f t="shared" si="265"/>
        <v>2</v>
      </c>
      <c r="G3423" s="3">
        <f t="shared" si="266"/>
        <v>1</v>
      </c>
      <c r="H3423" s="3">
        <f t="shared" si="267"/>
        <v>1</v>
      </c>
      <c r="I3423" s="1" t="str">
        <f t="shared" si="268"/>
        <v>211</v>
      </c>
      <c r="J3423" s="1" t="str">
        <f t="shared" si="269"/>
        <v>At Risk</v>
      </c>
    </row>
    <row r="3424" spans="1:10" ht="14.25" x14ac:dyDescent="0.2">
      <c r="A3424">
        <v>12554</v>
      </c>
      <c r="B3424">
        <v>26</v>
      </c>
      <c r="C3424">
        <v>468.49999999999994</v>
      </c>
      <c r="D3424" s="1">
        <v>40438.520138888889</v>
      </c>
      <c r="E3424" s="3">
        <f>DATEDIF(online_retail_II[[#This Row],[LastPurchase]], DATE(2011,12,9), "d")</f>
        <v>448</v>
      </c>
      <c r="F3424" s="3">
        <f t="shared" si="265"/>
        <v>2</v>
      </c>
      <c r="G3424" s="3">
        <f t="shared" si="266"/>
        <v>1</v>
      </c>
      <c r="H3424" s="3">
        <f t="shared" si="267"/>
        <v>1</v>
      </c>
      <c r="I3424" s="1" t="str">
        <f t="shared" si="268"/>
        <v>211</v>
      </c>
      <c r="J3424" s="1" t="str">
        <f t="shared" si="269"/>
        <v>At Risk</v>
      </c>
    </row>
    <row r="3425" spans="1:10" ht="14.25" x14ac:dyDescent="0.2">
      <c r="A3425">
        <v>17765</v>
      </c>
      <c r="B3425">
        <v>83</v>
      </c>
      <c r="C3425">
        <v>530.79999999999984</v>
      </c>
      <c r="D3425" s="1">
        <v>40728.52847222222</v>
      </c>
      <c r="E3425" s="3">
        <f>DATEDIF(online_retail_II[[#This Row],[LastPurchase]], DATE(2011,12,9), "d")</f>
        <v>158</v>
      </c>
      <c r="F3425" s="3">
        <f t="shared" si="265"/>
        <v>3</v>
      </c>
      <c r="G3425" s="3">
        <f t="shared" si="266"/>
        <v>2</v>
      </c>
      <c r="H3425" s="3">
        <f t="shared" si="267"/>
        <v>1</v>
      </c>
      <c r="I3425" s="1" t="str">
        <f t="shared" si="268"/>
        <v>321</v>
      </c>
      <c r="J3425" s="1" t="str">
        <f t="shared" si="269"/>
        <v>Potential</v>
      </c>
    </row>
    <row r="3426" spans="1:10" ht="14.25" x14ac:dyDescent="0.2">
      <c r="A3426">
        <v>15026</v>
      </c>
      <c r="B3426">
        <v>140</v>
      </c>
      <c r="C3426">
        <v>1061.6099999999997</v>
      </c>
      <c r="D3426" s="1">
        <v>40806.577777777777</v>
      </c>
      <c r="E3426" s="3">
        <f>DATEDIF(online_retail_II[[#This Row],[LastPurchase]], DATE(2011,12,9), "d")</f>
        <v>80</v>
      </c>
      <c r="F3426" s="3">
        <f t="shared" si="265"/>
        <v>3</v>
      </c>
      <c r="G3426" s="3">
        <f t="shared" si="266"/>
        <v>2</v>
      </c>
      <c r="H3426" s="3">
        <f t="shared" si="267"/>
        <v>2</v>
      </c>
      <c r="I3426" s="1" t="str">
        <f t="shared" si="268"/>
        <v>322</v>
      </c>
      <c r="J3426" s="1" t="str">
        <f t="shared" si="269"/>
        <v>Potential</v>
      </c>
    </row>
    <row r="3427" spans="1:10" ht="14.25" x14ac:dyDescent="0.2">
      <c r="A3427">
        <v>12425</v>
      </c>
      <c r="B3427">
        <v>91</v>
      </c>
      <c r="C3427">
        <v>1741.4099999999996</v>
      </c>
      <c r="D3427" s="1">
        <v>40808.729861111111</v>
      </c>
      <c r="E3427" s="3">
        <f>DATEDIF(online_retail_II[[#This Row],[LastPurchase]], DATE(2011,12,9), "d")</f>
        <v>78</v>
      </c>
      <c r="F3427" s="3">
        <f t="shared" si="265"/>
        <v>3</v>
      </c>
      <c r="G3427" s="3">
        <f t="shared" si="266"/>
        <v>2</v>
      </c>
      <c r="H3427" s="3">
        <f t="shared" si="267"/>
        <v>2</v>
      </c>
      <c r="I3427" s="1" t="str">
        <f t="shared" si="268"/>
        <v>322</v>
      </c>
      <c r="J3427" s="1" t="str">
        <f t="shared" si="269"/>
        <v>Potential</v>
      </c>
    </row>
    <row r="3428" spans="1:10" ht="14.25" x14ac:dyDescent="0.2">
      <c r="A3428">
        <v>17743</v>
      </c>
      <c r="B3428">
        <v>3</v>
      </c>
      <c r="C3428">
        <v>229.2</v>
      </c>
      <c r="D3428" s="1">
        <v>40438.620833333334</v>
      </c>
      <c r="E3428" s="3">
        <f>DATEDIF(online_retail_II[[#This Row],[LastPurchase]], DATE(2011,12,9), "d")</f>
        <v>448</v>
      </c>
      <c r="F3428" s="3">
        <f t="shared" si="265"/>
        <v>2</v>
      </c>
      <c r="G3428" s="3">
        <f t="shared" si="266"/>
        <v>1</v>
      </c>
      <c r="H3428" s="3">
        <f t="shared" si="267"/>
        <v>1</v>
      </c>
      <c r="I3428" s="1" t="str">
        <f t="shared" si="268"/>
        <v>211</v>
      </c>
      <c r="J3428" s="1" t="str">
        <f t="shared" si="269"/>
        <v>At Risk</v>
      </c>
    </row>
    <row r="3429" spans="1:10" ht="14.25" x14ac:dyDescent="0.2">
      <c r="A3429">
        <v>15876</v>
      </c>
      <c r="B3429">
        <v>11</v>
      </c>
      <c r="C3429">
        <v>1449.1399999999996</v>
      </c>
      <c r="D3429" s="1">
        <v>40477.790277777778</v>
      </c>
      <c r="E3429" s="3">
        <f>DATEDIF(online_retail_II[[#This Row],[LastPurchase]], DATE(2011,12,9), "d")</f>
        <v>409</v>
      </c>
      <c r="F3429" s="3">
        <f t="shared" si="265"/>
        <v>2</v>
      </c>
      <c r="G3429" s="3">
        <f t="shared" si="266"/>
        <v>1</v>
      </c>
      <c r="H3429" s="3">
        <f t="shared" si="267"/>
        <v>2</v>
      </c>
      <c r="I3429" s="1" t="str">
        <f t="shared" si="268"/>
        <v>212</v>
      </c>
      <c r="J3429" s="1" t="str">
        <f t="shared" si="269"/>
        <v>At Risk</v>
      </c>
    </row>
    <row r="3430" spans="1:10" ht="14.25" x14ac:dyDescent="0.2">
      <c r="A3430">
        <v>12543</v>
      </c>
      <c r="B3430">
        <v>43</v>
      </c>
      <c r="C3430">
        <v>980.25000000000023</v>
      </c>
      <c r="D3430" s="1">
        <v>40438.660416666666</v>
      </c>
      <c r="E3430" s="3">
        <f>DATEDIF(online_retail_II[[#This Row],[LastPurchase]], DATE(2011,12,9), "d")</f>
        <v>448</v>
      </c>
      <c r="F3430" s="3">
        <f t="shared" si="265"/>
        <v>2</v>
      </c>
      <c r="G3430" s="3">
        <f t="shared" si="266"/>
        <v>1</v>
      </c>
      <c r="H3430" s="3">
        <f t="shared" si="267"/>
        <v>1</v>
      </c>
      <c r="I3430" s="1" t="str">
        <f t="shared" si="268"/>
        <v>211</v>
      </c>
      <c r="J3430" s="1" t="str">
        <f t="shared" si="269"/>
        <v>At Risk</v>
      </c>
    </row>
    <row r="3431" spans="1:10" ht="14.25" x14ac:dyDescent="0.2">
      <c r="A3431">
        <v>18089</v>
      </c>
      <c r="B3431">
        <v>10</v>
      </c>
      <c r="C3431">
        <v>428.45</v>
      </c>
      <c r="D3431" s="1">
        <v>40440.497916666667</v>
      </c>
      <c r="E3431" s="3">
        <f>DATEDIF(online_retail_II[[#This Row],[LastPurchase]], DATE(2011,12,9), "d")</f>
        <v>446</v>
      </c>
      <c r="F3431" s="3">
        <f t="shared" si="265"/>
        <v>2</v>
      </c>
      <c r="G3431" s="3">
        <f t="shared" si="266"/>
        <v>1</v>
      </c>
      <c r="H3431" s="3">
        <f t="shared" si="267"/>
        <v>1</v>
      </c>
      <c r="I3431" s="1" t="str">
        <f t="shared" si="268"/>
        <v>211</v>
      </c>
      <c r="J3431" s="1" t="str">
        <f t="shared" si="269"/>
        <v>At Risk</v>
      </c>
    </row>
    <row r="3432" spans="1:10" ht="14.25" x14ac:dyDescent="0.2">
      <c r="A3432">
        <v>16983</v>
      </c>
      <c r="B3432">
        <v>249</v>
      </c>
      <c r="C3432">
        <v>3710.220000000003</v>
      </c>
      <c r="D3432" s="1">
        <v>40874.506944444445</v>
      </c>
      <c r="E3432" s="3">
        <f>DATEDIF(online_retail_II[[#This Row],[LastPurchase]], DATE(2011,12,9), "d")</f>
        <v>12</v>
      </c>
      <c r="F3432" s="3">
        <f t="shared" si="265"/>
        <v>5</v>
      </c>
      <c r="G3432" s="3">
        <f t="shared" si="266"/>
        <v>3</v>
      </c>
      <c r="H3432" s="3">
        <f t="shared" si="267"/>
        <v>3</v>
      </c>
      <c r="I3432" s="1" t="str">
        <f t="shared" si="268"/>
        <v>533</v>
      </c>
      <c r="J3432" s="1" t="str">
        <f t="shared" si="269"/>
        <v>Champion</v>
      </c>
    </row>
    <row r="3433" spans="1:10" ht="14.25" x14ac:dyDescent="0.2">
      <c r="A3433">
        <v>13701</v>
      </c>
      <c r="B3433">
        <v>9</v>
      </c>
      <c r="C3433">
        <v>161.00000000000003</v>
      </c>
      <c r="D3433" s="1">
        <v>40440.527083333334</v>
      </c>
      <c r="E3433" s="3">
        <f>DATEDIF(online_retail_II[[#This Row],[LastPurchase]], DATE(2011,12,9), "d")</f>
        <v>446</v>
      </c>
      <c r="F3433" s="3">
        <f t="shared" si="265"/>
        <v>2</v>
      </c>
      <c r="G3433" s="3">
        <f t="shared" si="266"/>
        <v>1</v>
      </c>
      <c r="H3433" s="3">
        <f t="shared" si="267"/>
        <v>1</v>
      </c>
      <c r="I3433" s="1" t="str">
        <f t="shared" si="268"/>
        <v>211</v>
      </c>
      <c r="J3433" s="1" t="str">
        <f t="shared" si="269"/>
        <v>At Risk</v>
      </c>
    </row>
    <row r="3434" spans="1:10" ht="14.25" x14ac:dyDescent="0.2">
      <c r="A3434">
        <v>13554</v>
      </c>
      <c r="B3434">
        <v>200</v>
      </c>
      <c r="C3434">
        <v>1638.2800000000022</v>
      </c>
      <c r="D3434" s="1">
        <v>40506.628472222219</v>
      </c>
      <c r="E3434" s="3">
        <f>DATEDIF(online_retail_II[[#This Row],[LastPurchase]], DATE(2011,12,9), "d")</f>
        <v>380</v>
      </c>
      <c r="F3434" s="3">
        <f t="shared" si="265"/>
        <v>2</v>
      </c>
      <c r="G3434" s="3">
        <f t="shared" si="266"/>
        <v>3</v>
      </c>
      <c r="H3434" s="3">
        <f t="shared" si="267"/>
        <v>2</v>
      </c>
      <c r="I3434" s="1" t="str">
        <f t="shared" si="268"/>
        <v>232</v>
      </c>
      <c r="J3434" s="1" t="str">
        <f t="shared" si="269"/>
        <v>At Risk</v>
      </c>
    </row>
    <row r="3435" spans="1:10" ht="14.25" x14ac:dyDescent="0.2">
      <c r="A3435">
        <v>13067</v>
      </c>
      <c r="B3435">
        <v>32</v>
      </c>
      <c r="C3435">
        <v>508.50999999999993</v>
      </c>
      <c r="D3435" s="1">
        <v>40804.568055555559</v>
      </c>
      <c r="E3435" s="3">
        <f>DATEDIF(online_retail_II[[#This Row],[LastPurchase]], DATE(2011,12,9), "d")</f>
        <v>82</v>
      </c>
      <c r="F3435" s="3">
        <f t="shared" si="265"/>
        <v>3</v>
      </c>
      <c r="G3435" s="3">
        <f t="shared" si="266"/>
        <v>1</v>
      </c>
      <c r="H3435" s="3">
        <f t="shared" si="267"/>
        <v>1</v>
      </c>
      <c r="I3435" s="1" t="str">
        <f t="shared" si="268"/>
        <v>311</v>
      </c>
      <c r="J3435" s="1" t="str">
        <f t="shared" si="269"/>
        <v>Potential</v>
      </c>
    </row>
    <row r="3436" spans="1:10" ht="14.25" x14ac:dyDescent="0.2">
      <c r="A3436">
        <v>15519</v>
      </c>
      <c r="B3436">
        <v>37</v>
      </c>
      <c r="C3436">
        <v>344.60999999999996</v>
      </c>
      <c r="D3436" s="1">
        <v>40503.607638888891</v>
      </c>
      <c r="E3436" s="3">
        <f>DATEDIF(online_retail_II[[#This Row],[LastPurchase]], DATE(2011,12,9), "d")</f>
        <v>383</v>
      </c>
      <c r="F3436" s="3">
        <f t="shared" si="265"/>
        <v>2</v>
      </c>
      <c r="G3436" s="3">
        <f t="shared" si="266"/>
        <v>1</v>
      </c>
      <c r="H3436" s="3">
        <f t="shared" si="267"/>
        <v>1</v>
      </c>
      <c r="I3436" s="1" t="str">
        <f t="shared" si="268"/>
        <v>211</v>
      </c>
      <c r="J3436" s="1" t="str">
        <f t="shared" si="269"/>
        <v>At Risk</v>
      </c>
    </row>
    <row r="3437" spans="1:10" ht="14.25" x14ac:dyDescent="0.2">
      <c r="A3437">
        <v>14776</v>
      </c>
      <c r="B3437">
        <v>190</v>
      </c>
      <c r="C3437">
        <v>3708.2999999999956</v>
      </c>
      <c r="D3437" s="1">
        <v>40835.648611111108</v>
      </c>
      <c r="E3437" s="3">
        <f>DATEDIF(online_retail_II[[#This Row],[LastPurchase]], DATE(2011,12,9), "d")</f>
        <v>51</v>
      </c>
      <c r="F3437" s="3">
        <f t="shared" si="265"/>
        <v>4</v>
      </c>
      <c r="G3437" s="3">
        <f t="shared" si="266"/>
        <v>3</v>
      </c>
      <c r="H3437" s="3">
        <f t="shared" si="267"/>
        <v>3</v>
      </c>
      <c r="I3437" s="1" t="str">
        <f t="shared" si="268"/>
        <v>433</v>
      </c>
      <c r="J3437" s="1" t="str">
        <f t="shared" si="269"/>
        <v>Loyal</v>
      </c>
    </row>
    <row r="3438" spans="1:10" ht="14.25" x14ac:dyDescent="0.2">
      <c r="A3438">
        <v>17255</v>
      </c>
      <c r="B3438">
        <v>190</v>
      </c>
      <c r="C3438">
        <v>799.13000000000045</v>
      </c>
      <c r="D3438" s="1">
        <v>40846.512499999997</v>
      </c>
      <c r="E3438" s="3">
        <f>DATEDIF(online_retail_II[[#This Row],[LastPurchase]], DATE(2011,12,9), "d")</f>
        <v>40</v>
      </c>
      <c r="F3438" s="3">
        <f t="shared" si="265"/>
        <v>4</v>
      </c>
      <c r="G3438" s="3">
        <f t="shared" si="266"/>
        <v>3</v>
      </c>
      <c r="H3438" s="3">
        <f t="shared" si="267"/>
        <v>1</v>
      </c>
      <c r="I3438" s="1" t="str">
        <f t="shared" si="268"/>
        <v>431</v>
      </c>
      <c r="J3438" s="1" t="str">
        <f t="shared" si="269"/>
        <v>Loyal</v>
      </c>
    </row>
    <row r="3439" spans="1:10" ht="14.25" x14ac:dyDescent="0.2">
      <c r="A3439">
        <v>16264</v>
      </c>
      <c r="B3439">
        <v>66</v>
      </c>
      <c r="C3439">
        <v>837.52999999999986</v>
      </c>
      <c r="D3439" s="1">
        <v>40448.625</v>
      </c>
      <c r="E3439" s="3">
        <f>DATEDIF(online_retail_II[[#This Row],[LastPurchase]], DATE(2011,12,9), "d")</f>
        <v>438</v>
      </c>
      <c r="F3439" s="3">
        <f t="shared" si="265"/>
        <v>2</v>
      </c>
      <c r="G3439" s="3">
        <f t="shared" si="266"/>
        <v>2</v>
      </c>
      <c r="H3439" s="3">
        <f t="shared" si="267"/>
        <v>1</v>
      </c>
      <c r="I3439" s="1" t="str">
        <f t="shared" si="268"/>
        <v>221</v>
      </c>
      <c r="J3439" s="1" t="str">
        <f t="shared" si="269"/>
        <v>At Risk</v>
      </c>
    </row>
    <row r="3440" spans="1:10" ht="14.25" x14ac:dyDescent="0.2">
      <c r="A3440">
        <v>15870</v>
      </c>
      <c r="B3440">
        <v>147</v>
      </c>
      <c r="C3440">
        <v>862.60999999999945</v>
      </c>
      <c r="D3440" s="1">
        <v>40854.456944444442</v>
      </c>
      <c r="E3440" s="3">
        <f>DATEDIF(online_retail_II[[#This Row],[LastPurchase]], DATE(2011,12,9), "d")</f>
        <v>32</v>
      </c>
      <c r="F3440" s="3">
        <f t="shared" si="265"/>
        <v>4</v>
      </c>
      <c r="G3440" s="3">
        <f t="shared" si="266"/>
        <v>2</v>
      </c>
      <c r="H3440" s="3">
        <f t="shared" si="267"/>
        <v>1</v>
      </c>
      <c r="I3440" s="1" t="str">
        <f t="shared" si="268"/>
        <v>421</v>
      </c>
      <c r="J3440" s="1" t="str">
        <f t="shared" si="269"/>
        <v>Loyal</v>
      </c>
    </row>
    <row r="3441" spans="1:10" ht="14.25" x14ac:dyDescent="0.2">
      <c r="A3441">
        <v>15599</v>
      </c>
      <c r="B3441">
        <v>83</v>
      </c>
      <c r="C3441">
        <v>1250.0600000000002</v>
      </c>
      <c r="D3441" s="1">
        <v>40860.488888888889</v>
      </c>
      <c r="E3441" s="3">
        <f>DATEDIF(online_retail_II[[#This Row],[LastPurchase]], DATE(2011,12,9), "d")</f>
        <v>26</v>
      </c>
      <c r="F3441" s="3">
        <f t="shared" si="265"/>
        <v>4</v>
      </c>
      <c r="G3441" s="3">
        <f t="shared" si="266"/>
        <v>2</v>
      </c>
      <c r="H3441" s="3">
        <f t="shared" si="267"/>
        <v>2</v>
      </c>
      <c r="I3441" s="1" t="str">
        <f t="shared" si="268"/>
        <v>422</v>
      </c>
      <c r="J3441" s="1" t="str">
        <f t="shared" si="269"/>
        <v>Loyal</v>
      </c>
    </row>
    <row r="3442" spans="1:10" ht="14.25" x14ac:dyDescent="0.2">
      <c r="A3442">
        <v>15462</v>
      </c>
      <c r="B3442">
        <v>41</v>
      </c>
      <c r="C3442">
        <v>737.04999999999984</v>
      </c>
      <c r="D3442" s="1">
        <v>40792.549305555556</v>
      </c>
      <c r="E3442" s="3">
        <f>DATEDIF(online_retail_II[[#This Row],[LastPurchase]], DATE(2011,12,9), "d")</f>
        <v>94</v>
      </c>
      <c r="F3442" s="3">
        <f t="shared" si="265"/>
        <v>3</v>
      </c>
      <c r="G3442" s="3">
        <f t="shared" si="266"/>
        <v>1</v>
      </c>
      <c r="H3442" s="3">
        <f t="shared" si="267"/>
        <v>1</v>
      </c>
      <c r="I3442" s="1" t="str">
        <f t="shared" si="268"/>
        <v>311</v>
      </c>
      <c r="J3442" s="1" t="str">
        <f t="shared" si="269"/>
        <v>Potential</v>
      </c>
    </row>
    <row r="3443" spans="1:10" ht="14.25" x14ac:dyDescent="0.2">
      <c r="A3443">
        <v>17811</v>
      </c>
      <c r="B3443">
        <v>1182</v>
      </c>
      <c r="C3443">
        <v>9609.7999999999865</v>
      </c>
      <c r="D3443" s="1">
        <v>40882.573611111111</v>
      </c>
      <c r="E3443" s="3">
        <f>DATEDIF(online_retail_II[[#This Row],[LastPurchase]], DATE(2011,12,9), "d")</f>
        <v>4</v>
      </c>
      <c r="F3443" s="3">
        <f t="shared" si="265"/>
        <v>5</v>
      </c>
      <c r="G3443" s="3">
        <f t="shared" si="266"/>
        <v>4</v>
      </c>
      <c r="H3443" s="3">
        <f t="shared" si="267"/>
        <v>4</v>
      </c>
      <c r="I3443" s="1" t="str">
        <f t="shared" si="268"/>
        <v>544</v>
      </c>
      <c r="J3443" s="1" t="str">
        <f t="shared" si="269"/>
        <v>Champion</v>
      </c>
    </row>
    <row r="3444" spans="1:10" ht="14.25" x14ac:dyDescent="0.2">
      <c r="A3444">
        <v>13702</v>
      </c>
      <c r="B3444">
        <v>5</v>
      </c>
      <c r="C3444">
        <v>135.18</v>
      </c>
      <c r="D3444" s="1">
        <v>40441.486111111109</v>
      </c>
      <c r="E3444" s="3">
        <f>DATEDIF(online_retail_II[[#This Row],[LastPurchase]], DATE(2011,12,9), "d")</f>
        <v>445</v>
      </c>
      <c r="F3444" s="3">
        <f t="shared" si="265"/>
        <v>2</v>
      </c>
      <c r="G3444" s="3">
        <f t="shared" si="266"/>
        <v>1</v>
      </c>
      <c r="H3444" s="3">
        <f t="shared" si="267"/>
        <v>1</v>
      </c>
      <c r="I3444" s="1" t="str">
        <f t="shared" si="268"/>
        <v>211</v>
      </c>
      <c r="J3444" s="1" t="str">
        <f t="shared" si="269"/>
        <v>At Risk</v>
      </c>
    </row>
    <row r="3445" spans="1:10" ht="14.25" x14ac:dyDescent="0.2">
      <c r="A3445">
        <v>14212</v>
      </c>
      <c r="B3445">
        <v>21</v>
      </c>
      <c r="C3445">
        <v>2190.14</v>
      </c>
      <c r="D3445" s="1">
        <v>40797.53125</v>
      </c>
      <c r="E3445" s="3">
        <f>DATEDIF(online_retail_II[[#This Row],[LastPurchase]], DATE(2011,12,9), "d")</f>
        <v>89</v>
      </c>
      <c r="F3445" s="3">
        <f t="shared" si="265"/>
        <v>3</v>
      </c>
      <c r="G3445" s="3">
        <f t="shared" si="266"/>
        <v>1</v>
      </c>
      <c r="H3445" s="3">
        <f t="shared" si="267"/>
        <v>2</v>
      </c>
      <c r="I3445" s="1" t="str">
        <f t="shared" si="268"/>
        <v>312</v>
      </c>
      <c r="J3445" s="1" t="str">
        <f t="shared" si="269"/>
        <v>Potential</v>
      </c>
    </row>
    <row r="3446" spans="1:10" ht="14.25" x14ac:dyDescent="0.2">
      <c r="A3446">
        <v>17055</v>
      </c>
      <c r="B3446">
        <v>30</v>
      </c>
      <c r="C3446">
        <v>239.55</v>
      </c>
      <c r="D3446" s="1">
        <v>40441.51458333333</v>
      </c>
      <c r="E3446" s="3">
        <f>DATEDIF(online_retail_II[[#This Row],[LastPurchase]], DATE(2011,12,9), "d")</f>
        <v>445</v>
      </c>
      <c r="F3446" s="3">
        <f t="shared" si="265"/>
        <v>2</v>
      </c>
      <c r="G3446" s="3">
        <f t="shared" si="266"/>
        <v>1</v>
      </c>
      <c r="H3446" s="3">
        <f t="shared" si="267"/>
        <v>1</v>
      </c>
      <c r="I3446" s="1" t="str">
        <f t="shared" si="268"/>
        <v>211</v>
      </c>
      <c r="J3446" s="1" t="str">
        <f t="shared" si="269"/>
        <v>At Risk</v>
      </c>
    </row>
    <row r="3447" spans="1:10" ht="14.25" x14ac:dyDescent="0.2">
      <c r="A3447">
        <v>12850</v>
      </c>
      <c r="B3447">
        <v>2</v>
      </c>
      <c r="C3447">
        <v>330</v>
      </c>
      <c r="D3447" s="1">
        <v>40441.518055555556</v>
      </c>
      <c r="E3447" s="3">
        <f>DATEDIF(online_retail_II[[#This Row],[LastPurchase]], DATE(2011,12,9), "d")</f>
        <v>445</v>
      </c>
      <c r="F3447" s="3">
        <f t="shared" si="265"/>
        <v>2</v>
      </c>
      <c r="G3447" s="3">
        <f t="shared" si="266"/>
        <v>1</v>
      </c>
      <c r="H3447" s="3">
        <f t="shared" si="267"/>
        <v>1</v>
      </c>
      <c r="I3447" s="1" t="str">
        <f t="shared" si="268"/>
        <v>211</v>
      </c>
      <c r="J3447" s="1" t="str">
        <f t="shared" si="269"/>
        <v>At Risk</v>
      </c>
    </row>
    <row r="3448" spans="1:10" ht="14.25" x14ac:dyDescent="0.2">
      <c r="A3448">
        <v>17167</v>
      </c>
      <c r="B3448">
        <v>79</v>
      </c>
      <c r="C3448">
        <v>867.1099999999999</v>
      </c>
      <c r="D3448" s="1">
        <v>40507.420138888891</v>
      </c>
      <c r="E3448" s="3">
        <f>DATEDIF(online_retail_II[[#This Row],[LastPurchase]], DATE(2011,12,9), "d")</f>
        <v>379</v>
      </c>
      <c r="F3448" s="3">
        <f t="shared" si="265"/>
        <v>2</v>
      </c>
      <c r="G3448" s="3">
        <f t="shared" si="266"/>
        <v>2</v>
      </c>
      <c r="H3448" s="3">
        <f t="shared" si="267"/>
        <v>1</v>
      </c>
      <c r="I3448" s="1" t="str">
        <f t="shared" si="268"/>
        <v>221</v>
      </c>
      <c r="J3448" s="1" t="str">
        <f t="shared" si="269"/>
        <v>At Risk</v>
      </c>
    </row>
    <row r="3449" spans="1:10" ht="14.25" x14ac:dyDescent="0.2">
      <c r="A3449">
        <v>14668</v>
      </c>
      <c r="B3449">
        <v>12</v>
      </c>
      <c r="C3449">
        <v>111.63000000000001</v>
      </c>
      <c r="D3449" s="1">
        <v>40441.627083333333</v>
      </c>
      <c r="E3449" s="3">
        <f>DATEDIF(online_retail_II[[#This Row],[LastPurchase]], DATE(2011,12,9), "d")</f>
        <v>445</v>
      </c>
      <c r="F3449" s="3">
        <f t="shared" si="265"/>
        <v>2</v>
      </c>
      <c r="G3449" s="3">
        <f t="shared" si="266"/>
        <v>1</v>
      </c>
      <c r="H3449" s="3">
        <f t="shared" si="267"/>
        <v>1</v>
      </c>
      <c r="I3449" s="1" t="str">
        <f t="shared" si="268"/>
        <v>211</v>
      </c>
      <c r="J3449" s="1" t="str">
        <f t="shared" si="269"/>
        <v>At Risk</v>
      </c>
    </row>
    <row r="3450" spans="1:10" ht="14.25" x14ac:dyDescent="0.2">
      <c r="A3450">
        <v>17834</v>
      </c>
      <c r="B3450">
        <v>59</v>
      </c>
      <c r="C3450">
        <v>730.47</v>
      </c>
      <c r="D3450" s="1">
        <v>40472.506249999999</v>
      </c>
      <c r="E3450" s="3">
        <f>DATEDIF(online_retail_II[[#This Row],[LastPurchase]], DATE(2011,12,9), "d")</f>
        <v>414</v>
      </c>
      <c r="F3450" s="3">
        <f t="shared" si="265"/>
        <v>2</v>
      </c>
      <c r="G3450" s="3">
        <f t="shared" si="266"/>
        <v>2</v>
      </c>
      <c r="H3450" s="3">
        <f t="shared" si="267"/>
        <v>1</v>
      </c>
      <c r="I3450" s="1" t="str">
        <f t="shared" si="268"/>
        <v>221</v>
      </c>
      <c r="J3450" s="1" t="str">
        <f t="shared" si="269"/>
        <v>At Risk</v>
      </c>
    </row>
    <row r="3451" spans="1:10" ht="14.25" x14ac:dyDescent="0.2">
      <c r="A3451">
        <v>17284</v>
      </c>
      <c r="B3451">
        <v>374</v>
      </c>
      <c r="C3451">
        <v>2793.1599999999949</v>
      </c>
      <c r="D3451" s="1">
        <v>40826.609722222223</v>
      </c>
      <c r="E3451" s="3">
        <f>DATEDIF(online_retail_II[[#This Row],[LastPurchase]], DATE(2011,12,9), "d")</f>
        <v>60</v>
      </c>
      <c r="F3451" s="3">
        <f t="shared" si="265"/>
        <v>3</v>
      </c>
      <c r="G3451" s="3">
        <f t="shared" si="266"/>
        <v>4</v>
      </c>
      <c r="H3451" s="3">
        <f t="shared" si="267"/>
        <v>2</v>
      </c>
      <c r="I3451" s="1" t="str">
        <f t="shared" si="268"/>
        <v>342</v>
      </c>
      <c r="J3451" s="1" t="str">
        <f t="shared" si="269"/>
        <v>Potential</v>
      </c>
    </row>
    <row r="3452" spans="1:10" ht="14.25" x14ac:dyDescent="0.2">
      <c r="A3452">
        <v>14906</v>
      </c>
      <c r="B3452">
        <v>1</v>
      </c>
      <c r="C3452">
        <v>68.44</v>
      </c>
      <c r="D3452" s="1">
        <v>40441.6875</v>
      </c>
      <c r="E3452" s="3">
        <f>DATEDIF(online_retail_II[[#This Row],[LastPurchase]], DATE(2011,12,9), "d")</f>
        <v>445</v>
      </c>
      <c r="F3452" s="3">
        <f t="shared" si="265"/>
        <v>2</v>
      </c>
      <c r="G3452" s="3">
        <f t="shared" si="266"/>
        <v>1</v>
      </c>
      <c r="H3452" s="3">
        <f t="shared" si="267"/>
        <v>1</v>
      </c>
      <c r="I3452" s="1" t="str">
        <f t="shared" si="268"/>
        <v>211</v>
      </c>
      <c r="J3452" s="1" t="str">
        <f t="shared" si="269"/>
        <v>At Risk</v>
      </c>
    </row>
    <row r="3453" spans="1:10" ht="14.25" x14ac:dyDescent="0.2">
      <c r="A3453">
        <v>13375</v>
      </c>
      <c r="B3453">
        <v>71</v>
      </c>
      <c r="C3453">
        <v>1792.2300000000002</v>
      </c>
      <c r="D3453" s="1">
        <v>40798.429861111108</v>
      </c>
      <c r="E3453" s="3">
        <f>DATEDIF(online_retail_II[[#This Row],[LastPurchase]], DATE(2011,12,9), "d")</f>
        <v>88</v>
      </c>
      <c r="F3453" s="3">
        <f t="shared" si="265"/>
        <v>3</v>
      </c>
      <c r="G3453" s="3">
        <f t="shared" si="266"/>
        <v>2</v>
      </c>
      <c r="H3453" s="3">
        <f t="shared" si="267"/>
        <v>2</v>
      </c>
      <c r="I3453" s="1" t="str">
        <f t="shared" si="268"/>
        <v>322</v>
      </c>
      <c r="J3453" s="1" t="str">
        <f t="shared" si="269"/>
        <v>Potential</v>
      </c>
    </row>
    <row r="3454" spans="1:10" ht="14.25" x14ac:dyDescent="0.2">
      <c r="A3454">
        <v>15473</v>
      </c>
      <c r="B3454">
        <v>14</v>
      </c>
      <c r="C3454">
        <v>2046</v>
      </c>
      <c r="D3454" s="1">
        <v>40872.635416666664</v>
      </c>
      <c r="E3454" s="3">
        <f>DATEDIF(online_retail_II[[#This Row],[LastPurchase]], DATE(2011,12,9), "d")</f>
        <v>14</v>
      </c>
      <c r="F3454" s="3">
        <f t="shared" si="265"/>
        <v>5</v>
      </c>
      <c r="G3454" s="3">
        <f t="shared" si="266"/>
        <v>1</v>
      </c>
      <c r="H3454" s="3">
        <f t="shared" si="267"/>
        <v>2</v>
      </c>
      <c r="I3454" s="1" t="str">
        <f t="shared" si="268"/>
        <v>512</v>
      </c>
      <c r="J3454" s="1" t="str">
        <f t="shared" si="269"/>
        <v>Champion</v>
      </c>
    </row>
    <row r="3455" spans="1:10" ht="14.25" x14ac:dyDescent="0.2">
      <c r="A3455">
        <v>13689</v>
      </c>
      <c r="B3455">
        <v>9</v>
      </c>
      <c r="C3455">
        <v>1259.5</v>
      </c>
      <c r="D3455" s="1">
        <v>40823.556250000001</v>
      </c>
      <c r="E3455" s="3">
        <f>DATEDIF(online_retail_II[[#This Row],[LastPurchase]], DATE(2011,12,9), "d")</f>
        <v>63</v>
      </c>
      <c r="F3455" s="3">
        <f t="shared" si="265"/>
        <v>3</v>
      </c>
      <c r="G3455" s="3">
        <f t="shared" si="266"/>
        <v>1</v>
      </c>
      <c r="H3455" s="3">
        <f t="shared" si="267"/>
        <v>2</v>
      </c>
      <c r="I3455" s="1" t="str">
        <f t="shared" si="268"/>
        <v>312</v>
      </c>
      <c r="J3455" s="1" t="str">
        <f t="shared" si="269"/>
        <v>Potential</v>
      </c>
    </row>
    <row r="3456" spans="1:10" ht="14.25" x14ac:dyDescent="0.2">
      <c r="A3456">
        <v>16465</v>
      </c>
      <c r="B3456">
        <v>48</v>
      </c>
      <c r="C3456">
        <v>746.2399999999999</v>
      </c>
      <c r="D3456" s="1">
        <v>40466.393750000003</v>
      </c>
      <c r="E3456" s="3">
        <f>DATEDIF(online_retail_II[[#This Row],[LastPurchase]], DATE(2011,12,9), "d")</f>
        <v>420</v>
      </c>
      <c r="F3456" s="3">
        <f t="shared" si="265"/>
        <v>2</v>
      </c>
      <c r="G3456" s="3">
        <f t="shared" si="266"/>
        <v>1</v>
      </c>
      <c r="H3456" s="3">
        <f t="shared" si="267"/>
        <v>1</v>
      </c>
      <c r="I3456" s="1" t="str">
        <f t="shared" si="268"/>
        <v>211</v>
      </c>
      <c r="J3456" s="1" t="str">
        <f t="shared" si="269"/>
        <v>At Risk</v>
      </c>
    </row>
    <row r="3457" spans="1:10" ht="14.25" x14ac:dyDescent="0.2">
      <c r="A3457">
        <v>14716</v>
      </c>
      <c r="B3457">
        <v>100</v>
      </c>
      <c r="C3457">
        <v>565.44999999999993</v>
      </c>
      <c r="D3457" s="1">
        <v>40843.728472222225</v>
      </c>
      <c r="E3457" s="3">
        <f>DATEDIF(online_retail_II[[#This Row],[LastPurchase]], DATE(2011,12,9), "d")</f>
        <v>43</v>
      </c>
      <c r="F3457" s="3">
        <f t="shared" si="265"/>
        <v>4</v>
      </c>
      <c r="G3457" s="3">
        <f t="shared" si="266"/>
        <v>2</v>
      </c>
      <c r="H3457" s="3">
        <f t="shared" si="267"/>
        <v>1</v>
      </c>
      <c r="I3457" s="1" t="str">
        <f t="shared" si="268"/>
        <v>421</v>
      </c>
      <c r="J3457" s="1" t="str">
        <f t="shared" si="269"/>
        <v>Loyal</v>
      </c>
    </row>
    <row r="3458" spans="1:10" ht="14.25" x14ac:dyDescent="0.2">
      <c r="A3458">
        <v>17480</v>
      </c>
      <c r="B3458">
        <v>54</v>
      </c>
      <c r="C3458">
        <v>902.0300000000002</v>
      </c>
      <c r="D3458" s="1">
        <v>40809.48541666667</v>
      </c>
      <c r="E3458" s="3">
        <f>DATEDIF(online_retail_II[[#This Row],[LastPurchase]], DATE(2011,12,9), "d")</f>
        <v>77</v>
      </c>
      <c r="F3458" s="3">
        <f t="shared" ref="F3458:F3521" si="270">IF(E3458&lt;=QUARTILE($E$2:$E$1000,1),5,
 IF(E3458&lt;=QUARTILE($E$2:$E$1000,2),4,
 IF(E3458&lt;=QUARTILE($E$2:$E$1000,3),3,
 IF(E3458&lt;=QUARTILE($E$2:$E$1000,4),2,1))))</f>
        <v>3</v>
      </c>
      <c r="G3458" s="3">
        <f t="shared" ref="G3458:G3521" si="271">IF(B3458&gt;=QUARTILE($B$2:$B$1000,4),5,
 IF(B3458&gt;=QUARTILE($B$2:$B$1000,3),4,
 IF(B3458&gt;=QUARTILE($B$2:$B$1000,2),3,
 IF(B3458&gt;=QUARTILE($B$2:$B$1000,1),2,1))))</f>
        <v>1</v>
      </c>
      <c r="H3458" s="3">
        <f t="shared" ref="H3458:H3521" si="272">IF(C3458&gt;=QUARTILE($C$2:$C$1000,4),5,
 IF(C3458&gt;=QUARTILE($C$2:$C$1000,3),4,
 IF(C3458&gt;=QUARTILE($C$2:$C$1000,2),3,
 IF(C3458&gt;=QUARTILE($C$2:$C$1000,1),2,1))))</f>
        <v>1</v>
      </c>
      <c r="I3458" s="1" t="str">
        <f t="shared" ref="I3458:I3521" si="273">TEXT(F3458,"0") &amp; TEXT(G3458,"0") &amp; TEXT(H3458,"0")</f>
        <v>311</v>
      </c>
      <c r="J3458" s="1" t="str">
        <f t="shared" ref="J3458:J3521" si="274">IF(F3458=5,"Champion",
 IF(F3458&gt;=4,"Loyal",
 IF(F3458=3,"Potential",
 IF(F3458=2,"At Risk",
 "Lost"))))</f>
        <v>Potential</v>
      </c>
    </row>
    <row r="3459" spans="1:10" ht="14.25" x14ac:dyDescent="0.2">
      <c r="A3459">
        <v>12751</v>
      </c>
      <c r="B3459">
        <v>62</v>
      </c>
      <c r="C3459">
        <v>268.27</v>
      </c>
      <c r="D3459" s="1">
        <v>40442.53402777778</v>
      </c>
      <c r="E3459" s="3">
        <f>DATEDIF(online_retail_II[[#This Row],[LastPurchase]], DATE(2011,12,9), "d")</f>
        <v>444</v>
      </c>
      <c r="F3459" s="3">
        <f t="shared" si="270"/>
        <v>2</v>
      </c>
      <c r="G3459" s="3">
        <f t="shared" si="271"/>
        <v>2</v>
      </c>
      <c r="H3459" s="3">
        <f t="shared" si="272"/>
        <v>1</v>
      </c>
      <c r="I3459" s="1" t="str">
        <f t="shared" si="273"/>
        <v>221</v>
      </c>
      <c r="J3459" s="1" t="str">
        <f t="shared" si="274"/>
        <v>At Risk</v>
      </c>
    </row>
    <row r="3460" spans="1:10" ht="14.25" x14ac:dyDescent="0.2">
      <c r="A3460">
        <v>15041</v>
      </c>
      <c r="B3460">
        <v>107</v>
      </c>
      <c r="C3460">
        <v>294.01999999999981</v>
      </c>
      <c r="D3460" s="1">
        <v>40716.677777777775</v>
      </c>
      <c r="E3460" s="3">
        <f>DATEDIF(online_retail_II[[#This Row],[LastPurchase]], DATE(2011,12,9), "d")</f>
        <v>170</v>
      </c>
      <c r="F3460" s="3">
        <f t="shared" si="270"/>
        <v>3</v>
      </c>
      <c r="G3460" s="3">
        <f t="shared" si="271"/>
        <v>2</v>
      </c>
      <c r="H3460" s="3">
        <f t="shared" si="272"/>
        <v>1</v>
      </c>
      <c r="I3460" s="1" t="str">
        <f t="shared" si="273"/>
        <v>321</v>
      </c>
      <c r="J3460" s="1" t="str">
        <f t="shared" si="274"/>
        <v>Potential</v>
      </c>
    </row>
    <row r="3461" spans="1:10" ht="14.25" x14ac:dyDescent="0.2">
      <c r="A3461">
        <v>14169</v>
      </c>
      <c r="B3461">
        <v>67</v>
      </c>
      <c r="C3461">
        <v>624.43000000000018</v>
      </c>
      <c r="D3461" s="1">
        <v>40456.364583333336</v>
      </c>
      <c r="E3461" s="3">
        <f>DATEDIF(online_retail_II[[#This Row],[LastPurchase]], DATE(2011,12,9), "d")</f>
        <v>430</v>
      </c>
      <c r="F3461" s="3">
        <f t="shared" si="270"/>
        <v>2</v>
      </c>
      <c r="G3461" s="3">
        <f t="shared" si="271"/>
        <v>2</v>
      </c>
      <c r="H3461" s="3">
        <f t="shared" si="272"/>
        <v>1</v>
      </c>
      <c r="I3461" s="1" t="str">
        <f t="shared" si="273"/>
        <v>221</v>
      </c>
      <c r="J3461" s="1" t="str">
        <f t="shared" si="274"/>
        <v>At Risk</v>
      </c>
    </row>
    <row r="3462" spans="1:10" ht="14.25" x14ac:dyDescent="0.2">
      <c r="A3462">
        <v>14761</v>
      </c>
      <c r="B3462">
        <v>24</v>
      </c>
      <c r="C3462">
        <v>447.92</v>
      </c>
      <c r="D3462" s="1">
        <v>40828.506944444445</v>
      </c>
      <c r="E3462" s="3">
        <f>DATEDIF(online_retail_II[[#This Row],[LastPurchase]], DATE(2011,12,9), "d")</f>
        <v>58</v>
      </c>
      <c r="F3462" s="3">
        <f t="shared" si="270"/>
        <v>3</v>
      </c>
      <c r="G3462" s="3">
        <f t="shared" si="271"/>
        <v>1</v>
      </c>
      <c r="H3462" s="3">
        <f t="shared" si="272"/>
        <v>1</v>
      </c>
      <c r="I3462" s="1" t="str">
        <f t="shared" si="273"/>
        <v>311</v>
      </c>
      <c r="J3462" s="1" t="str">
        <f t="shared" si="274"/>
        <v>Potential</v>
      </c>
    </row>
    <row r="3463" spans="1:10" ht="14.25" x14ac:dyDescent="0.2">
      <c r="A3463">
        <v>16998</v>
      </c>
      <c r="B3463">
        <v>6</v>
      </c>
      <c r="C3463">
        <v>402</v>
      </c>
      <c r="D3463" s="1">
        <v>40737.405555555553</v>
      </c>
      <c r="E3463" s="3">
        <f>DATEDIF(online_retail_II[[#This Row],[LastPurchase]], DATE(2011,12,9), "d")</f>
        <v>149</v>
      </c>
      <c r="F3463" s="3">
        <f t="shared" si="270"/>
        <v>3</v>
      </c>
      <c r="G3463" s="3">
        <f t="shared" si="271"/>
        <v>1</v>
      </c>
      <c r="H3463" s="3">
        <f t="shared" si="272"/>
        <v>1</v>
      </c>
      <c r="I3463" s="1" t="str">
        <f t="shared" si="273"/>
        <v>311</v>
      </c>
      <c r="J3463" s="1" t="str">
        <f t="shared" si="274"/>
        <v>Potential</v>
      </c>
    </row>
    <row r="3464" spans="1:10" ht="14.25" x14ac:dyDescent="0.2">
      <c r="A3464">
        <v>15728</v>
      </c>
      <c r="B3464">
        <v>12</v>
      </c>
      <c r="C3464">
        <v>544.6</v>
      </c>
      <c r="D3464" s="1">
        <v>40507.443749999999</v>
      </c>
      <c r="E3464" s="3">
        <f>DATEDIF(online_retail_II[[#This Row],[LastPurchase]], DATE(2011,12,9), "d")</f>
        <v>379</v>
      </c>
      <c r="F3464" s="3">
        <f t="shared" si="270"/>
        <v>2</v>
      </c>
      <c r="G3464" s="3">
        <f t="shared" si="271"/>
        <v>1</v>
      </c>
      <c r="H3464" s="3">
        <f t="shared" si="272"/>
        <v>1</v>
      </c>
      <c r="I3464" s="1" t="str">
        <f t="shared" si="273"/>
        <v>211</v>
      </c>
      <c r="J3464" s="1" t="str">
        <f t="shared" si="274"/>
        <v>At Risk</v>
      </c>
    </row>
    <row r="3465" spans="1:10" ht="14.25" x14ac:dyDescent="0.2">
      <c r="A3465">
        <v>14126</v>
      </c>
      <c r="B3465">
        <v>43</v>
      </c>
      <c r="C3465">
        <v>1172.4599999999998</v>
      </c>
      <c r="D3465" s="1">
        <v>40879.489583333336</v>
      </c>
      <c r="E3465" s="3">
        <f>DATEDIF(online_retail_II[[#This Row],[LastPurchase]], DATE(2011,12,9), "d")</f>
        <v>7</v>
      </c>
      <c r="F3465" s="3">
        <f t="shared" si="270"/>
        <v>5</v>
      </c>
      <c r="G3465" s="3">
        <f t="shared" si="271"/>
        <v>1</v>
      </c>
      <c r="H3465" s="3">
        <f t="shared" si="272"/>
        <v>2</v>
      </c>
      <c r="I3465" s="1" t="str">
        <f t="shared" si="273"/>
        <v>512</v>
      </c>
      <c r="J3465" s="1" t="str">
        <f t="shared" si="274"/>
        <v>Champion</v>
      </c>
    </row>
    <row r="3466" spans="1:10" ht="14.25" x14ac:dyDescent="0.2">
      <c r="A3466">
        <v>17161</v>
      </c>
      <c r="B3466">
        <v>52</v>
      </c>
      <c r="C3466">
        <v>856.0100000000001</v>
      </c>
      <c r="D3466" s="1">
        <v>40442.697222222225</v>
      </c>
      <c r="E3466" s="3">
        <f>DATEDIF(online_retail_II[[#This Row],[LastPurchase]], DATE(2011,12,9), "d")</f>
        <v>444</v>
      </c>
      <c r="F3466" s="3">
        <f t="shared" si="270"/>
        <v>2</v>
      </c>
      <c r="G3466" s="3">
        <f t="shared" si="271"/>
        <v>1</v>
      </c>
      <c r="H3466" s="3">
        <f t="shared" si="272"/>
        <v>1</v>
      </c>
      <c r="I3466" s="1" t="str">
        <f t="shared" si="273"/>
        <v>211</v>
      </c>
      <c r="J3466" s="1" t="str">
        <f t="shared" si="274"/>
        <v>At Risk</v>
      </c>
    </row>
    <row r="3467" spans="1:10" ht="14.25" x14ac:dyDescent="0.2">
      <c r="A3467">
        <v>14933</v>
      </c>
      <c r="B3467">
        <v>4</v>
      </c>
      <c r="C3467">
        <v>1770</v>
      </c>
      <c r="D3467" s="1">
        <v>40443.449305555558</v>
      </c>
      <c r="E3467" s="3">
        <f>DATEDIF(online_retail_II[[#This Row],[LastPurchase]], DATE(2011,12,9), "d")</f>
        <v>443</v>
      </c>
      <c r="F3467" s="3">
        <f t="shared" si="270"/>
        <v>2</v>
      </c>
      <c r="G3467" s="3">
        <f t="shared" si="271"/>
        <v>1</v>
      </c>
      <c r="H3467" s="3">
        <f t="shared" si="272"/>
        <v>2</v>
      </c>
      <c r="I3467" s="1" t="str">
        <f t="shared" si="273"/>
        <v>212</v>
      </c>
      <c r="J3467" s="1" t="str">
        <f t="shared" si="274"/>
        <v>At Risk</v>
      </c>
    </row>
    <row r="3468" spans="1:10" ht="14.25" x14ac:dyDescent="0.2">
      <c r="A3468">
        <v>12578</v>
      </c>
      <c r="B3468">
        <v>172</v>
      </c>
      <c r="C3468">
        <v>4642.45</v>
      </c>
      <c r="D3468" s="1">
        <v>40865.5625</v>
      </c>
      <c r="E3468" s="3">
        <f>DATEDIF(online_retail_II[[#This Row],[LastPurchase]], DATE(2011,12,9), "d")</f>
        <v>21</v>
      </c>
      <c r="F3468" s="3">
        <f t="shared" si="270"/>
        <v>4</v>
      </c>
      <c r="G3468" s="3">
        <f t="shared" si="271"/>
        <v>3</v>
      </c>
      <c r="H3468" s="3">
        <f t="shared" si="272"/>
        <v>3</v>
      </c>
      <c r="I3468" s="1" t="str">
        <f t="shared" si="273"/>
        <v>433</v>
      </c>
      <c r="J3468" s="1" t="str">
        <f t="shared" si="274"/>
        <v>Loyal</v>
      </c>
    </row>
    <row r="3469" spans="1:10" ht="14.25" x14ac:dyDescent="0.2">
      <c r="A3469">
        <v>17840</v>
      </c>
      <c r="B3469">
        <v>55</v>
      </c>
      <c r="C3469">
        <v>185.72000000000006</v>
      </c>
      <c r="D3469" s="1">
        <v>40443.51666666667</v>
      </c>
      <c r="E3469" s="3">
        <f>DATEDIF(online_retail_II[[#This Row],[LastPurchase]], DATE(2011,12,9), "d")</f>
        <v>443</v>
      </c>
      <c r="F3469" s="3">
        <f t="shared" si="270"/>
        <v>2</v>
      </c>
      <c r="G3469" s="3">
        <f t="shared" si="271"/>
        <v>1</v>
      </c>
      <c r="H3469" s="3">
        <f t="shared" si="272"/>
        <v>1</v>
      </c>
      <c r="I3469" s="1" t="str">
        <f t="shared" si="273"/>
        <v>211</v>
      </c>
      <c r="J3469" s="1" t="str">
        <f t="shared" si="274"/>
        <v>At Risk</v>
      </c>
    </row>
    <row r="3470" spans="1:10" ht="14.25" x14ac:dyDescent="0.2">
      <c r="A3470">
        <v>14570</v>
      </c>
      <c r="B3470">
        <v>68</v>
      </c>
      <c r="C3470">
        <v>613.75000000000045</v>
      </c>
      <c r="D3470" s="1">
        <v>40606.456944444442</v>
      </c>
      <c r="E3470" s="3">
        <f>DATEDIF(online_retail_II[[#This Row],[LastPurchase]], DATE(2011,12,9), "d")</f>
        <v>280</v>
      </c>
      <c r="F3470" s="3">
        <f t="shared" si="270"/>
        <v>3</v>
      </c>
      <c r="G3470" s="3">
        <f t="shared" si="271"/>
        <v>2</v>
      </c>
      <c r="H3470" s="3">
        <f t="shared" si="272"/>
        <v>1</v>
      </c>
      <c r="I3470" s="1" t="str">
        <f t="shared" si="273"/>
        <v>321</v>
      </c>
      <c r="J3470" s="1" t="str">
        <f t="shared" si="274"/>
        <v>Potential</v>
      </c>
    </row>
    <row r="3471" spans="1:10" ht="14.25" x14ac:dyDescent="0.2">
      <c r="A3471">
        <v>13205</v>
      </c>
      <c r="B3471">
        <v>1</v>
      </c>
      <c r="C3471">
        <v>2803.2</v>
      </c>
      <c r="D3471" s="1">
        <v>40443.68472222222</v>
      </c>
      <c r="E3471" s="3">
        <f>DATEDIF(online_retail_II[[#This Row],[LastPurchase]], DATE(2011,12,9), "d")</f>
        <v>443</v>
      </c>
      <c r="F3471" s="3">
        <f t="shared" si="270"/>
        <v>2</v>
      </c>
      <c r="G3471" s="3">
        <f t="shared" si="271"/>
        <v>1</v>
      </c>
      <c r="H3471" s="3">
        <f t="shared" si="272"/>
        <v>2</v>
      </c>
      <c r="I3471" s="1" t="str">
        <f t="shared" si="273"/>
        <v>212</v>
      </c>
      <c r="J3471" s="1" t="str">
        <f t="shared" si="274"/>
        <v>At Risk</v>
      </c>
    </row>
    <row r="3472" spans="1:10" ht="14.25" x14ac:dyDescent="0.2">
      <c r="A3472">
        <v>15761</v>
      </c>
      <c r="B3472">
        <v>5</v>
      </c>
      <c r="C3472">
        <v>143.05000000000001</v>
      </c>
      <c r="D3472" s="1">
        <v>40444.397916666669</v>
      </c>
      <c r="E3472" s="3">
        <f>DATEDIF(online_retail_II[[#This Row],[LastPurchase]], DATE(2011,12,9), "d")</f>
        <v>442</v>
      </c>
      <c r="F3472" s="3">
        <f t="shared" si="270"/>
        <v>2</v>
      </c>
      <c r="G3472" s="3">
        <f t="shared" si="271"/>
        <v>1</v>
      </c>
      <c r="H3472" s="3">
        <f t="shared" si="272"/>
        <v>1</v>
      </c>
      <c r="I3472" s="1" t="str">
        <f t="shared" si="273"/>
        <v>211</v>
      </c>
      <c r="J3472" s="1" t="str">
        <f t="shared" si="274"/>
        <v>At Risk</v>
      </c>
    </row>
    <row r="3473" spans="1:10" ht="14.25" x14ac:dyDescent="0.2">
      <c r="A3473">
        <v>16857</v>
      </c>
      <c r="B3473">
        <v>11</v>
      </c>
      <c r="C3473">
        <v>352.8</v>
      </c>
      <c r="D3473" s="1">
        <v>40444.450694444444</v>
      </c>
      <c r="E3473" s="3">
        <f>DATEDIF(online_retail_II[[#This Row],[LastPurchase]], DATE(2011,12,9), "d")</f>
        <v>442</v>
      </c>
      <c r="F3473" s="3">
        <f t="shared" si="270"/>
        <v>2</v>
      </c>
      <c r="G3473" s="3">
        <f t="shared" si="271"/>
        <v>1</v>
      </c>
      <c r="H3473" s="3">
        <f t="shared" si="272"/>
        <v>1</v>
      </c>
      <c r="I3473" s="1" t="str">
        <f t="shared" si="273"/>
        <v>211</v>
      </c>
      <c r="J3473" s="1" t="str">
        <f t="shared" si="274"/>
        <v>At Risk</v>
      </c>
    </row>
    <row r="3474" spans="1:10" ht="14.25" x14ac:dyDescent="0.2">
      <c r="A3474">
        <v>13519</v>
      </c>
      <c r="B3474">
        <v>19</v>
      </c>
      <c r="C3474">
        <v>343.21</v>
      </c>
      <c r="D3474" s="1">
        <v>40808.76666666667</v>
      </c>
      <c r="E3474" s="3">
        <f>DATEDIF(online_retail_II[[#This Row],[LastPurchase]], DATE(2011,12,9), "d")</f>
        <v>78</v>
      </c>
      <c r="F3474" s="3">
        <f t="shared" si="270"/>
        <v>3</v>
      </c>
      <c r="G3474" s="3">
        <f t="shared" si="271"/>
        <v>1</v>
      </c>
      <c r="H3474" s="3">
        <f t="shared" si="272"/>
        <v>1</v>
      </c>
      <c r="I3474" s="1" t="str">
        <f t="shared" si="273"/>
        <v>311</v>
      </c>
      <c r="J3474" s="1" t="str">
        <f t="shared" si="274"/>
        <v>Potential</v>
      </c>
    </row>
    <row r="3475" spans="1:10" ht="14.25" x14ac:dyDescent="0.2">
      <c r="A3475">
        <v>13264</v>
      </c>
      <c r="B3475">
        <v>38</v>
      </c>
      <c r="C3475">
        <v>722.56</v>
      </c>
      <c r="D3475" s="1">
        <v>40444.529166666667</v>
      </c>
      <c r="E3475" s="3">
        <f>DATEDIF(online_retail_II[[#This Row],[LastPurchase]], DATE(2011,12,9), "d")</f>
        <v>442</v>
      </c>
      <c r="F3475" s="3">
        <f t="shared" si="270"/>
        <v>2</v>
      </c>
      <c r="G3475" s="3">
        <f t="shared" si="271"/>
        <v>1</v>
      </c>
      <c r="H3475" s="3">
        <f t="shared" si="272"/>
        <v>1</v>
      </c>
      <c r="I3475" s="1" t="str">
        <f t="shared" si="273"/>
        <v>211</v>
      </c>
      <c r="J3475" s="1" t="str">
        <f t="shared" si="274"/>
        <v>At Risk</v>
      </c>
    </row>
    <row r="3476" spans="1:10" ht="14.25" x14ac:dyDescent="0.2">
      <c r="A3476">
        <v>18107</v>
      </c>
      <c r="B3476">
        <v>39</v>
      </c>
      <c r="C3476">
        <v>167.12999999999997</v>
      </c>
      <c r="D3476" s="1">
        <v>40444.543749999997</v>
      </c>
      <c r="E3476" s="3">
        <f>DATEDIF(online_retail_II[[#This Row],[LastPurchase]], DATE(2011,12,9), "d")</f>
        <v>442</v>
      </c>
      <c r="F3476" s="3">
        <f t="shared" si="270"/>
        <v>2</v>
      </c>
      <c r="G3476" s="3">
        <f t="shared" si="271"/>
        <v>1</v>
      </c>
      <c r="H3476" s="3">
        <f t="shared" si="272"/>
        <v>1</v>
      </c>
      <c r="I3476" s="1" t="str">
        <f t="shared" si="273"/>
        <v>211</v>
      </c>
      <c r="J3476" s="1" t="str">
        <f t="shared" si="274"/>
        <v>At Risk</v>
      </c>
    </row>
    <row r="3477" spans="1:10" ht="14.25" x14ac:dyDescent="0.2">
      <c r="A3477">
        <v>15140</v>
      </c>
      <c r="B3477">
        <v>112</v>
      </c>
      <c r="C3477">
        <v>3243.690000000001</v>
      </c>
      <c r="D3477" s="1">
        <v>40834.588194444441</v>
      </c>
      <c r="E3477" s="3">
        <f>DATEDIF(online_retail_II[[#This Row],[LastPurchase]], DATE(2011,12,9), "d")</f>
        <v>52</v>
      </c>
      <c r="F3477" s="3">
        <f t="shared" si="270"/>
        <v>3</v>
      </c>
      <c r="G3477" s="3">
        <f t="shared" si="271"/>
        <v>2</v>
      </c>
      <c r="H3477" s="3">
        <f t="shared" si="272"/>
        <v>3</v>
      </c>
      <c r="I3477" s="1" t="str">
        <f t="shared" si="273"/>
        <v>323</v>
      </c>
      <c r="J3477" s="1" t="str">
        <f t="shared" si="274"/>
        <v>Potential</v>
      </c>
    </row>
    <row r="3478" spans="1:10" ht="14.25" x14ac:dyDescent="0.2">
      <c r="A3478">
        <v>16856</v>
      </c>
      <c r="B3478">
        <v>19</v>
      </c>
      <c r="C3478">
        <v>358.49</v>
      </c>
      <c r="D3478" s="1">
        <v>40872.374305555553</v>
      </c>
      <c r="E3478" s="3">
        <f>DATEDIF(online_retail_II[[#This Row],[LastPurchase]], DATE(2011,12,9), "d")</f>
        <v>14</v>
      </c>
      <c r="F3478" s="3">
        <f t="shared" si="270"/>
        <v>5</v>
      </c>
      <c r="G3478" s="3">
        <f t="shared" si="271"/>
        <v>1</v>
      </c>
      <c r="H3478" s="3">
        <f t="shared" si="272"/>
        <v>1</v>
      </c>
      <c r="I3478" s="1" t="str">
        <f t="shared" si="273"/>
        <v>511</v>
      </c>
      <c r="J3478" s="1" t="str">
        <f t="shared" si="274"/>
        <v>Champion</v>
      </c>
    </row>
    <row r="3479" spans="1:10" ht="14.25" x14ac:dyDescent="0.2">
      <c r="A3479">
        <v>18193</v>
      </c>
      <c r="B3479">
        <v>70</v>
      </c>
      <c r="C3479">
        <v>1207.3500000000004</v>
      </c>
      <c r="D3479" s="1">
        <v>40721.581944444442</v>
      </c>
      <c r="E3479" s="3">
        <f>DATEDIF(online_retail_II[[#This Row],[LastPurchase]], DATE(2011,12,9), "d")</f>
        <v>165</v>
      </c>
      <c r="F3479" s="3">
        <f t="shared" si="270"/>
        <v>3</v>
      </c>
      <c r="G3479" s="3">
        <f t="shared" si="271"/>
        <v>2</v>
      </c>
      <c r="H3479" s="3">
        <f t="shared" si="272"/>
        <v>2</v>
      </c>
      <c r="I3479" s="1" t="str">
        <f t="shared" si="273"/>
        <v>322</v>
      </c>
      <c r="J3479" s="1" t="str">
        <f t="shared" si="274"/>
        <v>Potential</v>
      </c>
    </row>
    <row r="3480" spans="1:10" ht="14.25" x14ac:dyDescent="0.2">
      <c r="A3480">
        <v>15476</v>
      </c>
      <c r="B3480">
        <v>79</v>
      </c>
      <c r="C3480">
        <v>2209.9799999999996</v>
      </c>
      <c r="D3480" s="1">
        <v>40506.636805555558</v>
      </c>
      <c r="E3480" s="3">
        <f>DATEDIF(online_retail_II[[#This Row],[LastPurchase]], DATE(2011,12,9), "d")</f>
        <v>380</v>
      </c>
      <c r="F3480" s="3">
        <f t="shared" si="270"/>
        <v>2</v>
      </c>
      <c r="G3480" s="3">
        <f t="shared" si="271"/>
        <v>2</v>
      </c>
      <c r="H3480" s="3">
        <f t="shared" si="272"/>
        <v>2</v>
      </c>
      <c r="I3480" s="1" t="str">
        <f t="shared" si="273"/>
        <v>222</v>
      </c>
      <c r="J3480" s="1" t="str">
        <f t="shared" si="274"/>
        <v>At Risk</v>
      </c>
    </row>
    <row r="3481" spans="1:10" ht="14.25" x14ac:dyDescent="0.2">
      <c r="A3481">
        <v>16298</v>
      </c>
      <c r="B3481">
        <v>47</v>
      </c>
      <c r="C3481">
        <v>1085.7</v>
      </c>
      <c r="D3481" s="1">
        <v>40864.499305555553</v>
      </c>
      <c r="E3481" s="3">
        <f>DATEDIF(online_retail_II[[#This Row],[LastPurchase]], DATE(2011,12,9), "d")</f>
        <v>22</v>
      </c>
      <c r="F3481" s="3">
        <f t="shared" si="270"/>
        <v>4</v>
      </c>
      <c r="G3481" s="3">
        <f t="shared" si="271"/>
        <v>1</v>
      </c>
      <c r="H3481" s="3">
        <f t="shared" si="272"/>
        <v>2</v>
      </c>
      <c r="I3481" s="1" t="str">
        <f t="shared" si="273"/>
        <v>412</v>
      </c>
      <c r="J3481" s="1" t="str">
        <f t="shared" si="274"/>
        <v>Loyal</v>
      </c>
    </row>
    <row r="3482" spans="1:10" ht="14.25" x14ac:dyDescent="0.2">
      <c r="A3482">
        <v>16546</v>
      </c>
      <c r="B3482">
        <v>94</v>
      </c>
      <c r="C3482">
        <v>5606.4699999999966</v>
      </c>
      <c r="D3482" s="1">
        <v>40596.472222222219</v>
      </c>
      <c r="E3482" s="3">
        <f>DATEDIF(online_retail_II[[#This Row],[LastPurchase]], DATE(2011,12,9), "d")</f>
        <v>290</v>
      </c>
      <c r="F3482" s="3">
        <f t="shared" si="270"/>
        <v>3</v>
      </c>
      <c r="G3482" s="3">
        <f t="shared" si="271"/>
        <v>2</v>
      </c>
      <c r="H3482" s="3">
        <f t="shared" si="272"/>
        <v>3</v>
      </c>
      <c r="I3482" s="1" t="str">
        <f t="shared" si="273"/>
        <v>323</v>
      </c>
      <c r="J3482" s="1" t="str">
        <f t="shared" si="274"/>
        <v>Potential</v>
      </c>
    </row>
    <row r="3483" spans="1:10" ht="14.25" x14ac:dyDescent="0.2">
      <c r="A3483">
        <v>16261</v>
      </c>
      <c r="B3483">
        <v>168</v>
      </c>
      <c r="C3483">
        <v>1059.4500000000003</v>
      </c>
      <c r="D3483" s="1">
        <v>40869.724305555559</v>
      </c>
      <c r="E3483" s="3">
        <f>DATEDIF(online_retail_II[[#This Row],[LastPurchase]], DATE(2011,12,9), "d")</f>
        <v>17</v>
      </c>
      <c r="F3483" s="3">
        <f t="shared" si="270"/>
        <v>4</v>
      </c>
      <c r="G3483" s="3">
        <f t="shared" si="271"/>
        <v>3</v>
      </c>
      <c r="H3483" s="3">
        <f t="shared" si="272"/>
        <v>2</v>
      </c>
      <c r="I3483" s="1" t="str">
        <f t="shared" si="273"/>
        <v>432</v>
      </c>
      <c r="J3483" s="1" t="str">
        <f t="shared" si="274"/>
        <v>Loyal</v>
      </c>
    </row>
    <row r="3484" spans="1:10" ht="14.25" x14ac:dyDescent="0.2">
      <c r="A3484">
        <v>16775</v>
      </c>
      <c r="B3484">
        <v>278</v>
      </c>
      <c r="C3484">
        <v>3056.8899999999976</v>
      </c>
      <c r="D3484" s="1">
        <v>40876.640277777777</v>
      </c>
      <c r="E3484" s="3">
        <f>DATEDIF(online_retail_II[[#This Row],[LastPurchase]], DATE(2011,12,9), "d")</f>
        <v>10</v>
      </c>
      <c r="F3484" s="3">
        <f t="shared" si="270"/>
        <v>5</v>
      </c>
      <c r="G3484" s="3">
        <f t="shared" si="271"/>
        <v>3</v>
      </c>
      <c r="H3484" s="3">
        <f t="shared" si="272"/>
        <v>3</v>
      </c>
      <c r="I3484" s="1" t="str">
        <f t="shared" si="273"/>
        <v>533</v>
      </c>
      <c r="J3484" s="1" t="str">
        <f t="shared" si="274"/>
        <v>Champion</v>
      </c>
    </row>
    <row r="3485" spans="1:10" ht="14.25" x14ac:dyDescent="0.2">
      <c r="A3485">
        <v>14992</v>
      </c>
      <c r="B3485">
        <v>27</v>
      </c>
      <c r="C3485">
        <v>210.49999999999997</v>
      </c>
      <c r="D3485" s="1">
        <v>40444.741666666669</v>
      </c>
      <c r="E3485" s="3">
        <f>DATEDIF(online_retail_II[[#This Row],[LastPurchase]], DATE(2011,12,9), "d")</f>
        <v>442</v>
      </c>
      <c r="F3485" s="3">
        <f t="shared" si="270"/>
        <v>2</v>
      </c>
      <c r="G3485" s="3">
        <f t="shared" si="271"/>
        <v>1</v>
      </c>
      <c r="H3485" s="3">
        <f t="shared" si="272"/>
        <v>1</v>
      </c>
      <c r="I3485" s="1" t="str">
        <f t="shared" si="273"/>
        <v>211</v>
      </c>
      <c r="J3485" s="1" t="str">
        <f t="shared" si="274"/>
        <v>At Risk</v>
      </c>
    </row>
    <row r="3486" spans="1:10" ht="14.25" x14ac:dyDescent="0.2">
      <c r="A3486">
        <v>17134</v>
      </c>
      <c r="B3486">
        <v>37</v>
      </c>
      <c r="C3486">
        <v>637.1</v>
      </c>
      <c r="D3486" s="1">
        <v>40780.411805555559</v>
      </c>
      <c r="E3486" s="3">
        <f>DATEDIF(online_retail_II[[#This Row],[LastPurchase]], DATE(2011,12,9), "d")</f>
        <v>106</v>
      </c>
      <c r="F3486" s="3">
        <f t="shared" si="270"/>
        <v>3</v>
      </c>
      <c r="G3486" s="3">
        <f t="shared" si="271"/>
        <v>1</v>
      </c>
      <c r="H3486" s="3">
        <f t="shared" si="272"/>
        <v>1</v>
      </c>
      <c r="I3486" s="1" t="str">
        <f t="shared" si="273"/>
        <v>311</v>
      </c>
      <c r="J3486" s="1" t="str">
        <f t="shared" si="274"/>
        <v>Potential</v>
      </c>
    </row>
    <row r="3487" spans="1:10" ht="14.25" x14ac:dyDescent="0.2">
      <c r="A3487">
        <v>16531</v>
      </c>
      <c r="B3487">
        <v>138</v>
      </c>
      <c r="C3487">
        <v>2298.3300000000013</v>
      </c>
      <c r="D3487" s="1">
        <v>40864.686805555553</v>
      </c>
      <c r="E3487" s="3">
        <f>DATEDIF(online_retail_II[[#This Row],[LastPurchase]], DATE(2011,12,9), "d")</f>
        <v>22</v>
      </c>
      <c r="F3487" s="3">
        <f t="shared" si="270"/>
        <v>4</v>
      </c>
      <c r="G3487" s="3">
        <f t="shared" si="271"/>
        <v>2</v>
      </c>
      <c r="H3487" s="3">
        <f t="shared" si="272"/>
        <v>2</v>
      </c>
      <c r="I3487" s="1" t="str">
        <f t="shared" si="273"/>
        <v>422</v>
      </c>
      <c r="J3487" s="1" t="str">
        <f t="shared" si="274"/>
        <v>Loyal</v>
      </c>
    </row>
    <row r="3488" spans="1:10" ht="14.25" x14ac:dyDescent="0.2">
      <c r="A3488">
        <v>14875</v>
      </c>
      <c r="B3488">
        <v>89</v>
      </c>
      <c r="C3488">
        <v>2862.4000000000015</v>
      </c>
      <c r="D3488" s="1">
        <v>40779.513888888891</v>
      </c>
      <c r="E3488" s="3">
        <f>DATEDIF(online_retail_II[[#This Row],[LastPurchase]], DATE(2011,12,9), "d")</f>
        <v>107</v>
      </c>
      <c r="F3488" s="3">
        <f t="shared" si="270"/>
        <v>3</v>
      </c>
      <c r="G3488" s="3">
        <f t="shared" si="271"/>
        <v>2</v>
      </c>
      <c r="H3488" s="3">
        <f t="shared" si="272"/>
        <v>2</v>
      </c>
      <c r="I3488" s="1" t="str">
        <f t="shared" si="273"/>
        <v>322</v>
      </c>
      <c r="J3488" s="1" t="str">
        <f t="shared" si="274"/>
        <v>Potential</v>
      </c>
    </row>
    <row r="3489" spans="1:10" ht="14.25" x14ac:dyDescent="0.2">
      <c r="A3489">
        <v>17567</v>
      </c>
      <c r="B3489">
        <v>223</v>
      </c>
      <c r="C3489">
        <v>5356.0299999999961</v>
      </c>
      <c r="D3489" s="1">
        <v>40879.658333333333</v>
      </c>
      <c r="E3489" s="3">
        <f>DATEDIF(online_retail_II[[#This Row],[LastPurchase]], DATE(2011,12,9), "d")</f>
        <v>7</v>
      </c>
      <c r="F3489" s="3">
        <f t="shared" si="270"/>
        <v>5</v>
      </c>
      <c r="G3489" s="3">
        <f t="shared" si="271"/>
        <v>3</v>
      </c>
      <c r="H3489" s="3">
        <f t="shared" si="272"/>
        <v>3</v>
      </c>
      <c r="I3489" s="1" t="str">
        <f t="shared" si="273"/>
        <v>533</v>
      </c>
      <c r="J3489" s="1" t="str">
        <f t="shared" si="274"/>
        <v>Champion</v>
      </c>
    </row>
    <row r="3490" spans="1:10" ht="14.25" x14ac:dyDescent="0.2">
      <c r="A3490">
        <v>16692</v>
      </c>
      <c r="B3490">
        <v>5</v>
      </c>
      <c r="C3490">
        <v>1914.6999999999998</v>
      </c>
      <c r="D3490" s="1">
        <v>40630.615277777775</v>
      </c>
      <c r="E3490" s="3">
        <f>DATEDIF(online_retail_II[[#This Row],[LastPurchase]], DATE(2011,12,9), "d")</f>
        <v>256</v>
      </c>
      <c r="F3490" s="3">
        <f t="shared" si="270"/>
        <v>3</v>
      </c>
      <c r="G3490" s="3">
        <f t="shared" si="271"/>
        <v>1</v>
      </c>
      <c r="H3490" s="3">
        <f t="shared" si="272"/>
        <v>2</v>
      </c>
      <c r="I3490" s="1" t="str">
        <f t="shared" si="273"/>
        <v>312</v>
      </c>
      <c r="J3490" s="1" t="str">
        <f t="shared" si="274"/>
        <v>Potential</v>
      </c>
    </row>
    <row r="3491" spans="1:10" ht="14.25" x14ac:dyDescent="0.2">
      <c r="A3491">
        <v>16140</v>
      </c>
      <c r="B3491">
        <v>71</v>
      </c>
      <c r="C3491">
        <v>1557.6000000000001</v>
      </c>
      <c r="D3491" s="1">
        <v>40821.510416666664</v>
      </c>
      <c r="E3491" s="3">
        <f>DATEDIF(online_retail_II[[#This Row],[LastPurchase]], DATE(2011,12,9), "d")</f>
        <v>65</v>
      </c>
      <c r="F3491" s="3">
        <f t="shared" si="270"/>
        <v>3</v>
      </c>
      <c r="G3491" s="3">
        <f t="shared" si="271"/>
        <v>2</v>
      </c>
      <c r="H3491" s="3">
        <f t="shared" si="272"/>
        <v>2</v>
      </c>
      <c r="I3491" s="1" t="str">
        <f t="shared" si="273"/>
        <v>322</v>
      </c>
      <c r="J3491" s="1" t="str">
        <f t="shared" si="274"/>
        <v>Potential</v>
      </c>
    </row>
    <row r="3492" spans="1:10" ht="14.25" x14ac:dyDescent="0.2">
      <c r="A3492">
        <v>14934</v>
      </c>
      <c r="B3492">
        <v>185</v>
      </c>
      <c r="C3492">
        <v>3503.5</v>
      </c>
      <c r="D3492" s="1">
        <v>40805.423611111109</v>
      </c>
      <c r="E3492" s="3">
        <f>DATEDIF(online_retail_II[[#This Row],[LastPurchase]], DATE(2011,12,9), "d")</f>
        <v>81</v>
      </c>
      <c r="F3492" s="3">
        <f t="shared" si="270"/>
        <v>3</v>
      </c>
      <c r="G3492" s="3">
        <f t="shared" si="271"/>
        <v>3</v>
      </c>
      <c r="H3492" s="3">
        <f t="shared" si="272"/>
        <v>3</v>
      </c>
      <c r="I3492" s="1" t="str">
        <f t="shared" si="273"/>
        <v>333</v>
      </c>
      <c r="J3492" s="1" t="str">
        <f t="shared" si="274"/>
        <v>Potential</v>
      </c>
    </row>
    <row r="3493" spans="1:10" ht="14.25" x14ac:dyDescent="0.2">
      <c r="A3493">
        <v>17396</v>
      </c>
      <c r="B3493">
        <v>50</v>
      </c>
      <c r="C3493">
        <v>8807.0999999999985</v>
      </c>
      <c r="D3493" s="1">
        <v>40847.591666666667</v>
      </c>
      <c r="E3493" s="3">
        <f>DATEDIF(online_retail_II[[#This Row],[LastPurchase]], DATE(2011,12,9), "d")</f>
        <v>39</v>
      </c>
      <c r="F3493" s="3">
        <f t="shared" si="270"/>
        <v>4</v>
      </c>
      <c r="G3493" s="3">
        <f t="shared" si="271"/>
        <v>1</v>
      </c>
      <c r="H3493" s="3">
        <f t="shared" si="272"/>
        <v>4</v>
      </c>
      <c r="I3493" s="1" t="str">
        <f t="shared" si="273"/>
        <v>414</v>
      </c>
      <c r="J3493" s="1" t="str">
        <f t="shared" si="274"/>
        <v>Loyal</v>
      </c>
    </row>
    <row r="3494" spans="1:10" ht="14.25" x14ac:dyDescent="0.2">
      <c r="A3494">
        <v>14226</v>
      </c>
      <c r="B3494">
        <v>98</v>
      </c>
      <c r="C3494">
        <v>3002.5299999999984</v>
      </c>
      <c r="D3494" s="1">
        <v>40858.481944444444</v>
      </c>
      <c r="E3494" s="3">
        <f>DATEDIF(online_retail_II[[#This Row],[LastPurchase]], DATE(2011,12,9), "d")</f>
        <v>28</v>
      </c>
      <c r="F3494" s="3">
        <f t="shared" si="270"/>
        <v>4</v>
      </c>
      <c r="G3494" s="3">
        <f t="shared" si="271"/>
        <v>2</v>
      </c>
      <c r="H3494" s="3">
        <f t="shared" si="272"/>
        <v>3</v>
      </c>
      <c r="I3494" s="1" t="str">
        <f t="shared" si="273"/>
        <v>423</v>
      </c>
      <c r="J3494" s="1" t="str">
        <f t="shared" si="274"/>
        <v>Loyal</v>
      </c>
    </row>
    <row r="3495" spans="1:10" ht="14.25" x14ac:dyDescent="0.2">
      <c r="A3495">
        <v>12871</v>
      </c>
      <c r="B3495">
        <v>18</v>
      </c>
      <c r="C3495">
        <v>744.01999999999975</v>
      </c>
      <c r="D3495" s="1">
        <v>40802.629861111112</v>
      </c>
      <c r="E3495" s="3">
        <f>DATEDIF(online_retail_II[[#This Row],[LastPurchase]], DATE(2011,12,9), "d")</f>
        <v>84</v>
      </c>
      <c r="F3495" s="3">
        <f t="shared" si="270"/>
        <v>3</v>
      </c>
      <c r="G3495" s="3">
        <f t="shared" si="271"/>
        <v>1</v>
      </c>
      <c r="H3495" s="3">
        <f t="shared" si="272"/>
        <v>1</v>
      </c>
      <c r="I3495" s="1" t="str">
        <f t="shared" si="273"/>
        <v>311</v>
      </c>
      <c r="J3495" s="1" t="str">
        <f t="shared" si="274"/>
        <v>Potential</v>
      </c>
    </row>
    <row r="3496" spans="1:10" ht="14.25" x14ac:dyDescent="0.2">
      <c r="A3496">
        <v>17062</v>
      </c>
      <c r="B3496">
        <v>164</v>
      </c>
      <c r="C3496">
        <v>1208.22</v>
      </c>
      <c r="D3496" s="1">
        <v>40573.459027777775</v>
      </c>
      <c r="E3496" s="3">
        <f>DATEDIF(online_retail_II[[#This Row],[LastPurchase]], DATE(2011,12,9), "d")</f>
        <v>313</v>
      </c>
      <c r="F3496" s="3">
        <f t="shared" si="270"/>
        <v>3</v>
      </c>
      <c r="G3496" s="3">
        <f t="shared" si="271"/>
        <v>3</v>
      </c>
      <c r="H3496" s="3">
        <f t="shared" si="272"/>
        <v>2</v>
      </c>
      <c r="I3496" s="1" t="str">
        <f t="shared" si="273"/>
        <v>332</v>
      </c>
      <c r="J3496" s="1" t="str">
        <f t="shared" si="274"/>
        <v>Potential</v>
      </c>
    </row>
    <row r="3497" spans="1:10" ht="14.25" x14ac:dyDescent="0.2">
      <c r="A3497">
        <v>14094</v>
      </c>
      <c r="B3497">
        <v>47</v>
      </c>
      <c r="C3497">
        <v>335.21999999999997</v>
      </c>
      <c r="D3497" s="1">
        <v>40447.498611111114</v>
      </c>
      <c r="E3497" s="3">
        <f>DATEDIF(online_retail_II[[#This Row],[LastPurchase]], DATE(2011,12,9), "d")</f>
        <v>439</v>
      </c>
      <c r="F3497" s="3">
        <f t="shared" si="270"/>
        <v>2</v>
      </c>
      <c r="G3497" s="3">
        <f t="shared" si="271"/>
        <v>1</v>
      </c>
      <c r="H3497" s="3">
        <f t="shared" si="272"/>
        <v>1</v>
      </c>
      <c r="I3497" s="1" t="str">
        <f t="shared" si="273"/>
        <v>211</v>
      </c>
      <c r="J3497" s="1" t="str">
        <f t="shared" si="274"/>
        <v>At Risk</v>
      </c>
    </row>
    <row r="3498" spans="1:10" ht="14.25" x14ac:dyDescent="0.2">
      <c r="A3498">
        <v>14269</v>
      </c>
      <c r="B3498">
        <v>16</v>
      </c>
      <c r="C3498">
        <v>295.73</v>
      </c>
      <c r="D3498" s="1">
        <v>40447.536805555559</v>
      </c>
      <c r="E3498" s="3">
        <f>DATEDIF(online_retail_II[[#This Row],[LastPurchase]], DATE(2011,12,9), "d")</f>
        <v>439</v>
      </c>
      <c r="F3498" s="3">
        <f t="shared" si="270"/>
        <v>2</v>
      </c>
      <c r="G3498" s="3">
        <f t="shared" si="271"/>
        <v>1</v>
      </c>
      <c r="H3498" s="3">
        <f t="shared" si="272"/>
        <v>1</v>
      </c>
      <c r="I3498" s="1" t="str">
        <f t="shared" si="273"/>
        <v>211</v>
      </c>
      <c r="J3498" s="1" t="str">
        <f t="shared" si="274"/>
        <v>At Risk</v>
      </c>
    </row>
    <row r="3499" spans="1:10" ht="14.25" x14ac:dyDescent="0.2">
      <c r="A3499">
        <v>13118</v>
      </c>
      <c r="B3499">
        <v>148</v>
      </c>
      <c r="C3499">
        <v>2415.4100000000035</v>
      </c>
      <c r="D3499" s="1">
        <v>40867.531944444447</v>
      </c>
      <c r="E3499" s="3">
        <f>DATEDIF(online_retail_II[[#This Row],[LastPurchase]], DATE(2011,12,9), "d")</f>
        <v>19</v>
      </c>
      <c r="F3499" s="3">
        <f t="shared" si="270"/>
        <v>4</v>
      </c>
      <c r="G3499" s="3">
        <f t="shared" si="271"/>
        <v>2</v>
      </c>
      <c r="H3499" s="3">
        <f t="shared" si="272"/>
        <v>2</v>
      </c>
      <c r="I3499" s="1" t="str">
        <f t="shared" si="273"/>
        <v>422</v>
      </c>
      <c r="J3499" s="1" t="str">
        <f t="shared" si="274"/>
        <v>Loyal</v>
      </c>
    </row>
    <row r="3500" spans="1:10" ht="14.25" x14ac:dyDescent="0.2">
      <c r="A3500">
        <v>14806</v>
      </c>
      <c r="B3500">
        <v>20</v>
      </c>
      <c r="C3500">
        <v>303.43</v>
      </c>
      <c r="D3500" s="1">
        <v>40811.647222222222</v>
      </c>
      <c r="E3500" s="3">
        <f>DATEDIF(online_retail_II[[#This Row],[LastPurchase]], DATE(2011,12,9), "d")</f>
        <v>75</v>
      </c>
      <c r="F3500" s="3">
        <f t="shared" si="270"/>
        <v>3</v>
      </c>
      <c r="G3500" s="3">
        <f t="shared" si="271"/>
        <v>1</v>
      </c>
      <c r="H3500" s="3">
        <f t="shared" si="272"/>
        <v>1</v>
      </c>
      <c r="I3500" s="1" t="str">
        <f t="shared" si="273"/>
        <v>311</v>
      </c>
      <c r="J3500" s="1" t="str">
        <f t="shared" si="274"/>
        <v>Potential</v>
      </c>
    </row>
    <row r="3501" spans="1:10" ht="14.25" x14ac:dyDescent="0.2">
      <c r="A3501">
        <v>13281</v>
      </c>
      <c r="B3501">
        <v>22</v>
      </c>
      <c r="C3501">
        <v>350.84999999999997</v>
      </c>
      <c r="D3501" s="1">
        <v>40447.668749999997</v>
      </c>
      <c r="E3501" s="3">
        <f>DATEDIF(online_retail_II[[#This Row],[LastPurchase]], DATE(2011,12,9), "d")</f>
        <v>439</v>
      </c>
      <c r="F3501" s="3">
        <f t="shared" si="270"/>
        <v>2</v>
      </c>
      <c r="G3501" s="3">
        <f t="shared" si="271"/>
        <v>1</v>
      </c>
      <c r="H3501" s="3">
        <f t="shared" si="272"/>
        <v>1</v>
      </c>
      <c r="I3501" s="1" t="str">
        <f t="shared" si="273"/>
        <v>211</v>
      </c>
      <c r="J3501" s="1" t="str">
        <f t="shared" si="274"/>
        <v>At Risk</v>
      </c>
    </row>
    <row r="3502" spans="1:10" ht="14.25" x14ac:dyDescent="0.2">
      <c r="A3502">
        <v>12449</v>
      </c>
      <c r="B3502">
        <v>201</v>
      </c>
      <c r="C3502">
        <v>4835.8899999999994</v>
      </c>
      <c r="D3502" s="1">
        <v>40864.573611111111</v>
      </c>
      <c r="E3502" s="3">
        <f>DATEDIF(online_retail_II[[#This Row],[LastPurchase]], DATE(2011,12,9), "d")</f>
        <v>22</v>
      </c>
      <c r="F3502" s="3">
        <f t="shared" si="270"/>
        <v>4</v>
      </c>
      <c r="G3502" s="3">
        <f t="shared" si="271"/>
        <v>3</v>
      </c>
      <c r="H3502" s="3">
        <f t="shared" si="272"/>
        <v>3</v>
      </c>
      <c r="I3502" s="1" t="str">
        <f t="shared" si="273"/>
        <v>433</v>
      </c>
      <c r="J3502" s="1" t="str">
        <f t="shared" si="274"/>
        <v>Loyal</v>
      </c>
    </row>
    <row r="3503" spans="1:10" ht="14.25" x14ac:dyDescent="0.2">
      <c r="A3503">
        <v>15469</v>
      </c>
      <c r="B3503">
        <v>43</v>
      </c>
      <c r="C3503">
        <v>874.24999999999989</v>
      </c>
      <c r="D3503" s="1">
        <v>40836.681250000001</v>
      </c>
      <c r="E3503" s="3">
        <f>DATEDIF(online_retail_II[[#This Row],[LastPurchase]], DATE(2011,12,9), "d")</f>
        <v>50</v>
      </c>
      <c r="F3503" s="3">
        <f t="shared" si="270"/>
        <v>4</v>
      </c>
      <c r="G3503" s="3">
        <f t="shared" si="271"/>
        <v>1</v>
      </c>
      <c r="H3503" s="3">
        <f t="shared" si="272"/>
        <v>1</v>
      </c>
      <c r="I3503" s="1" t="str">
        <f t="shared" si="273"/>
        <v>411</v>
      </c>
      <c r="J3503" s="1" t="str">
        <f t="shared" si="274"/>
        <v>Loyal</v>
      </c>
    </row>
    <row r="3504" spans="1:10" ht="14.25" x14ac:dyDescent="0.2">
      <c r="A3504">
        <v>17919</v>
      </c>
      <c r="B3504">
        <v>40</v>
      </c>
      <c r="C3504">
        <v>1840.3199999999997</v>
      </c>
      <c r="D3504" s="1">
        <v>40798.570138888892</v>
      </c>
      <c r="E3504" s="3">
        <f>DATEDIF(online_retail_II[[#This Row],[LastPurchase]], DATE(2011,12,9), "d")</f>
        <v>88</v>
      </c>
      <c r="F3504" s="3">
        <f t="shared" si="270"/>
        <v>3</v>
      </c>
      <c r="G3504" s="3">
        <f t="shared" si="271"/>
        <v>1</v>
      </c>
      <c r="H3504" s="3">
        <f t="shared" si="272"/>
        <v>2</v>
      </c>
      <c r="I3504" s="1" t="str">
        <f t="shared" si="273"/>
        <v>312</v>
      </c>
      <c r="J3504" s="1" t="str">
        <f t="shared" si="274"/>
        <v>Potential</v>
      </c>
    </row>
    <row r="3505" spans="1:10" ht="14.25" x14ac:dyDescent="0.2">
      <c r="A3505">
        <v>17315</v>
      </c>
      <c r="B3505">
        <v>759</v>
      </c>
      <c r="C3505">
        <v>9650.5999999999858</v>
      </c>
      <c r="D3505" s="1">
        <v>40885.510416666664</v>
      </c>
      <c r="E3505" s="3">
        <f>DATEDIF(online_retail_II[[#This Row],[LastPurchase]], DATE(2011,12,9), "d")</f>
        <v>1</v>
      </c>
      <c r="F3505" s="3">
        <f t="shared" si="270"/>
        <v>5</v>
      </c>
      <c r="G3505" s="3">
        <f t="shared" si="271"/>
        <v>4</v>
      </c>
      <c r="H3505" s="3">
        <f t="shared" si="272"/>
        <v>4</v>
      </c>
      <c r="I3505" s="1" t="str">
        <f t="shared" si="273"/>
        <v>544</v>
      </c>
      <c r="J3505" s="1" t="str">
        <f t="shared" si="274"/>
        <v>Champion</v>
      </c>
    </row>
    <row r="3506" spans="1:10" ht="14.25" x14ac:dyDescent="0.2">
      <c r="A3506">
        <v>15616</v>
      </c>
      <c r="B3506">
        <v>13</v>
      </c>
      <c r="C3506">
        <v>317.10999999999996</v>
      </c>
      <c r="D3506" s="1">
        <v>40448.548611111109</v>
      </c>
      <c r="E3506" s="3">
        <f>DATEDIF(online_retail_II[[#This Row],[LastPurchase]], DATE(2011,12,9), "d")</f>
        <v>438</v>
      </c>
      <c r="F3506" s="3">
        <f t="shared" si="270"/>
        <v>2</v>
      </c>
      <c r="G3506" s="3">
        <f t="shared" si="271"/>
        <v>1</v>
      </c>
      <c r="H3506" s="3">
        <f t="shared" si="272"/>
        <v>1</v>
      </c>
      <c r="I3506" s="1" t="str">
        <f t="shared" si="273"/>
        <v>211</v>
      </c>
      <c r="J3506" s="1" t="str">
        <f t="shared" si="274"/>
        <v>At Risk</v>
      </c>
    </row>
    <row r="3507" spans="1:10" ht="14.25" x14ac:dyDescent="0.2">
      <c r="A3507">
        <v>12348</v>
      </c>
      <c r="B3507">
        <v>51</v>
      </c>
      <c r="C3507">
        <v>2019.4</v>
      </c>
      <c r="D3507" s="1">
        <v>40811.550694444442</v>
      </c>
      <c r="E3507" s="3">
        <f>DATEDIF(online_retail_II[[#This Row],[LastPurchase]], DATE(2011,12,9), "d")</f>
        <v>75</v>
      </c>
      <c r="F3507" s="3">
        <f t="shared" si="270"/>
        <v>3</v>
      </c>
      <c r="G3507" s="3">
        <f t="shared" si="271"/>
        <v>1</v>
      </c>
      <c r="H3507" s="3">
        <f t="shared" si="272"/>
        <v>2</v>
      </c>
      <c r="I3507" s="1" t="str">
        <f t="shared" si="273"/>
        <v>312</v>
      </c>
      <c r="J3507" s="1" t="str">
        <f t="shared" si="274"/>
        <v>Potential</v>
      </c>
    </row>
    <row r="3508" spans="1:10" ht="14.25" x14ac:dyDescent="0.2">
      <c r="A3508">
        <v>16211</v>
      </c>
      <c r="B3508">
        <v>36</v>
      </c>
      <c r="C3508">
        <v>1090.5899999999997</v>
      </c>
      <c r="D3508" s="1">
        <v>40798.507638888892</v>
      </c>
      <c r="E3508" s="3">
        <f>DATEDIF(online_retail_II[[#This Row],[LastPurchase]], DATE(2011,12,9), "d")</f>
        <v>88</v>
      </c>
      <c r="F3508" s="3">
        <f t="shared" si="270"/>
        <v>3</v>
      </c>
      <c r="G3508" s="3">
        <f t="shared" si="271"/>
        <v>1</v>
      </c>
      <c r="H3508" s="3">
        <f t="shared" si="272"/>
        <v>2</v>
      </c>
      <c r="I3508" s="1" t="str">
        <f t="shared" si="273"/>
        <v>312</v>
      </c>
      <c r="J3508" s="1" t="str">
        <f t="shared" si="274"/>
        <v>Potential</v>
      </c>
    </row>
    <row r="3509" spans="1:10" ht="14.25" x14ac:dyDescent="0.2">
      <c r="A3509">
        <v>14328</v>
      </c>
      <c r="B3509">
        <v>1</v>
      </c>
      <c r="C3509">
        <v>445.05</v>
      </c>
      <c r="D3509" s="1">
        <v>40448.667361111111</v>
      </c>
      <c r="E3509" s="3">
        <f>DATEDIF(online_retail_II[[#This Row],[LastPurchase]], DATE(2011,12,9), "d")</f>
        <v>438</v>
      </c>
      <c r="F3509" s="3">
        <f t="shared" si="270"/>
        <v>2</v>
      </c>
      <c r="G3509" s="3">
        <f t="shared" si="271"/>
        <v>1</v>
      </c>
      <c r="H3509" s="3">
        <f t="shared" si="272"/>
        <v>1</v>
      </c>
      <c r="I3509" s="1" t="str">
        <f t="shared" si="273"/>
        <v>211</v>
      </c>
      <c r="J3509" s="1" t="str">
        <f t="shared" si="274"/>
        <v>At Risk</v>
      </c>
    </row>
    <row r="3510" spans="1:10" ht="14.25" x14ac:dyDescent="0.2">
      <c r="A3510">
        <v>17524</v>
      </c>
      <c r="B3510">
        <v>43</v>
      </c>
      <c r="C3510">
        <v>539.13999999999987</v>
      </c>
      <c r="D3510" s="1">
        <v>40525.605555555558</v>
      </c>
      <c r="E3510" s="3">
        <f>DATEDIF(online_retail_II[[#This Row],[LastPurchase]], DATE(2011,12,9), "d")</f>
        <v>361</v>
      </c>
      <c r="F3510" s="3">
        <f t="shared" si="270"/>
        <v>3</v>
      </c>
      <c r="G3510" s="3">
        <f t="shared" si="271"/>
        <v>1</v>
      </c>
      <c r="H3510" s="3">
        <f t="shared" si="272"/>
        <v>1</v>
      </c>
      <c r="I3510" s="1" t="str">
        <f t="shared" si="273"/>
        <v>311</v>
      </c>
      <c r="J3510" s="1" t="str">
        <f t="shared" si="274"/>
        <v>Potential</v>
      </c>
    </row>
    <row r="3511" spans="1:10" ht="14.25" x14ac:dyDescent="0.2">
      <c r="A3511">
        <v>13290</v>
      </c>
      <c r="B3511">
        <v>1</v>
      </c>
      <c r="C3511">
        <v>208.63</v>
      </c>
      <c r="D3511" s="1">
        <v>40448.686805555553</v>
      </c>
      <c r="E3511" s="3">
        <f>DATEDIF(online_retail_II[[#This Row],[LastPurchase]], DATE(2011,12,9), "d")</f>
        <v>438</v>
      </c>
      <c r="F3511" s="3">
        <f t="shared" si="270"/>
        <v>2</v>
      </c>
      <c r="G3511" s="3">
        <f t="shared" si="271"/>
        <v>1</v>
      </c>
      <c r="H3511" s="3">
        <f t="shared" si="272"/>
        <v>1</v>
      </c>
      <c r="I3511" s="1" t="str">
        <f t="shared" si="273"/>
        <v>211</v>
      </c>
      <c r="J3511" s="1" t="str">
        <f t="shared" si="274"/>
        <v>At Risk</v>
      </c>
    </row>
    <row r="3512" spans="1:10" ht="14.25" x14ac:dyDescent="0.2">
      <c r="A3512">
        <v>13687</v>
      </c>
      <c r="B3512">
        <v>45</v>
      </c>
      <c r="C3512">
        <v>11880.839999999998</v>
      </c>
      <c r="D3512" s="1">
        <v>40448.6875</v>
      </c>
      <c r="E3512" s="3">
        <f>DATEDIF(online_retail_II[[#This Row],[LastPurchase]], DATE(2011,12,9), "d")</f>
        <v>438</v>
      </c>
      <c r="F3512" s="3">
        <f t="shared" si="270"/>
        <v>2</v>
      </c>
      <c r="G3512" s="3">
        <f t="shared" si="271"/>
        <v>1</v>
      </c>
      <c r="H3512" s="3">
        <f t="shared" si="272"/>
        <v>4</v>
      </c>
      <c r="I3512" s="1" t="str">
        <f t="shared" si="273"/>
        <v>214</v>
      </c>
      <c r="J3512" s="1" t="str">
        <f t="shared" si="274"/>
        <v>At Risk</v>
      </c>
    </row>
    <row r="3513" spans="1:10" ht="14.25" x14ac:dyDescent="0.2">
      <c r="A3513">
        <v>14802</v>
      </c>
      <c r="B3513">
        <v>2</v>
      </c>
      <c r="C3513">
        <v>1502.98</v>
      </c>
      <c r="D3513" s="1">
        <v>40448.69027777778</v>
      </c>
      <c r="E3513" s="3">
        <f>DATEDIF(online_retail_II[[#This Row],[LastPurchase]], DATE(2011,12,9), "d")</f>
        <v>438</v>
      </c>
      <c r="F3513" s="3">
        <f t="shared" si="270"/>
        <v>2</v>
      </c>
      <c r="G3513" s="3">
        <f t="shared" si="271"/>
        <v>1</v>
      </c>
      <c r="H3513" s="3">
        <f t="shared" si="272"/>
        <v>2</v>
      </c>
      <c r="I3513" s="1" t="str">
        <f t="shared" si="273"/>
        <v>212</v>
      </c>
      <c r="J3513" s="1" t="str">
        <f t="shared" si="274"/>
        <v>At Risk</v>
      </c>
    </row>
    <row r="3514" spans="1:10" ht="14.25" x14ac:dyDescent="0.2">
      <c r="A3514">
        <v>17280</v>
      </c>
      <c r="B3514">
        <v>6</v>
      </c>
      <c r="C3514">
        <v>118.85999999999999</v>
      </c>
      <c r="D3514" s="1">
        <v>40448.698611111111</v>
      </c>
      <c r="E3514" s="3">
        <f>DATEDIF(online_retail_II[[#This Row],[LastPurchase]], DATE(2011,12,9), "d")</f>
        <v>438</v>
      </c>
      <c r="F3514" s="3">
        <f t="shared" si="270"/>
        <v>2</v>
      </c>
      <c r="G3514" s="3">
        <f t="shared" si="271"/>
        <v>1</v>
      </c>
      <c r="H3514" s="3">
        <f t="shared" si="272"/>
        <v>1</v>
      </c>
      <c r="I3514" s="1" t="str">
        <f t="shared" si="273"/>
        <v>211</v>
      </c>
      <c r="J3514" s="1" t="str">
        <f t="shared" si="274"/>
        <v>At Risk</v>
      </c>
    </row>
    <row r="3515" spans="1:10" ht="14.25" x14ac:dyDescent="0.2">
      <c r="A3515">
        <v>17450</v>
      </c>
      <c r="B3515">
        <v>425</v>
      </c>
      <c r="C3515">
        <v>246973.09000000008</v>
      </c>
      <c r="D3515" s="1">
        <v>40878.561805555553</v>
      </c>
      <c r="E3515" s="3">
        <f>DATEDIF(online_retail_II[[#This Row],[LastPurchase]], DATE(2011,12,9), "d")</f>
        <v>8</v>
      </c>
      <c r="F3515" s="3">
        <f t="shared" si="270"/>
        <v>5</v>
      </c>
      <c r="G3515" s="3">
        <f t="shared" si="271"/>
        <v>4</v>
      </c>
      <c r="H3515" s="3">
        <f t="shared" si="272"/>
        <v>4</v>
      </c>
      <c r="I3515" s="1" t="str">
        <f t="shared" si="273"/>
        <v>544</v>
      </c>
      <c r="J3515" s="1" t="str">
        <f t="shared" si="274"/>
        <v>Champion</v>
      </c>
    </row>
    <row r="3516" spans="1:10" ht="14.25" x14ac:dyDescent="0.2">
      <c r="A3516">
        <v>13139</v>
      </c>
      <c r="B3516">
        <v>265</v>
      </c>
      <c r="C3516">
        <v>8202.98</v>
      </c>
      <c r="D3516" s="1">
        <v>40870.57916666667</v>
      </c>
      <c r="E3516" s="3">
        <f>DATEDIF(online_retail_II[[#This Row],[LastPurchase]], DATE(2011,12,9), "d")</f>
        <v>16</v>
      </c>
      <c r="F3516" s="3">
        <f t="shared" si="270"/>
        <v>4</v>
      </c>
      <c r="G3516" s="3">
        <f t="shared" si="271"/>
        <v>3</v>
      </c>
      <c r="H3516" s="3">
        <f t="shared" si="272"/>
        <v>4</v>
      </c>
      <c r="I3516" s="1" t="str">
        <f t="shared" si="273"/>
        <v>434</v>
      </c>
      <c r="J3516" s="1" t="str">
        <f t="shared" si="274"/>
        <v>Loyal</v>
      </c>
    </row>
    <row r="3517" spans="1:10" ht="14.25" x14ac:dyDescent="0.2">
      <c r="A3517">
        <v>16362</v>
      </c>
      <c r="B3517">
        <v>94</v>
      </c>
      <c r="C3517">
        <v>946.94</v>
      </c>
      <c r="D3517" s="1">
        <v>40854.542361111111</v>
      </c>
      <c r="E3517" s="3">
        <f>DATEDIF(online_retail_II[[#This Row],[LastPurchase]], DATE(2011,12,9), "d")</f>
        <v>32</v>
      </c>
      <c r="F3517" s="3">
        <f t="shared" si="270"/>
        <v>4</v>
      </c>
      <c r="G3517" s="3">
        <f t="shared" si="271"/>
        <v>2</v>
      </c>
      <c r="H3517" s="3">
        <f t="shared" si="272"/>
        <v>1</v>
      </c>
      <c r="I3517" s="1" t="str">
        <f t="shared" si="273"/>
        <v>421</v>
      </c>
      <c r="J3517" s="1" t="str">
        <f t="shared" si="274"/>
        <v>Loyal</v>
      </c>
    </row>
    <row r="3518" spans="1:10" ht="14.25" x14ac:dyDescent="0.2">
      <c r="A3518">
        <v>13073</v>
      </c>
      <c r="B3518">
        <v>27</v>
      </c>
      <c r="C3518">
        <v>418.08</v>
      </c>
      <c r="D3518" s="1">
        <v>40475.587500000001</v>
      </c>
      <c r="E3518" s="3">
        <f>DATEDIF(online_retail_II[[#This Row],[LastPurchase]], DATE(2011,12,9), "d")</f>
        <v>411</v>
      </c>
      <c r="F3518" s="3">
        <f t="shared" si="270"/>
        <v>2</v>
      </c>
      <c r="G3518" s="3">
        <f t="shared" si="271"/>
        <v>1</v>
      </c>
      <c r="H3518" s="3">
        <f t="shared" si="272"/>
        <v>1</v>
      </c>
      <c r="I3518" s="1" t="str">
        <f t="shared" si="273"/>
        <v>211</v>
      </c>
      <c r="J3518" s="1" t="str">
        <f t="shared" si="274"/>
        <v>At Risk</v>
      </c>
    </row>
    <row r="3519" spans="1:10" ht="14.25" x14ac:dyDescent="0.2">
      <c r="A3519">
        <v>16269</v>
      </c>
      <c r="B3519">
        <v>53</v>
      </c>
      <c r="C3519">
        <v>717.57000000000039</v>
      </c>
      <c r="D3519" s="1">
        <v>40449.493055555555</v>
      </c>
      <c r="E3519" s="3">
        <f>DATEDIF(online_retail_II[[#This Row],[LastPurchase]], DATE(2011,12,9), "d")</f>
        <v>437</v>
      </c>
      <c r="F3519" s="3">
        <f t="shared" si="270"/>
        <v>2</v>
      </c>
      <c r="G3519" s="3">
        <f t="shared" si="271"/>
        <v>1</v>
      </c>
      <c r="H3519" s="3">
        <f t="shared" si="272"/>
        <v>1</v>
      </c>
      <c r="I3519" s="1" t="str">
        <f t="shared" si="273"/>
        <v>211</v>
      </c>
      <c r="J3519" s="1" t="str">
        <f t="shared" si="274"/>
        <v>At Risk</v>
      </c>
    </row>
    <row r="3520" spans="1:10" ht="14.25" x14ac:dyDescent="0.2">
      <c r="A3520">
        <v>13970</v>
      </c>
      <c r="B3520">
        <v>13</v>
      </c>
      <c r="C3520">
        <v>846.55</v>
      </c>
      <c r="D3520" s="1">
        <v>40500.556250000001</v>
      </c>
      <c r="E3520" s="3">
        <f>DATEDIF(online_retail_II[[#This Row],[LastPurchase]], DATE(2011,12,9), "d")</f>
        <v>386</v>
      </c>
      <c r="F3520" s="3">
        <f t="shared" si="270"/>
        <v>2</v>
      </c>
      <c r="G3520" s="3">
        <f t="shared" si="271"/>
        <v>1</v>
      </c>
      <c r="H3520" s="3">
        <f t="shared" si="272"/>
        <v>1</v>
      </c>
      <c r="I3520" s="1" t="str">
        <f t="shared" si="273"/>
        <v>211</v>
      </c>
      <c r="J3520" s="1" t="str">
        <f t="shared" si="274"/>
        <v>At Risk</v>
      </c>
    </row>
    <row r="3521" spans="1:10" ht="14.25" x14ac:dyDescent="0.2">
      <c r="A3521">
        <v>15347</v>
      </c>
      <c r="B3521">
        <v>41</v>
      </c>
      <c r="C3521">
        <v>1363.6000000000004</v>
      </c>
      <c r="D3521" s="1">
        <v>40520.642361111109</v>
      </c>
      <c r="E3521" s="3">
        <f>DATEDIF(online_retail_II[[#This Row],[LastPurchase]], DATE(2011,12,9), "d")</f>
        <v>366</v>
      </c>
      <c r="F3521" s="3">
        <f t="shared" si="270"/>
        <v>2</v>
      </c>
      <c r="G3521" s="3">
        <f t="shared" si="271"/>
        <v>1</v>
      </c>
      <c r="H3521" s="3">
        <f t="shared" si="272"/>
        <v>2</v>
      </c>
      <c r="I3521" s="1" t="str">
        <f t="shared" si="273"/>
        <v>212</v>
      </c>
      <c r="J3521" s="1" t="str">
        <f t="shared" si="274"/>
        <v>At Risk</v>
      </c>
    </row>
    <row r="3522" spans="1:10" ht="14.25" x14ac:dyDescent="0.2">
      <c r="A3522">
        <v>13386</v>
      </c>
      <c r="B3522">
        <v>31</v>
      </c>
      <c r="C3522">
        <v>835.46</v>
      </c>
      <c r="D3522" s="1">
        <v>40472.536111111112</v>
      </c>
      <c r="E3522" s="3">
        <f>DATEDIF(online_retail_II[[#This Row],[LastPurchase]], DATE(2011,12,9), "d")</f>
        <v>414</v>
      </c>
      <c r="F3522" s="3">
        <f t="shared" ref="F3522:F3585" si="275">IF(E3522&lt;=QUARTILE($E$2:$E$1000,1),5,
 IF(E3522&lt;=QUARTILE($E$2:$E$1000,2),4,
 IF(E3522&lt;=QUARTILE($E$2:$E$1000,3),3,
 IF(E3522&lt;=QUARTILE($E$2:$E$1000,4),2,1))))</f>
        <v>2</v>
      </c>
      <c r="G3522" s="3">
        <f t="shared" ref="G3522:G3585" si="276">IF(B3522&gt;=QUARTILE($B$2:$B$1000,4),5,
 IF(B3522&gt;=QUARTILE($B$2:$B$1000,3),4,
 IF(B3522&gt;=QUARTILE($B$2:$B$1000,2),3,
 IF(B3522&gt;=QUARTILE($B$2:$B$1000,1),2,1))))</f>
        <v>1</v>
      </c>
      <c r="H3522" s="3">
        <f t="shared" ref="H3522:H3585" si="277">IF(C3522&gt;=QUARTILE($C$2:$C$1000,4),5,
 IF(C3522&gt;=QUARTILE($C$2:$C$1000,3),4,
 IF(C3522&gt;=QUARTILE($C$2:$C$1000,2),3,
 IF(C3522&gt;=QUARTILE($C$2:$C$1000,1),2,1))))</f>
        <v>1</v>
      </c>
      <c r="I3522" s="1" t="str">
        <f t="shared" ref="I3522:I3585" si="278">TEXT(F3522,"0") &amp; TEXT(G3522,"0") &amp; TEXT(H3522,"0")</f>
        <v>211</v>
      </c>
      <c r="J3522" s="1" t="str">
        <f t="shared" ref="J3522:J3585" si="279">IF(F3522=5,"Champion",
 IF(F3522&gt;=4,"Loyal",
 IF(F3522=3,"Potential",
 IF(F3522=2,"At Risk",
 "Lost"))))</f>
        <v>At Risk</v>
      </c>
    </row>
    <row r="3523" spans="1:10" ht="14.25" x14ac:dyDescent="0.2">
      <c r="A3523">
        <v>14597</v>
      </c>
      <c r="B3523">
        <v>103</v>
      </c>
      <c r="C3523">
        <v>2201.54</v>
      </c>
      <c r="D3523" s="1">
        <v>40875.550694444442</v>
      </c>
      <c r="E3523" s="3">
        <f>DATEDIF(online_retail_II[[#This Row],[LastPurchase]], DATE(2011,12,9), "d")</f>
        <v>11</v>
      </c>
      <c r="F3523" s="3">
        <f t="shared" si="275"/>
        <v>5</v>
      </c>
      <c r="G3523" s="3">
        <f t="shared" si="276"/>
        <v>2</v>
      </c>
      <c r="H3523" s="3">
        <f t="shared" si="277"/>
        <v>2</v>
      </c>
      <c r="I3523" s="1" t="str">
        <f t="shared" si="278"/>
        <v>522</v>
      </c>
      <c r="J3523" s="1" t="str">
        <f t="shared" si="279"/>
        <v>Champion</v>
      </c>
    </row>
    <row r="3524" spans="1:10" ht="14.25" x14ac:dyDescent="0.2">
      <c r="A3524">
        <v>17007</v>
      </c>
      <c r="B3524">
        <v>67</v>
      </c>
      <c r="C3524">
        <v>1120.1000000000001</v>
      </c>
      <c r="D3524" s="1">
        <v>40836.449305555558</v>
      </c>
      <c r="E3524" s="3">
        <f>DATEDIF(online_retail_II[[#This Row],[LastPurchase]], DATE(2011,12,9), "d")</f>
        <v>50</v>
      </c>
      <c r="F3524" s="3">
        <f t="shared" si="275"/>
        <v>4</v>
      </c>
      <c r="G3524" s="3">
        <f t="shared" si="276"/>
        <v>2</v>
      </c>
      <c r="H3524" s="3">
        <f t="shared" si="277"/>
        <v>2</v>
      </c>
      <c r="I3524" s="1" t="str">
        <f t="shared" si="278"/>
        <v>422</v>
      </c>
      <c r="J3524" s="1" t="str">
        <f t="shared" si="279"/>
        <v>Loyal</v>
      </c>
    </row>
    <row r="3525" spans="1:10" ht="14.25" x14ac:dyDescent="0.2">
      <c r="A3525">
        <v>16198</v>
      </c>
      <c r="B3525">
        <v>33</v>
      </c>
      <c r="C3525">
        <v>1030.0409999999999</v>
      </c>
      <c r="D3525" s="1">
        <v>40811.623611111114</v>
      </c>
      <c r="E3525" s="3">
        <f>DATEDIF(online_retail_II[[#This Row],[LastPurchase]], DATE(2011,12,9), "d")</f>
        <v>75</v>
      </c>
      <c r="F3525" s="3">
        <f t="shared" si="275"/>
        <v>3</v>
      </c>
      <c r="G3525" s="3">
        <f t="shared" si="276"/>
        <v>1</v>
      </c>
      <c r="H3525" s="3">
        <f t="shared" si="277"/>
        <v>2</v>
      </c>
      <c r="I3525" s="1" t="str">
        <f t="shared" si="278"/>
        <v>312</v>
      </c>
      <c r="J3525" s="1" t="str">
        <f t="shared" si="279"/>
        <v>Potential</v>
      </c>
    </row>
    <row r="3526" spans="1:10" ht="14.25" x14ac:dyDescent="0.2">
      <c r="A3526">
        <v>15871</v>
      </c>
      <c r="B3526">
        <v>5</v>
      </c>
      <c r="C3526">
        <v>33.099999999999994</v>
      </c>
      <c r="D3526" s="1">
        <v>40449.594444444447</v>
      </c>
      <c r="E3526" s="3">
        <f>DATEDIF(online_retail_II[[#This Row],[LastPurchase]], DATE(2011,12,9), "d")</f>
        <v>437</v>
      </c>
      <c r="F3526" s="3">
        <f t="shared" si="275"/>
        <v>2</v>
      </c>
      <c r="G3526" s="3">
        <f t="shared" si="276"/>
        <v>1</v>
      </c>
      <c r="H3526" s="3">
        <f t="shared" si="277"/>
        <v>1</v>
      </c>
      <c r="I3526" s="1" t="str">
        <f t="shared" si="278"/>
        <v>211</v>
      </c>
      <c r="J3526" s="1" t="str">
        <f t="shared" si="279"/>
        <v>At Risk</v>
      </c>
    </row>
    <row r="3527" spans="1:10" ht="14.25" x14ac:dyDescent="0.2">
      <c r="A3527">
        <v>13754</v>
      </c>
      <c r="B3527">
        <v>21</v>
      </c>
      <c r="C3527">
        <v>447.0499999999999</v>
      </c>
      <c r="D3527" s="1">
        <v>40735.493750000001</v>
      </c>
      <c r="E3527" s="3">
        <f>DATEDIF(online_retail_II[[#This Row],[LastPurchase]], DATE(2011,12,9), "d")</f>
        <v>151</v>
      </c>
      <c r="F3527" s="3">
        <f t="shared" si="275"/>
        <v>3</v>
      </c>
      <c r="G3527" s="3">
        <f t="shared" si="276"/>
        <v>1</v>
      </c>
      <c r="H3527" s="3">
        <f t="shared" si="277"/>
        <v>1</v>
      </c>
      <c r="I3527" s="1" t="str">
        <f t="shared" si="278"/>
        <v>311</v>
      </c>
      <c r="J3527" s="1" t="str">
        <f t="shared" si="279"/>
        <v>Potential</v>
      </c>
    </row>
    <row r="3528" spans="1:10" ht="14.25" x14ac:dyDescent="0.2">
      <c r="A3528">
        <v>14410</v>
      </c>
      <c r="B3528">
        <v>394</v>
      </c>
      <c r="C3528">
        <v>2651.1400000000012</v>
      </c>
      <c r="D3528" s="1">
        <v>40794.630555555559</v>
      </c>
      <c r="E3528" s="3">
        <f>DATEDIF(online_retail_II[[#This Row],[LastPurchase]], DATE(2011,12,9), "d")</f>
        <v>92</v>
      </c>
      <c r="F3528" s="3">
        <f t="shared" si="275"/>
        <v>3</v>
      </c>
      <c r="G3528" s="3">
        <f t="shared" si="276"/>
        <v>4</v>
      </c>
      <c r="H3528" s="3">
        <f t="shared" si="277"/>
        <v>2</v>
      </c>
      <c r="I3528" s="1" t="str">
        <f t="shared" si="278"/>
        <v>342</v>
      </c>
      <c r="J3528" s="1" t="str">
        <f t="shared" si="279"/>
        <v>Potential</v>
      </c>
    </row>
    <row r="3529" spans="1:10" ht="14.25" x14ac:dyDescent="0.2">
      <c r="A3529">
        <v>13927</v>
      </c>
      <c r="B3529">
        <v>41</v>
      </c>
      <c r="C3529">
        <v>708.26</v>
      </c>
      <c r="D3529" s="1">
        <v>40812.5</v>
      </c>
      <c r="E3529" s="3">
        <f>DATEDIF(online_retail_II[[#This Row],[LastPurchase]], DATE(2011,12,9), "d")</f>
        <v>74</v>
      </c>
      <c r="F3529" s="3">
        <f t="shared" si="275"/>
        <v>3</v>
      </c>
      <c r="G3529" s="3">
        <f t="shared" si="276"/>
        <v>1</v>
      </c>
      <c r="H3529" s="3">
        <f t="shared" si="277"/>
        <v>1</v>
      </c>
      <c r="I3529" s="1" t="str">
        <f t="shared" si="278"/>
        <v>311</v>
      </c>
      <c r="J3529" s="1" t="str">
        <f t="shared" si="279"/>
        <v>Potential</v>
      </c>
    </row>
    <row r="3530" spans="1:10" ht="14.25" x14ac:dyDescent="0.2">
      <c r="A3530">
        <v>16237</v>
      </c>
      <c r="B3530">
        <v>7</v>
      </c>
      <c r="C3530">
        <v>136.65</v>
      </c>
      <c r="D3530" s="1">
        <v>40449.709722222222</v>
      </c>
      <c r="E3530" s="3">
        <f>DATEDIF(online_retail_II[[#This Row],[LastPurchase]], DATE(2011,12,9), "d")</f>
        <v>437</v>
      </c>
      <c r="F3530" s="3">
        <f t="shared" si="275"/>
        <v>2</v>
      </c>
      <c r="G3530" s="3">
        <f t="shared" si="276"/>
        <v>1</v>
      </c>
      <c r="H3530" s="3">
        <f t="shared" si="277"/>
        <v>1</v>
      </c>
      <c r="I3530" s="1" t="str">
        <f t="shared" si="278"/>
        <v>211</v>
      </c>
      <c r="J3530" s="1" t="str">
        <f t="shared" si="279"/>
        <v>At Risk</v>
      </c>
    </row>
    <row r="3531" spans="1:10" ht="14.25" x14ac:dyDescent="0.2">
      <c r="A3531">
        <v>12964</v>
      </c>
      <c r="B3531">
        <v>26</v>
      </c>
      <c r="C3531">
        <v>132.24</v>
      </c>
      <c r="D3531" s="1">
        <v>40449.740972222222</v>
      </c>
      <c r="E3531" s="3">
        <f>DATEDIF(online_retail_II[[#This Row],[LastPurchase]], DATE(2011,12,9), "d")</f>
        <v>437</v>
      </c>
      <c r="F3531" s="3">
        <f t="shared" si="275"/>
        <v>2</v>
      </c>
      <c r="G3531" s="3">
        <f t="shared" si="276"/>
        <v>1</v>
      </c>
      <c r="H3531" s="3">
        <f t="shared" si="277"/>
        <v>1</v>
      </c>
      <c r="I3531" s="1" t="str">
        <f t="shared" si="278"/>
        <v>211</v>
      </c>
      <c r="J3531" s="1" t="str">
        <f t="shared" si="279"/>
        <v>At Risk</v>
      </c>
    </row>
    <row r="3532" spans="1:10" ht="14.25" x14ac:dyDescent="0.2">
      <c r="A3532">
        <v>13639</v>
      </c>
      <c r="B3532">
        <v>59</v>
      </c>
      <c r="C3532">
        <v>1346.2699999999995</v>
      </c>
      <c r="D3532" s="1">
        <v>40812.566666666666</v>
      </c>
      <c r="E3532" s="3">
        <f>DATEDIF(online_retail_II[[#This Row],[LastPurchase]], DATE(2011,12,9), "d")</f>
        <v>74</v>
      </c>
      <c r="F3532" s="3">
        <f t="shared" si="275"/>
        <v>3</v>
      </c>
      <c r="G3532" s="3">
        <f t="shared" si="276"/>
        <v>2</v>
      </c>
      <c r="H3532" s="3">
        <f t="shared" si="277"/>
        <v>2</v>
      </c>
      <c r="I3532" s="1" t="str">
        <f t="shared" si="278"/>
        <v>322</v>
      </c>
      <c r="J3532" s="1" t="str">
        <f t="shared" si="279"/>
        <v>Potential</v>
      </c>
    </row>
    <row r="3533" spans="1:10" ht="14.25" x14ac:dyDescent="0.2">
      <c r="A3533">
        <v>16148</v>
      </c>
      <c r="B3533">
        <v>9</v>
      </c>
      <c r="C3533">
        <v>386.62</v>
      </c>
      <c r="D3533" s="1">
        <v>40590.584027777775</v>
      </c>
      <c r="E3533" s="3">
        <f>DATEDIF(online_retail_II[[#This Row],[LastPurchase]], DATE(2011,12,9), "d")</f>
        <v>296</v>
      </c>
      <c r="F3533" s="3">
        <f t="shared" si="275"/>
        <v>3</v>
      </c>
      <c r="G3533" s="3">
        <f t="shared" si="276"/>
        <v>1</v>
      </c>
      <c r="H3533" s="3">
        <f t="shared" si="277"/>
        <v>1</v>
      </c>
      <c r="I3533" s="1" t="str">
        <f t="shared" si="278"/>
        <v>311</v>
      </c>
      <c r="J3533" s="1" t="str">
        <f t="shared" si="279"/>
        <v>Potential</v>
      </c>
    </row>
    <row r="3534" spans="1:10" ht="14.25" x14ac:dyDescent="0.2">
      <c r="A3534">
        <v>12946</v>
      </c>
      <c r="B3534">
        <v>20</v>
      </c>
      <c r="C3534">
        <v>324.45</v>
      </c>
      <c r="D3534" s="1">
        <v>40450.426388888889</v>
      </c>
      <c r="E3534" s="3">
        <f>DATEDIF(online_retail_II[[#This Row],[LastPurchase]], DATE(2011,12,9), "d")</f>
        <v>436</v>
      </c>
      <c r="F3534" s="3">
        <f t="shared" si="275"/>
        <v>2</v>
      </c>
      <c r="G3534" s="3">
        <f t="shared" si="276"/>
        <v>1</v>
      </c>
      <c r="H3534" s="3">
        <f t="shared" si="277"/>
        <v>1</v>
      </c>
      <c r="I3534" s="1" t="str">
        <f t="shared" si="278"/>
        <v>211</v>
      </c>
      <c r="J3534" s="1" t="str">
        <f t="shared" si="279"/>
        <v>At Risk</v>
      </c>
    </row>
    <row r="3535" spans="1:10" ht="14.25" x14ac:dyDescent="0.2">
      <c r="A3535">
        <v>13804</v>
      </c>
      <c r="B3535">
        <v>169</v>
      </c>
      <c r="C3535">
        <v>3208.5200000000009</v>
      </c>
      <c r="D3535" s="1">
        <v>40856.522222222222</v>
      </c>
      <c r="E3535" s="3">
        <f>DATEDIF(online_retail_II[[#This Row],[LastPurchase]], DATE(2011,12,9), "d")</f>
        <v>30</v>
      </c>
      <c r="F3535" s="3">
        <f t="shared" si="275"/>
        <v>4</v>
      </c>
      <c r="G3535" s="3">
        <f t="shared" si="276"/>
        <v>3</v>
      </c>
      <c r="H3535" s="3">
        <f t="shared" si="277"/>
        <v>3</v>
      </c>
      <c r="I3535" s="1" t="str">
        <f t="shared" si="278"/>
        <v>433</v>
      </c>
      <c r="J3535" s="1" t="str">
        <f t="shared" si="279"/>
        <v>Loyal</v>
      </c>
    </row>
    <row r="3536" spans="1:10" ht="14.25" x14ac:dyDescent="0.2">
      <c r="A3536">
        <v>16783</v>
      </c>
      <c r="B3536">
        <v>25</v>
      </c>
      <c r="C3536">
        <v>391.95</v>
      </c>
      <c r="D3536" s="1">
        <v>40450.495138888888</v>
      </c>
      <c r="E3536" s="3">
        <f>DATEDIF(online_retail_II[[#This Row],[LastPurchase]], DATE(2011,12,9), "d")</f>
        <v>436</v>
      </c>
      <c r="F3536" s="3">
        <f t="shared" si="275"/>
        <v>2</v>
      </c>
      <c r="G3536" s="3">
        <f t="shared" si="276"/>
        <v>1</v>
      </c>
      <c r="H3536" s="3">
        <f t="shared" si="277"/>
        <v>1</v>
      </c>
      <c r="I3536" s="1" t="str">
        <f t="shared" si="278"/>
        <v>211</v>
      </c>
      <c r="J3536" s="1" t="str">
        <f t="shared" si="279"/>
        <v>At Risk</v>
      </c>
    </row>
    <row r="3537" spans="1:10" ht="14.25" x14ac:dyDescent="0.2">
      <c r="A3537">
        <v>14843</v>
      </c>
      <c r="B3537">
        <v>9</v>
      </c>
      <c r="C3537">
        <v>211.79999999999995</v>
      </c>
      <c r="D3537" s="1">
        <v>40450.527083333334</v>
      </c>
      <c r="E3537" s="3">
        <f>DATEDIF(online_retail_II[[#This Row],[LastPurchase]], DATE(2011,12,9), "d")</f>
        <v>436</v>
      </c>
      <c r="F3537" s="3">
        <f t="shared" si="275"/>
        <v>2</v>
      </c>
      <c r="G3537" s="3">
        <f t="shared" si="276"/>
        <v>1</v>
      </c>
      <c r="H3537" s="3">
        <f t="shared" si="277"/>
        <v>1</v>
      </c>
      <c r="I3537" s="1" t="str">
        <f t="shared" si="278"/>
        <v>211</v>
      </c>
      <c r="J3537" s="1" t="str">
        <f t="shared" si="279"/>
        <v>At Risk</v>
      </c>
    </row>
    <row r="3538" spans="1:10" ht="14.25" x14ac:dyDescent="0.2">
      <c r="A3538">
        <v>14891</v>
      </c>
      <c r="B3538">
        <v>63</v>
      </c>
      <c r="C3538">
        <v>1106.7299999999996</v>
      </c>
      <c r="D3538" s="1">
        <v>40738.755555555559</v>
      </c>
      <c r="E3538" s="3">
        <f>DATEDIF(online_retail_II[[#This Row],[LastPurchase]], DATE(2011,12,9), "d")</f>
        <v>148</v>
      </c>
      <c r="F3538" s="3">
        <f t="shared" si="275"/>
        <v>3</v>
      </c>
      <c r="G3538" s="3">
        <f t="shared" si="276"/>
        <v>2</v>
      </c>
      <c r="H3538" s="3">
        <f t="shared" si="277"/>
        <v>2</v>
      </c>
      <c r="I3538" s="1" t="str">
        <f t="shared" si="278"/>
        <v>322</v>
      </c>
      <c r="J3538" s="1" t="str">
        <f t="shared" si="279"/>
        <v>Potential</v>
      </c>
    </row>
    <row r="3539" spans="1:10" ht="14.25" x14ac:dyDescent="0.2">
      <c r="A3539">
        <v>17257</v>
      </c>
      <c r="B3539">
        <v>15</v>
      </c>
      <c r="C3539">
        <v>192.73000000000002</v>
      </c>
      <c r="D3539" s="1">
        <v>40450.535416666666</v>
      </c>
      <c r="E3539" s="3">
        <f>DATEDIF(online_retail_II[[#This Row],[LastPurchase]], DATE(2011,12,9), "d")</f>
        <v>436</v>
      </c>
      <c r="F3539" s="3">
        <f t="shared" si="275"/>
        <v>2</v>
      </c>
      <c r="G3539" s="3">
        <f t="shared" si="276"/>
        <v>1</v>
      </c>
      <c r="H3539" s="3">
        <f t="shared" si="277"/>
        <v>1</v>
      </c>
      <c r="I3539" s="1" t="str">
        <f t="shared" si="278"/>
        <v>211</v>
      </c>
      <c r="J3539" s="1" t="str">
        <f t="shared" si="279"/>
        <v>At Risk</v>
      </c>
    </row>
    <row r="3540" spans="1:10" ht="14.25" x14ac:dyDescent="0.2">
      <c r="A3540">
        <v>14829</v>
      </c>
      <c r="B3540">
        <v>110</v>
      </c>
      <c r="C3540">
        <v>1692.8399999999992</v>
      </c>
      <c r="D3540" s="1">
        <v>40857.677777777775</v>
      </c>
      <c r="E3540" s="3">
        <f>DATEDIF(online_retail_II[[#This Row],[LastPurchase]], DATE(2011,12,9), "d")</f>
        <v>29</v>
      </c>
      <c r="F3540" s="3">
        <f t="shared" si="275"/>
        <v>4</v>
      </c>
      <c r="G3540" s="3">
        <f t="shared" si="276"/>
        <v>2</v>
      </c>
      <c r="H3540" s="3">
        <f t="shared" si="277"/>
        <v>2</v>
      </c>
      <c r="I3540" s="1" t="str">
        <f t="shared" si="278"/>
        <v>422</v>
      </c>
      <c r="J3540" s="1" t="str">
        <f t="shared" si="279"/>
        <v>Loyal</v>
      </c>
    </row>
    <row r="3541" spans="1:10" ht="14.25" x14ac:dyDescent="0.2">
      <c r="A3541">
        <v>14449</v>
      </c>
      <c r="B3541">
        <v>546</v>
      </c>
      <c r="C3541">
        <v>2482.8000000000015</v>
      </c>
      <c r="D3541" s="1">
        <v>40868.504166666666</v>
      </c>
      <c r="E3541" s="3">
        <f>DATEDIF(online_retail_II[[#This Row],[LastPurchase]], DATE(2011,12,9), "d")</f>
        <v>18</v>
      </c>
      <c r="F3541" s="3">
        <f t="shared" si="275"/>
        <v>4</v>
      </c>
      <c r="G3541" s="3">
        <f t="shared" si="276"/>
        <v>4</v>
      </c>
      <c r="H3541" s="3">
        <f t="shared" si="277"/>
        <v>2</v>
      </c>
      <c r="I3541" s="1" t="str">
        <f t="shared" si="278"/>
        <v>442</v>
      </c>
      <c r="J3541" s="1" t="str">
        <f t="shared" si="279"/>
        <v>Loyal</v>
      </c>
    </row>
    <row r="3542" spans="1:10" ht="14.25" x14ac:dyDescent="0.2">
      <c r="A3542">
        <v>14510</v>
      </c>
      <c r="B3542">
        <v>78</v>
      </c>
      <c r="C3542">
        <v>1007.2800000000002</v>
      </c>
      <c r="D3542" s="1">
        <v>40511.531944444447</v>
      </c>
      <c r="E3542" s="3">
        <f>DATEDIF(online_retail_II[[#This Row],[LastPurchase]], DATE(2011,12,9), "d")</f>
        <v>375</v>
      </c>
      <c r="F3542" s="3">
        <f t="shared" si="275"/>
        <v>2</v>
      </c>
      <c r="G3542" s="3">
        <f t="shared" si="276"/>
        <v>2</v>
      </c>
      <c r="H3542" s="3">
        <f t="shared" si="277"/>
        <v>2</v>
      </c>
      <c r="I3542" s="1" t="str">
        <f t="shared" si="278"/>
        <v>222</v>
      </c>
      <c r="J3542" s="1" t="str">
        <f t="shared" si="279"/>
        <v>At Risk</v>
      </c>
    </row>
    <row r="3543" spans="1:10" ht="14.25" x14ac:dyDescent="0.2">
      <c r="A3543">
        <v>13105</v>
      </c>
      <c r="B3543">
        <v>1</v>
      </c>
      <c r="C3543">
        <v>72</v>
      </c>
      <c r="D3543" s="1">
        <v>40450.570138888892</v>
      </c>
      <c r="E3543" s="3">
        <f>DATEDIF(online_retail_II[[#This Row],[LastPurchase]], DATE(2011,12,9), "d")</f>
        <v>436</v>
      </c>
      <c r="F3543" s="3">
        <f t="shared" si="275"/>
        <v>2</v>
      </c>
      <c r="G3543" s="3">
        <f t="shared" si="276"/>
        <v>1</v>
      </c>
      <c r="H3543" s="3">
        <f t="shared" si="277"/>
        <v>1</v>
      </c>
      <c r="I3543" s="1" t="str">
        <f t="shared" si="278"/>
        <v>211</v>
      </c>
      <c r="J3543" s="1" t="str">
        <f t="shared" si="279"/>
        <v>At Risk</v>
      </c>
    </row>
    <row r="3544" spans="1:10" ht="14.25" x14ac:dyDescent="0.2">
      <c r="A3544">
        <v>13257</v>
      </c>
      <c r="B3544">
        <v>7</v>
      </c>
      <c r="C3544">
        <v>149.75</v>
      </c>
      <c r="D3544" s="1">
        <v>40450.623611111114</v>
      </c>
      <c r="E3544" s="3">
        <f>DATEDIF(online_retail_II[[#This Row],[LastPurchase]], DATE(2011,12,9), "d")</f>
        <v>436</v>
      </c>
      <c r="F3544" s="3">
        <f t="shared" si="275"/>
        <v>2</v>
      </c>
      <c r="G3544" s="3">
        <f t="shared" si="276"/>
        <v>1</v>
      </c>
      <c r="H3544" s="3">
        <f t="shared" si="277"/>
        <v>1</v>
      </c>
      <c r="I3544" s="1" t="str">
        <f t="shared" si="278"/>
        <v>211</v>
      </c>
      <c r="J3544" s="1" t="str">
        <f t="shared" si="279"/>
        <v>At Risk</v>
      </c>
    </row>
    <row r="3545" spans="1:10" ht="14.25" x14ac:dyDescent="0.2">
      <c r="A3545">
        <v>16489</v>
      </c>
      <c r="B3545">
        <v>6</v>
      </c>
      <c r="C3545">
        <v>303.70000000000005</v>
      </c>
      <c r="D3545" s="1">
        <v>40506.611111111109</v>
      </c>
      <c r="E3545" s="3">
        <f>DATEDIF(online_retail_II[[#This Row],[LastPurchase]], DATE(2011,12,9), "d")</f>
        <v>380</v>
      </c>
      <c r="F3545" s="3">
        <f t="shared" si="275"/>
        <v>2</v>
      </c>
      <c r="G3545" s="3">
        <f t="shared" si="276"/>
        <v>1</v>
      </c>
      <c r="H3545" s="3">
        <f t="shared" si="277"/>
        <v>1</v>
      </c>
      <c r="I3545" s="1" t="str">
        <f t="shared" si="278"/>
        <v>211</v>
      </c>
      <c r="J3545" s="1" t="str">
        <f t="shared" si="279"/>
        <v>At Risk</v>
      </c>
    </row>
    <row r="3546" spans="1:10" ht="14.25" x14ac:dyDescent="0.2">
      <c r="A3546">
        <v>16490</v>
      </c>
      <c r="B3546">
        <v>13</v>
      </c>
      <c r="C3546">
        <v>205.41000000000003</v>
      </c>
      <c r="D3546" s="1">
        <v>40450.6875</v>
      </c>
      <c r="E3546" s="3">
        <f>DATEDIF(online_retail_II[[#This Row],[LastPurchase]], DATE(2011,12,9), "d")</f>
        <v>436</v>
      </c>
      <c r="F3546" s="3">
        <f t="shared" si="275"/>
        <v>2</v>
      </c>
      <c r="G3546" s="3">
        <f t="shared" si="276"/>
        <v>1</v>
      </c>
      <c r="H3546" s="3">
        <f t="shared" si="277"/>
        <v>1</v>
      </c>
      <c r="I3546" s="1" t="str">
        <f t="shared" si="278"/>
        <v>211</v>
      </c>
      <c r="J3546" s="1" t="str">
        <f t="shared" si="279"/>
        <v>At Risk</v>
      </c>
    </row>
    <row r="3547" spans="1:10" ht="14.25" x14ac:dyDescent="0.2">
      <c r="A3547">
        <v>12661</v>
      </c>
      <c r="B3547">
        <v>11</v>
      </c>
      <c r="C3547">
        <v>162.00000000000003</v>
      </c>
      <c r="D3547" s="1">
        <v>40450.698611111111</v>
      </c>
      <c r="E3547" s="3">
        <f>DATEDIF(online_retail_II[[#This Row],[LastPurchase]], DATE(2011,12,9), "d")</f>
        <v>436</v>
      </c>
      <c r="F3547" s="3">
        <f t="shared" si="275"/>
        <v>2</v>
      </c>
      <c r="G3547" s="3">
        <f t="shared" si="276"/>
        <v>1</v>
      </c>
      <c r="H3547" s="3">
        <f t="shared" si="277"/>
        <v>1</v>
      </c>
      <c r="I3547" s="1" t="str">
        <f t="shared" si="278"/>
        <v>211</v>
      </c>
      <c r="J3547" s="1" t="str">
        <f t="shared" si="279"/>
        <v>At Risk</v>
      </c>
    </row>
    <row r="3548" spans="1:10" ht="14.25" x14ac:dyDescent="0.2">
      <c r="A3548">
        <v>13556</v>
      </c>
      <c r="B3548">
        <v>9</v>
      </c>
      <c r="C3548">
        <v>200.82000000000002</v>
      </c>
      <c r="D3548" s="1">
        <v>40457.697222222225</v>
      </c>
      <c r="E3548" s="3">
        <f>DATEDIF(online_retail_II[[#This Row],[LastPurchase]], DATE(2011,12,9), "d")</f>
        <v>429</v>
      </c>
      <c r="F3548" s="3">
        <f t="shared" si="275"/>
        <v>2</v>
      </c>
      <c r="G3548" s="3">
        <f t="shared" si="276"/>
        <v>1</v>
      </c>
      <c r="H3548" s="3">
        <f t="shared" si="277"/>
        <v>1</v>
      </c>
      <c r="I3548" s="1" t="str">
        <f t="shared" si="278"/>
        <v>211</v>
      </c>
      <c r="J3548" s="1" t="str">
        <f t="shared" si="279"/>
        <v>At Risk</v>
      </c>
    </row>
    <row r="3549" spans="1:10" ht="14.25" x14ac:dyDescent="0.2">
      <c r="A3549">
        <v>14004</v>
      </c>
      <c r="B3549">
        <v>241</v>
      </c>
      <c r="C3549">
        <v>6258.4500000000025</v>
      </c>
      <c r="D3549" s="1">
        <v>40843.611111111109</v>
      </c>
      <c r="E3549" s="3">
        <f>DATEDIF(online_retail_II[[#This Row],[LastPurchase]], DATE(2011,12,9), "d")</f>
        <v>43</v>
      </c>
      <c r="F3549" s="3">
        <f t="shared" si="275"/>
        <v>4</v>
      </c>
      <c r="G3549" s="3">
        <f t="shared" si="276"/>
        <v>3</v>
      </c>
      <c r="H3549" s="3">
        <f t="shared" si="277"/>
        <v>3</v>
      </c>
      <c r="I3549" s="1" t="str">
        <f t="shared" si="278"/>
        <v>433</v>
      </c>
      <c r="J3549" s="1" t="str">
        <f t="shared" si="279"/>
        <v>Loyal</v>
      </c>
    </row>
    <row r="3550" spans="1:10" ht="14.25" x14ac:dyDescent="0.2">
      <c r="A3550">
        <v>13962</v>
      </c>
      <c r="B3550">
        <v>23</v>
      </c>
      <c r="C3550">
        <v>362.8</v>
      </c>
      <c r="D3550" s="1">
        <v>40865.365972222222</v>
      </c>
      <c r="E3550" s="3">
        <f>DATEDIF(online_retail_II[[#This Row],[LastPurchase]], DATE(2011,12,9), "d")</f>
        <v>21</v>
      </c>
      <c r="F3550" s="3">
        <f t="shared" si="275"/>
        <v>4</v>
      </c>
      <c r="G3550" s="3">
        <f t="shared" si="276"/>
        <v>1</v>
      </c>
      <c r="H3550" s="3">
        <f t="shared" si="277"/>
        <v>1</v>
      </c>
      <c r="I3550" s="1" t="str">
        <f t="shared" si="278"/>
        <v>411</v>
      </c>
      <c r="J3550" s="1" t="str">
        <f t="shared" si="279"/>
        <v>Loyal</v>
      </c>
    </row>
    <row r="3551" spans="1:10" ht="14.25" x14ac:dyDescent="0.2">
      <c r="A3551">
        <v>16368</v>
      </c>
      <c r="B3551">
        <v>98</v>
      </c>
      <c r="C3551">
        <v>640.21000000000026</v>
      </c>
      <c r="D3551" s="1">
        <v>40884.550000000003</v>
      </c>
      <c r="E3551" s="3">
        <f>DATEDIF(online_retail_II[[#This Row],[LastPurchase]], DATE(2011,12,9), "d")</f>
        <v>2</v>
      </c>
      <c r="F3551" s="3">
        <f t="shared" si="275"/>
        <v>5</v>
      </c>
      <c r="G3551" s="3">
        <f t="shared" si="276"/>
        <v>2</v>
      </c>
      <c r="H3551" s="3">
        <f t="shared" si="277"/>
        <v>1</v>
      </c>
      <c r="I3551" s="1" t="str">
        <f t="shared" si="278"/>
        <v>521</v>
      </c>
      <c r="J3551" s="1" t="str">
        <f t="shared" si="279"/>
        <v>Champion</v>
      </c>
    </row>
    <row r="3552" spans="1:10" ht="14.25" x14ac:dyDescent="0.2">
      <c r="A3552">
        <v>14953</v>
      </c>
      <c r="B3552">
        <v>259</v>
      </c>
      <c r="C3552">
        <v>1013.7699999999995</v>
      </c>
      <c r="D3552" s="1">
        <v>40861.624305555553</v>
      </c>
      <c r="E3552" s="3">
        <f>DATEDIF(online_retail_II[[#This Row],[LastPurchase]], DATE(2011,12,9), "d")</f>
        <v>25</v>
      </c>
      <c r="F3552" s="3">
        <f t="shared" si="275"/>
        <v>4</v>
      </c>
      <c r="G3552" s="3">
        <f t="shared" si="276"/>
        <v>3</v>
      </c>
      <c r="H3552" s="3">
        <f t="shared" si="277"/>
        <v>2</v>
      </c>
      <c r="I3552" s="1" t="str">
        <f t="shared" si="278"/>
        <v>432</v>
      </c>
      <c r="J3552" s="1" t="str">
        <f t="shared" si="279"/>
        <v>Loyal</v>
      </c>
    </row>
    <row r="3553" spans="1:10" ht="14.25" x14ac:dyDescent="0.2">
      <c r="A3553">
        <v>13966</v>
      </c>
      <c r="B3553">
        <v>22</v>
      </c>
      <c r="C3553">
        <v>390.86000000000007</v>
      </c>
      <c r="D3553" s="1">
        <v>40451.547222222223</v>
      </c>
      <c r="E3553" s="3">
        <f>DATEDIF(online_retail_II[[#This Row],[LastPurchase]], DATE(2011,12,9), "d")</f>
        <v>435</v>
      </c>
      <c r="F3553" s="3">
        <f t="shared" si="275"/>
        <v>2</v>
      </c>
      <c r="G3553" s="3">
        <f t="shared" si="276"/>
        <v>1</v>
      </c>
      <c r="H3553" s="3">
        <f t="shared" si="277"/>
        <v>1</v>
      </c>
      <c r="I3553" s="1" t="str">
        <f t="shared" si="278"/>
        <v>211</v>
      </c>
      <c r="J3553" s="1" t="str">
        <f t="shared" si="279"/>
        <v>At Risk</v>
      </c>
    </row>
    <row r="3554" spans="1:10" ht="14.25" x14ac:dyDescent="0.2">
      <c r="A3554">
        <v>12562</v>
      </c>
      <c r="B3554">
        <v>207</v>
      </c>
      <c r="C3554">
        <v>4966.9200000000028</v>
      </c>
      <c r="D3554" s="1">
        <v>40878.722222222219</v>
      </c>
      <c r="E3554" s="3">
        <f>DATEDIF(online_retail_II[[#This Row],[LastPurchase]], DATE(2011,12,9), "d")</f>
        <v>8</v>
      </c>
      <c r="F3554" s="3">
        <f t="shared" si="275"/>
        <v>5</v>
      </c>
      <c r="G3554" s="3">
        <f t="shared" si="276"/>
        <v>3</v>
      </c>
      <c r="H3554" s="3">
        <f t="shared" si="277"/>
        <v>3</v>
      </c>
      <c r="I3554" s="1" t="str">
        <f t="shared" si="278"/>
        <v>533</v>
      </c>
      <c r="J3554" s="1" t="str">
        <f t="shared" si="279"/>
        <v>Champion</v>
      </c>
    </row>
    <row r="3555" spans="1:10" ht="14.25" x14ac:dyDescent="0.2">
      <c r="A3555">
        <v>16214</v>
      </c>
      <c r="B3555">
        <v>98</v>
      </c>
      <c r="C3555">
        <v>2038.2500000000007</v>
      </c>
      <c r="D3555" s="1">
        <v>40716.479166666664</v>
      </c>
      <c r="E3555" s="3">
        <f>DATEDIF(online_retail_II[[#This Row],[LastPurchase]], DATE(2011,12,9), "d")</f>
        <v>170</v>
      </c>
      <c r="F3555" s="3">
        <f t="shared" si="275"/>
        <v>3</v>
      </c>
      <c r="G3555" s="3">
        <f t="shared" si="276"/>
        <v>2</v>
      </c>
      <c r="H3555" s="3">
        <f t="shared" si="277"/>
        <v>2</v>
      </c>
      <c r="I3555" s="1" t="str">
        <f t="shared" si="278"/>
        <v>322</v>
      </c>
      <c r="J3555" s="1" t="str">
        <f t="shared" si="279"/>
        <v>Potential</v>
      </c>
    </row>
    <row r="3556" spans="1:10" ht="14.25" x14ac:dyDescent="0.2">
      <c r="A3556">
        <v>14742</v>
      </c>
      <c r="B3556">
        <v>34</v>
      </c>
      <c r="C3556">
        <v>579.84999999999968</v>
      </c>
      <c r="D3556" s="1">
        <v>40451.588194444441</v>
      </c>
      <c r="E3556" s="3">
        <f>DATEDIF(online_retail_II[[#This Row],[LastPurchase]], DATE(2011,12,9), "d")</f>
        <v>435</v>
      </c>
      <c r="F3556" s="3">
        <f t="shared" si="275"/>
        <v>2</v>
      </c>
      <c r="G3556" s="3">
        <f t="shared" si="276"/>
        <v>1</v>
      </c>
      <c r="H3556" s="3">
        <f t="shared" si="277"/>
        <v>1</v>
      </c>
      <c r="I3556" s="1" t="str">
        <f t="shared" si="278"/>
        <v>211</v>
      </c>
      <c r="J3556" s="1" t="str">
        <f t="shared" si="279"/>
        <v>At Risk</v>
      </c>
    </row>
    <row r="3557" spans="1:10" ht="14.25" x14ac:dyDescent="0.2">
      <c r="A3557">
        <v>15736</v>
      </c>
      <c r="B3557">
        <v>103</v>
      </c>
      <c r="C3557">
        <v>1815.7200000000005</v>
      </c>
      <c r="D3557" s="1">
        <v>40451.597222222219</v>
      </c>
      <c r="E3557" s="3">
        <f>DATEDIF(online_retail_II[[#This Row],[LastPurchase]], DATE(2011,12,9), "d")</f>
        <v>435</v>
      </c>
      <c r="F3557" s="3">
        <f t="shared" si="275"/>
        <v>2</v>
      </c>
      <c r="G3557" s="3">
        <f t="shared" si="276"/>
        <v>2</v>
      </c>
      <c r="H3557" s="3">
        <f t="shared" si="277"/>
        <v>2</v>
      </c>
      <c r="I3557" s="1" t="str">
        <f t="shared" si="278"/>
        <v>222</v>
      </c>
      <c r="J3557" s="1" t="str">
        <f t="shared" si="279"/>
        <v>At Risk</v>
      </c>
    </row>
    <row r="3558" spans="1:10" ht="14.25" x14ac:dyDescent="0.2">
      <c r="A3558">
        <v>16958</v>
      </c>
      <c r="B3558">
        <v>74</v>
      </c>
      <c r="C3558">
        <v>809.43999999999983</v>
      </c>
      <c r="D3558" s="1">
        <v>40451.600694444445</v>
      </c>
      <c r="E3558" s="3">
        <f>DATEDIF(online_retail_II[[#This Row],[LastPurchase]], DATE(2011,12,9), "d")</f>
        <v>435</v>
      </c>
      <c r="F3558" s="3">
        <f t="shared" si="275"/>
        <v>2</v>
      </c>
      <c r="G3558" s="3">
        <f t="shared" si="276"/>
        <v>2</v>
      </c>
      <c r="H3558" s="3">
        <f t="shared" si="277"/>
        <v>1</v>
      </c>
      <c r="I3558" s="1" t="str">
        <f t="shared" si="278"/>
        <v>221</v>
      </c>
      <c r="J3558" s="1" t="str">
        <f t="shared" si="279"/>
        <v>At Risk</v>
      </c>
    </row>
    <row r="3559" spans="1:10" ht="14.25" x14ac:dyDescent="0.2">
      <c r="A3559">
        <v>14800</v>
      </c>
      <c r="B3559">
        <v>656</v>
      </c>
      <c r="C3559">
        <v>7774.3199999999915</v>
      </c>
      <c r="D3559" s="1">
        <v>40839.531944444447</v>
      </c>
      <c r="E3559" s="3">
        <f>DATEDIF(online_retail_II[[#This Row],[LastPurchase]], DATE(2011,12,9), "d")</f>
        <v>47</v>
      </c>
      <c r="F3559" s="3">
        <f t="shared" si="275"/>
        <v>4</v>
      </c>
      <c r="G3559" s="3">
        <f t="shared" si="276"/>
        <v>4</v>
      </c>
      <c r="H3559" s="3">
        <f t="shared" si="277"/>
        <v>4</v>
      </c>
      <c r="I3559" s="1" t="str">
        <f t="shared" si="278"/>
        <v>444</v>
      </c>
      <c r="J3559" s="1" t="str">
        <f t="shared" si="279"/>
        <v>Loyal</v>
      </c>
    </row>
    <row r="3560" spans="1:10" ht="14.25" x14ac:dyDescent="0.2">
      <c r="A3560">
        <v>15960</v>
      </c>
      <c r="B3560">
        <v>26</v>
      </c>
      <c r="C3560">
        <v>410.94999999999993</v>
      </c>
      <c r="D3560" s="1">
        <v>40512.664583333331</v>
      </c>
      <c r="E3560" s="3">
        <f>DATEDIF(online_retail_II[[#This Row],[LastPurchase]], DATE(2011,12,9), "d")</f>
        <v>374</v>
      </c>
      <c r="F3560" s="3">
        <f t="shared" si="275"/>
        <v>2</v>
      </c>
      <c r="G3560" s="3">
        <f t="shared" si="276"/>
        <v>1</v>
      </c>
      <c r="H3560" s="3">
        <f t="shared" si="277"/>
        <v>1</v>
      </c>
      <c r="I3560" s="1" t="str">
        <f t="shared" si="278"/>
        <v>211</v>
      </c>
      <c r="J3560" s="1" t="str">
        <f t="shared" si="279"/>
        <v>At Risk</v>
      </c>
    </row>
    <row r="3561" spans="1:10" ht="14.25" x14ac:dyDescent="0.2">
      <c r="A3561">
        <v>13108</v>
      </c>
      <c r="B3561">
        <v>45</v>
      </c>
      <c r="C3561">
        <v>1098.52</v>
      </c>
      <c r="D3561" s="1">
        <v>40514.440972222219</v>
      </c>
      <c r="E3561" s="3">
        <f>DATEDIF(online_retail_II[[#This Row],[LastPurchase]], DATE(2011,12,9), "d")</f>
        <v>372</v>
      </c>
      <c r="F3561" s="3">
        <f t="shared" si="275"/>
        <v>2</v>
      </c>
      <c r="G3561" s="3">
        <f t="shared" si="276"/>
        <v>1</v>
      </c>
      <c r="H3561" s="3">
        <f t="shared" si="277"/>
        <v>2</v>
      </c>
      <c r="I3561" s="1" t="str">
        <f t="shared" si="278"/>
        <v>212</v>
      </c>
      <c r="J3561" s="1" t="str">
        <f t="shared" si="279"/>
        <v>At Risk</v>
      </c>
    </row>
    <row r="3562" spans="1:10" ht="14.25" x14ac:dyDescent="0.2">
      <c r="A3562">
        <v>14568</v>
      </c>
      <c r="B3562">
        <v>47</v>
      </c>
      <c r="C3562">
        <v>919.70000000000027</v>
      </c>
      <c r="D3562" s="1">
        <v>40451.71875</v>
      </c>
      <c r="E3562" s="3">
        <f>DATEDIF(online_retail_II[[#This Row],[LastPurchase]], DATE(2011,12,9), "d")</f>
        <v>435</v>
      </c>
      <c r="F3562" s="3">
        <f t="shared" si="275"/>
        <v>2</v>
      </c>
      <c r="G3562" s="3">
        <f t="shared" si="276"/>
        <v>1</v>
      </c>
      <c r="H3562" s="3">
        <f t="shared" si="277"/>
        <v>1</v>
      </c>
      <c r="I3562" s="1" t="str">
        <f t="shared" si="278"/>
        <v>211</v>
      </c>
      <c r="J3562" s="1" t="str">
        <f t="shared" si="279"/>
        <v>At Risk</v>
      </c>
    </row>
    <row r="3563" spans="1:10" ht="14.25" x14ac:dyDescent="0.2">
      <c r="A3563">
        <v>15243</v>
      </c>
      <c r="B3563">
        <v>61</v>
      </c>
      <c r="C3563">
        <v>927.28000000000043</v>
      </c>
      <c r="D3563" s="1">
        <v>40812.591666666667</v>
      </c>
      <c r="E3563" s="3">
        <f>DATEDIF(online_retail_II[[#This Row],[LastPurchase]], DATE(2011,12,9), "d")</f>
        <v>74</v>
      </c>
      <c r="F3563" s="3">
        <f t="shared" si="275"/>
        <v>3</v>
      </c>
      <c r="G3563" s="3">
        <f t="shared" si="276"/>
        <v>2</v>
      </c>
      <c r="H3563" s="3">
        <f t="shared" si="277"/>
        <v>1</v>
      </c>
      <c r="I3563" s="1" t="str">
        <f t="shared" si="278"/>
        <v>321</v>
      </c>
      <c r="J3563" s="1" t="str">
        <f t="shared" si="279"/>
        <v>Potential</v>
      </c>
    </row>
    <row r="3564" spans="1:10" ht="14.25" x14ac:dyDescent="0.2">
      <c r="A3564">
        <v>13763</v>
      </c>
      <c r="B3564">
        <v>50</v>
      </c>
      <c r="C3564">
        <v>5217.4400000000014</v>
      </c>
      <c r="D3564" s="1">
        <v>40823.634027777778</v>
      </c>
      <c r="E3564" s="3">
        <f>DATEDIF(online_retail_II[[#This Row],[LastPurchase]], DATE(2011,12,9), "d")</f>
        <v>63</v>
      </c>
      <c r="F3564" s="3">
        <f t="shared" si="275"/>
        <v>3</v>
      </c>
      <c r="G3564" s="3">
        <f t="shared" si="276"/>
        <v>1</v>
      </c>
      <c r="H3564" s="3">
        <f t="shared" si="277"/>
        <v>3</v>
      </c>
      <c r="I3564" s="1" t="str">
        <f t="shared" si="278"/>
        <v>313</v>
      </c>
      <c r="J3564" s="1" t="str">
        <f t="shared" si="279"/>
        <v>Potential</v>
      </c>
    </row>
    <row r="3565" spans="1:10" ht="14.25" x14ac:dyDescent="0.2">
      <c r="A3565">
        <v>12457</v>
      </c>
      <c r="B3565">
        <v>85</v>
      </c>
      <c r="C3565">
        <v>2995.91</v>
      </c>
      <c r="D3565" s="1">
        <v>40820.550694444442</v>
      </c>
      <c r="E3565" s="3">
        <f>DATEDIF(online_retail_II[[#This Row],[LastPurchase]], DATE(2011,12,9), "d")</f>
        <v>66</v>
      </c>
      <c r="F3565" s="3">
        <f t="shared" si="275"/>
        <v>3</v>
      </c>
      <c r="G3565" s="3">
        <f t="shared" si="276"/>
        <v>2</v>
      </c>
      <c r="H3565" s="3">
        <f t="shared" si="277"/>
        <v>3</v>
      </c>
      <c r="I3565" s="1" t="str">
        <f t="shared" si="278"/>
        <v>323</v>
      </c>
      <c r="J3565" s="1" t="str">
        <f t="shared" si="279"/>
        <v>Potential</v>
      </c>
    </row>
    <row r="3566" spans="1:10" ht="14.25" x14ac:dyDescent="0.2">
      <c r="A3566">
        <v>16044</v>
      </c>
      <c r="B3566">
        <v>19</v>
      </c>
      <c r="C3566">
        <v>340.84</v>
      </c>
      <c r="D3566" s="1">
        <v>40451.758333333331</v>
      </c>
      <c r="E3566" s="3">
        <f>DATEDIF(online_retail_II[[#This Row],[LastPurchase]], DATE(2011,12,9), "d")</f>
        <v>435</v>
      </c>
      <c r="F3566" s="3">
        <f t="shared" si="275"/>
        <v>2</v>
      </c>
      <c r="G3566" s="3">
        <f t="shared" si="276"/>
        <v>1</v>
      </c>
      <c r="H3566" s="3">
        <f t="shared" si="277"/>
        <v>1</v>
      </c>
      <c r="I3566" s="1" t="str">
        <f t="shared" si="278"/>
        <v>211</v>
      </c>
      <c r="J3566" s="1" t="str">
        <f t="shared" si="279"/>
        <v>At Risk</v>
      </c>
    </row>
    <row r="3567" spans="1:10" ht="14.25" x14ac:dyDescent="0.2">
      <c r="A3567">
        <v>14657</v>
      </c>
      <c r="B3567">
        <v>215</v>
      </c>
      <c r="C3567">
        <v>1460.8700000000008</v>
      </c>
      <c r="D3567" s="1">
        <v>40869.532638888886</v>
      </c>
      <c r="E3567" s="3">
        <f>DATEDIF(online_retail_II[[#This Row],[LastPurchase]], DATE(2011,12,9), "d")</f>
        <v>17</v>
      </c>
      <c r="F3567" s="3">
        <f t="shared" si="275"/>
        <v>4</v>
      </c>
      <c r="G3567" s="3">
        <f t="shared" si="276"/>
        <v>3</v>
      </c>
      <c r="H3567" s="3">
        <f t="shared" si="277"/>
        <v>2</v>
      </c>
      <c r="I3567" s="1" t="str">
        <f t="shared" si="278"/>
        <v>432</v>
      </c>
      <c r="J3567" s="1" t="str">
        <f t="shared" si="279"/>
        <v>Loyal</v>
      </c>
    </row>
    <row r="3568" spans="1:10" ht="14.25" x14ac:dyDescent="0.2">
      <c r="A3568">
        <v>12817</v>
      </c>
      <c r="B3568">
        <v>25</v>
      </c>
      <c r="C3568">
        <v>690.98</v>
      </c>
      <c r="D3568" s="1">
        <v>40605.686111111114</v>
      </c>
      <c r="E3568" s="3">
        <f>DATEDIF(online_retail_II[[#This Row],[LastPurchase]], DATE(2011,12,9), "d")</f>
        <v>281</v>
      </c>
      <c r="F3568" s="3">
        <f t="shared" si="275"/>
        <v>3</v>
      </c>
      <c r="G3568" s="3">
        <f t="shared" si="276"/>
        <v>1</v>
      </c>
      <c r="H3568" s="3">
        <f t="shared" si="277"/>
        <v>1</v>
      </c>
      <c r="I3568" s="1" t="str">
        <f t="shared" si="278"/>
        <v>311</v>
      </c>
      <c r="J3568" s="1" t="str">
        <f t="shared" si="279"/>
        <v>Potential</v>
      </c>
    </row>
    <row r="3569" spans="1:10" ht="14.25" x14ac:dyDescent="0.2">
      <c r="A3569">
        <v>17533</v>
      </c>
      <c r="B3569">
        <v>1</v>
      </c>
      <c r="C3569">
        <v>34.799999999999997</v>
      </c>
      <c r="D3569" s="1">
        <v>40452.384722222225</v>
      </c>
      <c r="E3569" s="3">
        <f>DATEDIF(online_retail_II[[#This Row],[LastPurchase]], DATE(2011,12,9), "d")</f>
        <v>434</v>
      </c>
      <c r="F3569" s="3">
        <f t="shared" si="275"/>
        <v>2</v>
      </c>
      <c r="G3569" s="3">
        <f t="shared" si="276"/>
        <v>1</v>
      </c>
      <c r="H3569" s="3">
        <f t="shared" si="277"/>
        <v>1</v>
      </c>
      <c r="I3569" s="1" t="str">
        <f t="shared" si="278"/>
        <v>211</v>
      </c>
      <c r="J3569" s="1" t="str">
        <f t="shared" si="279"/>
        <v>At Risk</v>
      </c>
    </row>
    <row r="3570" spans="1:10" ht="14.25" x14ac:dyDescent="0.2">
      <c r="A3570">
        <v>16306</v>
      </c>
      <c r="B3570">
        <v>69</v>
      </c>
      <c r="C3570">
        <v>1192.82</v>
      </c>
      <c r="D3570" s="1">
        <v>40673.508333333331</v>
      </c>
      <c r="E3570" s="3">
        <f>DATEDIF(online_retail_II[[#This Row],[LastPurchase]], DATE(2011,12,9), "d")</f>
        <v>213</v>
      </c>
      <c r="F3570" s="3">
        <f t="shared" si="275"/>
        <v>3</v>
      </c>
      <c r="G3570" s="3">
        <f t="shared" si="276"/>
        <v>2</v>
      </c>
      <c r="H3570" s="3">
        <f t="shared" si="277"/>
        <v>2</v>
      </c>
      <c r="I3570" s="1" t="str">
        <f t="shared" si="278"/>
        <v>322</v>
      </c>
      <c r="J3570" s="1" t="str">
        <f t="shared" si="279"/>
        <v>Potential</v>
      </c>
    </row>
    <row r="3571" spans="1:10" ht="14.25" x14ac:dyDescent="0.2">
      <c r="A3571">
        <v>14303</v>
      </c>
      <c r="B3571">
        <v>22</v>
      </c>
      <c r="C3571">
        <v>277.94</v>
      </c>
      <c r="D3571" s="1">
        <v>40479.650694444441</v>
      </c>
      <c r="E3571" s="3">
        <f>DATEDIF(online_retail_II[[#This Row],[LastPurchase]], DATE(2011,12,9), "d")</f>
        <v>407</v>
      </c>
      <c r="F3571" s="3">
        <f t="shared" si="275"/>
        <v>2</v>
      </c>
      <c r="G3571" s="3">
        <f t="shared" si="276"/>
        <v>1</v>
      </c>
      <c r="H3571" s="3">
        <f t="shared" si="277"/>
        <v>1</v>
      </c>
      <c r="I3571" s="1" t="str">
        <f t="shared" si="278"/>
        <v>211</v>
      </c>
      <c r="J3571" s="1" t="str">
        <f t="shared" si="279"/>
        <v>At Risk</v>
      </c>
    </row>
    <row r="3572" spans="1:10" ht="14.25" x14ac:dyDescent="0.2">
      <c r="A3572">
        <v>17521</v>
      </c>
      <c r="B3572">
        <v>78</v>
      </c>
      <c r="C3572">
        <v>1278.0600000000006</v>
      </c>
      <c r="D3572" s="1">
        <v>40857.473611111112</v>
      </c>
      <c r="E3572" s="3">
        <f>DATEDIF(online_retail_II[[#This Row],[LastPurchase]], DATE(2011,12,9), "d")</f>
        <v>29</v>
      </c>
      <c r="F3572" s="3">
        <f t="shared" si="275"/>
        <v>4</v>
      </c>
      <c r="G3572" s="3">
        <f t="shared" si="276"/>
        <v>2</v>
      </c>
      <c r="H3572" s="3">
        <f t="shared" si="277"/>
        <v>2</v>
      </c>
      <c r="I3572" s="1" t="str">
        <f t="shared" si="278"/>
        <v>422</v>
      </c>
      <c r="J3572" s="1" t="str">
        <f t="shared" si="279"/>
        <v>Loyal</v>
      </c>
    </row>
    <row r="3573" spans="1:10" ht="14.25" x14ac:dyDescent="0.2">
      <c r="A3573">
        <v>13002</v>
      </c>
      <c r="B3573">
        <v>23</v>
      </c>
      <c r="C3573">
        <v>414.13000000000005</v>
      </c>
      <c r="D3573" s="1">
        <v>40568.637499999997</v>
      </c>
      <c r="E3573" s="3">
        <f>DATEDIF(online_retail_II[[#This Row],[LastPurchase]], DATE(2011,12,9), "d")</f>
        <v>318</v>
      </c>
      <c r="F3573" s="3">
        <f t="shared" si="275"/>
        <v>3</v>
      </c>
      <c r="G3573" s="3">
        <f t="shared" si="276"/>
        <v>1</v>
      </c>
      <c r="H3573" s="3">
        <f t="shared" si="277"/>
        <v>1</v>
      </c>
      <c r="I3573" s="1" t="str">
        <f t="shared" si="278"/>
        <v>311</v>
      </c>
      <c r="J3573" s="1" t="str">
        <f t="shared" si="279"/>
        <v>Potential</v>
      </c>
    </row>
    <row r="3574" spans="1:10" ht="14.25" x14ac:dyDescent="0.2">
      <c r="A3574">
        <v>15261</v>
      </c>
      <c r="B3574">
        <v>92</v>
      </c>
      <c r="C3574">
        <v>1508.0000000000007</v>
      </c>
      <c r="D3574" s="1">
        <v>40751.638888888891</v>
      </c>
      <c r="E3574" s="3">
        <f>DATEDIF(online_retail_II[[#This Row],[LastPurchase]], DATE(2011,12,9), "d")</f>
        <v>135</v>
      </c>
      <c r="F3574" s="3">
        <f t="shared" si="275"/>
        <v>3</v>
      </c>
      <c r="G3574" s="3">
        <f t="shared" si="276"/>
        <v>2</v>
      </c>
      <c r="H3574" s="3">
        <f t="shared" si="277"/>
        <v>2</v>
      </c>
      <c r="I3574" s="1" t="str">
        <f t="shared" si="278"/>
        <v>322</v>
      </c>
      <c r="J3574" s="1" t="str">
        <f t="shared" si="279"/>
        <v>Potential</v>
      </c>
    </row>
    <row r="3575" spans="1:10" ht="14.25" x14ac:dyDescent="0.2">
      <c r="A3575">
        <v>17360</v>
      </c>
      <c r="B3575">
        <v>240</v>
      </c>
      <c r="C3575">
        <v>1231.3800000000006</v>
      </c>
      <c r="D3575" s="1">
        <v>40869.549305555556</v>
      </c>
      <c r="E3575" s="3">
        <f>DATEDIF(online_retail_II[[#This Row],[LastPurchase]], DATE(2011,12,9), "d")</f>
        <v>17</v>
      </c>
      <c r="F3575" s="3">
        <f t="shared" si="275"/>
        <v>4</v>
      </c>
      <c r="G3575" s="3">
        <f t="shared" si="276"/>
        <v>3</v>
      </c>
      <c r="H3575" s="3">
        <f t="shared" si="277"/>
        <v>2</v>
      </c>
      <c r="I3575" s="1" t="str">
        <f t="shared" si="278"/>
        <v>432</v>
      </c>
      <c r="J3575" s="1" t="str">
        <f t="shared" si="279"/>
        <v>Loyal</v>
      </c>
    </row>
    <row r="3576" spans="1:10" ht="14.25" x14ac:dyDescent="0.2">
      <c r="A3576">
        <v>15276</v>
      </c>
      <c r="B3576">
        <v>190</v>
      </c>
      <c r="C3576">
        <v>649.52999999999986</v>
      </c>
      <c r="D3576" s="1">
        <v>40820.693749999999</v>
      </c>
      <c r="E3576" s="3">
        <f>DATEDIF(online_retail_II[[#This Row],[LastPurchase]], DATE(2011,12,9), "d")</f>
        <v>66</v>
      </c>
      <c r="F3576" s="3">
        <f t="shared" si="275"/>
        <v>3</v>
      </c>
      <c r="G3576" s="3">
        <f t="shared" si="276"/>
        <v>3</v>
      </c>
      <c r="H3576" s="3">
        <f t="shared" si="277"/>
        <v>1</v>
      </c>
      <c r="I3576" s="1" t="str">
        <f t="shared" si="278"/>
        <v>331</v>
      </c>
      <c r="J3576" s="1" t="str">
        <f t="shared" si="279"/>
        <v>Potential</v>
      </c>
    </row>
    <row r="3577" spans="1:10" ht="14.25" x14ac:dyDescent="0.2">
      <c r="A3577">
        <v>15190</v>
      </c>
      <c r="B3577">
        <v>40</v>
      </c>
      <c r="C3577">
        <v>834.43999999999994</v>
      </c>
      <c r="D3577" s="1">
        <v>40452.54791666667</v>
      </c>
      <c r="E3577" s="3">
        <f>DATEDIF(online_retail_II[[#This Row],[LastPurchase]], DATE(2011,12,9), "d")</f>
        <v>434</v>
      </c>
      <c r="F3577" s="3">
        <f t="shared" si="275"/>
        <v>2</v>
      </c>
      <c r="G3577" s="3">
        <f t="shared" si="276"/>
        <v>1</v>
      </c>
      <c r="H3577" s="3">
        <f t="shared" si="277"/>
        <v>1</v>
      </c>
      <c r="I3577" s="1" t="str">
        <f t="shared" si="278"/>
        <v>211</v>
      </c>
      <c r="J3577" s="1" t="str">
        <f t="shared" si="279"/>
        <v>At Risk</v>
      </c>
    </row>
    <row r="3578" spans="1:10" ht="14.25" x14ac:dyDescent="0.2">
      <c r="A3578">
        <v>16606</v>
      </c>
      <c r="B3578">
        <v>22</v>
      </c>
      <c r="C3578">
        <v>357.66</v>
      </c>
      <c r="D3578" s="1">
        <v>40482.581250000003</v>
      </c>
      <c r="E3578" s="3">
        <f>DATEDIF(online_retail_II[[#This Row],[LastPurchase]], DATE(2011,12,9), "d")</f>
        <v>404</v>
      </c>
      <c r="F3578" s="3">
        <f t="shared" si="275"/>
        <v>2</v>
      </c>
      <c r="G3578" s="3">
        <f t="shared" si="276"/>
        <v>1</v>
      </c>
      <c r="H3578" s="3">
        <f t="shared" si="277"/>
        <v>1</v>
      </c>
      <c r="I3578" s="1" t="str">
        <f t="shared" si="278"/>
        <v>211</v>
      </c>
      <c r="J3578" s="1" t="str">
        <f t="shared" si="279"/>
        <v>At Risk</v>
      </c>
    </row>
    <row r="3579" spans="1:10" ht="14.25" x14ac:dyDescent="0.2">
      <c r="A3579">
        <v>13198</v>
      </c>
      <c r="B3579">
        <v>314</v>
      </c>
      <c r="C3579">
        <v>4974.229999999995</v>
      </c>
      <c r="D3579" s="1">
        <v>40876.636805555558</v>
      </c>
      <c r="E3579" s="3">
        <f>DATEDIF(online_retail_II[[#This Row],[LastPurchase]], DATE(2011,12,9), "d")</f>
        <v>10</v>
      </c>
      <c r="F3579" s="3">
        <f t="shared" si="275"/>
        <v>5</v>
      </c>
      <c r="G3579" s="3">
        <f t="shared" si="276"/>
        <v>3</v>
      </c>
      <c r="H3579" s="3">
        <f t="shared" si="277"/>
        <v>3</v>
      </c>
      <c r="I3579" s="1" t="str">
        <f t="shared" si="278"/>
        <v>533</v>
      </c>
      <c r="J3579" s="1" t="str">
        <f t="shared" si="279"/>
        <v>Champion</v>
      </c>
    </row>
    <row r="3580" spans="1:10" ht="14.25" x14ac:dyDescent="0.2">
      <c r="A3580">
        <v>12652</v>
      </c>
      <c r="B3580">
        <v>51</v>
      </c>
      <c r="C3580">
        <v>1017.03</v>
      </c>
      <c r="D3580" s="1">
        <v>40555.625</v>
      </c>
      <c r="E3580" s="3">
        <f>DATEDIF(online_retail_II[[#This Row],[LastPurchase]], DATE(2011,12,9), "d")</f>
        <v>331</v>
      </c>
      <c r="F3580" s="3">
        <f t="shared" si="275"/>
        <v>3</v>
      </c>
      <c r="G3580" s="3">
        <f t="shared" si="276"/>
        <v>1</v>
      </c>
      <c r="H3580" s="3">
        <f t="shared" si="277"/>
        <v>2</v>
      </c>
      <c r="I3580" s="1" t="str">
        <f t="shared" si="278"/>
        <v>312</v>
      </c>
      <c r="J3580" s="1" t="str">
        <f t="shared" si="279"/>
        <v>Potential</v>
      </c>
    </row>
    <row r="3581" spans="1:10" ht="14.25" x14ac:dyDescent="0.2">
      <c r="A3581">
        <v>18266</v>
      </c>
      <c r="B3581">
        <v>14</v>
      </c>
      <c r="C3581">
        <v>251.09999999999997</v>
      </c>
      <c r="D3581" s="1">
        <v>40452.647916666669</v>
      </c>
      <c r="E3581" s="3">
        <f>DATEDIF(online_retail_II[[#This Row],[LastPurchase]], DATE(2011,12,9), "d")</f>
        <v>434</v>
      </c>
      <c r="F3581" s="3">
        <f t="shared" si="275"/>
        <v>2</v>
      </c>
      <c r="G3581" s="3">
        <f t="shared" si="276"/>
        <v>1</v>
      </c>
      <c r="H3581" s="3">
        <f t="shared" si="277"/>
        <v>1</v>
      </c>
      <c r="I3581" s="1" t="str">
        <f t="shared" si="278"/>
        <v>211</v>
      </c>
      <c r="J3581" s="1" t="str">
        <f t="shared" si="279"/>
        <v>At Risk</v>
      </c>
    </row>
    <row r="3582" spans="1:10" ht="14.25" x14ac:dyDescent="0.2">
      <c r="A3582">
        <v>13380</v>
      </c>
      <c r="B3582">
        <v>3</v>
      </c>
      <c r="C3582">
        <v>62.4</v>
      </c>
      <c r="D3582" s="1">
        <v>40454.429166666669</v>
      </c>
      <c r="E3582" s="3">
        <f>DATEDIF(online_retail_II[[#This Row],[LastPurchase]], DATE(2011,12,9), "d")</f>
        <v>432</v>
      </c>
      <c r="F3582" s="3">
        <f t="shared" si="275"/>
        <v>2</v>
      </c>
      <c r="G3582" s="3">
        <f t="shared" si="276"/>
        <v>1</v>
      </c>
      <c r="H3582" s="3">
        <f t="shared" si="277"/>
        <v>1</v>
      </c>
      <c r="I3582" s="1" t="str">
        <f t="shared" si="278"/>
        <v>211</v>
      </c>
      <c r="J3582" s="1" t="str">
        <f t="shared" si="279"/>
        <v>At Risk</v>
      </c>
    </row>
    <row r="3583" spans="1:10" ht="14.25" x14ac:dyDescent="0.2">
      <c r="A3583">
        <v>17022</v>
      </c>
      <c r="B3583">
        <v>16</v>
      </c>
      <c r="C3583">
        <v>260</v>
      </c>
      <c r="D3583" s="1">
        <v>40855.714583333334</v>
      </c>
      <c r="E3583" s="3">
        <f>DATEDIF(online_retail_II[[#This Row],[LastPurchase]], DATE(2011,12,9), "d")</f>
        <v>31</v>
      </c>
      <c r="F3583" s="3">
        <f t="shared" si="275"/>
        <v>4</v>
      </c>
      <c r="G3583" s="3">
        <f t="shared" si="276"/>
        <v>1</v>
      </c>
      <c r="H3583" s="3">
        <f t="shared" si="277"/>
        <v>1</v>
      </c>
      <c r="I3583" s="1" t="str">
        <f t="shared" si="278"/>
        <v>411</v>
      </c>
      <c r="J3583" s="1" t="str">
        <f t="shared" si="279"/>
        <v>Loyal</v>
      </c>
    </row>
    <row r="3584" spans="1:10" ht="14.25" x14ac:dyDescent="0.2">
      <c r="A3584">
        <v>13674</v>
      </c>
      <c r="B3584">
        <v>14</v>
      </c>
      <c r="C3584">
        <v>240.67999999999998</v>
      </c>
      <c r="D3584" s="1">
        <v>40454.445138888892</v>
      </c>
      <c r="E3584" s="3">
        <f>DATEDIF(online_retail_II[[#This Row],[LastPurchase]], DATE(2011,12,9), "d")</f>
        <v>432</v>
      </c>
      <c r="F3584" s="3">
        <f t="shared" si="275"/>
        <v>2</v>
      </c>
      <c r="G3584" s="3">
        <f t="shared" si="276"/>
        <v>1</v>
      </c>
      <c r="H3584" s="3">
        <f t="shared" si="277"/>
        <v>1</v>
      </c>
      <c r="I3584" s="1" t="str">
        <f t="shared" si="278"/>
        <v>211</v>
      </c>
      <c r="J3584" s="1" t="str">
        <f t="shared" si="279"/>
        <v>At Risk</v>
      </c>
    </row>
    <row r="3585" spans="1:10" ht="14.25" x14ac:dyDescent="0.2">
      <c r="A3585">
        <v>18270</v>
      </c>
      <c r="B3585">
        <v>17</v>
      </c>
      <c r="C3585">
        <v>444.54999999999995</v>
      </c>
      <c r="D3585" s="1">
        <v>40848.581250000003</v>
      </c>
      <c r="E3585" s="3">
        <f>DATEDIF(online_retail_II[[#This Row],[LastPurchase]], DATE(2011,12,9), "d")</f>
        <v>38</v>
      </c>
      <c r="F3585" s="3">
        <f t="shared" si="275"/>
        <v>4</v>
      </c>
      <c r="G3585" s="3">
        <f t="shared" si="276"/>
        <v>1</v>
      </c>
      <c r="H3585" s="3">
        <f t="shared" si="277"/>
        <v>1</v>
      </c>
      <c r="I3585" s="1" t="str">
        <f t="shared" si="278"/>
        <v>411</v>
      </c>
      <c r="J3585" s="1" t="str">
        <f t="shared" si="279"/>
        <v>Loyal</v>
      </c>
    </row>
    <row r="3586" spans="1:10" ht="14.25" x14ac:dyDescent="0.2">
      <c r="A3586">
        <v>16848</v>
      </c>
      <c r="B3586">
        <v>85</v>
      </c>
      <c r="C3586">
        <v>1411.6200000000003</v>
      </c>
      <c r="D3586" s="1">
        <v>40834.362500000003</v>
      </c>
      <c r="E3586" s="3">
        <f>DATEDIF(online_retail_II[[#This Row],[LastPurchase]], DATE(2011,12,9), "d")</f>
        <v>52</v>
      </c>
      <c r="F3586" s="3">
        <f t="shared" ref="F3586:F3649" si="280">IF(E3586&lt;=QUARTILE($E$2:$E$1000,1),5,
 IF(E3586&lt;=QUARTILE($E$2:$E$1000,2),4,
 IF(E3586&lt;=QUARTILE($E$2:$E$1000,3),3,
 IF(E3586&lt;=QUARTILE($E$2:$E$1000,4),2,1))))</f>
        <v>3</v>
      </c>
      <c r="G3586" s="3">
        <f t="shared" ref="G3586:G3649" si="281">IF(B3586&gt;=QUARTILE($B$2:$B$1000,4),5,
 IF(B3586&gt;=QUARTILE($B$2:$B$1000,3),4,
 IF(B3586&gt;=QUARTILE($B$2:$B$1000,2),3,
 IF(B3586&gt;=QUARTILE($B$2:$B$1000,1),2,1))))</f>
        <v>2</v>
      </c>
      <c r="H3586" s="3">
        <f t="shared" ref="H3586:H3649" si="282">IF(C3586&gt;=QUARTILE($C$2:$C$1000,4),5,
 IF(C3586&gt;=QUARTILE($C$2:$C$1000,3),4,
 IF(C3586&gt;=QUARTILE($C$2:$C$1000,2),3,
 IF(C3586&gt;=QUARTILE($C$2:$C$1000,1),2,1))))</f>
        <v>2</v>
      </c>
      <c r="I3586" s="1" t="str">
        <f t="shared" ref="I3586:I3649" si="283">TEXT(F3586,"0") &amp; TEXT(G3586,"0") &amp; TEXT(H3586,"0")</f>
        <v>322</v>
      </c>
      <c r="J3586" s="1" t="str">
        <f t="shared" ref="J3586:J3649" si="284">IF(F3586=5,"Champion",
 IF(F3586&gt;=4,"Loyal",
 IF(F3586=3,"Potential",
 IF(F3586=2,"At Risk",
 "Lost"))))</f>
        <v>Potential</v>
      </c>
    </row>
    <row r="3587" spans="1:10" ht="14.25" x14ac:dyDescent="0.2">
      <c r="A3587">
        <v>13014</v>
      </c>
      <c r="B3587">
        <v>225</v>
      </c>
      <c r="C3587">
        <v>5381.0800000000027</v>
      </c>
      <c r="D3587" s="1">
        <v>40876.518750000003</v>
      </c>
      <c r="E3587" s="3">
        <f>DATEDIF(online_retail_II[[#This Row],[LastPurchase]], DATE(2011,12,9), "d")</f>
        <v>10</v>
      </c>
      <c r="F3587" s="3">
        <f t="shared" si="280"/>
        <v>5</v>
      </c>
      <c r="G3587" s="3">
        <f t="shared" si="281"/>
        <v>3</v>
      </c>
      <c r="H3587" s="3">
        <f t="shared" si="282"/>
        <v>3</v>
      </c>
      <c r="I3587" s="1" t="str">
        <f t="shared" si="283"/>
        <v>533</v>
      </c>
      <c r="J3587" s="1" t="str">
        <f t="shared" si="284"/>
        <v>Champion</v>
      </c>
    </row>
    <row r="3588" spans="1:10" ht="14.25" x14ac:dyDescent="0.2">
      <c r="A3588">
        <v>14254</v>
      </c>
      <c r="B3588">
        <v>23</v>
      </c>
      <c r="C3588">
        <v>601.03</v>
      </c>
      <c r="D3588" s="1">
        <v>40454.494444444441</v>
      </c>
      <c r="E3588" s="3">
        <f>DATEDIF(online_retail_II[[#This Row],[LastPurchase]], DATE(2011,12,9), "d")</f>
        <v>432</v>
      </c>
      <c r="F3588" s="3">
        <f t="shared" si="280"/>
        <v>2</v>
      </c>
      <c r="G3588" s="3">
        <f t="shared" si="281"/>
        <v>1</v>
      </c>
      <c r="H3588" s="3">
        <f t="shared" si="282"/>
        <v>1</v>
      </c>
      <c r="I3588" s="1" t="str">
        <f t="shared" si="283"/>
        <v>211</v>
      </c>
      <c r="J3588" s="1" t="str">
        <f t="shared" si="284"/>
        <v>At Risk</v>
      </c>
    </row>
    <row r="3589" spans="1:10" ht="14.25" x14ac:dyDescent="0.2">
      <c r="A3589">
        <v>15351</v>
      </c>
      <c r="B3589">
        <v>372</v>
      </c>
      <c r="C3589">
        <v>3738.29</v>
      </c>
      <c r="D3589" s="1">
        <v>40874.536111111112</v>
      </c>
      <c r="E3589" s="3">
        <f>DATEDIF(online_retail_II[[#This Row],[LastPurchase]], DATE(2011,12,9), "d")</f>
        <v>12</v>
      </c>
      <c r="F3589" s="3">
        <f t="shared" si="280"/>
        <v>5</v>
      </c>
      <c r="G3589" s="3">
        <f t="shared" si="281"/>
        <v>4</v>
      </c>
      <c r="H3589" s="3">
        <f t="shared" si="282"/>
        <v>3</v>
      </c>
      <c r="I3589" s="1" t="str">
        <f t="shared" si="283"/>
        <v>543</v>
      </c>
      <c r="J3589" s="1" t="str">
        <f t="shared" si="284"/>
        <v>Champion</v>
      </c>
    </row>
    <row r="3590" spans="1:10" ht="14.25" x14ac:dyDescent="0.2">
      <c r="A3590">
        <v>13642</v>
      </c>
      <c r="B3590">
        <v>114</v>
      </c>
      <c r="C3590">
        <v>514.7199999999998</v>
      </c>
      <c r="D3590" s="1">
        <v>40671.523611111108</v>
      </c>
      <c r="E3590" s="3">
        <f>DATEDIF(online_retail_II[[#This Row],[LastPurchase]], DATE(2011,12,9), "d")</f>
        <v>215</v>
      </c>
      <c r="F3590" s="3">
        <f t="shared" si="280"/>
        <v>3</v>
      </c>
      <c r="G3590" s="3">
        <f t="shared" si="281"/>
        <v>2</v>
      </c>
      <c r="H3590" s="3">
        <f t="shared" si="282"/>
        <v>1</v>
      </c>
      <c r="I3590" s="1" t="str">
        <f t="shared" si="283"/>
        <v>321</v>
      </c>
      <c r="J3590" s="1" t="str">
        <f t="shared" si="284"/>
        <v>Potential</v>
      </c>
    </row>
    <row r="3591" spans="1:10" ht="14.25" x14ac:dyDescent="0.2">
      <c r="A3591">
        <v>14310</v>
      </c>
      <c r="B3591">
        <v>22</v>
      </c>
      <c r="C3591">
        <v>492.1</v>
      </c>
      <c r="D3591" s="1">
        <v>40454.523611111108</v>
      </c>
      <c r="E3591" s="3">
        <f>DATEDIF(online_retail_II[[#This Row],[LastPurchase]], DATE(2011,12,9), "d")</f>
        <v>432</v>
      </c>
      <c r="F3591" s="3">
        <f t="shared" si="280"/>
        <v>2</v>
      </c>
      <c r="G3591" s="3">
        <f t="shared" si="281"/>
        <v>1</v>
      </c>
      <c r="H3591" s="3">
        <f t="shared" si="282"/>
        <v>1</v>
      </c>
      <c r="I3591" s="1" t="str">
        <f t="shared" si="283"/>
        <v>211</v>
      </c>
      <c r="J3591" s="1" t="str">
        <f t="shared" si="284"/>
        <v>At Risk</v>
      </c>
    </row>
    <row r="3592" spans="1:10" ht="14.25" x14ac:dyDescent="0.2">
      <c r="A3592">
        <v>15859</v>
      </c>
      <c r="B3592">
        <v>22</v>
      </c>
      <c r="C3592">
        <v>438.45999999999992</v>
      </c>
      <c r="D3592" s="1">
        <v>40454.536111111112</v>
      </c>
      <c r="E3592" s="3">
        <f>DATEDIF(online_retail_II[[#This Row],[LastPurchase]], DATE(2011,12,9), "d")</f>
        <v>432</v>
      </c>
      <c r="F3592" s="3">
        <f t="shared" si="280"/>
        <v>2</v>
      </c>
      <c r="G3592" s="3">
        <f t="shared" si="281"/>
        <v>1</v>
      </c>
      <c r="H3592" s="3">
        <f t="shared" si="282"/>
        <v>1</v>
      </c>
      <c r="I3592" s="1" t="str">
        <f t="shared" si="283"/>
        <v>211</v>
      </c>
      <c r="J3592" s="1" t="str">
        <f t="shared" si="284"/>
        <v>At Risk</v>
      </c>
    </row>
    <row r="3593" spans="1:10" ht="14.25" x14ac:dyDescent="0.2">
      <c r="A3593">
        <v>14392</v>
      </c>
      <c r="B3593">
        <v>14</v>
      </c>
      <c r="C3593">
        <v>266.39999999999998</v>
      </c>
      <c r="D3593" s="1">
        <v>40454.538888888892</v>
      </c>
      <c r="E3593" s="3">
        <f>DATEDIF(online_retail_II[[#This Row],[LastPurchase]], DATE(2011,12,9), "d")</f>
        <v>432</v>
      </c>
      <c r="F3593" s="3">
        <f t="shared" si="280"/>
        <v>2</v>
      </c>
      <c r="G3593" s="3">
        <f t="shared" si="281"/>
        <v>1</v>
      </c>
      <c r="H3593" s="3">
        <f t="shared" si="282"/>
        <v>1</v>
      </c>
      <c r="I3593" s="1" t="str">
        <f t="shared" si="283"/>
        <v>211</v>
      </c>
      <c r="J3593" s="1" t="str">
        <f t="shared" si="284"/>
        <v>At Risk</v>
      </c>
    </row>
    <row r="3594" spans="1:10" ht="14.25" x14ac:dyDescent="0.2">
      <c r="A3594">
        <v>14008</v>
      </c>
      <c r="B3594">
        <v>32</v>
      </c>
      <c r="C3594">
        <v>509.03999999999996</v>
      </c>
      <c r="D3594" s="1">
        <v>40454.54791666667</v>
      </c>
      <c r="E3594" s="3">
        <f>DATEDIF(online_retail_II[[#This Row],[LastPurchase]], DATE(2011,12,9), "d")</f>
        <v>432</v>
      </c>
      <c r="F3594" s="3">
        <f t="shared" si="280"/>
        <v>2</v>
      </c>
      <c r="G3594" s="3">
        <f t="shared" si="281"/>
        <v>1</v>
      </c>
      <c r="H3594" s="3">
        <f t="shared" si="282"/>
        <v>1</v>
      </c>
      <c r="I3594" s="1" t="str">
        <f t="shared" si="283"/>
        <v>211</v>
      </c>
      <c r="J3594" s="1" t="str">
        <f t="shared" si="284"/>
        <v>At Risk</v>
      </c>
    </row>
    <row r="3595" spans="1:10" ht="14.25" x14ac:dyDescent="0.2">
      <c r="A3595">
        <v>16407</v>
      </c>
      <c r="B3595">
        <v>232</v>
      </c>
      <c r="C3595">
        <v>2821.6500000000019</v>
      </c>
      <c r="D3595" s="1">
        <v>40874.461805555555</v>
      </c>
      <c r="E3595" s="3">
        <f>DATEDIF(online_retail_II[[#This Row],[LastPurchase]], DATE(2011,12,9), "d")</f>
        <v>12</v>
      </c>
      <c r="F3595" s="3">
        <f t="shared" si="280"/>
        <v>5</v>
      </c>
      <c r="G3595" s="3">
        <f t="shared" si="281"/>
        <v>3</v>
      </c>
      <c r="H3595" s="3">
        <f t="shared" si="282"/>
        <v>2</v>
      </c>
      <c r="I3595" s="1" t="str">
        <f t="shared" si="283"/>
        <v>532</v>
      </c>
      <c r="J3595" s="1" t="str">
        <f t="shared" si="284"/>
        <v>Champion</v>
      </c>
    </row>
    <row r="3596" spans="1:10" ht="14.25" x14ac:dyDescent="0.2">
      <c r="A3596">
        <v>15143</v>
      </c>
      <c r="B3596">
        <v>31</v>
      </c>
      <c r="C3596">
        <v>563.62999999999988</v>
      </c>
      <c r="D3596" s="1">
        <v>40661.502083333333</v>
      </c>
      <c r="E3596" s="3">
        <f>DATEDIF(online_retail_II[[#This Row],[LastPurchase]], DATE(2011,12,9), "d")</f>
        <v>225</v>
      </c>
      <c r="F3596" s="3">
        <f t="shared" si="280"/>
        <v>3</v>
      </c>
      <c r="G3596" s="3">
        <f t="shared" si="281"/>
        <v>1</v>
      </c>
      <c r="H3596" s="3">
        <f t="shared" si="282"/>
        <v>1</v>
      </c>
      <c r="I3596" s="1" t="str">
        <f t="shared" si="283"/>
        <v>311</v>
      </c>
      <c r="J3596" s="1" t="str">
        <f t="shared" si="284"/>
        <v>Potential</v>
      </c>
    </row>
    <row r="3597" spans="1:10" ht="14.25" x14ac:dyDescent="0.2">
      <c r="A3597">
        <v>13245</v>
      </c>
      <c r="B3597">
        <v>45</v>
      </c>
      <c r="C3597">
        <v>989.21999999999991</v>
      </c>
      <c r="D3597" s="1">
        <v>40836.486111111109</v>
      </c>
      <c r="E3597" s="3">
        <f>DATEDIF(online_retail_II[[#This Row],[LastPurchase]], DATE(2011,12,9), "d")</f>
        <v>50</v>
      </c>
      <c r="F3597" s="3">
        <f t="shared" si="280"/>
        <v>4</v>
      </c>
      <c r="G3597" s="3">
        <f t="shared" si="281"/>
        <v>1</v>
      </c>
      <c r="H3597" s="3">
        <f t="shared" si="282"/>
        <v>2</v>
      </c>
      <c r="I3597" s="1" t="str">
        <f t="shared" si="283"/>
        <v>412</v>
      </c>
      <c r="J3597" s="1" t="str">
        <f t="shared" si="284"/>
        <v>Loyal</v>
      </c>
    </row>
    <row r="3598" spans="1:10" ht="14.25" x14ac:dyDescent="0.2">
      <c r="A3598">
        <v>14462</v>
      </c>
      <c r="B3598">
        <v>289</v>
      </c>
      <c r="C3598">
        <v>2270.0100000000011</v>
      </c>
      <c r="D3598" s="1">
        <v>40820.663194444445</v>
      </c>
      <c r="E3598" s="3">
        <f>DATEDIF(online_retail_II[[#This Row],[LastPurchase]], DATE(2011,12,9), "d")</f>
        <v>66</v>
      </c>
      <c r="F3598" s="3">
        <f t="shared" si="280"/>
        <v>3</v>
      </c>
      <c r="G3598" s="3">
        <f t="shared" si="281"/>
        <v>3</v>
      </c>
      <c r="H3598" s="3">
        <f t="shared" si="282"/>
        <v>2</v>
      </c>
      <c r="I3598" s="1" t="str">
        <f t="shared" si="283"/>
        <v>332</v>
      </c>
      <c r="J3598" s="1" t="str">
        <f t="shared" si="284"/>
        <v>Potential</v>
      </c>
    </row>
    <row r="3599" spans="1:10" ht="14.25" x14ac:dyDescent="0.2">
      <c r="A3599">
        <v>16312</v>
      </c>
      <c r="B3599">
        <v>10</v>
      </c>
      <c r="C3599">
        <v>171.14999999999998</v>
      </c>
      <c r="D3599" s="1">
        <v>40454.59375</v>
      </c>
      <c r="E3599" s="3">
        <f>DATEDIF(online_retail_II[[#This Row],[LastPurchase]], DATE(2011,12,9), "d")</f>
        <v>432</v>
      </c>
      <c r="F3599" s="3">
        <f t="shared" si="280"/>
        <v>2</v>
      </c>
      <c r="G3599" s="3">
        <f t="shared" si="281"/>
        <v>1</v>
      </c>
      <c r="H3599" s="3">
        <f t="shared" si="282"/>
        <v>1</v>
      </c>
      <c r="I3599" s="1" t="str">
        <f t="shared" si="283"/>
        <v>211</v>
      </c>
      <c r="J3599" s="1" t="str">
        <f t="shared" si="284"/>
        <v>At Risk</v>
      </c>
    </row>
    <row r="3600" spans="1:10" ht="14.25" x14ac:dyDescent="0.2">
      <c r="A3600">
        <v>14579</v>
      </c>
      <c r="B3600">
        <v>25</v>
      </c>
      <c r="C3600">
        <v>105.56</v>
      </c>
      <c r="D3600" s="1">
        <v>40454.60833333333</v>
      </c>
      <c r="E3600" s="3">
        <f>DATEDIF(online_retail_II[[#This Row],[LastPurchase]], DATE(2011,12,9), "d")</f>
        <v>432</v>
      </c>
      <c r="F3600" s="3">
        <f t="shared" si="280"/>
        <v>2</v>
      </c>
      <c r="G3600" s="3">
        <f t="shared" si="281"/>
        <v>1</v>
      </c>
      <c r="H3600" s="3">
        <f t="shared" si="282"/>
        <v>1</v>
      </c>
      <c r="I3600" s="1" t="str">
        <f t="shared" si="283"/>
        <v>211</v>
      </c>
      <c r="J3600" s="1" t="str">
        <f t="shared" si="284"/>
        <v>At Risk</v>
      </c>
    </row>
    <row r="3601" spans="1:10" ht="14.25" x14ac:dyDescent="0.2">
      <c r="A3601">
        <v>15579</v>
      </c>
      <c r="B3601">
        <v>171</v>
      </c>
      <c r="C3601">
        <v>1302.5000000000016</v>
      </c>
      <c r="D3601" s="1">
        <v>40818.53125</v>
      </c>
      <c r="E3601" s="3">
        <f>DATEDIF(online_retail_II[[#This Row],[LastPurchase]], DATE(2011,12,9), "d")</f>
        <v>68</v>
      </c>
      <c r="F3601" s="3">
        <f t="shared" si="280"/>
        <v>3</v>
      </c>
      <c r="G3601" s="3">
        <f t="shared" si="281"/>
        <v>3</v>
      </c>
      <c r="H3601" s="3">
        <f t="shared" si="282"/>
        <v>2</v>
      </c>
      <c r="I3601" s="1" t="str">
        <f t="shared" si="283"/>
        <v>332</v>
      </c>
      <c r="J3601" s="1" t="str">
        <f t="shared" si="284"/>
        <v>Potential</v>
      </c>
    </row>
    <row r="3602" spans="1:10" ht="14.25" x14ac:dyDescent="0.2">
      <c r="A3602">
        <v>13326</v>
      </c>
      <c r="B3602">
        <v>13</v>
      </c>
      <c r="C3602">
        <v>281.76</v>
      </c>
      <c r="D3602" s="1">
        <v>40454.666666666664</v>
      </c>
      <c r="E3602" s="3">
        <f>DATEDIF(online_retail_II[[#This Row],[LastPurchase]], DATE(2011,12,9), "d")</f>
        <v>432</v>
      </c>
      <c r="F3602" s="3">
        <f t="shared" si="280"/>
        <v>2</v>
      </c>
      <c r="G3602" s="3">
        <f t="shared" si="281"/>
        <v>1</v>
      </c>
      <c r="H3602" s="3">
        <f t="shared" si="282"/>
        <v>1</v>
      </c>
      <c r="I3602" s="1" t="str">
        <f t="shared" si="283"/>
        <v>211</v>
      </c>
      <c r="J3602" s="1" t="str">
        <f t="shared" si="284"/>
        <v>At Risk</v>
      </c>
    </row>
    <row r="3603" spans="1:10" ht="14.25" x14ac:dyDescent="0.2">
      <c r="A3603">
        <v>16817</v>
      </c>
      <c r="B3603">
        <v>151</v>
      </c>
      <c r="C3603">
        <v>2804.9</v>
      </c>
      <c r="D3603" s="1">
        <v>40884.460416666669</v>
      </c>
      <c r="E3603" s="3">
        <f>DATEDIF(online_retail_II[[#This Row],[LastPurchase]], DATE(2011,12,9), "d")</f>
        <v>2</v>
      </c>
      <c r="F3603" s="3">
        <f t="shared" si="280"/>
        <v>5</v>
      </c>
      <c r="G3603" s="3">
        <f t="shared" si="281"/>
        <v>2</v>
      </c>
      <c r="H3603" s="3">
        <f t="shared" si="282"/>
        <v>2</v>
      </c>
      <c r="I3603" s="1" t="str">
        <f t="shared" si="283"/>
        <v>522</v>
      </c>
      <c r="J3603" s="1" t="str">
        <f t="shared" si="284"/>
        <v>Champion</v>
      </c>
    </row>
    <row r="3604" spans="1:10" ht="14.25" x14ac:dyDescent="0.2">
      <c r="A3604">
        <v>17375</v>
      </c>
      <c r="B3604">
        <v>86</v>
      </c>
      <c r="C3604">
        <v>660.55000000000041</v>
      </c>
      <c r="D3604" s="1">
        <v>40687.65625</v>
      </c>
      <c r="E3604" s="3">
        <f>DATEDIF(online_retail_II[[#This Row],[LastPurchase]], DATE(2011,12,9), "d")</f>
        <v>199</v>
      </c>
      <c r="F3604" s="3">
        <f t="shared" si="280"/>
        <v>3</v>
      </c>
      <c r="G3604" s="3">
        <f t="shared" si="281"/>
        <v>2</v>
      </c>
      <c r="H3604" s="3">
        <f t="shared" si="282"/>
        <v>1</v>
      </c>
      <c r="I3604" s="1" t="str">
        <f t="shared" si="283"/>
        <v>321</v>
      </c>
      <c r="J3604" s="1" t="str">
        <f t="shared" si="284"/>
        <v>Potential</v>
      </c>
    </row>
    <row r="3605" spans="1:10" ht="14.25" x14ac:dyDescent="0.2">
      <c r="A3605">
        <v>15159</v>
      </c>
      <c r="B3605">
        <v>810</v>
      </c>
      <c r="C3605">
        <v>22116.73000000001</v>
      </c>
      <c r="D3605" s="1">
        <v>40885.503472222219</v>
      </c>
      <c r="E3605" s="3">
        <f>DATEDIF(online_retail_II[[#This Row],[LastPurchase]], DATE(2011,12,9), "d")</f>
        <v>1</v>
      </c>
      <c r="F3605" s="3">
        <f t="shared" si="280"/>
        <v>5</v>
      </c>
      <c r="G3605" s="3">
        <f t="shared" si="281"/>
        <v>4</v>
      </c>
      <c r="H3605" s="3">
        <f t="shared" si="282"/>
        <v>4</v>
      </c>
      <c r="I3605" s="1" t="str">
        <f t="shared" si="283"/>
        <v>544</v>
      </c>
      <c r="J3605" s="1" t="str">
        <f t="shared" si="284"/>
        <v>Champion</v>
      </c>
    </row>
    <row r="3606" spans="1:10" ht="14.25" x14ac:dyDescent="0.2">
      <c r="A3606">
        <v>17621</v>
      </c>
      <c r="B3606">
        <v>66</v>
      </c>
      <c r="C3606">
        <v>3175.1200000000003</v>
      </c>
      <c r="D3606" s="1">
        <v>40865.71597222222</v>
      </c>
      <c r="E3606" s="3">
        <f>DATEDIF(online_retail_II[[#This Row],[LastPurchase]], DATE(2011,12,9), "d")</f>
        <v>21</v>
      </c>
      <c r="F3606" s="3">
        <f t="shared" si="280"/>
        <v>4</v>
      </c>
      <c r="G3606" s="3">
        <f t="shared" si="281"/>
        <v>2</v>
      </c>
      <c r="H3606" s="3">
        <f t="shared" si="282"/>
        <v>3</v>
      </c>
      <c r="I3606" s="1" t="str">
        <f t="shared" si="283"/>
        <v>423</v>
      </c>
      <c r="J3606" s="1" t="str">
        <f t="shared" si="284"/>
        <v>Loyal</v>
      </c>
    </row>
    <row r="3607" spans="1:10" ht="14.25" x14ac:dyDescent="0.2">
      <c r="A3607">
        <v>13367</v>
      </c>
      <c r="B3607">
        <v>20</v>
      </c>
      <c r="C3607">
        <v>510.2</v>
      </c>
      <c r="D3607" s="1">
        <v>40455.416666666664</v>
      </c>
      <c r="E3607" s="3">
        <f>DATEDIF(online_retail_II[[#This Row],[LastPurchase]], DATE(2011,12,9), "d")</f>
        <v>431</v>
      </c>
      <c r="F3607" s="3">
        <f t="shared" si="280"/>
        <v>2</v>
      </c>
      <c r="G3607" s="3">
        <f t="shared" si="281"/>
        <v>1</v>
      </c>
      <c r="H3607" s="3">
        <f t="shared" si="282"/>
        <v>1</v>
      </c>
      <c r="I3607" s="1" t="str">
        <f t="shared" si="283"/>
        <v>211</v>
      </c>
      <c r="J3607" s="1" t="str">
        <f t="shared" si="284"/>
        <v>At Risk</v>
      </c>
    </row>
    <row r="3608" spans="1:10" ht="14.25" x14ac:dyDescent="0.2">
      <c r="A3608">
        <v>16476</v>
      </c>
      <c r="B3608">
        <v>24</v>
      </c>
      <c r="C3608">
        <v>350.34999999999997</v>
      </c>
      <c r="D3608" s="1">
        <v>40455.436805555553</v>
      </c>
      <c r="E3608" s="3">
        <f>DATEDIF(online_retail_II[[#This Row],[LastPurchase]], DATE(2011,12,9), "d")</f>
        <v>431</v>
      </c>
      <c r="F3608" s="3">
        <f t="shared" si="280"/>
        <v>2</v>
      </c>
      <c r="G3608" s="3">
        <f t="shared" si="281"/>
        <v>1</v>
      </c>
      <c r="H3608" s="3">
        <f t="shared" si="282"/>
        <v>1</v>
      </c>
      <c r="I3608" s="1" t="str">
        <f t="shared" si="283"/>
        <v>211</v>
      </c>
      <c r="J3608" s="1" t="str">
        <f t="shared" si="284"/>
        <v>At Risk</v>
      </c>
    </row>
    <row r="3609" spans="1:10" ht="14.25" x14ac:dyDescent="0.2">
      <c r="A3609">
        <v>13441</v>
      </c>
      <c r="B3609">
        <v>38</v>
      </c>
      <c r="C3609">
        <v>720.9</v>
      </c>
      <c r="D3609" s="1">
        <v>40795.401388888888</v>
      </c>
      <c r="E3609" s="3">
        <f>DATEDIF(online_retail_II[[#This Row],[LastPurchase]], DATE(2011,12,9), "d")</f>
        <v>91</v>
      </c>
      <c r="F3609" s="3">
        <f t="shared" si="280"/>
        <v>3</v>
      </c>
      <c r="G3609" s="3">
        <f t="shared" si="281"/>
        <v>1</v>
      </c>
      <c r="H3609" s="3">
        <f t="shared" si="282"/>
        <v>1</v>
      </c>
      <c r="I3609" s="1" t="str">
        <f t="shared" si="283"/>
        <v>311</v>
      </c>
      <c r="J3609" s="1" t="str">
        <f t="shared" si="284"/>
        <v>Potential</v>
      </c>
    </row>
    <row r="3610" spans="1:10" ht="14.25" x14ac:dyDescent="0.2">
      <c r="A3610">
        <v>18284</v>
      </c>
      <c r="B3610">
        <v>28</v>
      </c>
      <c r="C3610">
        <v>461.68000000000006</v>
      </c>
      <c r="D3610" s="1">
        <v>40455.481249999997</v>
      </c>
      <c r="E3610" s="3">
        <f>DATEDIF(online_retail_II[[#This Row],[LastPurchase]], DATE(2011,12,9), "d")</f>
        <v>431</v>
      </c>
      <c r="F3610" s="3">
        <f t="shared" si="280"/>
        <v>2</v>
      </c>
      <c r="G3610" s="3">
        <f t="shared" si="281"/>
        <v>1</v>
      </c>
      <c r="H3610" s="3">
        <f t="shared" si="282"/>
        <v>1</v>
      </c>
      <c r="I3610" s="1" t="str">
        <f t="shared" si="283"/>
        <v>211</v>
      </c>
      <c r="J3610" s="1" t="str">
        <f t="shared" si="284"/>
        <v>At Risk</v>
      </c>
    </row>
    <row r="3611" spans="1:10" ht="14.25" x14ac:dyDescent="0.2">
      <c r="A3611">
        <v>14065</v>
      </c>
      <c r="B3611">
        <v>49</v>
      </c>
      <c r="C3611">
        <v>891.0200000000001</v>
      </c>
      <c r="D3611" s="1">
        <v>40497.675694444442</v>
      </c>
      <c r="E3611" s="3">
        <f>DATEDIF(online_retail_II[[#This Row],[LastPurchase]], DATE(2011,12,9), "d")</f>
        <v>389</v>
      </c>
      <c r="F3611" s="3">
        <f t="shared" si="280"/>
        <v>2</v>
      </c>
      <c r="G3611" s="3">
        <f t="shared" si="281"/>
        <v>1</v>
      </c>
      <c r="H3611" s="3">
        <f t="shared" si="282"/>
        <v>1</v>
      </c>
      <c r="I3611" s="1" t="str">
        <f t="shared" si="283"/>
        <v>211</v>
      </c>
      <c r="J3611" s="1" t="str">
        <f t="shared" si="284"/>
        <v>At Risk</v>
      </c>
    </row>
    <row r="3612" spans="1:10" ht="14.25" x14ac:dyDescent="0.2">
      <c r="A3612">
        <v>12486</v>
      </c>
      <c r="B3612">
        <v>49</v>
      </c>
      <c r="C3612">
        <v>1037.2800000000002</v>
      </c>
      <c r="D3612" s="1">
        <v>40455.509722222225</v>
      </c>
      <c r="E3612" s="3">
        <f>DATEDIF(online_retail_II[[#This Row],[LastPurchase]], DATE(2011,12,9), "d")</f>
        <v>431</v>
      </c>
      <c r="F3612" s="3">
        <f t="shared" si="280"/>
        <v>2</v>
      </c>
      <c r="G3612" s="3">
        <f t="shared" si="281"/>
        <v>1</v>
      </c>
      <c r="H3612" s="3">
        <f t="shared" si="282"/>
        <v>2</v>
      </c>
      <c r="I3612" s="1" t="str">
        <f t="shared" si="283"/>
        <v>212</v>
      </c>
      <c r="J3612" s="1" t="str">
        <f t="shared" si="284"/>
        <v>At Risk</v>
      </c>
    </row>
    <row r="3613" spans="1:10" ht="14.25" x14ac:dyDescent="0.2">
      <c r="A3613">
        <v>14353</v>
      </c>
      <c r="B3613">
        <v>25</v>
      </c>
      <c r="C3613">
        <v>376.5</v>
      </c>
      <c r="D3613" s="1">
        <v>40671.67083333333</v>
      </c>
      <c r="E3613" s="3">
        <f>DATEDIF(online_retail_II[[#This Row],[LastPurchase]], DATE(2011,12,9), "d")</f>
        <v>215</v>
      </c>
      <c r="F3613" s="3">
        <f t="shared" si="280"/>
        <v>3</v>
      </c>
      <c r="G3613" s="3">
        <f t="shared" si="281"/>
        <v>1</v>
      </c>
      <c r="H3613" s="3">
        <f t="shared" si="282"/>
        <v>1</v>
      </c>
      <c r="I3613" s="1" t="str">
        <f t="shared" si="283"/>
        <v>311</v>
      </c>
      <c r="J3613" s="1" t="str">
        <f t="shared" si="284"/>
        <v>Potential</v>
      </c>
    </row>
    <row r="3614" spans="1:10" ht="14.25" x14ac:dyDescent="0.2">
      <c r="A3614">
        <v>15392</v>
      </c>
      <c r="B3614">
        <v>144</v>
      </c>
      <c r="C3614">
        <v>2911.6199999999981</v>
      </c>
      <c r="D3614" s="1">
        <v>40882.459027777775</v>
      </c>
      <c r="E3614" s="3">
        <f>DATEDIF(online_retail_II[[#This Row],[LastPurchase]], DATE(2011,12,9), "d")</f>
        <v>4</v>
      </c>
      <c r="F3614" s="3">
        <f t="shared" si="280"/>
        <v>5</v>
      </c>
      <c r="G3614" s="3">
        <f t="shared" si="281"/>
        <v>2</v>
      </c>
      <c r="H3614" s="3">
        <f t="shared" si="282"/>
        <v>3</v>
      </c>
      <c r="I3614" s="1" t="str">
        <f t="shared" si="283"/>
        <v>523</v>
      </c>
      <c r="J3614" s="1" t="str">
        <f t="shared" si="284"/>
        <v>Champion</v>
      </c>
    </row>
    <row r="3615" spans="1:10" ht="14.25" x14ac:dyDescent="0.2">
      <c r="A3615">
        <v>13144</v>
      </c>
      <c r="B3615">
        <v>6</v>
      </c>
      <c r="C3615">
        <v>135.35</v>
      </c>
      <c r="D3615" s="1">
        <v>40554.46875</v>
      </c>
      <c r="E3615" s="3">
        <f>DATEDIF(online_retail_II[[#This Row],[LastPurchase]], DATE(2011,12,9), "d")</f>
        <v>332</v>
      </c>
      <c r="F3615" s="3">
        <f t="shared" si="280"/>
        <v>3</v>
      </c>
      <c r="G3615" s="3">
        <f t="shared" si="281"/>
        <v>1</v>
      </c>
      <c r="H3615" s="3">
        <f t="shared" si="282"/>
        <v>1</v>
      </c>
      <c r="I3615" s="1" t="str">
        <f t="shared" si="283"/>
        <v>311</v>
      </c>
      <c r="J3615" s="1" t="str">
        <f t="shared" si="284"/>
        <v>Potential</v>
      </c>
    </row>
    <row r="3616" spans="1:10" ht="14.25" x14ac:dyDescent="0.2">
      <c r="A3616">
        <v>15730</v>
      </c>
      <c r="B3616">
        <v>111</v>
      </c>
      <c r="C3616">
        <v>1726.5800000000006</v>
      </c>
      <c r="D3616" s="1">
        <v>40821.521527777775</v>
      </c>
      <c r="E3616" s="3">
        <f>DATEDIF(online_retail_II[[#This Row],[LastPurchase]], DATE(2011,12,9), "d")</f>
        <v>65</v>
      </c>
      <c r="F3616" s="3">
        <f t="shared" si="280"/>
        <v>3</v>
      </c>
      <c r="G3616" s="3">
        <f t="shared" si="281"/>
        <v>2</v>
      </c>
      <c r="H3616" s="3">
        <f t="shared" si="282"/>
        <v>2</v>
      </c>
      <c r="I3616" s="1" t="str">
        <f t="shared" si="283"/>
        <v>322</v>
      </c>
      <c r="J3616" s="1" t="str">
        <f t="shared" si="284"/>
        <v>Potential</v>
      </c>
    </row>
    <row r="3617" spans="1:10" ht="14.25" x14ac:dyDescent="0.2">
      <c r="A3617">
        <v>15778</v>
      </c>
      <c r="B3617">
        <v>17</v>
      </c>
      <c r="C3617">
        <v>307.95000000000005</v>
      </c>
      <c r="D3617" s="1">
        <v>40455.631944444445</v>
      </c>
      <c r="E3617" s="3">
        <f>DATEDIF(online_retail_II[[#This Row],[LastPurchase]], DATE(2011,12,9), "d")</f>
        <v>431</v>
      </c>
      <c r="F3617" s="3">
        <f t="shared" si="280"/>
        <v>2</v>
      </c>
      <c r="G3617" s="3">
        <f t="shared" si="281"/>
        <v>1</v>
      </c>
      <c r="H3617" s="3">
        <f t="shared" si="282"/>
        <v>1</v>
      </c>
      <c r="I3617" s="1" t="str">
        <f t="shared" si="283"/>
        <v>211</v>
      </c>
      <c r="J3617" s="1" t="str">
        <f t="shared" si="284"/>
        <v>At Risk</v>
      </c>
    </row>
    <row r="3618" spans="1:10" ht="14.25" x14ac:dyDescent="0.2">
      <c r="A3618">
        <v>18017</v>
      </c>
      <c r="B3618">
        <v>4</v>
      </c>
      <c r="C3618">
        <v>688</v>
      </c>
      <c r="D3618" s="1">
        <v>40805.677083333336</v>
      </c>
      <c r="E3618" s="3">
        <f>DATEDIF(online_retail_II[[#This Row],[LastPurchase]], DATE(2011,12,9), "d")</f>
        <v>81</v>
      </c>
      <c r="F3618" s="3">
        <f t="shared" si="280"/>
        <v>3</v>
      </c>
      <c r="G3618" s="3">
        <f t="shared" si="281"/>
        <v>1</v>
      </c>
      <c r="H3618" s="3">
        <f t="shared" si="282"/>
        <v>1</v>
      </c>
      <c r="I3618" s="1" t="str">
        <f t="shared" si="283"/>
        <v>311</v>
      </c>
      <c r="J3618" s="1" t="str">
        <f t="shared" si="284"/>
        <v>Potential</v>
      </c>
    </row>
    <row r="3619" spans="1:10" ht="14.25" x14ac:dyDescent="0.2">
      <c r="A3619">
        <v>15346</v>
      </c>
      <c r="B3619">
        <v>37</v>
      </c>
      <c r="C3619">
        <v>596.12</v>
      </c>
      <c r="D3619" s="1">
        <v>40554.470833333333</v>
      </c>
      <c r="E3619" s="3">
        <f>DATEDIF(online_retail_II[[#This Row],[LastPurchase]], DATE(2011,12,9), "d")</f>
        <v>332</v>
      </c>
      <c r="F3619" s="3">
        <f t="shared" si="280"/>
        <v>3</v>
      </c>
      <c r="G3619" s="3">
        <f t="shared" si="281"/>
        <v>1</v>
      </c>
      <c r="H3619" s="3">
        <f t="shared" si="282"/>
        <v>1</v>
      </c>
      <c r="I3619" s="1" t="str">
        <f t="shared" si="283"/>
        <v>311</v>
      </c>
      <c r="J3619" s="1" t="str">
        <f t="shared" si="284"/>
        <v>Potential</v>
      </c>
    </row>
    <row r="3620" spans="1:10" ht="14.25" x14ac:dyDescent="0.2">
      <c r="A3620">
        <v>16061</v>
      </c>
      <c r="B3620">
        <v>3</v>
      </c>
      <c r="C3620">
        <v>89.65</v>
      </c>
      <c r="D3620" s="1">
        <v>40455.645138888889</v>
      </c>
      <c r="E3620" s="3">
        <f>DATEDIF(online_retail_II[[#This Row],[LastPurchase]], DATE(2011,12,9), "d")</f>
        <v>431</v>
      </c>
      <c r="F3620" s="3">
        <f t="shared" si="280"/>
        <v>2</v>
      </c>
      <c r="G3620" s="3">
        <f t="shared" si="281"/>
        <v>1</v>
      </c>
      <c r="H3620" s="3">
        <f t="shared" si="282"/>
        <v>1</v>
      </c>
      <c r="I3620" s="1" t="str">
        <f t="shared" si="283"/>
        <v>211</v>
      </c>
      <c r="J3620" s="1" t="str">
        <f t="shared" si="284"/>
        <v>At Risk</v>
      </c>
    </row>
    <row r="3621" spans="1:10" ht="14.25" x14ac:dyDescent="0.2">
      <c r="A3621">
        <v>13035</v>
      </c>
      <c r="B3621">
        <v>42</v>
      </c>
      <c r="C3621">
        <v>1364.2</v>
      </c>
      <c r="D3621" s="1">
        <v>40813.372916666667</v>
      </c>
      <c r="E3621" s="3">
        <f>DATEDIF(online_retail_II[[#This Row],[LastPurchase]], DATE(2011,12,9), "d")</f>
        <v>73</v>
      </c>
      <c r="F3621" s="3">
        <f t="shared" si="280"/>
        <v>3</v>
      </c>
      <c r="G3621" s="3">
        <f t="shared" si="281"/>
        <v>1</v>
      </c>
      <c r="H3621" s="3">
        <f t="shared" si="282"/>
        <v>2</v>
      </c>
      <c r="I3621" s="1" t="str">
        <f t="shared" si="283"/>
        <v>312</v>
      </c>
      <c r="J3621" s="1" t="str">
        <f t="shared" si="284"/>
        <v>Potential</v>
      </c>
    </row>
    <row r="3622" spans="1:10" ht="14.25" x14ac:dyDescent="0.2">
      <c r="A3622">
        <v>14314</v>
      </c>
      <c r="B3622">
        <v>10</v>
      </c>
      <c r="C3622">
        <v>229.8</v>
      </c>
      <c r="D3622" s="1">
        <v>40780.443749999999</v>
      </c>
      <c r="E3622" s="3">
        <f>DATEDIF(online_retail_II[[#This Row],[LastPurchase]], DATE(2011,12,9), "d")</f>
        <v>106</v>
      </c>
      <c r="F3622" s="3">
        <f t="shared" si="280"/>
        <v>3</v>
      </c>
      <c r="G3622" s="3">
        <f t="shared" si="281"/>
        <v>1</v>
      </c>
      <c r="H3622" s="3">
        <f t="shared" si="282"/>
        <v>1</v>
      </c>
      <c r="I3622" s="1" t="str">
        <f t="shared" si="283"/>
        <v>311</v>
      </c>
      <c r="J3622" s="1" t="str">
        <f t="shared" si="284"/>
        <v>Potential</v>
      </c>
    </row>
    <row r="3623" spans="1:10" ht="14.25" x14ac:dyDescent="0.2">
      <c r="A3623">
        <v>13177</v>
      </c>
      <c r="B3623">
        <v>30</v>
      </c>
      <c r="C3623">
        <v>512.20000000000005</v>
      </c>
      <c r="D3623" s="1">
        <v>40822.413888888892</v>
      </c>
      <c r="E3623" s="3">
        <f>DATEDIF(online_retail_II[[#This Row],[LastPurchase]], DATE(2011,12,9), "d")</f>
        <v>64</v>
      </c>
      <c r="F3623" s="3">
        <f t="shared" si="280"/>
        <v>3</v>
      </c>
      <c r="G3623" s="3">
        <f t="shared" si="281"/>
        <v>1</v>
      </c>
      <c r="H3623" s="3">
        <f t="shared" si="282"/>
        <v>1</v>
      </c>
      <c r="I3623" s="1" t="str">
        <f t="shared" si="283"/>
        <v>311</v>
      </c>
      <c r="J3623" s="1" t="str">
        <f t="shared" si="284"/>
        <v>Potential</v>
      </c>
    </row>
    <row r="3624" spans="1:10" ht="14.25" x14ac:dyDescent="0.2">
      <c r="A3624">
        <v>13964</v>
      </c>
      <c r="B3624">
        <v>24</v>
      </c>
      <c r="C3624">
        <v>438.90000000000003</v>
      </c>
      <c r="D3624" s="1">
        <v>40499.578472222223</v>
      </c>
      <c r="E3624" s="3">
        <f>DATEDIF(online_retail_II[[#This Row],[LastPurchase]], DATE(2011,12,9), "d")</f>
        <v>387</v>
      </c>
      <c r="F3624" s="3">
        <f t="shared" si="280"/>
        <v>2</v>
      </c>
      <c r="G3624" s="3">
        <f t="shared" si="281"/>
        <v>1</v>
      </c>
      <c r="H3624" s="3">
        <f t="shared" si="282"/>
        <v>1</v>
      </c>
      <c r="I3624" s="1" t="str">
        <f t="shared" si="283"/>
        <v>211</v>
      </c>
      <c r="J3624" s="1" t="str">
        <f t="shared" si="284"/>
        <v>At Risk</v>
      </c>
    </row>
    <row r="3625" spans="1:10" ht="14.25" x14ac:dyDescent="0.2">
      <c r="A3625">
        <v>14470</v>
      </c>
      <c r="B3625">
        <v>60</v>
      </c>
      <c r="C3625">
        <v>712.04000000000008</v>
      </c>
      <c r="D3625" s="1">
        <v>40875.438194444447</v>
      </c>
      <c r="E3625" s="3">
        <f>DATEDIF(online_retail_II[[#This Row],[LastPurchase]], DATE(2011,12,9), "d")</f>
        <v>11</v>
      </c>
      <c r="F3625" s="3">
        <f t="shared" si="280"/>
        <v>5</v>
      </c>
      <c r="G3625" s="3">
        <f t="shared" si="281"/>
        <v>2</v>
      </c>
      <c r="H3625" s="3">
        <f t="shared" si="282"/>
        <v>1</v>
      </c>
      <c r="I3625" s="1" t="str">
        <f t="shared" si="283"/>
        <v>521</v>
      </c>
      <c r="J3625" s="1" t="str">
        <f t="shared" si="284"/>
        <v>Champion</v>
      </c>
    </row>
    <row r="3626" spans="1:10" ht="14.25" x14ac:dyDescent="0.2">
      <c r="A3626">
        <v>14991</v>
      </c>
      <c r="B3626">
        <v>21</v>
      </c>
      <c r="C3626">
        <v>314.66999999999996</v>
      </c>
      <c r="D3626" s="1">
        <v>40456.542361111111</v>
      </c>
      <c r="E3626" s="3">
        <f>DATEDIF(online_retail_II[[#This Row],[LastPurchase]], DATE(2011,12,9), "d")</f>
        <v>430</v>
      </c>
      <c r="F3626" s="3">
        <f t="shared" si="280"/>
        <v>2</v>
      </c>
      <c r="G3626" s="3">
        <f t="shared" si="281"/>
        <v>1</v>
      </c>
      <c r="H3626" s="3">
        <f t="shared" si="282"/>
        <v>1</v>
      </c>
      <c r="I3626" s="1" t="str">
        <f t="shared" si="283"/>
        <v>211</v>
      </c>
      <c r="J3626" s="1" t="str">
        <f t="shared" si="284"/>
        <v>At Risk</v>
      </c>
    </row>
    <row r="3627" spans="1:10" ht="14.25" x14ac:dyDescent="0.2">
      <c r="A3627">
        <v>15490</v>
      </c>
      <c r="B3627">
        <v>28</v>
      </c>
      <c r="C3627">
        <v>217.59999999999997</v>
      </c>
      <c r="D3627" s="1">
        <v>40456.549305555556</v>
      </c>
      <c r="E3627" s="3">
        <f>DATEDIF(online_retail_II[[#This Row],[LastPurchase]], DATE(2011,12,9), "d")</f>
        <v>430</v>
      </c>
      <c r="F3627" s="3">
        <f t="shared" si="280"/>
        <v>2</v>
      </c>
      <c r="G3627" s="3">
        <f t="shared" si="281"/>
        <v>1</v>
      </c>
      <c r="H3627" s="3">
        <f t="shared" si="282"/>
        <v>1</v>
      </c>
      <c r="I3627" s="1" t="str">
        <f t="shared" si="283"/>
        <v>211</v>
      </c>
      <c r="J3627" s="1" t="str">
        <f t="shared" si="284"/>
        <v>At Risk</v>
      </c>
    </row>
    <row r="3628" spans="1:10" ht="14.25" x14ac:dyDescent="0.2">
      <c r="A3628">
        <v>14663</v>
      </c>
      <c r="B3628">
        <v>68</v>
      </c>
      <c r="C3628">
        <v>490.59999999999974</v>
      </c>
      <c r="D3628" s="1">
        <v>40456.556250000001</v>
      </c>
      <c r="E3628" s="3">
        <f>DATEDIF(online_retail_II[[#This Row],[LastPurchase]], DATE(2011,12,9), "d")</f>
        <v>430</v>
      </c>
      <c r="F3628" s="3">
        <f t="shared" si="280"/>
        <v>2</v>
      </c>
      <c r="G3628" s="3">
        <f t="shared" si="281"/>
        <v>2</v>
      </c>
      <c r="H3628" s="3">
        <f t="shared" si="282"/>
        <v>1</v>
      </c>
      <c r="I3628" s="1" t="str">
        <f t="shared" si="283"/>
        <v>221</v>
      </c>
      <c r="J3628" s="1" t="str">
        <f t="shared" si="284"/>
        <v>At Risk</v>
      </c>
    </row>
    <row r="3629" spans="1:10" ht="14.25" x14ac:dyDescent="0.2">
      <c r="A3629">
        <v>16348</v>
      </c>
      <c r="B3629">
        <v>266</v>
      </c>
      <c r="C3629">
        <v>1798.2200000000018</v>
      </c>
      <c r="D3629" s="1">
        <v>40854.655555555553</v>
      </c>
      <c r="E3629" s="3">
        <f>DATEDIF(online_retail_II[[#This Row],[LastPurchase]], DATE(2011,12,9), "d")</f>
        <v>32</v>
      </c>
      <c r="F3629" s="3">
        <f t="shared" si="280"/>
        <v>4</v>
      </c>
      <c r="G3629" s="3">
        <f t="shared" si="281"/>
        <v>3</v>
      </c>
      <c r="H3629" s="3">
        <f t="shared" si="282"/>
        <v>2</v>
      </c>
      <c r="I3629" s="1" t="str">
        <f t="shared" si="283"/>
        <v>432</v>
      </c>
      <c r="J3629" s="1" t="str">
        <f t="shared" si="284"/>
        <v>Loyal</v>
      </c>
    </row>
    <row r="3630" spans="1:10" ht="14.25" x14ac:dyDescent="0.2">
      <c r="A3630">
        <v>17097</v>
      </c>
      <c r="B3630">
        <v>310</v>
      </c>
      <c r="C3630">
        <v>1340.450000000001</v>
      </c>
      <c r="D3630" s="1">
        <v>40884.711805555555</v>
      </c>
      <c r="E3630" s="3">
        <f>DATEDIF(online_retail_II[[#This Row],[LastPurchase]], DATE(2011,12,9), "d")</f>
        <v>2</v>
      </c>
      <c r="F3630" s="3">
        <f t="shared" si="280"/>
        <v>5</v>
      </c>
      <c r="G3630" s="3">
        <f t="shared" si="281"/>
        <v>3</v>
      </c>
      <c r="H3630" s="3">
        <f t="shared" si="282"/>
        <v>2</v>
      </c>
      <c r="I3630" s="1" t="str">
        <f t="shared" si="283"/>
        <v>532</v>
      </c>
      <c r="J3630" s="1" t="str">
        <f t="shared" si="284"/>
        <v>Champion</v>
      </c>
    </row>
    <row r="3631" spans="1:10" ht="14.25" x14ac:dyDescent="0.2">
      <c r="A3631">
        <v>17657</v>
      </c>
      <c r="B3631">
        <v>7</v>
      </c>
      <c r="C3631">
        <v>126</v>
      </c>
      <c r="D3631" s="1">
        <v>40456.619444444441</v>
      </c>
      <c r="E3631" s="3">
        <f>DATEDIF(online_retail_II[[#This Row],[LastPurchase]], DATE(2011,12,9), "d")</f>
        <v>430</v>
      </c>
      <c r="F3631" s="3">
        <f t="shared" si="280"/>
        <v>2</v>
      </c>
      <c r="G3631" s="3">
        <f t="shared" si="281"/>
        <v>1</v>
      </c>
      <c r="H3631" s="3">
        <f t="shared" si="282"/>
        <v>1</v>
      </c>
      <c r="I3631" s="1" t="str">
        <f t="shared" si="283"/>
        <v>211</v>
      </c>
      <c r="J3631" s="1" t="str">
        <f t="shared" si="284"/>
        <v>At Risk</v>
      </c>
    </row>
    <row r="3632" spans="1:10" ht="14.25" x14ac:dyDescent="0.2">
      <c r="A3632">
        <v>13306</v>
      </c>
      <c r="B3632">
        <v>4</v>
      </c>
      <c r="C3632">
        <v>53.65</v>
      </c>
      <c r="D3632" s="1">
        <v>40456.621527777781</v>
      </c>
      <c r="E3632" s="3">
        <f>DATEDIF(online_retail_II[[#This Row],[LastPurchase]], DATE(2011,12,9), "d")</f>
        <v>430</v>
      </c>
      <c r="F3632" s="3">
        <f t="shared" si="280"/>
        <v>2</v>
      </c>
      <c r="G3632" s="3">
        <f t="shared" si="281"/>
        <v>1</v>
      </c>
      <c r="H3632" s="3">
        <f t="shared" si="282"/>
        <v>1</v>
      </c>
      <c r="I3632" s="1" t="str">
        <f t="shared" si="283"/>
        <v>211</v>
      </c>
      <c r="J3632" s="1" t="str">
        <f t="shared" si="284"/>
        <v>At Risk</v>
      </c>
    </row>
    <row r="3633" spans="1:10" ht="14.25" x14ac:dyDescent="0.2">
      <c r="A3633">
        <v>15782</v>
      </c>
      <c r="B3633">
        <v>61</v>
      </c>
      <c r="C3633">
        <v>4014.0999999999995</v>
      </c>
      <c r="D3633" s="1">
        <v>40877.450694444444</v>
      </c>
      <c r="E3633" s="3">
        <f>DATEDIF(online_retail_II[[#This Row],[LastPurchase]], DATE(2011,12,9), "d")</f>
        <v>9</v>
      </c>
      <c r="F3633" s="3">
        <f t="shared" si="280"/>
        <v>5</v>
      </c>
      <c r="G3633" s="3">
        <f t="shared" si="281"/>
        <v>2</v>
      </c>
      <c r="H3633" s="3">
        <f t="shared" si="282"/>
        <v>3</v>
      </c>
      <c r="I3633" s="1" t="str">
        <f t="shared" si="283"/>
        <v>523</v>
      </c>
      <c r="J3633" s="1" t="str">
        <f t="shared" si="284"/>
        <v>Champion</v>
      </c>
    </row>
    <row r="3634" spans="1:10" ht="14.25" x14ac:dyDescent="0.2">
      <c r="A3634">
        <v>14350</v>
      </c>
      <c r="B3634">
        <v>59</v>
      </c>
      <c r="C3634">
        <v>972.03</v>
      </c>
      <c r="D3634" s="1">
        <v>40612.593055555553</v>
      </c>
      <c r="E3634" s="3">
        <f>DATEDIF(online_retail_II[[#This Row],[LastPurchase]], DATE(2011,12,9), "d")</f>
        <v>274</v>
      </c>
      <c r="F3634" s="3">
        <f t="shared" si="280"/>
        <v>3</v>
      </c>
      <c r="G3634" s="3">
        <f t="shared" si="281"/>
        <v>2</v>
      </c>
      <c r="H3634" s="3">
        <f t="shared" si="282"/>
        <v>1</v>
      </c>
      <c r="I3634" s="1" t="str">
        <f t="shared" si="283"/>
        <v>321</v>
      </c>
      <c r="J3634" s="1" t="str">
        <f t="shared" si="284"/>
        <v>Potential</v>
      </c>
    </row>
    <row r="3635" spans="1:10" ht="14.25" x14ac:dyDescent="0.2">
      <c r="A3635">
        <v>16760</v>
      </c>
      <c r="B3635">
        <v>17</v>
      </c>
      <c r="C3635">
        <v>228</v>
      </c>
      <c r="D3635" s="1">
        <v>40456.663194444445</v>
      </c>
      <c r="E3635" s="3">
        <f>DATEDIF(online_retail_II[[#This Row],[LastPurchase]], DATE(2011,12,9), "d")</f>
        <v>430</v>
      </c>
      <c r="F3635" s="3">
        <f t="shared" si="280"/>
        <v>2</v>
      </c>
      <c r="G3635" s="3">
        <f t="shared" si="281"/>
        <v>1</v>
      </c>
      <c r="H3635" s="3">
        <f t="shared" si="282"/>
        <v>1</v>
      </c>
      <c r="I3635" s="1" t="str">
        <f t="shared" si="283"/>
        <v>211</v>
      </c>
      <c r="J3635" s="1" t="str">
        <f t="shared" si="284"/>
        <v>At Risk</v>
      </c>
    </row>
    <row r="3636" spans="1:10" ht="14.25" x14ac:dyDescent="0.2">
      <c r="A3636">
        <v>15857</v>
      </c>
      <c r="B3636">
        <v>24</v>
      </c>
      <c r="C3636">
        <v>570.48</v>
      </c>
      <c r="D3636" s="1">
        <v>40868.512499999997</v>
      </c>
      <c r="E3636" s="3">
        <f>DATEDIF(online_retail_II[[#This Row],[LastPurchase]], DATE(2011,12,9), "d")</f>
        <v>18</v>
      </c>
      <c r="F3636" s="3">
        <f t="shared" si="280"/>
        <v>4</v>
      </c>
      <c r="G3636" s="3">
        <f t="shared" si="281"/>
        <v>1</v>
      </c>
      <c r="H3636" s="3">
        <f t="shared" si="282"/>
        <v>1</v>
      </c>
      <c r="I3636" s="1" t="str">
        <f t="shared" si="283"/>
        <v>411</v>
      </c>
      <c r="J3636" s="1" t="str">
        <f t="shared" si="284"/>
        <v>Loyal</v>
      </c>
    </row>
    <row r="3637" spans="1:10" ht="14.25" x14ac:dyDescent="0.2">
      <c r="A3637">
        <v>15128</v>
      </c>
      <c r="B3637">
        <v>123</v>
      </c>
      <c r="C3637">
        <v>1783.6800000000007</v>
      </c>
      <c r="D3637" s="1">
        <v>40826.57916666667</v>
      </c>
      <c r="E3637" s="3">
        <f>DATEDIF(online_retail_II[[#This Row],[LastPurchase]], DATE(2011,12,9), "d")</f>
        <v>60</v>
      </c>
      <c r="F3637" s="3">
        <f t="shared" si="280"/>
        <v>3</v>
      </c>
      <c r="G3637" s="3">
        <f t="shared" si="281"/>
        <v>2</v>
      </c>
      <c r="H3637" s="3">
        <f t="shared" si="282"/>
        <v>2</v>
      </c>
      <c r="I3637" s="1" t="str">
        <f t="shared" si="283"/>
        <v>322</v>
      </c>
      <c r="J3637" s="1" t="str">
        <f t="shared" si="284"/>
        <v>Potential</v>
      </c>
    </row>
    <row r="3638" spans="1:10" ht="14.25" x14ac:dyDescent="0.2">
      <c r="A3638">
        <v>13055</v>
      </c>
      <c r="B3638">
        <v>154</v>
      </c>
      <c r="C3638">
        <v>2321.11</v>
      </c>
      <c r="D3638" s="1">
        <v>40808.601388888892</v>
      </c>
      <c r="E3638" s="3">
        <f>DATEDIF(online_retail_II[[#This Row],[LastPurchase]], DATE(2011,12,9), "d")</f>
        <v>78</v>
      </c>
      <c r="F3638" s="3">
        <f t="shared" si="280"/>
        <v>3</v>
      </c>
      <c r="G3638" s="3">
        <f t="shared" si="281"/>
        <v>2</v>
      </c>
      <c r="H3638" s="3">
        <f t="shared" si="282"/>
        <v>2</v>
      </c>
      <c r="I3638" s="1" t="str">
        <f t="shared" si="283"/>
        <v>322</v>
      </c>
      <c r="J3638" s="1" t="str">
        <f t="shared" si="284"/>
        <v>Potential</v>
      </c>
    </row>
    <row r="3639" spans="1:10" ht="14.25" x14ac:dyDescent="0.2">
      <c r="A3639">
        <v>13033</v>
      </c>
      <c r="B3639">
        <v>13</v>
      </c>
      <c r="C3639">
        <v>220.54999999999998</v>
      </c>
      <c r="D3639" s="1">
        <v>40529.599305555559</v>
      </c>
      <c r="E3639" s="3">
        <f>DATEDIF(online_retail_II[[#This Row],[LastPurchase]], DATE(2011,12,9), "d")</f>
        <v>357</v>
      </c>
      <c r="F3639" s="3">
        <f t="shared" si="280"/>
        <v>3</v>
      </c>
      <c r="G3639" s="3">
        <f t="shared" si="281"/>
        <v>1</v>
      </c>
      <c r="H3639" s="3">
        <f t="shared" si="282"/>
        <v>1</v>
      </c>
      <c r="I3639" s="1" t="str">
        <f t="shared" si="283"/>
        <v>311</v>
      </c>
      <c r="J3639" s="1" t="str">
        <f t="shared" si="284"/>
        <v>Potential</v>
      </c>
    </row>
    <row r="3640" spans="1:10" ht="14.25" x14ac:dyDescent="0.2">
      <c r="A3640">
        <v>13022</v>
      </c>
      <c r="B3640">
        <v>5</v>
      </c>
      <c r="C3640">
        <v>65.3</v>
      </c>
      <c r="D3640" s="1">
        <v>40457.451388888891</v>
      </c>
      <c r="E3640" s="3">
        <f>DATEDIF(online_retail_II[[#This Row],[LastPurchase]], DATE(2011,12,9), "d")</f>
        <v>429</v>
      </c>
      <c r="F3640" s="3">
        <f t="shared" si="280"/>
        <v>2</v>
      </c>
      <c r="G3640" s="3">
        <f t="shared" si="281"/>
        <v>1</v>
      </c>
      <c r="H3640" s="3">
        <f t="shared" si="282"/>
        <v>1</v>
      </c>
      <c r="I3640" s="1" t="str">
        <f t="shared" si="283"/>
        <v>211</v>
      </c>
      <c r="J3640" s="1" t="str">
        <f t="shared" si="284"/>
        <v>At Risk</v>
      </c>
    </row>
    <row r="3641" spans="1:10" ht="14.25" x14ac:dyDescent="0.2">
      <c r="A3641">
        <v>15934</v>
      </c>
      <c r="B3641">
        <v>29</v>
      </c>
      <c r="C3641">
        <v>2190.66</v>
      </c>
      <c r="D3641" s="1">
        <v>40469.425694444442</v>
      </c>
      <c r="E3641" s="3">
        <f>DATEDIF(online_retail_II[[#This Row],[LastPurchase]], DATE(2011,12,9), "d")</f>
        <v>417</v>
      </c>
      <c r="F3641" s="3">
        <f t="shared" si="280"/>
        <v>2</v>
      </c>
      <c r="G3641" s="3">
        <f t="shared" si="281"/>
        <v>1</v>
      </c>
      <c r="H3641" s="3">
        <f t="shared" si="282"/>
        <v>2</v>
      </c>
      <c r="I3641" s="1" t="str">
        <f t="shared" si="283"/>
        <v>212</v>
      </c>
      <c r="J3641" s="1" t="str">
        <f t="shared" si="284"/>
        <v>At Risk</v>
      </c>
    </row>
    <row r="3642" spans="1:10" ht="14.25" x14ac:dyDescent="0.2">
      <c r="A3642">
        <v>17429</v>
      </c>
      <c r="B3642">
        <v>95</v>
      </c>
      <c r="C3642">
        <v>1357.4599999999998</v>
      </c>
      <c r="D3642" s="1">
        <v>40758.556944444441</v>
      </c>
      <c r="E3642" s="3">
        <f>DATEDIF(online_retail_II[[#This Row],[LastPurchase]], DATE(2011,12,9), "d")</f>
        <v>128</v>
      </c>
      <c r="F3642" s="3">
        <f t="shared" si="280"/>
        <v>3</v>
      </c>
      <c r="G3642" s="3">
        <f t="shared" si="281"/>
        <v>2</v>
      </c>
      <c r="H3642" s="3">
        <f t="shared" si="282"/>
        <v>2</v>
      </c>
      <c r="I3642" s="1" t="str">
        <f t="shared" si="283"/>
        <v>322</v>
      </c>
      <c r="J3642" s="1" t="str">
        <f t="shared" si="284"/>
        <v>Potential</v>
      </c>
    </row>
    <row r="3643" spans="1:10" ht="14.25" x14ac:dyDescent="0.2">
      <c r="A3643">
        <v>16437</v>
      </c>
      <c r="B3643">
        <v>21</v>
      </c>
      <c r="C3643">
        <v>301.25</v>
      </c>
      <c r="D3643" s="1">
        <v>40505.707638888889</v>
      </c>
      <c r="E3643" s="3">
        <f>DATEDIF(online_retail_II[[#This Row],[LastPurchase]], DATE(2011,12,9), "d")</f>
        <v>381</v>
      </c>
      <c r="F3643" s="3">
        <f t="shared" si="280"/>
        <v>2</v>
      </c>
      <c r="G3643" s="3">
        <f t="shared" si="281"/>
        <v>1</v>
      </c>
      <c r="H3643" s="3">
        <f t="shared" si="282"/>
        <v>1</v>
      </c>
      <c r="I3643" s="1" t="str">
        <f t="shared" si="283"/>
        <v>211</v>
      </c>
      <c r="J3643" s="1" t="str">
        <f t="shared" si="284"/>
        <v>At Risk</v>
      </c>
    </row>
    <row r="3644" spans="1:10" ht="14.25" x14ac:dyDescent="0.2">
      <c r="A3644">
        <v>13818</v>
      </c>
      <c r="B3644">
        <v>5</v>
      </c>
      <c r="C3644">
        <v>61.28</v>
      </c>
      <c r="D3644" s="1">
        <v>40457.524305555555</v>
      </c>
      <c r="E3644" s="3">
        <f>DATEDIF(online_retail_II[[#This Row],[LastPurchase]], DATE(2011,12,9), "d")</f>
        <v>429</v>
      </c>
      <c r="F3644" s="3">
        <f t="shared" si="280"/>
        <v>2</v>
      </c>
      <c r="G3644" s="3">
        <f t="shared" si="281"/>
        <v>1</v>
      </c>
      <c r="H3644" s="3">
        <f t="shared" si="282"/>
        <v>1</v>
      </c>
      <c r="I3644" s="1" t="str">
        <f t="shared" si="283"/>
        <v>211</v>
      </c>
      <c r="J3644" s="1" t="str">
        <f t="shared" si="284"/>
        <v>At Risk</v>
      </c>
    </row>
    <row r="3645" spans="1:10" ht="14.25" x14ac:dyDescent="0.2">
      <c r="A3645">
        <v>14810</v>
      </c>
      <c r="B3645">
        <v>325</v>
      </c>
      <c r="C3645">
        <v>2537.0200000000004</v>
      </c>
      <c r="D3645" s="1">
        <v>40846.47152777778</v>
      </c>
      <c r="E3645" s="3">
        <f>DATEDIF(online_retail_II[[#This Row],[LastPurchase]], DATE(2011,12,9), "d")</f>
        <v>40</v>
      </c>
      <c r="F3645" s="3">
        <f t="shared" si="280"/>
        <v>4</v>
      </c>
      <c r="G3645" s="3">
        <f t="shared" si="281"/>
        <v>3</v>
      </c>
      <c r="H3645" s="3">
        <f t="shared" si="282"/>
        <v>2</v>
      </c>
      <c r="I3645" s="1" t="str">
        <f t="shared" si="283"/>
        <v>432</v>
      </c>
      <c r="J3645" s="1" t="str">
        <f t="shared" si="284"/>
        <v>Loyal</v>
      </c>
    </row>
    <row r="3646" spans="1:10" ht="14.25" x14ac:dyDescent="0.2">
      <c r="A3646">
        <v>17045</v>
      </c>
      <c r="B3646">
        <v>53</v>
      </c>
      <c r="C3646">
        <v>827.68000000000006</v>
      </c>
      <c r="D3646" s="1">
        <v>40773.714583333334</v>
      </c>
      <c r="E3646" s="3">
        <f>DATEDIF(online_retail_II[[#This Row],[LastPurchase]], DATE(2011,12,9), "d")</f>
        <v>113</v>
      </c>
      <c r="F3646" s="3">
        <f t="shared" si="280"/>
        <v>3</v>
      </c>
      <c r="G3646" s="3">
        <f t="shared" si="281"/>
        <v>1</v>
      </c>
      <c r="H3646" s="3">
        <f t="shared" si="282"/>
        <v>1</v>
      </c>
      <c r="I3646" s="1" t="str">
        <f t="shared" si="283"/>
        <v>311</v>
      </c>
      <c r="J3646" s="1" t="str">
        <f t="shared" si="284"/>
        <v>Potential</v>
      </c>
    </row>
    <row r="3647" spans="1:10" ht="14.25" x14ac:dyDescent="0.2">
      <c r="A3647">
        <v>15973</v>
      </c>
      <c r="B3647">
        <v>15</v>
      </c>
      <c r="C3647">
        <v>988.43999999999994</v>
      </c>
      <c r="D3647" s="1">
        <v>40520.487500000003</v>
      </c>
      <c r="E3647" s="3">
        <f>DATEDIF(online_retail_II[[#This Row],[LastPurchase]], DATE(2011,12,9), "d")</f>
        <v>366</v>
      </c>
      <c r="F3647" s="3">
        <f t="shared" si="280"/>
        <v>2</v>
      </c>
      <c r="G3647" s="3">
        <f t="shared" si="281"/>
        <v>1</v>
      </c>
      <c r="H3647" s="3">
        <f t="shared" si="282"/>
        <v>2</v>
      </c>
      <c r="I3647" s="1" t="str">
        <f t="shared" si="283"/>
        <v>212</v>
      </c>
      <c r="J3647" s="1" t="str">
        <f t="shared" si="284"/>
        <v>At Risk</v>
      </c>
    </row>
    <row r="3648" spans="1:10" ht="14.25" x14ac:dyDescent="0.2">
      <c r="A3648">
        <v>17008</v>
      </c>
      <c r="B3648">
        <v>1</v>
      </c>
      <c r="C3648">
        <v>81.36</v>
      </c>
      <c r="D3648" s="1">
        <v>40457.638194444444</v>
      </c>
      <c r="E3648" s="3">
        <f>DATEDIF(online_retail_II[[#This Row],[LastPurchase]], DATE(2011,12,9), "d")</f>
        <v>429</v>
      </c>
      <c r="F3648" s="3">
        <f t="shared" si="280"/>
        <v>2</v>
      </c>
      <c r="G3648" s="3">
        <f t="shared" si="281"/>
        <v>1</v>
      </c>
      <c r="H3648" s="3">
        <f t="shared" si="282"/>
        <v>1</v>
      </c>
      <c r="I3648" s="1" t="str">
        <f t="shared" si="283"/>
        <v>211</v>
      </c>
      <c r="J3648" s="1" t="str">
        <f t="shared" si="284"/>
        <v>At Risk</v>
      </c>
    </row>
    <row r="3649" spans="1:10" ht="14.25" x14ac:dyDescent="0.2">
      <c r="A3649">
        <v>16149</v>
      </c>
      <c r="B3649">
        <v>30</v>
      </c>
      <c r="C3649">
        <v>422.21999999999991</v>
      </c>
      <c r="D3649" s="1">
        <v>40882.478472222225</v>
      </c>
      <c r="E3649" s="3">
        <f>DATEDIF(online_retail_II[[#This Row],[LastPurchase]], DATE(2011,12,9), "d")</f>
        <v>4</v>
      </c>
      <c r="F3649" s="3">
        <f t="shared" si="280"/>
        <v>5</v>
      </c>
      <c r="G3649" s="3">
        <f t="shared" si="281"/>
        <v>1</v>
      </c>
      <c r="H3649" s="3">
        <f t="shared" si="282"/>
        <v>1</v>
      </c>
      <c r="I3649" s="1" t="str">
        <f t="shared" si="283"/>
        <v>511</v>
      </c>
      <c r="J3649" s="1" t="str">
        <f t="shared" si="284"/>
        <v>Champion</v>
      </c>
    </row>
    <row r="3650" spans="1:10" ht="14.25" x14ac:dyDescent="0.2">
      <c r="A3650">
        <v>14339</v>
      </c>
      <c r="B3650">
        <v>23</v>
      </c>
      <c r="C3650">
        <v>620.26999999999987</v>
      </c>
      <c r="D3650" s="1">
        <v>40644.462500000001</v>
      </c>
      <c r="E3650" s="3">
        <f>DATEDIF(online_retail_II[[#This Row],[LastPurchase]], DATE(2011,12,9), "d")</f>
        <v>242</v>
      </c>
      <c r="F3650" s="3">
        <f t="shared" ref="F3650:F3713" si="285">IF(E3650&lt;=QUARTILE($E$2:$E$1000,1),5,
 IF(E3650&lt;=QUARTILE($E$2:$E$1000,2),4,
 IF(E3650&lt;=QUARTILE($E$2:$E$1000,3),3,
 IF(E3650&lt;=QUARTILE($E$2:$E$1000,4),2,1))))</f>
        <v>3</v>
      </c>
      <c r="G3650" s="3">
        <f t="shared" ref="G3650:G3713" si="286">IF(B3650&gt;=QUARTILE($B$2:$B$1000,4),5,
 IF(B3650&gt;=QUARTILE($B$2:$B$1000,3),4,
 IF(B3650&gt;=QUARTILE($B$2:$B$1000,2),3,
 IF(B3650&gt;=QUARTILE($B$2:$B$1000,1),2,1))))</f>
        <v>1</v>
      </c>
      <c r="H3650" s="3">
        <f t="shared" ref="H3650:H3713" si="287">IF(C3650&gt;=QUARTILE($C$2:$C$1000,4),5,
 IF(C3650&gt;=QUARTILE($C$2:$C$1000,3),4,
 IF(C3650&gt;=QUARTILE($C$2:$C$1000,2),3,
 IF(C3650&gt;=QUARTILE($C$2:$C$1000,1),2,1))))</f>
        <v>1</v>
      </c>
      <c r="I3650" s="1" t="str">
        <f t="shared" ref="I3650:I3713" si="288">TEXT(F3650,"0") &amp; TEXT(G3650,"0") &amp; TEXT(H3650,"0")</f>
        <v>311</v>
      </c>
      <c r="J3650" s="1" t="str">
        <f t="shared" ref="J3650:J3713" si="289">IF(F3650=5,"Champion",
 IF(F3650&gt;=4,"Loyal",
 IF(F3650=3,"Potential",
 IF(F3650=2,"At Risk",
 "Lost"))))</f>
        <v>Potential</v>
      </c>
    </row>
    <row r="3651" spans="1:10" ht="14.25" x14ac:dyDescent="0.2">
      <c r="A3651">
        <v>13423</v>
      </c>
      <c r="B3651">
        <v>12</v>
      </c>
      <c r="C3651">
        <v>217.02999999999997</v>
      </c>
      <c r="D3651" s="1">
        <v>40458.376388888886</v>
      </c>
      <c r="E3651" s="3">
        <f>DATEDIF(online_retail_II[[#This Row],[LastPurchase]], DATE(2011,12,9), "d")</f>
        <v>428</v>
      </c>
      <c r="F3651" s="3">
        <f t="shared" si="285"/>
        <v>2</v>
      </c>
      <c r="G3651" s="3">
        <f t="shared" si="286"/>
        <v>1</v>
      </c>
      <c r="H3651" s="3">
        <f t="shared" si="287"/>
        <v>1</v>
      </c>
      <c r="I3651" s="1" t="str">
        <f t="shared" si="288"/>
        <v>211</v>
      </c>
      <c r="J3651" s="1" t="str">
        <f t="shared" si="289"/>
        <v>At Risk</v>
      </c>
    </row>
    <row r="3652" spans="1:10" ht="14.25" x14ac:dyDescent="0.2">
      <c r="A3652">
        <v>17525</v>
      </c>
      <c r="B3652">
        <v>26</v>
      </c>
      <c r="C3652">
        <v>1161.8999999999996</v>
      </c>
      <c r="D3652" s="1">
        <v>40527.503472222219</v>
      </c>
      <c r="E3652" s="3">
        <f>DATEDIF(online_retail_II[[#This Row],[LastPurchase]], DATE(2011,12,9), "d")</f>
        <v>359</v>
      </c>
      <c r="F3652" s="3">
        <f t="shared" si="285"/>
        <v>3</v>
      </c>
      <c r="G3652" s="3">
        <f t="shared" si="286"/>
        <v>1</v>
      </c>
      <c r="H3652" s="3">
        <f t="shared" si="287"/>
        <v>2</v>
      </c>
      <c r="I3652" s="1" t="str">
        <f t="shared" si="288"/>
        <v>312</v>
      </c>
      <c r="J3652" s="1" t="str">
        <f t="shared" si="289"/>
        <v>Potential</v>
      </c>
    </row>
    <row r="3653" spans="1:10" ht="14.25" x14ac:dyDescent="0.2">
      <c r="A3653">
        <v>12511</v>
      </c>
      <c r="B3653">
        <v>190</v>
      </c>
      <c r="C3653">
        <v>3084.0200000000004</v>
      </c>
      <c r="D3653" s="1">
        <v>40458.443749999999</v>
      </c>
      <c r="E3653" s="3">
        <f>DATEDIF(online_retail_II[[#This Row],[LastPurchase]], DATE(2011,12,9), "d")</f>
        <v>428</v>
      </c>
      <c r="F3653" s="3">
        <f t="shared" si="285"/>
        <v>2</v>
      </c>
      <c r="G3653" s="3">
        <f t="shared" si="286"/>
        <v>3</v>
      </c>
      <c r="H3653" s="3">
        <f t="shared" si="287"/>
        <v>3</v>
      </c>
      <c r="I3653" s="1" t="str">
        <f t="shared" si="288"/>
        <v>233</v>
      </c>
      <c r="J3653" s="1" t="str">
        <f t="shared" si="289"/>
        <v>At Risk</v>
      </c>
    </row>
    <row r="3654" spans="1:10" ht="14.25" x14ac:dyDescent="0.2">
      <c r="A3654">
        <v>17249</v>
      </c>
      <c r="B3654">
        <v>27</v>
      </c>
      <c r="C3654">
        <v>68.029999999999987</v>
      </c>
      <c r="D3654" s="1">
        <v>40458.481249999997</v>
      </c>
      <c r="E3654" s="3">
        <f>DATEDIF(online_retail_II[[#This Row],[LastPurchase]], DATE(2011,12,9), "d")</f>
        <v>428</v>
      </c>
      <c r="F3654" s="3">
        <f t="shared" si="285"/>
        <v>2</v>
      </c>
      <c r="G3654" s="3">
        <f t="shared" si="286"/>
        <v>1</v>
      </c>
      <c r="H3654" s="3">
        <f t="shared" si="287"/>
        <v>1</v>
      </c>
      <c r="I3654" s="1" t="str">
        <f t="shared" si="288"/>
        <v>211</v>
      </c>
      <c r="J3654" s="1" t="str">
        <f t="shared" si="289"/>
        <v>At Risk</v>
      </c>
    </row>
    <row r="3655" spans="1:10" ht="14.25" x14ac:dyDescent="0.2">
      <c r="A3655">
        <v>14490</v>
      </c>
      <c r="B3655">
        <v>80</v>
      </c>
      <c r="C3655">
        <v>1273.4700000000005</v>
      </c>
      <c r="D3655" s="1">
        <v>40480.62777777778</v>
      </c>
      <c r="E3655" s="3">
        <f>DATEDIF(online_retail_II[[#This Row],[LastPurchase]], DATE(2011,12,9), "d")</f>
        <v>406</v>
      </c>
      <c r="F3655" s="3">
        <f t="shared" si="285"/>
        <v>2</v>
      </c>
      <c r="G3655" s="3">
        <f t="shared" si="286"/>
        <v>2</v>
      </c>
      <c r="H3655" s="3">
        <f t="shared" si="287"/>
        <v>2</v>
      </c>
      <c r="I3655" s="1" t="str">
        <f t="shared" si="288"/>
        <v>222</v>
      </c>
      <c r="J3655" s="1" t="str">
        <f t="shared" si="289"/>
        <v>At Risk</v>
      </c>
    </row>
    <row r="3656" spans="1:10" ht="14.25" x14ac:dyDescent="0.2">
      <c r="A3656">
        <v>14118</v>
      </c>
      <c r="B3656">
        <v>15</v>
      </c>
      <c r="C3656">
        <v>458.45</v>
      </c>
      <c r="D3656" s="1">
        <v>40458.499305555553</v>
      </c>
      <c r="E3656" s="3">
        <f>DATEDIF(online_retail_II[[#This Row],[LastPurchase]], DATE(2011,12,9), "d")</f>
        <v>428</v>
      </c>
      <c r="F3656" s="3">
        <f t="shared" si="285"/>
        <v>2</v>
      </c>
      <c r="G3656" s="3">
        <f t="shared" si="286"/>
        <v>1</v>
      </c>
      <c r="H3656" s="3">
        <f t="shared" si="287"/>
        <v>1</v>
      </c>
      <c r="I3656" s="1" t="str">
        <f t="shared" si="288"/>
        <v>211</v>
      </c>
      <c r="J3656" s="1" t="str">
        <f t="shared" si="289"/>
        <v>At Risk</v>
      </c>
    </row>
    <row r="3657" spans="1:10" ht="14.25" x14ac:dyDescent="0.2">
      <c r="A3657">
        <v>12903</v>
      </c>
      <c r="B3657">
        <v>41</v>
      </c>
      <c r="C3657">
        <v>833.53000000000009</v>
      </c>
      <c r="D3657" s="1">
        <v>40458.527083333334</v>
      </c>
      <c r="E3657" s="3">
        <f>DATEDIF(online_retail_II[[#This Row],[LastPurchase]], DATE(2011,12,9), "d")</f>
        <v>428</v>
      </c>
      <c r="F3657" s="3">
        <f t="shared" si="285"/>
        <v>2</v>
      </c>
      <c r="G3657" s="3">
        <f t="shared" si="286"/>
        <v>1</v>
      </c>
      <c r="H3657" s="3">
        <f t="shared" si="287"/>
        <v>1</v>
      </c>
      <c r="I3657" s="1" t="str">
        <f t="shared" si="288"/>
        <v>211</v>
      </c>
      <c r="J3657" s="1" t="str">
        <f t="shared" si="289"/>
        <v>At Risk</v>
      </c>
    </row>
    <row r="3658" spans="1:10" ht="14.25" x14ac:dyDescent="0.2">
      <c r="A3658">
        <v>13569</v>
      </c>
      <c r="B3658">
        <v>214</v>
      </c>
      <c r="C3658">
        <v>893.78000000000065</v>
      </c>
      <c r="D3658" s="1">
        <v>40869.546527777777</v>
      </c>
      <c r="E3658" s="3">
        <f>DATEDIF(online_retail_II[[#This Row],[LastPurchase]], DATE(2011,12,9), "d")</f>
        <v>17</v>
      </c>
      <c r="F3658" s="3">
        <f t="shared" si="285"/>
        <v>4</v>
      </c>
      <c r="G3658" s="3">
        <f t="shared" si="286"/>
        <v>3</v>
      </c>
      <c r="H3658" s="3">
        <f t="shared" si="287"/>
        <v>1</v>
      </c>
      <c r="I3658" s="1" t="str">
        <f t="shared" si="288"/>
        <v>431</v>
      </c>
      <c r="J3658" s="1" t="str">
        <f t="shared" si="289"/>
        <v>Loyal</v>
      </c>
    </row>
    <row r="3659" spans="1:10" ht="14.25" x14ac:dyDescent="0.2">
      <c r="A3659">
        <v>17354</v>
      </c>
      <c r="B3659">
        <v>104</v>
      </c>
      <c r="C3659">
        <v>3143.4600000000023</v>
      </c>
      <c r="D3659" s="1">
        <v>40836.44027777778</v>
      </c>
      <c r="E3659" s="3">
        <f>DATEDIF(online_retail_II[[#This Row],[LastPurchase]], DATE(2011,12,9), "d")</f>
        <v>50</v>
      </c>
      <c r="F3659" s="3">
        <f t="shared" si="285"/>
        <v>4</v>
      </c>
      <c r="G3659" s="3">
        <f t="shared" si="286"/>
        <v>2</v>
      </c>
      <c r="H3659" s="3">
        <f t="shared" si="287"/>
        <v>3</v>
      </c>
      <c r="I3659" s="1" t="str">
        <f t="shared" si="288"/>
        <v>423</v>
      </c>
      <c r="J3659" s="1" t="str">
        <f t="shared" si="289"/>
        <v>Loyal</v>
      </c>
    </row>
    <row r="3660" spans="1:10" ht="14.25" x14ac:dyDescent="0.2">
      <c r="A3660">
        <v>14266</v>
      </c>
      <c r="B3660">
        <v>1</v>
      </c>
      <c r="C3660">
        <v>40.56</v>
      </c>
      <c r="D3660" s="1">
        <v>40458.563888888886</v>
      </c>
      <c r="E3660" s="3">
        <f>DATEDIF(online_retail_II[[#This Row],[LastPurchase]], DATE(2011,12,9), "d")</f>
        <v>428</v>
      </c>
      <c r="F3660" s="3">
        <f t="shared" si="285"/>
        <v>2</v>
      </c>
      <c r="G3660" s="3">
        <f t="shared" si="286"/>
        <v>1</v>
      </c>
      <c r="H3660" s="3">
        <f t="shared" si="287"/>
        <v>1</v>
      </c>
      <c r="I3660" s="1" t="str">
        <f t="shared" si="288"/>
        <v>211</v>
      </c>
      <c r="J3660" s="1" t="str">
        <f t="shared" si="289"/>
        <v>At Risk</v>
      </c>
    </row>
    <row r="3661" spans="1:10" ht="14.25" x14ac:dyDescent="0.2">
      <c r="A3661">
        <v>12393</v>
      </c>
      <c r="B3661">
        <v>107</v>
      </c>
      <c r="C3661">
        <v>2399.4499999999998</v>
      </c>
      <c r="D3661" s="1">
        <v>40814.65347222222</v>
      </c>
      <c r="E3661" s="3">
        <f>DATEDIF(online_retail_II[[#This Row],[LastPurchase]], DATE(2011,12,9), "d")</f>
        <v>72</v>
      </c>
      <c r="F3661" s="3">
        <f t="shared" si="285"/>
        <v>3</v>
      </c>
      <c r="G3661" s="3">
        <f t="shared" si="286"/>
        <v>2</v>
      </c>
      <c r="H3661" s="3">
        <f t="shared" si="287"/>
        <v>2</v>
      </c>
      <c r="I3661" s="1" t="str">
        <f t="shared" si="288"/>
        <v>322</v>
      </c>
      <c r="J3661" s="1" t="str">
        <f t="shared" si="289"/>
        <v>Potential</v>
      </c>
    </row>
    <row r="3662" spans="1:10" ht="14.25" x14ac:dyDescent="0.2">
      <c r="A3662">
        <v>16980</v>
      </c>
      <c r="B3662">
        <v>112</v>
      </c>
      <c r="C3662">
        <v>1473.3300000000008</v>
      </c>
      <c r="D3662" s="1">
        <v>40631.691666666666</v>
      </c>
      <c r="E3662" s="3">
        <f>DATEDIF(online_retail_II[[#This Row],[LastPurchase]], DATE(2011,12,9), "d")</f>
        <v>255</v>
      </c>
      <c r="F3662" s="3">
        <f t="shared" si="285"/>
        <v>3</v>
      </c>
      <c r="G3662" s="3">
        <f t="shared" si="286"/>
        <v>2</v>
      </c>
      <c r="H3662" s="3">
        <f t="shared" si="287"/>
        <v>2</v>
      </c>
      <c r="I3662" s="1" t="str">
        <f t="shared" si="288"/>
        <v>322</v>
      </c>
      <c r="J3662" s="1" t="str">
        <f t="shared" si="289"/>
        <v>Potential</v>
      </c>
    </row>
    <row r="3663" spans="1:10" ht="14.25" x14ac:dyDescent="0.2">
      <c r="A3663">
        <v>16411</v>
      </c>
      <c r="B3663">
        <v>207</v>
      </c>
      <c r="C3663">
        <v>910.19000000000096</v>
      </c>
      <c r="D3663" s="1">
        <v>40867.557638888888</v>
      </c>
      <c r="E3663" s="3">
        <f>DATEDIF(online_retail_II[[#This Row],[LastPurchase]], DATE(2011,12,9), "d")</f>
        <v>19</v>
      </c>
      <c r="F3663" s="3">
        <f t="shared" si="285"/>
        <v>4</v>
      </c>
      <c r="G3663" s="3">
        <f t="shared" si="286"/>
        <v>3</v>
      </c>
      <c r="H3663" s="3">
        <f t="shared" si="287"/>
        <v>1</v>
      </c>
      <c r="I3663" s="1" t="str">
        <f t="shared" si="288"/>
        <v>431</v>
      </c>
      <c r="J3663" s="1" t="str">
        <f t="shared" si="289"/>
        <v>Loyal</v>
      </c>
    </row>
    <row r="3664" spans="1:10" ht="14.25" x14ac:dyDescent="0.2">
      <c r="A3664">
        <v>15314</v>
      </c>
      <c r="B3664">
        <v>50</v>
      </c>
      <c r="C3664">
        <v>820.45</v>
      </c>
      <c r="D3664" s="1">
        <v>40687.61041666667</v>
      </c>
      <c r="E3664" s="3">
        <f>DATEDIF(online_retail_II[[#This Row],[LastPurchase]], DATE(2011,12,9), "d")</f>
        <v>199</v>
      </c>
      <c r="F3664" s="3">
        <f t="shared" si="285"/>
        <v>3</v>
      </c>
      <c r="G3664" s="3">
        <f t="shared" si="286"/>
        <v>1</v>
      </c>
      <c r="H3664" s="3">
        <f t="shared" si="287"/>
        <v>1</v>
      </c>
      <c r="I3664" s="1" t="str">
        <f t="shared" si="288"/>
        <v>311</v>
      </c>
      <c r="J3664" s="1" t="str">
        <f t="shared" si="289"/>
        <v>Potential</v>
      </c>
    </row>
    <row r="3665" spans="1:10" ht="14.25" x14ac:dyDescent="0.2">
      <c r="A3665">
        <v>13776</v>
      </c>
      <c r="B3665">
        <v>2</v>
      </c>
      <c r="C3665">
        <v>623.98</v>
      </c>
      <c r="D3665" s="1">
        <v>40458.674305555556</v>
      </c>
      <c r="E3665" s="3">
        <f>DATEDIF(online_retail_II[[#This Row],[LastPurchase]], DATE(2011,12,9), "d")</f>
        <v>428</v>
      </c>
      <c r="F3665" s="3">
        <f t="shared" si="285"/>
        <v>2</v>
      </c>
      <c r="G3665" s="3">
        <f t="shared" si="286"/>
        <v>1</v>
      </c>
      <c r="H3665" s="3">
        <f t="shared" si="287"/>
        <v>1</v>
      </c>
      <c r="I3665" s="1" t="str">
        <f t="shared" si="288"/>
        <v>211</v>
      </c>
      <c r="J3665" s="1" t="str">
        <f t="shared" si="289"/>
        <v>At Risk</v>
      </c>
    </row>
    <row r="3666" spans="1:10" ht="14.25" x14ac:dyDescent="0.2">
      <c r="A3666">
        <v>16350</v>
      </c>
      <c r="B3666">
        <v>122</v>
      </c>
      <c r="C3666">
        <v>2253.8900000000008</v>
      </c>
      <c r="D3666" s="1">
        <v>40865.661805555559</v>
      </c>
      <c r="E3666" s="3">
        <f>DATEDIF(online_retail_II[[#This Row],[LastPurchase]], DATE(2011,12,9), "d")</f>
        <v>21</v>
      </c>
      <c r="F3666" s="3">
        <f t="shared" si="285"/>
        <v>4</v>
      </c>
      <c r="G3666" s="3">
        <f t="shared" si="286"/>
        <v>2</v>
      </c>
      <c r="H3666" s="3">
        <f t="shared" si="287"/>
        <v>2</v>
      </c>
      <c r="I3666" s="1" t="str">
        <f t="shared" si="288"/>
        <v>422</v>
      </c>
      <c r="J3666" s="1" t="str">
        <f t="shared" si="289"/>
        <v>Loyal</v>
      </c>
    </row>
    <row r="3667" spans="1:10" ht="14.25" x14ac:dyDescent="0.2">
      <c r="A3667">
        <v>15931</v>
      </c>
      <c r="B3667">
        <v>14</v>
      </c>
      <c r="C3667">
        <v>239.89999999999998</v>
      </c>
      <c r="D3667" s="1">
        <v>40458.698611111111</v>
      </c>
      <c r="E3667" s="3">
        <f>DATEDIF(online_retail_II[[#This Row],[LastPurchase]], DATE(2011,12,9), "d")</f>
        <v>428</v>
      </c>
      <c r="F3667" s="3">
        <f t="shared" si="285"/>
        <v>2</v>
      </c>
      <c r="G3667" s="3">
        <f t="shared" si="286"/>
        <v>1</v>
      </c>
      <c r="H3667" s="3">
        <f t="shared" si="287"/>
        <v>1</v>
      </c>
      <c r="I3667" s="1" t="str">
        <f t="shared" si="288"/>
        <v>211</v>
      </c>
      <c r="J3667" s="1" t="str">
        <f t="shared" si="289"/>
        <v>At Risk</v>
      </c>
    </row>
    <row r="3668" spans="1:10" ht="14.25" x14ac:dyDescent="0.2">
      <c r="A3668">
        <v>14358</v>
      </c>
      <c r="B3668">
        <v>25</v>
      </c>
      <c r="C3668">
        <v>400.05999999999989</v>
      </c>
      <c r="D3668" s="1">
        <v>40497.660416666666</v>
      </c>
      <c r="E3668" s="3">
        <f>DATEDIF(online_retail_II[[#This Row],[LastPurchase]], DATE(2011,12,9), "d")</f>
        <v>389</v>
      </c>
      <c r="F3668" s="3">
        <f t="shared" si="285"/>
        <v>2</v>
      </c>
      <c r="G3668" s="3">
        <f t="shared" si="286"/>
        <v>1</v>
      </c>
      <c r="H3668" s="3">
        <f t="shared" si="287"/>
        <v>1</v>
      </c>
      <c r="I3668" s="1" t="str">
        <f t="shared" si="288"/>
        <v>211</v>
      </c>
      <c r="J3668" s="1" t="str">
        <f t="shared" si="289"/>
        <v>At Risk</v>
      </c>
    </row>
    <row r="3669" spans="1:10" ht="14.25" x14ac:dyDescent="0.2">
      <c r="A3669">
        <v>16111</v>
      </c>
      <c r="B3669">
        <v>75</v>
      </c>
      <c r="C3669">
        <v>562.48000000000013</v>
      </c>
      <c r="D3669" s="1">
        <v>40458.82708333333</v>
      </c>
      <c r="E3669" s="3">
        <f>DATEDIF(online_retail_II[[#This Row],[LastPurchase]], DATE(2011,12,9), "d")</f>
        <v>428</v>
      </c>
      <c r="F3669" s="3">
        <f t="shared" si="285"/>
        <v>2</v>
      </c>
      <c r="G3669" s="3">
        <f t="shared" si="286"/>
        <v>2</v>
      </c>
      <c r="H3669" s="3">
        <f t="shared" si="287"/>
        <v>1</v>
      </c>
      <c r="I3669" s="1" t="str">
        <f t="shared" si="288"/>
        <v>221</v>
      </c>
      <c r="J3669" s="1" t="str">
        <f t="shared" si="289"/>
        <v>At Risk</v>
      </c>
    </row>
    <row r="3670" spans="1:10" ht="14.25" x14ac:dyDescent="0.2">
      <c r="A3670">
        <v>15598</v>
      </c>
      <c r="B3670">
        <v>36</v>
      </c>
      <c r="C3670">
        <v>548.01999999999987</v>
      </c>
      <c r="D3670" s="1">
        <v>40833.669444444444</v>
      </c>
      <c r="E3670" s="3">
        <f>DATEDIF(online_retail_II[[#This Row],[LastPurchase]], DATE(2011,12,9), "d")</f>
        <v>53</v>
      </c>
      <c r="F3670" s="3">
        <f t="shared" si="285"/>
        <v>3</v>
      </c>
      <c r="G3670" s="3">
        <f t="shared" si="286"/>
        <v>1</v>
      </c>
      <c r="H3670" s="3">
        <f t="shared" si="287"/>
        <v>1</v>
      </c>
      <c r="I3670" s="1" t="str">
        <f t="shared" si="288"/>
        <v>311</v>
      </c>
      <c r="J3670" s="1" t="str">
        <f t="shared" si="289"/>
        <v>Potential</v>
      </c>
    </row>
    <row r="3671" spans="1:10" ht="14.25" x14ac:dyDescent="0.2">
      <c r="A3671">
        <v>17196</v>
      </c>
      <c r="B3671">
        <v>104</v>
      </c>
      <c r="C3671">
        <v>352.9</v>
      </c>
      <c r="D3671" s="1">
        <v>40459.479861111111</v>
      </c>
      <c r="E3671" s="3">
        <f>DATEDIF(online_retail_II[[#This Row],[LastPurchase]], DATE(2011,12,9), "d")</f>
        <v>427</v>
      </c>
      <c r="F3671" s="3">
        <f t="shared" si="285"/>
        <v>2</v>
      </c>
      <c r="G3671" s="3">
        <f t="shared" si="286"/>
        <v>2</v>
      </c>
      <c r="H3671" s="3">
        <f t="shared" si="287"/>
        <v>1</v>
      </c>
      <c r="I3671" s="1" t="str">
        <f t="shared" si="288"/>
        <v>221</v>
      </c>
      <c r="J3671" s="1" t="str">
        <f t="shared" si="289"/>
        <v>At Risk</v>
      </c>
    </row>
    <row r="3672" spans="1:10" ht="14.25" x14ac:dyDescent="0.2">
      <c r="A3672">
        <v>17864</v>
      </c>
      <c r="B3672">
        <v>145</v>
      </c>
      <c r="C3672">
        <v>924.31999999999903</v>
      </c>
      <c r="D3672" s="1">
        <v>40874.46875</v>
      </c>
      <c r="E3672" s="3">
        <f>DATEDIF(online_retail_II[[#This Row],[LastPurchase]], DATE(2011,12,9), "d")</f>
        <v>12</v>
      </c>
      <c r="F3672" s="3">
        <f t="shared" si="285"/>
        <v>5</v>
      </c>
      <c r="G3672" s="3">
        <f t="shared" si="286"/>
        <v>2</v>
      </c>
      <c r="H3672" s="3">
        <f t="shared" si="287"/>
        <v>1</v>
      </c>
      <c r="I3672" s="1" t="str">
        <f t="shared" si="288"/>
        <v>521</v>
      </c>
      <c r="J3672" s="1" t="str">
        <f t="shared" si="289"/>
        <v>Champion</v>
      </c>
    </row>
    <row r="3673" spans="1:10" ht="14.25" x14ac:dyDescent="0.2">
      <c r="A3673">
        <v>15281</v>
      </c>
      <c r="B3673">
        <v>522</v>
      </c>
      <c r="C3673">
        <v>8543.569999999987</v>
      </c>
      <c r="D3673" s="1">
        <v>40828.381944444445</v>
      </c>
      <c r="E3673" s="3">
        <f>DATEDIF(online_retail_II[[#This Row],[LastPurchase]], DATE(2011,12,9), "d")</f>
        <v>58</v>
      </c>
      <c r="F3673" s="3">
        <f t="shared" si="285"/>
        <v>3</v>
      </c>
      <c r="G3673" s="3">
        <f t="shared" si="286"/>
        <v>4</v>
      </c>
      <c r="H3673" s="3">
        <f t="shared" si="287"/>
        <v>4</v>
      </c>
      <c r="I3673" s="1" t="str">
        <f t="shared" si="288"/>
        <v>344</v>
      </c>
      <c r="J3673" s="1" t="str">
        <f t="shared" si="289"/>
        <v>Potential</v>
      </c>
    </row>
    <row r="3674" spans="1:10" ht="14.25" x14ac:dyDescent="0.2">
      <c r="A3674">
        <v>12811</v>
      </c>
      <c r="B3674">
        <v>56</v>
      </c>
      <c r="C3674">
        <v>1033.9000000000001</v>
      </c>
      <c r="D3674" s="1">
        <v>40626.404166666667</v>
      </c>
      <c r="E3674" s="3">
        <f>DATEDIF(online_retail_II[[#This Row],[LastPurchase]], DATE(2011,12,9), "d")</f>
        <v>260</v>
      </c>
      <c r="F3674" s="3">
        <f t="shared" si="285"/>
        <v>3</v>
      </c>
      <c r="G3674" s="3">
        <f t="shared" si="286"/>
        <v>2</v>
      </c>
      <c r="H3674" s="3">
        <f t="shared" si="287"/>
        <v>2</v>
      </c>
      <c r="I3674" s="1" t="str">
        <f t="shared" si="288"/>
        <v>322</v>
      </c>
      <c r="J3674" s="1" t="str">
        <f t="shared" si="289"/>
        <v>Potential</v>
      </c>
    </row>
    <row r="3675" spans="1:10" ht="14.25" x14ac:dyDescent="0.2">
      <c r="A3675">
        <v>14904</v>
      </c>
      <c r="B3675">
        <v>144</v>
      </c>
      <c r="C3675">
        <v>1640.639999999999</v>
      </c>
      <c r="D3675" s="1">
        <v>40884.538194444445</v>
      </c>
      <c r="E3675" s="3">
        <f>DATEDIF(online_retail_II[[#This Row],[LastPurchase]], DATE(2011,12,9), "d")</f>
        <v>2</v>
      </c>
      <c r="F3675" s="3">
        <f t="shared" si="285"/>
        <v>5</v>
      </c>
      <c r="G3675" s="3">
        <f t="shared" si="286"/>
        <v>2</v>
      </c>
      <c r="H3675" s="3">
        <f t="shared" si="287"/>
        <v>2</v>
      </c>
      <c r="I3675" s="1" t="str">
        <f t="shared" si="288"/>
        <v>522</v>
      </c>
      <c r="J3675" s="1" t="str">
        <f t="shared" si="289"/>
        <v>Champion</v>
      </c>
    </row>
    <row r="3676" spans="1:10" ht="14.25" x14ac:dyDescent="0.2">
      <c r="A3676">
        <v>14846</v>
      </c>
      <c r="B3676">
        <v>12</v>
      </c>
      <c r="C3676">
        <v>437.4</v>
      </c>
      <c r="D3676" s="1">
        <v>40459.713194444441</v>
      </c>
      <c r="E3676" s="3">
        <f>DATEDIF(online_retail_II[[#This Row],[LastPurchase]], DATE(2011,12,9), "d")</f>
        <v>427</v>
      </c>
      <c r="F3676" s="3">
        <f t="shared" si="285"/>
        <v>2</v>
      </c>
      <c r="G3676" s="3">
        <f t="shared" si="286"/>
        <v>1</v>
      </c>
      <c r="H3676" s="3">
        <f t="shared" si="287"/>
        <v>1</v>
      </c>
      <c r="I3676" s="1" t="str">
        <f t="shared" si="288"/>
        <v>211</v>
      </c>
      <c r="J3676" s="1" t="str">
        <f t="shared" si="289"/>
        <v>At Risk</v>
      </c>
    </row>
    <row r="3677" spans="1:10" ht="14.25" x14ac:dyDescent="0.2">
      <c r="A3677">
        <v>15708</v>
      </c>
      <c r="B3677">
        <v>395</v>
      </c>
      <c r="C3677">
        <v>4378.7200000000021</v>
      </c>
      <c r="D3677" s="1">
        <v>40846.45416666667</v>
      </c>
      <c r="E3677" s="3">
        <f>DATEDIF(online_retail_II[[#This Row],[LastPurchase]], DATE(2011,12,9), "d")</f>
        <v>40</v>
      </c>
      <c r="F3677" s="3">
        <f t="shared" si="285"/>
        <v>4</v>
      </c>
      <c r="G3677" s="3">
        <f t="shared" si="286"/>
        <v>4</v>
      </c>
      <c r="H3677" s="3">
        <f t="shared" si="287"/>
        <v>3</v>
      </c>
      <c r="I3677" s="1" t="str">
        <f t="shared" si="288"/>
        <v>443</v>
      </c>
      <c r="J3677" s="1" t="str">
        <f t="shared" si="289"/>
        <v>Loyal</v>
      </c>
    </row>
    <row r="3678" spans="1:10" ht="14.25" x14ac:dyDescent="0.2">
      <c r="A3678">
        <v>14127</v>
      </c>
      <c r="B3678">
        <v>117</v>
      </c>
      <c r="C3678">
        <v>1900.0800000000011</v>
      </c>
      <c r="D3678" s="1">
        <v>40764.450694444444</v>
      </c>
      <c r="E3678" s="3">
        <f>DATEDIF(online_retail_II[[#This Row],[LastPurchase]], DATE(2011,12,9), "d")</f>
        <v>122</v>
      </c>
      <c r="F3678" s="3">
        <f t="shared" si="285"/>
        <v>3</v>
      </c>
      <c r="G3678" s="3">
        <f t="shared" si="286"/>
        <v>2</v>
      </c>
      <c r="H3678" s="3">
        <f t="shared" si="287"/>
        <v>2</v>
      </c>
      <c r="I3678" s="1" t="str">
        <f t="shared" si="288"/>
        <v>322</v>
      </c>
      <c r="J3678" s="1" t="str">
        <f t="shared" si="289"/>
        <v>Potential</v>
      </c>
    </row>
    <row r="3679" spans="1:10" ht="14.25" x14ac:dyDescent="0.2">
      <c r="A3679">
        <v>16579</v>
      </c>
      <c r="B3679">
        <v>14</v>
      </c>
      <c r="C3679">
        <v>295.04999999999995</v>
      </c>
      <c r="D3679" s="1">
        <v>40461.498611111114</v>
      </c>
      <c r="E3679" s="3">
        <f>DATEDIF(online_retail_II[[#This Row],[LastPurchase]], DATE(2011,12,9), "d")</f>
        <v>425</v>
      </c>
      <c r="F3679" s="3">
        <f t="shared" si="285"/>
        <v>2</v>
      </c>
      <c r="G3679" s="3">
        <f t="shared" si="286"/>
        <v>1</v>
      </c>
      <c r="H3679" s="3">
        <f t="shared" si="287"/>
        <v>1</v>
      </c>
      <c r="I3679" s="1" t="str">
        <f t="shared" si="288"/>
        <v>211</v>
      </c>
      <c r="J3679" s="1" t="str">
        <f t="shared" si="289"/>
        <v>At Risk</v>
      </c>
    </row>
    <row r="3680" spans="1:10" ht="14.25" x14ac:dyDescent="0.2">
      <c r="A3680">
        <v>17152</v>
      </c>
      <c r="B3680">
        <v>16</v>
      </c>
      <c r="C3680">
        <v>2016.5</v>
      </c>
      <c r="D3680" s="1">
        <v>40692.513194444444</v>
      </c>
      <c r="E3680" s="3">
        <f>DATEDIF(online_retail_II[[#This Row],[LastPurchase]], DATE(2011,12,9), "d")</f>
        <v>194</v>
      </c>
      <c r="F3680" s="3">
        <f t="shared" si="285"/>
        <v>3</v>
      </c>
      <c r="G3680" s="3">
        <f t="shared" si="286"/>
        <v>1</v>
      </c>
      <c r="H3680" s="3">
        <f t="shared" si="287"/>
        <v>2</v>
      </c>
      <c r="I3680" s="1" t="str">
        <f t="shared" si="288"/>
        <v>312</v>
      </c>
      <c r="J3680" s="1" t="str">
        <f t="shared" si="289"/>
        <v>Potential</v>
      </c>
    </row>
    <row r="3681" spans="1:10" ht="14.25" x14ac:dyDescent="0.2">
      <c r="A3681">
        <v>15177</v>
      </c>
      <c r="B3681">
        <v>26</v>
      </c>
      <c r="C3681">
        <v>948.92999999999984</v>
      </c>
      <c r="D3681" s="1">
        <v>40461.533333333333</v>
      </c>
      <c r="E3681" s="3">
        <f>DATEDIF(online_retail_II[[#This Row],[LastPurchase]], DATE(2011,12,9), "d")</f>
        <v>425</v>
      </c>
      <c r="F3681" s="3">
        <f t="shared" si="285"/>
        <v>2</v>
      </c>
      <c r="G3681" s="3">
        <f t="shared" si="286"/>
        <v>1</v>
      </c>
      <c r="H3681" s="3">
        <f t="shared" si="287"/>
        <v>1</v>
      </c>
      <c r="I3681" s="1" t="str">
        <f t="shared" si="288"/>
        <v>211</v>
      </c>
      <c r="J3681" s="1" t="str">
        <f t="shared" si="289"/>
        <v>At Risk</v>
      </c>
    </row>
    <row r="3682" spans="1:10" ht="14.25" x14ac:dyDescent="0.2">
      <c r="A3682">
        <v>15645</v>
      </c>
      <c r="B3682">
        <v>68</v>
      </c>
      <c r="C3682">
        <v>1055.1699999999994</v>
      </c>
      <c r="D3682" s="1">
        <v>40868.496527777781</v>
      </c>
      <c r="E3682" s="3">
        <f>DATEDIF(online_retail_II[[#This Row],[LastPurchase]], DATE(2011,12,9), "d")</f>
        <v>18</v>
      </c>
      <c r="F3682" s="3">
        <f t="shared" si="285"/>
        <v>4</v>
      </c>
      <c r="G3682" s="3">
        <f t="shared" si="286"/>
        <v>2</v>
      </c>
      <c r="H3682" s="3">
        <f t="shared" si="287"/>
        <v>2</v>
      </c>
      <c r="I3682" s="1" t="str">
        <f t="shared" si="288"/>
        <v>422</v>
      </c>
      <c r="J3682" s="1" t="str">
        <f t="shared" si="289"/>
        <v>Loyal</v>
      </c>
    </row>
    <row r="3683" spans="1:10" ht="14.25" x14ac:dyDescent="0.2">
      <c r="A3683">
        <v>13083</v>
      </c>
      <c r="B3683">
        <v>22</v>
      </c>
      <c r="C3683">
        <v>395.43</v>
      </c>
      <c r="D3683" s="1">
        <v>40882.625694444447</v>
      </c>
      <c r="E3683" s="3">
        <f>DATEDIF(online_retail_II[[#This Row],[LastPurchase]], DATE(2011,12,9), "d")</f>
        <v>4</v>
      </c>
      <c r="F3683" s="3">
        <f t="shared" si="285"/>
        <v>5</v>
      </c>
      <c r="G3683" s="3">
        <f t="shared" si="286"/>
        <v>1</v>
      </c>
      <c r="H3683" s="3">
        <f t="shared" si="287"/>
        <v>1</v>
      </c>
      <c r="I3683" s="1" t="str">
        <f t="shared" si="288"/>
        <v>511</v>
      </c>
      <c r="J3683" s="1" t="str">
        <f t="shared" si="289"/>
        <v>Champion</v>
      </c>
    </row>
    <row r="3684" spans="1:10" ht="14.25" x14ac:dyDescent="0.2">
      <c r="A3684">
        <v>14390</v>
      </c>
      <c r="B3684">
        <v>491</v>
      </c>
      <c r="C3684">
        <v>6399.8300000000017</v>
      </c>
      <c r="D3684" s="1">
        <v>40876.575694444444</v>
      </c>
      <c r="E3684" s="3">
        <f>DATEDIF(online_retail_II[[#This Row],[LastPurchase]], DATE(2011,12,9), "d")</f>
        <v>10</v>
      </c>
      <c r="F3684" s="3">
        <f t="shared" si="285"/>
        <v>5</v>
      </c>
      <c r="G3684" s="3">
        <f t="shared" si="286"/>
        <v>4</v>
      </c>
      <c r="H3684" s="3">
        <f t="shared" si="287"/>
        <v>3</v>
      </c>
      <c r="I3684" s="1" t="str">
        <f t="shared" si="288"/>
        <v>543</v>
      </c>
      <c r="J3684" s="1" t="str">
        <f t="shared" si="289"/>
        <v>Champion</v>
      </c>
    </row>
    <row r="3685" spans="1:10" ht="14.25" x14ac:dyDescent="0.2">
      <c r="A3685">
        <v>15038</v>
      </c>
      <c r="B3685">
        <v>284</v>
      </c>
      <c r="C3685">
        <v>1309.8600000000024</v>
      </c>
      <c r="D3685" s="1">
        <v>40828.481249999997</v>
      </c>
      <c r="E3685" s="3">
        <f>DATEDIF(online_retail_II[[#This Row],[LastPurchase]], DATE(2011,12,9), "d")</f>
        <v>58</v>
      </c>
      <c r="F3685" s="3">
        <f t="shared" si="285"/>
        <v>3</v>
      </c>
      <c r="G3685" s="3">
        <f t="shared" si="286"/>
        <v>3</v>
      </c>
      <c r="H3685" s="3">
        <f t="shared" si="287"/>
        <v>2</v>
      </c>
      <c r="I3685" s="1" t="str">
        <f t="shared" si="288"/>
        <v>332</v>
      </c>
      <c r="J3685" s="1" t="str">
        <f t="shared" si="289"/>
        <v>Potential</v>
      </c>
    </row>
    <row r="3686" spans="1:10" ht="14.25" x14ac:dyDescent="0.2">
      <c r="A3686">
        <v>14571</v>
      </c>
      <c r="B3686">
        <v>31</v>
      </c>
      <c r="C3686">
        <v>161.65000000000003</v>
      </c>
      <c r="D3686" s="1">
        <v>40461.629166666666</v>
      </c>
      <c r="E3686" s="3">
        <f>DATEDIF(online_retail_II[[#This Row],[LastPurchase]], DATE(2011,12,9), "d")</f>
        <v>425</v>
      </c>
      <c r="F3686" s="3">
        <f t="shared" si="285"/>
        <v>2</v>
      </c>
      <c r="G3686" s="3">
        <f t="shared" si="286"/>
        <v>1</v>
      </c>
      <c r="H3686" s="3">
        <f t="shared" si="287"/>
        <v>1</v>
      </c>
      <c r="I3686" s="1" t="str">
        <f t="shared" si="288"/>
        <v>211</v>
      </c>
      <c r="J3686" s="1" t="str">
        <f t="shared" si="289"/>
        <v>At Risk</v>
      </c>
    </row>
    <row r="3687" spans="1:10" ht="14.25" x14ac:dyDescent="0.2">
      <c r="A3687">
        <v>17111</v>
      </c>
      <c r="B3687">
        <v>49</v>
      </c>
      <c r="C3687">
        <v>476.58000000000004</v>
      </c>
      <c r="D3687" s="1">
        <v>40839.665972222225</v>
      </c>
      <c r="E3687" s="3">
        <f>DATEDIF(online_retail_II[[#This Row],[LastPurchase]], DATE(2011,12,9), "d")</f>
        <v>47</v>
      </c>
      <c r="F3687" s="3">
        <f t="shared" si="285"/>
        <v>4</v>
      </c>
      <c r="G3687" s="3">
        <f t="shared" si="286"/>
        <v>1</v>
      </c>
      <c r="H3687" s="3">
        <f t="shared" si="287"/>
        <v>1</v>
      </c>
      <c r="I3687" s="1" t="str">
        <f t="shared" si="288"/>
        <v>411</v>
      </c>
      <c r="J3687" s="1" t="str">
        <f t="shared" si="289"/>
        <v>Loyal</v>
      </c>
    </row>
    <row r="3688" spans="1:10" ht="14.25" x14ac:dyDescent="0.2">
      <c r="A3688">
        <v>16122</v>
      </c>
      <c r="B3688">
        <v>64</v>
      </c>
      <c r="C3688">
        <v>1001.34</v>
      </c>
      <c r="D3688" s="1">
        <v>40813.648611111108</v>
      </c>
      <c r="E3688" s="3">
        <f>DATEDIF(online_retail_II[[#This Row],[LastPurchase]], DATE(2011,12,9), "d")</f>
        <v>73</v>
      </c>
      <c r="F3688" s="3">
        <f t="shared" si="285"/>
        <v>3</v>
      </c>
      <c r="G3688" s="3">
        <f t="shared" si="286"/>
        <v>2</v>
      </c>
      <c r="H3688" s="3">
        <f t="shared" si="287"/>
        <v>2</v>
      </c>
      <c r="I3688" s="1" t="str">
        <f t="shared" si="288"/>
        <v>322</v>
      </c>
      <c r="J3688" s="1" t="str">
        <f t="shared" si="289"/>
        <v>Potential</v>
      </c>
    </row>
    <row r="3689" spans="1:10" ht="14.25" x14ac:dyDescent="0.2">
      <c r="A3689">
        <v>13362</v>
      </c>
      <c r="B3689">
        <v>298</v>
      </c>
      <c r="C3689">
        <v>5394.07</v>
      </c>
      <c r="D3689" s="1">
        <v>40877.611805555556</v>
      </c>
      <c r="E3689" s="3">
        <f>DATEDIF(online_retail_II[[#This Row],[LastPurchase]], DATE(2011,12,9), "d")</f>
        <v>9</v>
      </c>
      <c r="F3689" s="3">
        <f t="shared" si="285"/>
        <v>5</v>
      </c>
      <c r="G3689" s="3">
        <f t="shared" si="286"/>
        <v>3</v>
      </c>
      <c r="H3689" s="3">
        <f t="shared" si="287"/>
        <v>3</v>
      </c>
      <c r="I3689" s="1" t="str">
        <f t="shared" si="288"/>
        <v>533</v>
      </c>
      <c r="J3689" s="1" t="str">
        <f t="shared" si="289"/>
        <v>Champion</v>
      </c>
    </row>
    <row r="3690" spans="1:10" ht="14.25" x14ac:dyDescent="0.2">
      <c r="A3690">
        <v>15277</v>
      </c>
      <c r="B3690">
        <v>26</v>
      </c>
      <c r="C3690">
        <v>476.34000000000009</v>
      </c>
      <c r="D3690" s="1">
        <v>40840.422222222223</v>
      </c>
      <c r="E3690" s="3">
        <f>DATEDIF(online_retail_II[[#This Row],[LastPurchase]], DATE(2011,12,9), "d")</f>
        <v>46</v>
      </c>
      <c r="F3690" s="3">
        <f t="shared" si="285"/>
        <v>4</v>
      </c>
      <c r="G3690" s="3">
        <f t="shared" si="286"/>
        <v>1</v>
      </c>
      <c r="H3690" s="3">
        <f t="shared" si="287"/>
        <v>1</v>
      </c>
      <c r="I3690" s="1" t="str">
        <f t="shared" si="288"/>
        <v>411</v>
      </c>
      <c r="J3690" s="1" t="str">
        <f t="shared" si="289"/>
        <v>Loyal</v>
      </c>
    </row>
    <row r="3691" spans="1:10" ht="14.25" x14ac:dyDescent="0.2">
      <c r="A3691">
        <v>13747</v>
      </c>
      <c r="B3691">
        <v>6</v>
      </c>
      <c r="C3691">
        <v>249.39999999999998</v>
      </c>
      <c r="D3691" s="1">
        <v>40513.442361111112</v>
      </c>
      <c r="E3691" s="3">
        <f>DATEDIF(online_retail_II[[#This Row],[LastPurchase]], DATE(2011,12,9), "d")</f>
        <v>373</v>
      </c>
      <c r="F3691" s="3">
        <f t="shared" si="285"/>
        <v>2</v>
      </c>
      <c r="G3691" s="3">
        <f t="shared" si="286"/>
        <v>1</v>
      </c>
      <c r="H3691" s="3">
        <f t="shared" si="287"/>
        <v>1</v>
      </c>
      <c r="I3691" s="1" t="str">
        <f t="shared" si="288"/>
        <v>211</v>
      </c>
      <c r="J3691" s="1" t="str">
        <f t="shared" si="289"/>
        <v>At Risk</v>
      </c>
    </row>
    <row r="3692" spans="1:10" ht="14.25" x14ac:dyDescent="0.2">
      <c r="A3692">
        <v>12356</v>
      </c>
      <c r="B3692">
        <v>143</v>
      </c>
      <c r="C3692">
        <v>6373.6799999999948</v>
      </c>
      <c r="D3692" s="1">
        <v>40864.361111111109</v>
      </c>
      <c r="E3692" s="3">
        <f>DATEDIF(online_retail_II[[#This Row],[LastPurchase]], DATE(2011,12,9), "d")</f>
        <v>22</v>
      </c>
      <c r="F3692" s="3">
        <f t="shared" si="285"/>
        <v>4</v>
      </c>
      <c r="G3692" s="3">
        <f t="shared" si="286"/>
        <v>2</v>
      </c>
      <c r="H3692" s="3">
        <f t="shared" si="287"/>
        <v>3</v>
      </c>
      <c r="I3692" s="1" t="str">
        <f t="shared" si="288"/>
        <v>423</v>
      </c>
      <c r="J3692" s="1" t="str">
        <f t="shared" si="289"/>
        <v>Loyal</v>
      </c>
    </row>
    <row r="3693" spans="1:10" ht="14.25" x14ac:dyDescent="0.2">
      <c r="A3693">
        <v>14756</v>
      </c>
      <c r="B3693">
        <v>119</v>
      </c>
      <c r="C3693">
        <v>2653.7600000000007</v>
      </c>
      <c r="D3693" s="1">
        <v>40871.759027777778</v>
      </c>
      <c r="E3693" s="3">
        <f>DATEDIF(online_retail_II[[#This Row],[LastPurchase]], DATE(2011,12,9), "d")</f>
        <v>15</v>
      </c>
      <c r="F3693" s="3">
        <f t="shared" si="285"/>
        <v>4</v>
      </c>
      <c r="G3693" s="3">
        <f t="shared" si="286"/>
        <v>2</v>
      </c>
      <c r="H3693" s="3">
        <f t="shared" si="287"/>
        <v>2</v>
      </c>
      <c r="I3693" s="1" t="str">
        <f t="shared" si="288"/>
        <v>422</v>
      </c>
      <c r="J3693" s="1" t="str">
        <f t="shared" si="289"/>
        <v>Loyal</v>
      </c>
    </row>
    <row r="3694" spans="1:10" ht="14.25" x14ac:dyDescent="0.2">
      <c r="A3694">
        <v>15948</v>
      </c>
      <c r="B3694">
        <v>95</v>
      </c>
      <c r="C3694">
        <v>1509.0900000000001</v>
      </c>
      <c r="D3694" s="1">
        <v>40878.647222222222</v>
      </c>
      <c r="E3694" s="3">
        <f>DATEDIF(online_retail_II[[#This Row],[LastPurchase]], DATE(2011,12,9), "d")</f>
        <v>8</v>
      </c>
      <c r="F3694" s="3">
        <f t="shared" si="285"/>
        <v>5</v>
      </c>
      <c r="G3694" s="3">
        <f t="shared" si="286"/>
        <v>2</v>
      </c>
      <c r="H3694" s="3">
        <f t="shared" si="287"/>
        <v>2</v>
      </c>
      <c r="I3694" s="1" t="str">
        <f t="shared" si="288"/>
        <v>522</v>
      </c>
      <c r="J3694" s="1" t="str">
        <f t="shared" si="289"/>
        <v>Champion</v>
      </c>
    </row>
    <row r="3695" spans="1:10" ht="14.25" x14ac:dyDescent="0.2">
      <c r="A3695">
        <v>14412</v>
      </c>
      <c r="B3695">
        <v>84</v>
      </c>
      <c r="C3695">
        <v>1426.1899999999989</v>
      </c>
      <c r="D3695" s="1">
        <v>40844.447916666664</v>
      </c>
      <c r="E3695" s="3">
        <f>DATEDIF(online_retail_II[[#This Row],[LastPurchase]], DATE(2011,12,9), "d")</f>
        <v>42</v>
      </c>
      <c r="F3695" s="3">
        <f t="shared" si="285"/>
        <v>4</v>
      </c>
      <c r="G3695" s="3">
        <f t="shared" si="286"/>
        <v>2</v>
      </c>
      <c r="H3695" s="3">
        <f t="shared" si="287"/>
        <v>2</v>
      </c>
      <c r="I3695" s="1" t="str">
        <f t="shared" si="288"/>
        <v>422</v>
      </c>
      <c r="J3695" s="1" t="str">
        <f t="shared" si="289"/>
        <v>Loyal</v>
      </c>
    </row>
    <row r="3696" spans="1:10" ht="14.25" x14ac:dyDescent="0.2">
      <c r="A3696">
        <v>17264</v>
      </c>
      <c r="B3696">
        <v>84</v>
      </c>
      <c r="C3696">
        <v>279.58999999999992</v>
      </c>
      <c r="D3696" s="1">
        <v>40462.536111111112</v>
      </c>
      <c r="E3696" s="3">
        <f>DATEDIF(online_retail_II[[#This Row],[LastPurchase]], DATE(2011,12,9), "d")</f>
        <v>424</v>
      </c>
      <c r="F3696" s="3">
        <f t="shared" si="285"/>
        <v>2</v>
      </c>
      <c r="G3696" s="3">
        <f t="shared" si="286"/>
        <v>2</v>
      </c>
      <c r="H3696" s="3">
        <f t="shared" si="287"/>
        <v>1</v>
      </c>
      <c r="I3696" s="1" t="str">
        <f t="shared" si="288"/>
        <v>221</v>
      </c>
      <c r="J3696" s="1" t="str">
        <f t="shared" si="289"/>
        <v>At Risk</v>
      </c>
    </row>
    <row r="3697" spans="1:10" ht="14.25" x14ac:dyDescent="0.2">
      <c r="A3697">
        <v>12797</v>
      </c>
      <c r="B3697">
        <v>43</v>
      </c>
      <c r="C3697">
        <v>806.11000000000013</v>
      </c>
      <c r="D3697" s="1">
        <v>40521.454861111109</v>
      </c>
      <c r="E3697" s="3">
        <f>DATEDIF(online_retail_II[[#This Row],[LastPurchase]], DATE(2011,12,9), "d")</f>
        <v>365</v>
      </c>
      <c r="F3697" s="3">
        <f t="shared" si="285"/>
        <v>2</v>
      </c>
      <c r="G3697" s="3">
        <f t="shared" si="286"/>
        <v>1</v>
      </c>
      <c r="H3697" s="3">
        <f t="shared" si="287"/>
        <v>1</v>
      </c>
      <c r="I3697" s="1" t="str">
        <f t="shared" si="288"/>
        <v>211</v>
      </c>
      <c r="J3697" s="1" t="str">
        <f t="shared" si="289"/>
        <v>At Risk</v>
      </c>
    </row>
    <row r="3698" spans="1:10" ht="14.25" x14ac:dyDescent="0.2">
      <c r="A3698">
        <v>16527</v>
      </c>
      <c r="B3698">
        <v>77</v>
      </c>
      <c r="C3698">
        <v>1272.44</v>
      </c>
      <c r="D3698" s="1">
        <v>40805.681250000001</v>
      </c>
      <c r="E3698" s="3">
        <f>DATEDIF(online_retail_II[[#This Row],[LastPurchase]], DATE(2011,12,9), "d")</f>
        <v>81</v>
      </c>
      <c r="F3698" s="3">
        <f t="shared" si="285"/>
        <v>3</v>
      </c>
      <c r="G3698" s="3">
        <f t="shared" si="286"/>
        <v>2</v>
      </c>
      <c r="H3698" s="3">
        <f t="shared" si="287"/>
        <v>2</v>
      </c>
      <c r="I3698" s="1" t="str">
        <f t="shared" si="288"/>
        <v>322</v>
      </c>
      <c r="J3698" s="1" t="str">
        <f t="shared" si="289"/>
        <v>Potential</v>
      </c>
    </row>
    <row r="3699" spans="1:10" ht="14.25" x14ac:dyDescent="0.2">
      <c r="A3699">
        <v>14319</v>
      </c>
      <c r="B3699">
        <v>26</v>
      </c>
      <c r="C3699">
        <v>494.84999999999991</v>
      </c>
      <c r="D3699" s="1">
        <v>40462.568055555559</v>
      </c>
      <c r="E3699" s="3">
        <f>DATEDIF(online_retail_II[[#This Row],[LastPurchase]], DATE(2011,12,9), "d")</f>
        <v>424</v>
      </c>
      <c r="F3699" s="3">
        <f t="shared" si="285"/>
        <v>2</v>
      </c>
      <c r="G3699" s="3">
        <f t="shared" si="286"/>
        <v>1</v>
      </c>
      <c r="H3699" s="3">
        <f t="shared" si="287"/>
        <v>1</v>
      </c>
      <c r="I3699" s="1" t="str">
        <f t="shared" si="288"/>
        <v>211</v>
      </c>
      <c r="J3699" s="1" t="str">
        <f t="shared" si="289"/>
        <v>At Risk</v>
      </c>
    </row>
    <row r="3700" spans="1:10" ht="14.25" x14ac:dyDescent="0.2">
      <c r="A3700">
        <v>15834</v>
      </c>
      <c r="B3700">
        <v>378</v>
      </c>
      <c r="C3700">
        <v>3772.9899999999966</v>
      </c>
      <c r="D3700" s="1">
        <v>40816.611805555556</v>
      </c>
      <c r="E3700" s="3">
        <f>DATEDIF(online_retail_II[[#This Row],[LastPurchase]], DATE(2011,12,9), "d")</f>
        <v>70</v>
      </c>
      <c r="F3700" s="3">
        <f t="shared" si="285"/>
        <v>3</v>
      </c>
      <c r="G3700" s="3">
        <f t="shared" si="286"/>
        <v>4</v>
      </c>
      <c r="H3700" s="3">
        <f t="shared" si="287"/>
        <v>3</v>
      </c>
      <c r="I3700" s="1" t="str">
        <f t="shared" si="288"/>
        <v>343</v>
      </c>
      <c r="J3700" s="1" t="str">
        <f t="shared" si="289"/>
        <v>Potential</v>
      </c>
    </row>
    <row r="3701" spans="1:10" ht="14.25" x14ac:dyDescent="0.2">
      <c r="A3701">
        <v>17004</v>
      </c>
      <c r="B3701">
        <v>70</v>
      </c>
      <c r="C3701">
        <v>2425.1599999999994</v>
      </c>
      <c r="D3701" s="1">
        <v>40840.600694444445</v>
      </c>
      <c r="E3701" s="3">
        <f>DATEDIF(online_retail_II[[#This Row],[LastPurchase]], DATE(2011,12,9), "d")</f>
        <v>46</v>
      </c>
      <c r="F3701" s="3">
        <f t="shared" si="285"/>
        <v>4</v>
      </c>
      <c r="G3701" s="3">
        <f t="shared" si="286"/>
        <v>2</v>
      </c>
      <c r="H3701" s="3">
        <f t="shared" si="287"/>
        <v>2</v>
      </c>
      <c r="I3701" s="1" t="str">
        <f t="shared" si="288"/>
        <v>422</v>
      </c>
      <c r="J3701" s="1" t="str">
        <f t="shared" si="289"/>
        <v>Loyal</v>
      </c>
    </row>
    <row r="3702" spans="1:10" ht="14.25" x14ac:dyDescent="0.2">
      <c r="A3702">
        <v>17273</v>
      </c>
      <c r="B3702">
        <v>12</v>
      </c>
      <c r="C3702">
        <v>141.12</v>
      </c>
      <c r="D3702" s="1">
        <v>40462.664583333331</v>
      </c>
      <c r="E3702" s="3">
        <f>DATEDIF(online_retail_II[[#This Row],[LastPurchase]], DATE(2011,12,9), "d")</f>
        <v>424</v>
      </c>
      <c r="F3702" s="3">
        <f t="shared" si="285"/>
        <v>2</v>
      </c>
      <c r="G3702" s="3">
        <f t="shared" si="286"/>
        <v>1</v>
      </c>
      <c r="H3702" s="3">
        <f t="shared" si="287"/>
        <v>1</v>
      </c>
      <c r="I3702" s="1" t="str">
        <f t="shared" si="288"/>
        <v>211</v>
      </c>
      <c r="J3702" s="1" t="str">
        <f t="shared" si="289"/>
        <v>At Risk</v>
      </c>
    </row>
    <row r="3703" spans="1:10" ht="14.25" x14ac:dyDescent="0.2">
      <c r="A3703">
        <v>15024</v>
      </c>
      <c r="B3703">
        <v>371</v>
      </c>
      <c r="C3703">
        <v>4075.5099999999957</v>
      </c>
      <c r="D3703" s="1">
        <v>40877.504166666666</v>
      </c>
      <c r="E3703" s="3">
        <f>DATEDIF(online_retail_II[[#This Row],[LastPurchase]], DATE(2011,12,9), "d")</f>
        <v>9</v>
      </c>
      <c r="F3703" s="3">
        <f t="shared" si="285"/>
        <v>5</v>
      </c>
      <c r="G3703" s="3">
        <f t="shared" si="286"/>
        <v>4</v>
      </c>
      <c r="H3703" s="3">
        <f t="shared" si="287"/>
        <v>3</v>
      </c>
      <c r="I3703" s="1" t="str">
        <f t="shared" si="288"/>
        <v>543</v>
      </c>
      <c r="J3703" s="1" t="str">
        <f t="shared" si="289"/>
        <v>Champion</v>
      </c>
    </row>
    <row r="3704" spans="1:10" ht="14.25" x14ac:dyDescent="0.2">
      <c r="A3704">
        <v>13546</v>
      </c>
      <c r="B3704">
        <v>153</v>
      </c>
      <c r="C3704">
        <v>1092.1400000000006</v>
      </c>
      <c r="D3704" s="1">
        <v>40874.618055555555</v>
      </c>
      <c r="E3704" s="3">
        <f>DATEDIF(online_retail_II[[#This Row],[LastPurchase]], DATE(2011,12,9), "d")</f>
        <v>12</v>
      </c>
      <c r="F3704" s="3">
        <f t="shared" si="285"/>
        <v>5</v>
      </c>
      <c r="G3704" s="3">
        <f t="shared" si="286"/>
        <v>2</v>
      </c>
      <c r="H3704" s="3">
        <f t="shared" si="287"/>
        <v>2</v>
      </c>
      <c r="I3704" s="1" t="str">
        <f t="shared" si="288"/>
        <v>522</v>
      </c>
      <c r="J3704" s="1" t="str">
        <f t="shared" si="289"/>
        <v>Champion</v>
      </c>
    </row>
    <row r="3705" spans="1:10" ht="14.25" x14ac:dyDescent="0.2">
      <c r="A3705">
        <v>17710</v>
      </c>
      <c r="B3705">
        <v>20</v>
      </c>
      <c r="C3705">
        <v>293.49999999999994</v>
      </c>
      <c r="D3705" s="1">
        <v>40463.325694444444</v>
      </c>
      <c r="E3705" s="3">
        <f>DATEDIF(online_retail_II[[#This Row],[LastPurchase]], DATE(2011,12,9), "d")</f>
        <v>423</v>
      </c>
      <c r="F3705" s="3">
        <f t="shared" si="285"/>
        <v>2</v>
      </c>
      <c r="G3705" s="3">
        <f t="shared" si="286"/>
        <v>1</v>
      </c>
      <c r="H3705" s="3">
        <f t="shared" si="287"/>
        <v>1</v>
      </c>
      <c r="I3705" s="1" t="str">
        <f t="shared" si="288"/>
        <v>211</v>
      </c>
      <c r="J3705" s="1" t="str">
        <f t="shared" si="289"/>
        <v>At Risk</v>
      </c>
    </row>
    <row r="3706" spans="1:10" ht="14.25" x14ac:dyDescent="0.2">
      <c r="A3706">
        <v>13912</v>
      </c>
      <c r="B3706">
        <v>7</v>
      </c>
      <c r="C3706">
        <v>124.94999999999999</v>
      </c>
      <c r="D3706" s="1">
        <v>40463.363194444442</v>
      </c>
      <c r="E3706" s="3">
        <f>DATEDIF(online_retail_II[[#This Row],[LastPurchase]], DATE(2011,12,9), "d")</f>
        <v>423</v>
      </c>
      <c r="F3706" s="3">
        <f t="shared" si="285"/>
        <v>2</v>
      </c>
      <c r="G3706" s="3">
        <f t="shared" si="286"/>
        <v>1</v>
      </c>
      <c r="H3706" s="3">
        <f t="shared" si="287"/>
        <v>1</v>
      </c>
      <c r="I3706" s="1" t="str">
        <f t="shared" si="288"/>
        <v>211</v>
      </c>
      <c r="J3706" s="1" t="str">
        <f t="shared" si="289"/>
        <v>At Risk</v>
      </c>
    </row>
    <row r="3707" spans="1:10" ht="14.25" x14ac:dyDescent="0.2">
      <c r="A3707">
        <v>12655</v>
      </c>
      <c r="B3707">
        <v>16</v>
      </c>
      <c r="C3707">
        <v>261.35000000000002</v>
      </c>
      <c r="D3707" s="1">
        <v>40463.386805555558</v>
      </c>
      <c r="E3707" s="3">
        <f>DATEDIF(online_retail_II[[#This Row],[LastPurchase]], DATE(2011,12,9), "d")</f>
        <v>423</v>
      </c>
      <c r="F3707" s="3">
        <f t="shared" si="285"/>
        <v>2</v>
      </c>
      <c r="G3707" s="3">
        <f t="shared" si="286"/>
        <v>1</v>
      </c>
      <c r="H3707" s="3">
        <f t="shared" si="287"/>
        <v>1</v>
      </c>
      <c r="I3707" s="1" t="str">
        <f t="shared" si="288"/>
        <v>211</v>
      </c>
      <c r="J3707" s="1" t="str">
        <f t="shared" si="289"/>
        <v>At Risk</v>
      </c>
    </row>
    <row r="3708" spans="1:10" ht="14.25" x14ac:dyDescent="0.2">
      <c r="A3708">
        <v>13368</v>
      </c>
      <c r="B3708">
        <v>52</v>
      </c>
      <c r="C3708">
        <v>1121.5000000000002</v>
      </c>
      <c r="D3708" s="1">
        <v>40630.415972222225</v>
      </c>
      <c r="E3708" s="3">
        <f>DATEDIF(online_retail_II[[#This Row],[LastPurchase]], DATE(2011,12,9), "d")</f>
        <v>256</v>
      </c>
      <c r="F3708" s="3">
        <f t="shared" si="285"/>
        <v>3</v>
      </c>
      <c r="G3708" s="3">
        <f t="shared" si="286"/>
        <v>1</v>
      </c>
      <c r="H3708" s="3">
        <f t="shared" si="287"/>
        <v>2</v>
      </c>
      <c r="I3708" s="1" t="str">
        <f t="shared" si="288"/>
        <v>312</v>
      </c>
      <c r="J3708" s="1" t="str">
        <f t="shared" si="289"/>
        <v>Potential</v>
      </c>
    </row>
    <row r="3709" spans="1:10" ht="14.25" x14ac:dyDescent="0.2">
      <c r="A3709">
        <v>17094</v>
      </c>
      <c r="B3709">
        <v>18</v>
      </c>
      <c r="C3709">
        <v>402.2</v>
      </c>
      <c r="D3709" s="1">
        <v>40564.54791666667</v>
      </c>
      <c r="E3709" s="3">
        <f>DATEDIF(online_retail_II[[#This Row],[LastPurchase]], DATE(2011,12,9), "d")</f>
        <v>322</v>
      </c>
      <c r="F3709" s="3">
        <f t="shared" si="285"/>
        <v>3</v>
      </c>
      <c r="G3709" s="3">
        <f t="shared" si="286"/>
        <v>1</v>
      </c>
      <c r="H3709" s="3">
        <f t="shared" si="287"/>
        <v>1</v>
      </c>
      <c r="I3709" s="1" t="str">
        <f t="shared" si="288"/>
        <v>311</v>
      </c>
      <c r="J3709" s="1" t="str">
        <f t="shared" si="289"/>
        <v>Potential</v>
      </c>
    </row>
    <row r="3710" spans="1:10" ht="14.25" x14ac:dyDescent="0.2">
      <c r="A3710">
        <v>14981</v>
      </c>
      <c r="B3710">
        <v>22</v>
      </c>
      <c r="C3710">
        <v>372.92</v>
      </c>
      <c r="D3710" s="1">
        <v>40640.572916666664</v>
      </c>
      <c r="E3710" s="3">
        <f>DATEDIF(online_retail_II[[#This Row],[LastPurchase]], DATE(2011,12,9), "d")</f>
        <v>246</v>
      </c>
      <c r="F3710" s="3">
        <f t="shared" si="285"/>
        <v>3</v>
      </c>
      <c r="G3710" s="3">
        <f t="shared" si="286"/>
        <v>1</v>
      </c>
      <c r="H3710" s="3">
        <f t="shared" si="287"/>
        <v>1</v>
      </c>
      <c r="I3710" s="1" t="str">
        <f t="shared" si="288"/>
        <v>311</v>
      </c>
      <c r="J3710" s="1" t="str">
        <f t="shared" si="289"/>
        <v>Potential</v>
      </c>
    </row>
    <row r="3711" spans="1:10" ht="14.25" x14ac:dyDescent="0.2">
      <c r="A3711">
        <v>14746</v>
      </c>
      <c r="B3711">
        <v>9</v>
      </c>
      <c r="C3711">
        <v>593.5</v>
      </c>
      <c r="D3711" s="1">
        <v>40480.613888888889</v>
      </c>
      <c r="E3711" s="3">
        <f>DATEDIF(online_retail_II[[#This Row],[LastPurchase]], DATE(2011,12,9), "d")</f>
        <v>406</v>
      </c>
      <c r="F3711" s="3">
        <f t="shared" si="285"/>
        <v>2</v>
      </c>
      <c r="G3711" s="3">
        <f t="shared" si="286"/>
        <v>1</v>
      </c>
      <c r="H3711" s="3">
        <f t="shared" si="287"/>
        <v>1</v>
      </c>
      <c r="I3711" s="1" t="str">
        <f t="shared" si="288"/>
        <v>211</v>
      </c>
      <c r="J3711" s="1" t="str">
        <f t="shared" si="289"/>
        <v>At Risk</v>
      </c>
    </row>
    <row r="3712" spans="1:10" ht="14.25" x14ac:dyDescent="0.2">
      <c r="A3712">
        <v>17708</v>
      </c>
      <c r="B3712">
        <v>74</v>
      </c>
      <c r="C3712">
        <v>887.93000000000052</v>
      </c>
      <c r="D3712" s="1">
        <v>40699.425000000003</v>
      </c>
      <c r="E3712" s="3">
        <f>DATEDIF(online_retail_II[[#This Row],[LastPurchase]], DATE(2011,12,9), "d")</f>
        <v>187</v>
      </c>
      <c r="F3712" s="3">
        <f t="shared" si="285"/>
        <v>3</v>
      </c>
      <c r="G3712" s="3">
        <f t="shared" si="286"/>
        <v>2</v>
      </c>
      <c r="H3712" s="3">
        <f t="shared" si="287"/>
        <v>1</v>
      </c>
      <c r="I3712" s="1" t="str">
        <f t="shared" si="288"/>
        <v>321</v>
      </c>
      <c r="J3712" s="1" t="str">
        <f t="shared" si="289"/>
        <v>Potential</v>
      </c>
    </row>
    <row r="3713" spans="1:10" ht="14.25" x14ac:dyDescent="0.2">
      <c r="A3713">
        <v>15208</v>
      </c>
      <c r="B3713">
        <v>48</v>
      </c>
      <c r="C3713">
        <v>970.5200000000001</v>
      </c>
      <c r="D3713" s="1">
        <v>40885.724999999999</v>
      </c>
      <c r="E3713" s="3">
        <f>DATEDIF(online_retail_II[[#This Row],[LastPurchase]], DATE(2011,12,9), "d")</f>
        <v>1</v>
      </c>
      <c r="F3713" s="3">
        <f t="shared" si="285"/>
        <v>5</v>
      </c>
      <c r="G3713" s="3">
        <f t="shared" si="286"/>
        <v>1</v>
      </c>
      <c r="H3713" s="3">
        <f t="shared" si="287"/>
        <v>1</v>
      </c>
      <c r="I3713" s="1" t="str">
        <f t="shared" si="288"/>
        <v>511</v>
      </c>
      <c r="J3713" s="1" t="str">
        <f t="shared" si="289"/>
        <v>Champion</v>
      </c>
    </row>
    <row r="3714" spans="1:10" ht="14.25" x14ac:dyDescent="0.2">
      <c r="A3714">
        <v>17104</v>
      </c>
      <c r="B3714">
        <v>19</v>
      </c>
      <c r="C3714">
        <v>474.03000000000003</v>
      </c>
      <c r="D3714" s="1">
        <v>40463.51458333333</v>
      </c>
      <c r="E3714" s="3">
        <f>DATEDIF(online_retail_II[[#This Row],[LastPurchase]], DATE(2011,12,9), "d")</f>
        <v>423</v>
      </c>
      <c r="F3714" s="3">
        <f t="shared" ref="F3714:F3777" si="290">IF(E3714&lt;=QUARTILE($E$2:$E$1000,1),5,
 IF(E3714&lt;=QUARTILE($E$2:$E$1000,2),4,
 IF(E3714&lt;=QUARTILE($E$2:$E$1000,3),3,
 IF(E3714&lt;=QUARTILE($E$2:$E$1000,4),2,1))))</f>
        <v>2</v>
      </c>
      <c r="G3714" s="3">
        <f t="shared" ref="G3714:G3777" si="291">IF(B3714&gt;=QUARTILE($B$2:$B$1000,4),5,
 IF(B3714&gt;=QUARTILE($B$2:$B$1000,3),4,
 IF(B3714&gt;=QUARTILE($B$2:$B$1000,2),3,
 IF(B3714&gt;=QUARTILE($B$2:$B$1000,1),2,1))))</f>
        <v>1</v>
      </c>
      <c r="H3714" s="3">
        <f t="shared" ref="H3714:H3777" si="292">IF(C3714&gt;=QUARTILE($C$2:$C$1000,4),5,
 IF(C3714&gt;=QUARTILE($C$2:$C$1000,3),4,
 IF(C3714&gt;=QUARTILE($C$2:$C$1000,2),3,
 IF(C3714&gt;=QUARTILE($C$2:$C$1000,1),2,1))))</f>
        <v>1</v>
      </c>
      <c r="I3714" s="1" t="str">
        <f t="shared" ref="I3714:I3777" si="293">TEXT(F3714,"0") &amp; TEXT(G3714,"0") &amp; TEXT(H3714,"0")</f>
        <v>211</v>
      </c>
      <c r="J3714" s="1" t="str">
        <f t="shared" ref="J3714:J3777" si="294">IF(F3714=5,"Champion",
 IF(F3714&gt;=4,"Loyal",
 IF(F3714=3,"Potential",
 IF(F3714=2,"At Risk",
 "Lost"))))</f>
        <v>At Risk</v>
      </c>
    </row>
    <row r="3715" spans="1:10" ht="14.25" x14ac:dyDescent="0.2">
      <c r="A3715">
        <v>14240</v>
      </c>
      <c r="B3715">
        <v>61</v>
      </c>
      <c r="C3715">
        <v>1247.49</v>
      </c>
      <c r="D3715" s="1">
        <v>40856.572916666664</v>
      </c>
      <c r="E3715" s="3">
        <f>DATEDIF(online_retail_II[[#This Row],[LastPurchase]], DATE(2011,12,9), "d")</f>
        <v>30</v>
      </c>
      <c r="F3715" s="3">
        <f t="shared" si="290"/>
        <v>4</v>
      </c>
      <c r="G3715" s="3">
        <f t="shared" si="291"/>
        <v>2</v>
      </c>
      <c r="H3715" s="3">
        <f t="shared" si="292"/>
        <v>2</v>
      </c>
      <c r="I3715" s="1" t="str">
        <f t="shared" si="293"/>
        <v>422</v>
      </c>
      <c r="J3715" s="1" t="str">
        <f t="shared" si="294"/>
        <v>Loyal</v>
      </c>
    </row>
    <row r="3716" spans="1:10" ht="14.25" x14ac:dyDescent="0.2">
      <c r="A3716">
        <v>13968</v>
      </c>
      <c r="B3716">
        <v>8</v>
      </c>
      <c r="C3716">
        <v>123.66</v>
      </c>
      <c r="D3716" s="1">
        <v>40463.556944444441</v>
      </c>
      <c r="E3716" s="3">
        <f>DATEDIF(online_retail_II[[#This Row],[LastPurchase]], DATE(2011,12,9), "d")</f>
        <v>423</v>
      </c>
      <c r="F3716" s="3">
        <f t="shared" si="290"/>
        <v>2</v>
      </c>
      <c r="G3716" s="3">
        <f t="shared" si="291"/>
        <v>1</v>
      </c>
      <c r="H3716" s="3">
        <f t="shared" si="292"/>
        <v>1</v>
      </c>
      <c r="I3716" s="1" t="str">
        <f t="shared" si="293"/>
        <v>211</v>
      </c>
      <c r="J3716" s="1" t="str">
        <f t="shared" si="294"/>
        <v>At Risk</v>
      </c>
    </row>
    <row r="3717" spans="1:10" ht="14.25" x14ac:dyDescent="0.2">
      <c r="A3717">
        <v>12553</v>
      </c>
      <c r="B3717">
        <v>238</v>
      </c>
      <c r="C3717">
        <v>4608.7500000000036</v>
      </c>
      <c r="D3717" s="1">
        <v>40878.693055555559</v>
      </c>
      <c r="E3717" s="3">
        <f>DATEDIF(online_retail_II[[#This Row],[LastPurchase]], DATE(2011,12,9), "d")</f>
        <v>8</v>
      </c>
      <c r="F3717" s="3">
        <f t="shared" si="290"/>
        <v>5</v>
      </c>
      <c r="G3717" s="3">
        <f t="shared" si="291"/>
        <v>3</v>
      </c>
      <c r="H3717" s="3">
        <f t="shared" si="292"/>
        <v>3</v>
      </c>
      <c r="I3717" s="1" t="str">
        <f t="shared" si="293"/>
        <v>533</v>
      </c>
      <c r="J3717" s="1" t="str">
        <f t="shared" si="294"/>
        <v>Champion</v>
      </c>
    </row>
    <row r="3718" spans="1:10" ht="14.25" x14ac:dyDescent="0.2">
      <c r="A3718">
        <v>14263</v>
      </c>
      <c r="B3718">
        <v>16</v>
      </c>
      <c r="C3718">
        <v>322.93</v>
      </c>
      <c r="D3718" s="1">
        <v>40463.589583333334</v>
      </c>
      <c r="E3718" s="3">
        <f>DATEDIF(online_retail_II[[#This Row],[LastPurchase]], DATE(2011,12,9), "d")</f>
        <v>423</v>
      </c>
      <c r="F3718" s="3">
        <f t="shared" si="290"/>
        <v>2</v>
      </c>
      <c r="G3718" s="3">
        <f t="shared" si="291"/>
        <v>1</v>
      </c>
      <c r="H3718" s="3">
        <f t="shared" si="292"/>
        <v>1</v>
      </c>
      <c r="I3718" s="1" t="str">
        <f t="shared" si="293"/>
        <v>211</v>
      </c>
      <c r="J3718" s="1" t="str">
        <f t="shared" si="294"/>
        <v>At Risk</v>
      </c>
    </row>
    <row r="3719" spans="1:10" ht="14.25" x14ac:dyDescent="0.2">
      <c r="A3719">
        <v>16263</v>
      </c>
      <c r="B3719">
        <v>24</v>
      </c>
      <c r="C3719">
        <v>351.00999999999993</v>
      </c>
      <c r="D3719" s="1">
        <v>40463.619444444441</v>
      </c>
      <c r="E3719" s="3">
        <f>DATEDIF(online_retail_II[[#This Row],[LastPurchase]], DATE(2011,12,9), "d")</f>
        <v>423</v>
      </c>
      <c r="F3719" s="3">
        <f t="shared" si="290"/>
        <v>2</v>
      </c>
      <c r="G3719" s="3">
        <f t="shared" si="291"/>
        <v>1</v>
      </c>
      <c r="H3719" s="3">
        <f t="shared" si="292"/>
        <v>1</v>
      </c>
      <c r="I3719" s="1" t="str">
        <f t="shared" si="293"/>
        <v>211</v>
      </c>
      <c r="J3719" s="1" t="str">
        <f t="shared" si="294"/>
        <v>At Risk</v>
      </c>
    </row>
    <row r="3720" spans="1:10" ht="14.25" x14ac:dyDescent="0.2">
      <c r="A3720">
        <v>12467</v>
      </c>
      <c r="B3720">
        <v>9</v>
      </c>
      <c r="C3720">
        <v>132.79999999999998</v>
      </c>
      <c r="D3720" s="1">
        <v>40463.65347222222</v>
      </c>
      <c r="E3720" s="3">
        <f>DATEDIF(online_retail_II[[#This Row],[LastPurchase]], DATE(2011,12,9), "d")</f>
        <v>423</v>
      </c>
      <c r="F3720" s="3">
        <f t="shared" si="290"/>
        <v>2</v>
      </c>
      <c r="G3720" s="3">
        <f t="shared" si="291"/>
        <v>1</v>
      </c>
      <c r="H3720" s="3">
        <f t="shared" si="292"/>
        <v>1</v>
      </c>
      <c r="I3720" s="1" t="str">
        <f t="shared" si="293"/>
        <v>211</v>
      </c>
      <c r="J3720" s="1" t="str">
        <f t="shared" si="294"/>
        <v>At Risk</v>
      </c>
    </row>
    <row r="3721" spans="1:10" ht="14.25" x14ac:dyDescent="0.2">
      <c r="A3721">
        <v>17944</v>
      </c>
      <c r="B3721">
        <v>26</v>
      </c>
      <c r="C3721">
        <v>75.410000000000011</v>
      </c>
      <c r="D3721" s="1">
        <v>40463.684027777781</v>
      </c>
      <c r="E3721" s="3">
        <f>DATEDIF(online_retail_II[[#This Row],[LastPurchase]], DATE(2011,12,9), "d")</f>
        <v>423</v>
      </c>
      <c r="F3721" s="3">
        <f t="shared" si="290"/>
        <v>2</v>
      </c>
      <c r="G3721" s="3">
        <f t="shared" si="291"/>
        <v>1</v>
      </c>
      <c r="H3721" s="3">
        <f t="shared" si="292"/>
        <v>1</v>
      </c>
      <c r="I3721" s="1" t="str">
        <f t="shared" si="293"/>
        <v>211</v>
      </c>
      <c r="J3721" s="1" t="str">
        <f t="shared" si="294"/>
        <v>At Risk</v>
      </c>
    </row>
    <row r="3722" spans="1:10" ht="14.25" x14ac:dyDescent="0.2">
      <c r="A3722">
        <v>12629</v>
      </c>
      <c r="B3722">
        <v>45</v>
      </c>
      <c r="C3722">
        <v>1558.2199999999998</v>
      </c>
      <c r="D3722" s="1">
        <v>40501.387499999997</v>
      </c>
      <c r="E3722" s="3">
        <f>DATEDIF(online_retail_II[[#This Row],[LastPurchase]], DATE(2011,12,9), "d")</f>
        <v>385</v>
      </c>
      <c r="F3722" s="3">
        <f t="shared" si="290"/>
        <v>2</v>
      </c>
      <c r="G3722" s="3">
        <f t="shared" si="291"/>
        <v>1</v>
      </c>
      <c r="H3722" s="3">
        <f t="shared" si="292"/>
        <v>2</v>
      </c>
      <c r="I3722" s="1" t="str">
        <f t="shared" si="293"/>
        <v>212</v>
      </c>
      <c r="J3722" s="1" t="str">
        <f t="shared" si="294"/>
        <v>At Risk</v>
      </c>
    </row>
    <row r="3723" spans="1:10" ht="14.25" x14ac:dyDescent="0.2">
      <c r="A3723">
        <v>16643</v>
      </c>
      <c r="B3723">
        <v>55</v>
      </c>
      <c r="C3723">
        <v>923.11000000000013</v>
      </c>
      <c r="D3723" s="1">
        <v>40641.35</v>
      </c>
      <c r="E3723" s="3">
        <f>DATEDIF(online_retail_II[[#This Row],[LastPurchase]], DATE(2011,12,9), "d")</f>
        <v>245</v>
      </c>
      <c r="F3723" s="3">
        <f t="shared" si="290"/>
        <v>3</v>
      </c>
      <c r="G3723" s="3">
        <f t="shared" si="291"/>
        <v>1</v>
      </c>
      <c r="H3723" s="3">
        <f t="shared" si="292"/>
        <v>1</v>
      </c>
      <c r="I3723" s="1" t="str">
        <f t="shared" si="293"/>
        <v>311</v>
      </c>
      <c r="J3723" s="1" t="str">
        <f t="shared" si="294"/>
        <v>Potential</v>
      </c>
    </row>
    <row r="3724" spans="1:10" ht="14.25" x14ac:dyDescent="0.2">
      <c r="A3724">
        <v>18239</v>
      </c>
      <c r="B3724">
        <v>125</v>
      </c>
      <c r="C3724">
        <v>2150.3599999999997</v>
      </c>
      <c r="D3724" s="1">
        <v>40668.526388888888</v>
      </c>
      <c r="E3724" s="3">
        <f>DATEDIF(online_retail_II[[#This Row],[LastPurchase]], DATE(2011,12,9), "d")</f>
        <v>218</v>
      </c>
      <c r="F3724" s="3">
        <f t="shared" si="290"/>
        <v>3</v>
      </c>
      <c r="G3724" s="3">
        <f t="shared" si="291"/>
        <v>2</v>
      </c>
      <c r="H3724" s="3">
        <f t="shared" si="292"/>
        <v>2</v>
      </c>
      <c r="I3724" s="1" t="str">
        <f t="shared" si="293"/>
        <v>322</v>
      </c>
      <c r="J3724" s="1" t="str">
        <f t="shared" si="294"/>
        <v>Potential</v>
      </c>
    </row>
    <row r="3725" spans="1:10" ht="14.25" x14ac:dyDescent="0.2">
      <c r="A3725">
        <v>13792</v>
      </c>
      <c r="B3725">
        <v>23</v>
      </c>
      <c r="C3725">
        <v>383.94999999999993</v>
      </c>
      <c r="D3725" s="1">
        <v>40820.604861111111</v>
      </c>
      <c r="E3725" s="3">
        <f>DATEDIF(online_retail_II[[#This Row],[LastPurchase]], DATE(2011,12,9), "d")</f>
        <v>66</v>
      </c>
      <c r="F3725" s="3">
        <f t="shared" si="290"/>
        <v>3</v>
      </c>
      <c r="G3725" s="3">
        <f t="shared" si="291"/>
        <v>1</v>
      </c>
      <c r="H3725" s="3">
        <f t="shared" si="292"/>
        <v>1</v>
      </c>
      <c r="I3725" s="1" t="str">
        <f t="shared" si="293"/>
        <v>311</v>
      </c>
      <c r="J3725" s="1" t="str">
        <f t="shared" si="294"/>
        <v>Potential</v>
      </c>
    </row>
    <row r="3726" spans="1:10" ht="14.25" x14ac:dyDescent="0.2">
      <c r="A3726">
        <v>16990</v>
      </c>
      <c r="B3726">
        <v>2</v>
      </c>
      <c r="C3726">
        <v>344</v>
      </c>
      <c r="D3726" s="1">
        <v>40668.354166666664</v>
      </c>
      <c r="E3726" s="3">
        <f>DATEDIF(online_retail_II[[#This Row],[LastPurchase]], DATE(2011,12,9), "d")</f>
        <v>218</v>
      </c>
      <c r="F3726" s="3">
        <f t="shared" si="290"/>
        <v>3</v>
      </c>
      <c r="G3726" s="3">
        <f t="shared" si="291"/>
        <v>1</v>
      </c>
      <c r="H3726" s="3">
        <f t="shared" si="292"/>
        <v>1</v>
      </c>
      <c r="I3726" s="1" t="str">
        <f t="shared" si="293"/>
        <v>311</v>
      </c>
      <c r="J3726" s="1" t="str">
        <f t="shared" si="294"/>
        <v>Potential</v>
      </c>
    </row>
    <row r="3727" spans="1:10" ht="14.25" x14ac:dyDescent="0.2">
      <c r="A3727">
        <v>16418</v>
      </c>
      <c r="B3727">
        <v>169</v>
      </c>
      <c r="C3727">
        <v>1101.9400000000007</v>
      </c>
      <c r="D3727" s="1">
        <v>40842.527083333334</v>
      </c>
      <c r="E3727" s="3">
        <f>DATEDIF(online_retail_II[[#This Row],[LastPurchase]], DATE(2011,12,9), "d")</f>
        <v>44</v>
      </c>
      <c r="F3727" s="3">
        <f t="shared" si="290"/>
        <v>4</v>
      </c>
      <c r="G3727" s="3">
        <f t="shared" si="291"/>
        <v>3</v>
      </c>
      <c r="H3727" s="3">
        <f t="shared" si="292"/>
        <v>2</v>
      </c>
      <c r="I3727" s="1" t="str">
        <f t="shared" si="293"/>
        <v>432</v>
      </c>
      <c r="J3727" s="1" t="str">
        <f t="shared" si="294"/>
        <v>Loyal</v>
      </c>
    </row>
    <row r="3728" spans="1:10" ht="14.25" x14ac:dyDescent="0.2">
      <c r="A3728">
        <v>16238</v>
      </c>
      <c r="B3728">
        <v>6</v>
      </c>
      <c r="C3728">
        <v>63.66</v>
      </c>
      <c r="D3728" s="1">
        <v>40464.525000000001</v>
      </c>
      <c r="E3728" s="3">
        <f>DATEDIF(online_retail_II[[#This Row],[LastPurchase]], DATE(2011,12,9), "d")</f>
        <v>422</v>
      </c>
      <c r="F3728" s="3">
        <f t="shared" si="290"/>
        <v>2</v>
      </c>
      <c r="G3728" s="3">
        <f t="shared" si="291"/>
        <v>1</v>
      </c>
      <c r="H3728" s="3">
        <f t="shared" si="292"/>
        <v>1</v>
      </c>
      <c r="I3728" s="1" t="str">
        <f t="shared" si="293"/>
        <v>211</v>
      </c>
      <c r="J3728" s="1" t="str">
        <f t="shared" si="294"/>
        <v>At Risk</v>
      </c>
    </row>
    <row r="3729" spans="1:10" ht="14.25" x14ac:dyDescent="0.2">
      <c r="A3729">
        <v>15134</v>
      </c>
      <c r="B3729">
        <v>85</v>
      </c>
      <c r="C3729">
        <v>1596.2900000000004</v>
      </c>
      <c r="D3729" s="1">
        <v>40872.371527777781</v>
      </c>
      <c r="E3729" s="3">
        <f>DATEDIF(online_retail_II[[#This Row],[LastPurchase]], DATE(2011,12,9), "d")</f>
        <v>14</v>
      </c>
      <c r="F3729" s="3">
        <f t="shared" si="290"/>
        <v>5</v>
      </c>
      <c r="G3729" s="3">
        <f t="shared" si="291"/>
        <v>2</v>
      </c>
      <c r="H3729" s="3">
        <f t="shared" si="292"/>
        <v>2</v>
      </c>
      <c r="I3729" s="1" t="str">
        <f t="shared" si="293"/>
        <v>522</v>
      </c>
      <c r="J3729" s="1" t="str">
        <f t="shared" si="294"/>
        <v>Champion</v>
      </c>
    </row>
    <row r="3730" spans="1:10" ht="14.25" x14ac:dyDescent="0.2">
      <c r="A3730">
        <v>15356</v>
      </c>
      <c r="B3730">
        <v>755</v>
      </c>
      <c r="C3730">
        <v>3464.9499999999994</v>
      </c>
      <c r="D3730" s="1">
        <v>40855.549305555556</v>
      </c>
      <c r="E3730" s="3">
        <f>DATEDIF(online_retail_II[[#This Row],[LastPurchase]], DATE(2011,12,9), "d")</f>
        <v>31</v>
      </c>
      <c r="F3730" s="3">
        <f t="shared" si="290"/>
        <v>4</v>
      </c>
      <c r="G3730" s="3">
        <f t="shared" si="291"/>
        <v>4</v>
      </c>
      <c r="H3730" s="3">
        <f t="shared" si="292"/>
        <v>3</v>
      </c>
      <c r="I3730" s="1" t="str">
        <f t="shared" si="293"/>
        <v>443</v>
      </c>
      <c r="J3730" s="1" t="str">
        <f t="shared" si="294"/>
        <v>Loyal</v>
      </c>
    </row>
    <row r="3731" spans="1:10" ht="14.25" x14ac:dyDescent="0.2">
      <c r="A3731">
        <v>17814</v>
      </c>
      <c r="B3731">
        <v>146</v>
      </c>
      <c r="C3731">
        <v>1617.3200000000004</v>
      </c>
      <c r="D3731" s="1">
        <v>40511.597916666666</v>
      </c>
      <c r="E3731" s="3">
        <f>DATEDIF(online_retail_II[[#This Row],[LastPurchase]], DATE(2011,12,9), "d")</f>
        <v>375</v>
      </c>
      <c r="F3731" s="3">
        <f t="shared" si="290"/>
        <v>2</v>
      </c>
      <c r="G3731" s="3">
        <f t="shared" si="291"/>
        <v>2</v>
      </c>
      <c r="H3731" s="3">
        <f t="shared" si="292"/>
        <v>2</v>
      </c>
      <c r="I3731" s="1" t="str">
        <f t="shared" si="293"/>
        <v>222</v>
      </c>
      <c r="J3731" s="1" t="str">
        <f t="shared" si="294"/>
        <v>At Risk</v>
      </c>
    </row>
    <row r="3732" spans="1:10" ht="14.25" x14ac:dyDescent="0.2">
      <c r="A3732">
        <v>17580</v>
      </c>
      <c r="B3732">
        <v>95</v>
      </c>
      <c r="C3732">
        <v>545.26999999999987</v>
      </c>
      <c r="D3732" s="1">
        <v>40634.52847222222</v>
      </c>
      <c r="E3732" s="3">
        <f>DATEDIF(online_retail_II[[#This Row],[LastPurchase]], DATE(2011,12,9), "d")</f>
        <v>252</v>
      </c>
      <c r="F3732" s="3">
        <f t="shared" si="290"/>
        <v>3</v>
      </c>
      <c r="G3732" s="3">
        <f t="shared" si="291"/>
        <v>2</v>
      </c>
      <c r="H3732" s="3">
        <f t="shared" si="292"/>
        <v>1</v>
      </c>
      <c r="I3732" s="1" t="str">
        <f t="shared" si="293"/>
        <v>321</v>
      </c>
      <c r="J3732" s="1" t="str">
        <f t="shared" si="294"/>
        <v>Potential</v>
      </c>
    </row>
    <row r="3733" spans="1:10" ht="14.25" x14ac:dyDescent="0.2">
      <c r="A3733">
        <v>13832</v>
      </c>
      <c r="B3733">
        <v>57</v>
      </c>
      <c r="C3733">
        <v>613.68999999999983</v>
      </c>
      <c r="D3733" s="1">
        <v>40867.65</v>
      </c>
      <c r="E3733" s="3">
        <f>DATEDIF(online_retail_II[[#This Row],[LastPurchase]], DATE(2011,12,9), "d")</f>
        <v>19</v>
      </c>
      <c r="F3733" s="3">
        <f t="shared" si="290"/>
        <v>4</v>
      </c>
      <c r="G3733" s="3">
        <f t="shared" si="291"/>
        <v>2</v>
      </c>
      <c r="H3733" s="3">
        <f t="shared" si="292"/>
        <v>1</v>
      </c>
      <c r="I3733" s="1" t="str">
        <f t="shared" si="293"/>
        <v>421</v>
      </c>
      <c r="J3733" s="1" t="str">
        <f t="shared" si="294"/>
        <v>Loyal</v>
      </c>
    </row>
    <row r="3734" spans="1:10" ht="14.25" x14ac:dyDescent="0.2">
      <c r="A3734">
        <v>16120</v>
      </c>
      <c r="B3734">
        <v>95</v>
      </c>
      <c r="C3734">
        <v>3056.9100000000008</v>
      </c>
      <c r="D3734" s="1">
        <v>40827.598611111112</v>
      </c>
      <c r="E3734" s="3">
        <f>DATEDIF(online_retail_II[[#This Row],[LastPurchase]], DATE(2011,12,9), "d")</f>
        <v>59</v>
      </c>
      <c r="F3734" s="3">
        <f t="shared" si="290"/>
        <v>3</v>
      </c>
      <c r="G3734" s="3">
        <f t="shared" si="291"/>
        <v>2</v>
      </c>
      <c r="H3734" s="3">
        <f t="shared" si="292"/>
        <v>3</v>
      </c>
      <c r="I3734" s="1" t="str">
        <f t="shared" si="293"/>
        <v>323</v>
      </c>
      <c r="J3734" s="1" t="str">
        <f t="shared" si="294"/>
        <v>Potential</v>
      </c>
    </row>
    <row r="3735" spans="1:10" ht="14.25" x14ac:dyDescent="0.2">
      <c r="A3735">
        <v>17817</v>
      </c>
      <c r="B3735">
        <v>138</v>
      </c>
      <c r="C3735">
        <v>807.85000000000014</v>
      </c>
      <c r="D3735" s="1">
        <v>40882.61041666667</v>
      </c>
      <c r="E3735" s="3">
        <f>DATEDIF(online_retail_II[[#This Row],[LastPurchase]], DATE(2011,12,9), "d")</f>
        <v>4</v>
      </c>
      <c r="F3735" s="3">
        <f t="shared" si="290"/>
        <v>5</v>
      </c>
      <c r="G3735" s="3">
        <f t="shared" si="291"/>
        <v>2</v>
      </c>
      <c r="H3735" s="3">
        <f t="shared" si="292"/>
        <v>1</v>
      </c>
      <c r="I3735" s="1" t="str">
        <f t="shared" si="293"/>
        <v>521</v>
      </c>
      <c r="J3735" s="1" t="str">
        <f t="shared" si="294"/>
        <v>Champion</v>
      </c>
    </row>
    <row r="3736" spans="1:10" ht="14.25" x14ac:dyDescent="0.2">
      <c r="A3736">
        <v>12900</v>
      </c>
      <c r="B3736">
        <v>13</v>
      </c>
      <c r="C3736">
        <v>340.33000000000004</v>
      </c>
      <c r="D3736" s="1">
        <v>40464.636805555558</v>
      </c>
      <c r="E3736" s="3">
        <f>DATEDIF(online_retail_II[[#This Row],[LastPurchase]], DATE(2011,12,9), "d")</f>
        <v>422</v>
      </c>
      <c r="F3736" s="3">
        <f t="shared" si="290"/>
        <v>2</v>
      </c>
      <c r="G3736" s="3">
        <f t="shared" si="291"/>
        <v>1</v>
      </c>
      <c r="H3736" s="3">
        <f t="shared" si="292"/>
        <v>1</v>
      </c>
      <c r="I3736" s="1" t="str">
        <f t="shared" si="293"/>
        <v>211</v>
      </c>
      <c r="J3736" s="1" t="str">
        <f t="shared" si="294"/>
        <v>At Risk</v>
      </c>
    </row>
    <row r="3737" spans="1:10" ht="14.25" x14ac:dyDescent="0.2">
      <c r="A3737">
        <v>15242</v>
      </c>
      <c r="B3737">
        <v>4</v>
      </c>
      <c r="C3737">
        <v>302.04000000000002</v>
      </c>
      <c r="D3737" s="1">
        <v>40464.647916666669</v>
      </c>
      <c r="E3737" s="3">
        <f>DATEDIF(online_retail_II[[#This Row],[LastPurchase]], DATE(2011,12,9), "d")</f>
        <v>422</v>
      </c>
      <c r="F3737" s="3">
        <f t="shared" si="290"/>
        <v>2</v>
      </c>
      <c r="G3737" s="3">
        <f t="shared" si="291"/>
        <v>1</v>
      </c>
      <c r="H3737" s="3">
        <f t="shared" si="292"/>
        <v>1</v>
      </c>
      <c r="I3737" s="1" t="str">
        <f t="shared" si="293"/>
        <v>211</v>
      </c>
      <c r="J3737" s="1" t="str">
        <f t="shared" si="294"/>
        <v>At Risk</v>
      </c>
    </row>
    <row r="3738" spans="1:10" ht="14.25" x14ac:dyDescent="0.2">
      <c r="A3738">
        <v>15304</v>
      </c>
      <c r="B3738">
        <v>29</v>
      </c>
      <c r="C3738">
        <v>919.55000000000018</v>
      </c>
      <c r="D3738" s="1">
        <v>40826.432638888888</v>
      </c>
      <c r="E3738" s="3">
        <f>DATEDIF(online_retail_II[[#This Row],[LastPurchase]], DATE(2011,12,9), "d")</f>
        <v>60</v>
      </c>
      <c r="F3738" s="3">
        <f t="shared" si="290"/>
        <v>3</v>
      </c>
      <c r="G3738" s="3">
        <f t="shared" si="291"/>
        <v>1</v>
      </c>
      <c r="H3738" s="3">
        <f t="shared" si="292"/>
        <v>1</v>
      </c>
      <c r="I3738" s="1" t="str">
        <f t="shared" si="293"/>
        <v>311</v>
      </c>
      <c r="J3738" s="1" t="str">
        <f t="shared" si="294"/>
        <v>Potential</v>
      </c>
    </row>
    <row r="3739" spans="1:10" ht="14.25" x14ac:dyDescent="0.2">
      <c r="A3739">
        <v>14696</v>
      </c>
      <c r="B3739">
        <v>172</v>
      </c>
      <c r="C3739">
        <v>2767.8999999999983</v>
      </c>
      <c r="D3739" s="1">
        <v>40882.571527777778</v>
      </c>
      <c r="E3739" s="3">
        <f>DATEDIF(online_retail_II[[#This Row],[LastPurchase]], DATE(2011,12,9), "d")</f>
        <v>4</v>
      </c>
      <c r="F3739" s="3">
        <f t="shared" si="290"/>
        <v>5</v>
      </c>
      <c r="G3739" s="3">
        <f t="shared" si="291"/>
        <v>3</v>
      </c>
      <c r="H3739" s="3">
        <f t="shared" si="292"/>
        <v>2</v>
      </c>
      <c r="I3739" s="1" t="str">
        <f t="shared" si="293"/>
        <v>532</v>
      </c>
      <c r="J3739" s="1" t="str">
        <f t="shared" si="294"/>
        <v>Champion</v>
      </c>
    </row>
    <row r="3740" spans="1:10" ht="14.25" x14ac:dyDescent="0.2">
      <c r="A3740">
        <v>13194</v>
      </c>
      <c r="B3740">
        <v>10</v>
      </c>
      <c r="C3740">
        <v>472.78</v>
      </c>
      <c r="D3740" s="1">
        <v>40751.375694444447</v>
      </c>
      <c r="E3740" s="3">
        <f>DATEDIF(online_retail_II[[#This Row],[LastPurchase]], DATE(2011,12,9), "d")</f>
        <v>135</v>
      </c>
      <c r="F3740" s="3">
        <f t="shared" si="290"/>
        <v>3</v>
      </c>
      <c r="G3740" s="3">
        <f t="shared" si="291"/>
        <v>1</v>
      </c>
      <c r="H3740" s="3">
        <f t="shared" si="292"/>
        <v>1</v>
      </c>
      <c r="I3740" s="1" t="str">
        <f t="shared" si="293"/>
        <v>311</v>
      </c>
      <c r="J3740" s="1" t="str">
        <f t="shared" si="294"/>
        <v>Potential</v>
      </c>
    </row>
    <row r="3741" spans="1:10" ht="14.25" x14ac:dyDescent="0.2">
      <c r="A3741">
        <v>14929</v>
      </c>
      <c r="B3741">
        <v>34</v>
      </c>
      <c r="C3741">
        <v>836.69000000000017</v>
      </c>
      <c r="D3741" s="1">
        <v>40854.722916666666</v>
      </c>
      <c r="E3741" s="3">
        <f>DATEDIF(online_retail_II[[#This Row],[LastPurchase]], DATE(2011,12,9), "d")</f>
        <v>32</v>
      </c>
      <c r="F3741" s="3">
        <f t="shared" si="290"/>
        <v>4</v>
      </c>
      <c r="G3741" s="3">
        <f t="shared" si="291"/>
        <v>1</v>
      </c>
      <c r="H3741" s="3">
        <f t="shared" si="292"/>
        <v>1</v>
      </c>
      <c r="I3741" s="1" t="str">
        <f t="shared" si="293"/>
        <v>411</v>
      </c>
      <c r="J3741" s="1" t="str">
        <f t="shared" si="294"/>
        <v>Loyal</v>
      </c>
    </row>
    <row r="3742" spans="1:10" ht="14.25" x14ac:dyDescent="0.2">
      <c r="A3742">
        <v>12798</v>
      </c>
      <c r="B3742">
        <v>33</v>
      </c>
      <c r="C3742">
        <v>8510.93</v>
      </c>
      <c r="D3742" s="1">
        <v>40876.661111111112</v>
      </c>
      <c r="E3742" s="3">
        <f>DATEDIF(online_retail_II[[#This Row],[LastPurchase]], DATE(2011,12,9), "d")</f>
        <v>10</v>
      </c>
      <c r="F3742" s="3">
        <f t="shared" si="290"/>
        <v>5</v>
      </c>
      <c r="G3742" s="3">
        <f t="shared" si="291"/>
        <v>1</v>
      </c>
      <c r="H3742" s="3">
        <f t="shared" si="292"/>
        <v>4</v>
      </c>
      <c r="I3742" s="1" t="str">
        <f t="shared" si="293"/>
        <v>514</v>
      </c>
      <c r="J3742" s="1" t="str">
        <f t="shared" si="294"/>
        <v>Champion</v>
      </c>
    </row>
    <row r="3743" spans="1:10" ht="14.25" x14ac:dyDescent="0.2">
      <c r="A3743">
        <v>18090</v>
      </c>
      <c r="B3743">
        <v>60</v>
      </c>
      <c r="C3743">
        <v>349.4</v>
      </c>
      <c r="D3743" s="1">
        <v>40465.522222222222</v>
      </c>
      <c r="E3743" s="3">
        <f>DATEDIF(online_retail_II[[#This Row],[LastPurchase]], DATE(2011,12,9), "d")</f>
        <v>421</v>
      </c>
      <c r="F3743" s="3">
        <f t="shared" si="290"/>
        <v>2</v>
      </c>
      <c r="G3743" s="3">
        <f t="shared" si="291"/>
        <v>2</v>
      </c>
      <c r="H3743" s="3">
        <f t="shared" si="292"/>
        <v>1</v>
      </c>
      <c r="I3743" s="1" t="str">
        <f t="shared" si="293"/>
        <v>221</v>
      </c>
      <c r="J3743" s="1" t="str">
        <f t="shared" si="294"/>
        <v>At Risk</v>
      </c>
    </row>
    <row r="3744" spans="1:10" ht="14.25" x14ac:dyDescent="0.2">
      <c r="A3744">
        <v>17717</v>
      </c>
      <c r="B3744">
        <v>26</v>
      </c>
      <c r="C3744">
        <v>376.9199999999999</v>
      </c>
      <c r="D3744" s="1">
        <v>40465.537499999999</v>
      </c>
      <c r="E3744" s="3">
        <f>DATEDIF(online_retail_II[[#This Row],[LastPurchase]], DATE(2011,12,9), "d")</f>
        <v>421</v>
      </c>
      <c r="F3744" s="3">
        <f t="shared" si="290"/>
        <v>2</v>
      </c>
      <c r="G3744" s="3">
        <f t="shared" si="291"/>
        <v>1</v>
      </c>
      <c r="H3744" s="3">
        <f t="shared" si="292"/>
        <v>1</v>
      </c>
      <c r="I3744" s="1" t="str">
        <f t="shared" si="293"/>
        <v>211</v>
      </c>
      <c r="J3744" s="1" t="str">
        <f t="shared" si="294"/>
        <v>At Risk</v>
      </c>
    </row>
    <row r="3745" spans="1:10" ht="14.25" x14ac:dyDescent="0.2">
      <c r="A3745">
        <v>13395</v>
      </c>
      <c r="B3745">
        <v>81</v>
      </c>
      <c r="C3745">
        <v>1180.2300000000005</v>
      </c>
      <c r="D3745" s="1">
        <v>40701.62777777778</v>
      </c>
      <c r="E3745" s="3">
        <f>DATEDIF(online_retail_II[[#This Row],[LastPurchase]], DATE(2011,12,9), "d")</f>
        <v>185</v>
      </c>
      <c r="F3745" s="3">
        <f t="shared" si="290"/>
        <v>3</v>
      </c>
      <c r="G3745" s="3">
        <f t="shared" si="291"/>
        <v>2</v>
      </c>
      <c r="H3745" s="3">
        <f t="shared" si="292"/>
        <v>2</v>
      </c>
      <c r="I3745" s="1" t="str">
        <f t="shared" si="293"/>
        <v>322</v>
      </c>
      <c r="J3745" s="1" t="str">
        <f t="shared" si="294"/>
        <v>Potential</v>
      </c>
    </row>
    <row r="3746" spans="1:10" ht="14.25" x14ac:dyDescent="0.2">
      <c r="A3746">
        <v>16935</v>
      </c>
      <c r="B3746">
        <v>73</v>
      </c>
      <c r="C3746">
        <v>535.09999999999991</v>
      </c>
      <c r="D3746" s="1">
        <v>40505.386111111111</v>
      </c>
      <c r="E3746" s="3">
        <f>DATEDIF(online_retail_II[[#This Row],[LastPurchase]], DATE(2011,12,9), "d")</f>
        <v>381</v>
      </c>
      <c r="F3746" s="3">
        <f t="shared" si="290"/>
        <v>2</v>
      </c>
      <c r="G3746" s="3">
        <f t="shared" si="291"/>
        <v>2</v>
      </c>
      <c r="H3746" s="3">
        <f t="shared" si="292"/>
        <v>1</v>
      </c>
      <c r="I3746" s="1" t="str">
        <f t="shared" si="293"/>
        <v>221</v>
      </c>
      <c r="J3746" s="1" t="str">
        <f t="shared" si="294"/>
        <v>At Risk</v>
      </c>
    </row>
    <row r="3747" spans="1:10" ht="14.25" x14ac:dyDescent="0.2">
      <c r="A3747">
        <v>17629</v>
      </c>
      <c r="B3747">
        <v>156</v>
      </c>
      <c r="C3747">
        <v>2455.5199999999995</v>
      </c>
      <c r="D3747" s="1">
        <v>40881.455555555556</v>
      </c>
      <c r="E3747" s="3">
        <f>DATEDIF(online_retail_II[[#This Row],[LastPurchase]], DATE(2011,12,9), "d")</f>
        <v>5</v>
      </c>
      <c r="F3747" s="3">
        <f t="shared" si="290"/>
        <v>5</v>
      </c>
      <c r="G3747" s="3">
        <f t="shared" si="291"/>
        <v>2</v>
      </c>
      <c r="H3747" s="3">
        <f t="shared" si="292"/>
        <v>2</v>
      </c>
      <c r="I3747" s="1" t="str">
        <f t="shared" si="293"/>
        <v>522</v>
      </c>
      <c r="J3747" s="1" t="str">
        <f t="shared" si="294"/>
        <v>Champion</v>
      </c>
    </row>
    <row r="3748" spans="1:10" ht="14.25" x14ac:dyDescent="0.2">
      <c r="A3748">
        <v>17796</v>
      </c>
      <c r="B3748">
        <v>225</v>
      </c>
      <c r="C3748">
        <v>1361.9900000000005</v>
      </c>
      <c r="D3748" s="1">
        <v>40846.651388888888</v>
      </c>
      <c r="E3748" s="3">
        <f>DATEDIF(online_retail_II[[#This Row],[LastPurchase]], DATE(2011,12,9), "d")</f>
        <v>40</v>
      </c>
      <c r="F3748" s="3">
        <f t="shared" si="290"/>
        <v>4</v>
      </c>
      <c r="G3748" s="3">
        <f t="shared" si="291"/>
        <v>3</v>
      </c>
      <c r="H3748" s="3">
        <f t="shared" si="292"/>
        <v>2</v>
      </c>
      <c r="I3748" s="1" t="str">
        <f t="shared" si="293"/>
        <v>432</v>
      </c>
      <c r="J3748" s="1" t="str">
        <f t="shared" si="294"/>
        <v>Loyal</v>
      </c>
    </row>
    <row r="3749" spans="1:10" ht="14.25" x14ac:dyDescent="0.2">
      <c r="A3749">
        <v>15735</v>
      </c>
      <c r="B3749">
        <v>19</v>
      </c>
      <c r="C3749">
        <v>327.67999999999995</v>
      </c>
      <c r="D3749" s="1">
        <v>40465.568055555559</v>
      </c>
      <c r="E3749" s="3">
        <f>DATEDIF(online_retail_II[[#This Row],[LastPurchase]], DATE(2011,12,9), "d")</f>
        <v>421</v>
      </c>
      <c r="F3749" s="3">
        <f t="shared" si="290"/>
        <v>2</v>
      </c>
      <c r="G3749" s="3">
        <f t="shared" si="291"/>
        <v>1</v>
      </c>
      <c r="H3749" s="3">
        <f t="shared" si="292"/>
        <v>1</v>
      </c>
      <c r="I3749" s="1" t="str">
        <f t="shared" si="293"/>
        <v>211</v>
      </c>
      <c r="J3749" s="1" t="str">
        <f t="shared" si="294"/>
        <v>At Risk</v>
      </c>
    </row>
    <row r="3750" spans="1:10" ht="14.25" x14ac:dyDescent="0.2">
      <c r="A3750">
        <v>17751</v>
      </c>
      <c r="B3750">
        <v>32</v>
      </c>
      <c r="C3750">
        <v>157.85999999999999</v>
      </c>
      <c r="D3750" s="1">
        <v>40465.581250000003</v>
      </c>
      <c r="E3750" s="3">
        <f>DATEDIF(online_retail_II[[#This Row],[LastPurchase]], DATE(2011,12,9), "d")</f>
        <v>421</v>
      </c>
      <c r="F3750" s="3">
        <f t="shared" si="290"/>
        <v>2</v>
      </c>
      <c r="G3750" s="3">
        <f t="shared" si="291"/>
        <v>1</v>
      </c>
      <c r="H3750" s="3">
        <f t="shared" si="292"/>
        <v>1</v>
      </c>
      <c r="I3750" s="1" t="str">
        <f t="shared" si="293"/>
        <v>211</v>
      </c>
      <c r="J3750" s="1" t="str">
        <f t="shared" si="294"/>
        <v>At Risk</v>
      </c>
    </row>
    <row r="3751" spans="1:10" ht="14.25" x14ac:dyDescent="0.2">
      <c r="A3751">
        <v>16991</v>
      </c>
      <c r="B3751">
        <v>74</v>
      </c>
      <c r="C3751">
        <v>1041.2099999999996</v>
      </c>
      <c r="D3751" s="1">
        <v>40465.588888888888</v>
      </c>
      <c r="E3751" s="3">
        <f>DATEDIF(online_retail_II[[#This Row],[LastPurchase]], DATE(2011,12,9), "d")</f>
        <v>421</v>
      </c>
      <c r="F3751" s="3">
        <f t="shared" si="290"/>
        <v>2</v>
      </c>
      <c r="G3751" s="3">
        <f t="shared" si="291"/>
        <v>2</v>
      </c>
      <c r="H3751" s="3">
        <f t="shared" si="292"/>
        <v>2</v>
      </c>
      <c r="I3751" s="1" t="str">
        <f t="shared" si="293"/>
        <v>222</v>
      </c>
      <c r="J3751" s="1" t="str">
        <f t="shared" si="294"/>
        <v>At Risk</v>
      </c>
    </row>
    <row r="3752" spans="1:10" ht="14.25" x14ac:dyDescent="0.2">
      <c r="A3752">
        <v>14975</v>
      </c>
      <c r="B3752">
        <v>26</v>
      </c>
      <c r="C3752">
        <v>472.39</v>
      </c>
      <c r="D3752" s="1">
        <v>40829.588888888888</v>
      </c>
      <c r="E3752" s="3">
        <f>DATEDIF(online_retail_II[[#This Row],[LastPurchase]], DATE(2011,12,9), "d")</f>
        <v>57</v>
      </c>
      <c r="F3752" s="3">
        <f t="shared" si="290"/>
        <v>3</v>
      </c>
      <c r="G3752" s="3">
        <f t="shared" si="291"/>
        <v>1</v>
      </c>
      <c r="H3752" s="3">
        <f t="shared" si="292"/>
        <v>1</v>
      </c>
      <c r="I3752" s="1" t="str">
        <f t="shared" si="293"/>
        <v>311</v>
      </c>
      <c r="J3752" s="1" t="str">
        <f t="shared" si="294"/>
        <v>Potential</v>
      </c>
    </row>
    <row r="3753" spans="1:10" ht="14.25" x14ac:dyDescent="0.2">
      <c r="A3753">
        <v>15160</v>
      </c>
      <c r="B3753">
        <v>23</v>
      </c>
      <c r="C3753">
        <v>589.27</v>
      </c>
      <c r="D3753" s="1">
        <v>40529.59375</v>
      </c>
      <c r="E3753" s="3">
        <f>DATEDIF(online_retail_II[[#This Row],[LastPurchase]], DATE(2011,12,9), "d")</f>
        <v>357</v>
      </c>
      <c r="F3753" s="3">
        <f t="shared" si="290"/>
        <v>3</v>
      </c>
      <c r="G3753" s="3">
        <f t="shared" si="291"/>
        <v>1</v>
      </c>
      <c r="H3753" s="3">
        <f t="shared" si="292"/>
        <v>1</v>
      </c>
      <c r="I3753" s="1" t="str">
        <f t="shared" si="293"/>
        <v>311</v>
      </c>
      <c r="J3753" s="1" t="str">
        <f t="shared" si="294"/>
        <v>Potential</v>
      </c>
    </row>
    <row r="3754" spans="1:10" ht="14.25" x14ac:dyDescent="0.2">
      <c r="A3754">
        <v>17823</v>
      </c>
      <c r="B3754">
        <v>110</v>
      </c>
      <c r="C3754">
        <v>494.25000000000011</v>
      </c>
      <c r="D3754" s="1">
        <v>40465.683333333334</v>
      </c>
      <c r="E3754" s="3">
        <f>DATEDIF(online_retail_II[[#This Row],[LastPurchase]], DATE(2011,12,9), "d")</f>
        <v>421</v>
      </c>
      <c r="F3754" s="3">
        <f t="shared" si="290"/>
        <v>2</v>
      </c>
      <c r="G3754" s="3">
        <f t="shared" si="291"/>
        <v>2</v>
      </c>
      <c r="H3754" s="3">
        <f t="shared" si="292"/>
        <v>1</v>
      </c>
      <c r="I3754" s="1" t="str">
        <f t="shared" si="293"/>
        <v>221</v>
      </c>
      <c r="J3754" s="1" t="str">
        <f t="shared" si="294"/>
        <v>At Risk</v>
      </c>
    </row>
    <row r="3755" spans="1:10" ht="14.25" x14ac:dyDescent="0.2">
      <c r="A3755">
        <v>14956</v>
      </c>
      <c r="B3755">
        <v>4</v>
      </c>
      <c r="C3755">
        <v>1325</v>
      </c>
      <c r="D3755" s="1">
        <v>40465.694444444445</v>
      </c>
      <c r="E3755" s="3">
        <f>DATEDIF(online_retail_II[[#This Row],[LastPurchase]], DATE(2011,12,9), "d")</f>
        <v>421</v>
      </c>
      <c r="F3755" s="3">
        <f t="shared" si="290"/>
        <v>2</v>
      </c>
      <c r="G3755" s="3">
        <f t="shared" si="291"/>
        <v>1</v>
      </c>
      <c r="H3755" s="3">
        <f t="shared" si="292"/>
        <v>2</v>
      </c>
      <c r="I3755" s="1" t="str">
        <f t="shared" si="293"/>
        <v>212</v>
      </c>
      <c r="J3755" s="1" t="str">
        <f t="shared" si="294"/>
        <v>At Risk</v>
      </c>
    </row>
    <row r="3756" spans="1:10" ht="14.25" x14ac:dyDescent="0.2">
      <c r="A3756">
        <v>15114</v>
      </c>
      <c r="B3756">
        <v>231</v>
      </c>
      <c r="C3756">
        <v>3400.1199999999985</v>
      </c>
      <c r="D3756" s="1">
        <v>40856.628472222219</v>
      </c>
      <c r="E3756" s="3">
        <f>DATEDIF(online_retail_II[[#This Row],[LastPurchase]], DATE(2011,12,9), "d")</f>
        <v>30</v>
      </c>
      <c r="F3756" s="3">
        <f t="shared" si="290"/>
        <v>4</v>
      </c>
      <c r="G3756" s="3">
        <f t="shared" si="291"/>
        <v>3</v>
      </c>
      <c r="H3756" s="3">
        <f t="shared" si="292"/>
        <v>3</v>
      </c>
      <c r="I3756" s="1" t="str">
        <f t="shared" si="293"/>
        <v>433</v>
      </c>
      <c r="J3756" s="1" t="str">
        <f t="shared" si="294"/>
        <v>Loyal</v>
      </c>
    </row>
    <row r="3757" spans="1:10" ht="14.25" x14ac:dyDescent="0.2">
      <c r="A3757">
        <v>15626</v>
      </c>
      <c r="B3757">
        <v>80</v>
      </c>
      <c r="C3757">
        <v>1067.52</v>
      </c>
      <c r="D3757" s="1">
        <v>40812.418749999997</v>
      </c>
      <c r="E3757" s="3">
        <f>DATEDIF(online_retail_II[[#This Row],[LastPurchase]], DATE(2011,12,9), "d")</f>
        <v>74</v>
      </c>
      <c r="F3757" s="3">
        <f t="shared" si="290"/>
        <v>3</v>
      </c>
      <c r="G3757" s="3">
        <f t="shared" si="291"/>
        <v>2</v>
      </c>
      <c r="H3757" s="3">
        <f t="shared" si="292"/>
        <v>2</v>
      </c>
      <c r="I3757" s="1" t="str">
        <f t="shared" si="293"/>
        <v>322</v>
      </c>
      <c r="J3757" s="1" t="str">
        <f t="shared" si="294"/>
        <v>Potential</v>
      </c>
    </row>
    <row r="3758" spans="1:10" ht="14.25" x14ac:dyDescent="0.2">
      <c r="A3758">
        <v>12454</v>
      </c>
      <c r="B3758">
        <v>40</v>
      </c>
      <c r="C3758">
        <v>16679.78</v>
      </c>
      <c r="D3758" s="1">
        <v>40830.717361111114</v>
      </c>
      <c r="E3758" s="3">
        <f>DATEDIF(online_retail_II[[#This Row],[LastPurchase]], DATE(2011,12,9), "d")</f>
        <v>56</v>
      </c>
      <c r="F3758" s="3">
        <f t="shared" si="290"/>
        <v>3</v>
      </c>
      <c r="G3758" s="3">
        <f t="shared" si="291"/>
        <v>1</v>
      </c>
      <c r="H3758" s="3">
        <f t="shared" si="292"/>
        <v>4</v>
      </c>
      <c r="I3758" s="1" t="str">
        <f t="shared" si="293"/>
        <v>314</v>
      </c>
      <c r="J3758" s="1" t="str">
        <f t="shared" si="294"/>
        <v>Potential</v>
      </c>
    </row>
    <row r="3759" spans="1:10" ht="14.25" x14ac:dyDescent="0.2">
      <c r="A3759">
        <v>13829</v>
      </c>
      <c r="B3759">
        <v>1</v>
      </c>
      <c r="C3759">
        <v>102</v>
      </c>
      <c r="D3759" s="1">
        <v>40465.763194444444</v>
      </c>
      <c r="E3759" s="3">
        <f>DATEDIF(online_retail_II[[#This Row],[LastPurchase]], DATE(2011,12,9), "d")</f>
        <v>421</v>
      </c>
      <c r="F3759" s="3">
        <f t="shared" si="290"/>
        <v>2</v>
      </c>
      <c r="G3759" s="3">
        <f t="shared" si="291"/>
        <v>1</v>
      </c>
      <c r="H3759" s="3">
        <f t="shared" si="292"/>
        <v>1</v>
      </c>
      <c r="I3759" s="1" t="str">
        <f t="shared" si="293"/>
        <v>211</v>
      </c>
      <c r="J3759" s="1" t="str">
        <f t="shared" si="294"/>
        <v>At Risk</v>
      </c>
    </row>
    <row r="3760" spans="1:10" ht="14.25" x14ac:dyDescent="0.2">
      <c r="A3760">
        <v>12694</v>
      </c>
      <c r="B3760">
        <v>83</v>
      </c>
      <c r="C3760">
        <v>1843.3500000000013</v>
      </c>
      <c r="D3760" s="1">
        <v>40816.54583333333</v>
      </c>
      <c r="E3760" s="3">
        <f>DATEDIF(online_retail_II[[#This Row],[LastPurchase]], DATE(2011,12,9), "d")</f>
        <v>70</v>
      </c>
      <c r="F3760" s="3">
        <f t="shared" si="290"/>
        <v>3</v>
      </c>
      <c r="G3760" s="3">
        <f t="shared" si="291"/>
        <v>2</v>
      </c>
      <c r="H3760" s="3">
        <f t="shared" si="292"/>
        <v>2</v>
      </c>
      <c r="I3760" s="1" t="str">
        <f t="shared" si="293"/>
        <v>322</v>
      </c>
      <c r="J3760" s="1" t="str">
        <f t="shared" si="294"/>
        <v>Potential</v>
      </c>
    </row>
    <row r="3761" spans="1:10" ht="14.25" x14ac:dyDescent="0.2">
      <c r="A3761">
        <v>14088</v>
      </c>
      <c r="B3761">
        <v>682</v>
      </c>
      <c r="C3761">
        <v>64036.800000000039</v>
      </c>
      <c r="D3761" s="1">
        <v>40876.677777777775</v>
      </c>
      <c r="E3761" s="3">
        <f>DATEDIF(online_retail_II[[#This Row],[LastPurchase]], DATE(2011,12,9), "d")</f>
        <v>10</v>
      </c>
      <c r="F3761" s="3">
        <f t="shared" si="290"/>
        <v>5</v>
      </c>
      <c r="G3761" s="3">
        <f t="shared" si="291"/>
        <v>4</v>
      </c>
      <c r="H3761" s="3">
        <f t="shared" si="292"/>
        <v>4</v>
      </c>
      <c r="I3761" s="1" t="str">
        <f t="shared" si="293"/>
        <v>544</v>
      </c>
      <c r="J3761" s="1" t="str">
        <f t="shared" si="294"/>
        <v>Champion</v>
      </c>
    </row>
    <row r="3762" spans="1:10" ht="14.25" x14ac:dyDescent="0.2">
      <c r="A3762">
        <v>17510</v>
      </c>
      <c r="B3762">
        <v>35</v>
      </c>
      <c r="C3762">
        <v>514.55999999999995</v>
      </c>
      <c r="D3762" s="1">
        <v>40862.416666666664</v>
      </c>
      <c r="E3762" s="3">
        <f>DATEDIF(online_retail_II[[#This Row],[LastPurchase]], DATE(2011,12,9), "d")</f>
        <v>24</v>
      </c>
      <c r="F3762" s="3">
        <f t="shared" si="290"/>
        <v>4</v>
      </c>
      <c r="G3762" s="3">
        <f t="shared" si="291"/>
        <v>1</v>
      </c>
      <c r="H3762" s="3">
        <f t="shared" si="292"/>
        <v>1</v>
      </c>
      <c r="I3762" s="1" t="str">
        <f t="shared" si="293"/>
        <v>411</v>
      </c>
      <c r="J3762" s="1" t="str">
        <f t="shared" si="294"/>
        <v>Loyal</v>
      </c>
    </row>
    <row r="3763" spans="1:10" ht="14.25" x14ac:dyDescent="0.2">
      <c r="A3763">
        <v>18018</v>
      </c>
      <c r="B3763">
        <v>44</v>
      </c>
      <c r="C3763">
        <v>297.99000000000012</v>
      </c>
      <c r="D3763" s="1">
        <v>40778.734027777777</v>
      </c>
      <c r="E3763" s="3">
        <f>DATEDIF(online_retail_II[[#This Row],[LastPurchase]], DATE(2011,12,9), "d")</f>
        <v>108</v>
      </c>
      <c r="F3763" s="3">
        <f t="shared" si="290"/>
        <v>3</v>
      </c>
      <c r="G3763" s="3">
        <f t="shared" si="291"/>
        <v>1</v>
      </c>
      <c r="H3763" s="3">
        <f t="shared" si="292"/>
        <v>1</v>
      </c>
      <c r="I3763" s="1" t="str">
        <f t="shared" si="293"/>
        <v>311</v>
      </c>
      <c r="J3763" s="1" t="str">
        <f t="shared" si="294"/>
        <v>Potential</v>
      </c>
    </row>
    <row r="3764" spans="1:10" ht="14.25" x14ac:dyDescent="0.2">
      <c r="A3764">
        <v>17202</v>
      </c>
      <c r="B3764">
        <v>8</v>
      </c>
      <c r="C3764">
        <v>160.65</v>
      </c>
      <c r="D3764" s="1">
        <v>40466.475694444445</v>
      </c>
      <c r="E3764" s="3">
        <f>DATEDIF(online_retail_II[[#This Row],[LastPurchase]], DATE(2011,12,9), "d")</f>
        <v>420</v>
      </c>
      <c r="F3764" s="3">
        <f t="shared" si="290"/>
        <v>2</v>
      </c>
      <c r="G3764" s="3">
        <f t="shared" si="291"/>
        <v>1</v>
      </c>
      <c r="H3764" s="3">
        <f t="shared" si="292"/>
        <v>1</v>
      </c>
      <c r="I3764" s="1" t="str">
        <f t="shared" si="293"/>
        <v>211</v>
      </c>
      <c r="J3764" s="1" t="str">
        <f t="shared" si="294"/>
        <v>At Risk</v>
      </c>
    </row>
    <row r="3765" spans="1:10" ht="14.25" x14ac:dyDescent="0.2">
      <c r="A3765">
        <v>17390</v>
      </c>
      <c r="B3765">
        <v>12</v>
      </c>
      <c r="C3765">
        <v>149.30000000000001</v>
      </c>
      <c r="D3765" s="1">
        <v>40466.478472222225</v>
      </c>
      <c r="E3765" s="3">
        <f>DATEDIF(online_retail_II[[#This Row],[LastPurchase]], DATE(2011,12,9), "d")</f>
        <v>420</v>
      </c>
      <c r="F3765" s="3">
        <f t="shared" si="290"/>
        <v>2</v>
      </c>
      <c r="G3765" s="3">
        <f t="shared" si="291"/>
        <v>1</v>
      </c>
      <c r="H3765" s="3">
        <f t="shared" si="292"/>
        <v>1</v>
      </c>
      <c r="I3765" s="1" t="str">
        <f t="shared" si="293"/>
        <v>211</v>
      </c>
      <c r="J3765" s="1" t="str">
        <f t="shared" si="294"/>
        <v>At Risk</v>
      </c>
    </row>
    <row r="3766" spans="1:10" ht="14.25" x14ac:dyDescent="0.2">
      <c r="A3766">
        <v>12691</v>
      </c>
      <c r="B3766">
        <v>39</v>
      </c>
      <c r="C3766">
        <v>1170.4000000000001</v>
      </c>
      <c r="D3766" s="1">
        <v>40858.700694444444</v>
      </c>
      <c r="E3766" s="3">
        <f>DATEDIF(online_retail_II[[#This Row],[LastPurchase]], DATE(2011,12,9), "d")</f>
        <v>28</v>
      </c>
      <c r="F3766" s="3">
        <f t="shared" si="290"/>
        <v>4</v>
      </c>
      <c r="G3766" s="3">
        <f t="shared" si="291"/>
        <v>1</v>
      </c>
      <c r="H3766" s="3">
        <f t="shared" si="292"/>
        <v>2</v>
      </c>
      <c r="I3766" s="1" t="str">
        <f t="shared" si="293"/>
        <v>412</v>
      </c>
      <c r="J3766" s="1" t="str">
        <f t="shared" si="294"/>
        <v>Loyal</v>
      </c>
    </row>
    <row r="3767" spans="1:10" ht="14.25" x14ac:dyDescent="0.2">
      <c r="A3767">
        <v>15957</v>
      </c>
      <c r="B3767">
        <v>151</v>
      </c>
      <c r="C3767">
        <v>930.09999999999991</v>
      </c>
      <c r="D3767" s="1">
        <v>40855.509722222225</v>
      </c>
      <c r="E3767" s="3">
        <f>DATEDIF(online_retail_II[[#This Row],[LastPurchase]], DATE(2011,12,9), "d")</f>
        <v>31</v>
      </c>
      <c r="F3767" s="3">
        <f t="shared" si="290"/>
        <v>4</v>
      </c>
      <c r="G3767" s="3">
        <f t="shared" si="291"/>
        <v>2</v>
      </c>
      <c r="H3767" s="3">
        <f t="shared" si="292"/>
        <v>1</v>
      </c>
      <c r="I3767" s="1" t="str">
        <f t="shared" si="293"/>
        <v>421</v>
      </c>
      <c r="J3767" s="1" t="str">
        <f t="shared" si="294"/>
        <v>Loyal</v>
      </c>
    </row>
    <row r="3768" spans="1:10" ht="14.25" x14ac:dyDescent="0.2">
      <c r="A3768">
        <v>12445</v>
      </c>
      <c r="B3768">
        <v>24</v>
      </c>
      <c r="C3768">
        <v>434.97999999999996</v>
      </c>
      <c r="D3768" s="1">
        <v>40864.779861111114</v>
      </c>
      <c r="E3768" s="3">
        <f>DATEDIF(online_retail_II[[#This Row],[LastPurchase]], DATE(2011,12,9), "d")</f>
        <v>22</v>
      </c>
      <c r="F3768" s="3">
        <f t="shared" si="290"/>
        <v>4</v>
      </c>
      <c r="G3768" s="3">
        <f t="shared" si="291"/>
        <v>1</v>
      </c>
      <c r="H3768" s="3">
        <f t="shared" si="292"/>
        <v>1</v>
      </c>
      <c r="I3768" s="1" t="str">
        <f t="shared" si="293"/>
        <v>411</v>
      </c>
      <c r="J3768" s="1" t="str">
        <f t="shared" si="294"/>
        <v>Loyal</v>
      </c>
    </row>
    <row r="3769" spans="1:10" ht="14.25" x14ac:dyDescent="0.2">
      <c r="A3769">
        <v>17687</v>
      </c>
      <c r="B3769">
        <v>26</v>
      </c>
      <c r="C3769">
        <v>432.67999999999995</v>
      </c>
      <c r="D3769" s="1">
        <v>40466.520833333336</v>
      </c>
      <c r="E3769" s="3">
        <f>DATEDIF(online_retail_II[[#This Row],[LastPurchase]], DATE(2011,12,9), "d")</f>
        <v>420</v>
      </c>
      <c r="F3769" s="3">
        <f t="shared" si="290"/>
        <v>2</v>
      </c>
      <c r="G3769" s="3">
        <f t="shared" si="291"/>
        <v>1</v>
      </c>
      <c r="H3769" s="3">
        <f t="shared" si="292"/>
        <v>1</v>
      </c>
      <c r="I3769" s="1" t="str">
        <f t="shared" si="293"/>
        <v>211</v>
      </c>
      <c r="J3769" s="1" t="str">
        <f t="shared" si="294"/>
        <v>At Risk</v>
      </c>
    </row>
    <row r="3770" spans="1:10" ht="14.25" x14ac:dyDescent="0.2">
      <c r="A3770">
        <v>15202</v>
      </c>
      <c r="B3770">
        <v>3</v>
      </c>
      <c r="C3770">
        <v>6001.49</v>
      </c>
      <c r="D3770" s="1">
        <v>40466.545138888891</v>
      </c>
      <c r="E3770" s="3">
        <f>DATEDIF(online_retail_II[[#This Row],[LastPurchase]], DATE(2011,12,9), "d")</f>
        <v>420</v>
      </c>
      <c r="F3770" s="3">
        <f t="shared" si="290"/>
        <v>2</v>
      </c>
      <c r="G3770" s="3">
        <f t="shared" si="291"/>
        <v>1</v>
      </c>
      <c r="H3770" s="3">
        <f t="shared" si="292"/>
        <v>3</v>
      </c>
      <c r="I3770" s="1" t="str">
        <f t="shared" si="293"/>
        <v>213</v>
      </c>
      <c r="J3770" s="1" t="str">
        <f t="shared" si="294"/>
        <v>At Risk</v>
      </c>
    </row>
    <row r="3771" spans="1:10" ht="14.25" x14ac:dyDescent="0.2">
      <c r="A3771">
        <v>13692</v>
      </c>
      <c r="B3771">
        <v>96</v>
      </c>
      <c r="C3771">
        <v>3114.3999999999987</v>
      </c>
      <c r="D3771" s="1">
        <v>40862.470138888886</v>
      </c>
      <c r="E3771" s="3">
        <f>DATEDIF(online_retail_II[[#This Row],[LastPurchase]], DATE(2011,12,9), "d")</f>
        <v>24</v>
      </c>
      <c r="F3771" s="3">
        <f t="shared" si="290"/>
        <v>4</v>
      </c>
      <c r="G3771" s="3">
        <f t="shared" si="291"/>
        <v>2</v>
      </c>
      <c r="H3771" s="3">
        <f t="shared" si="292"/>
        <v>3</v>
      </c>
      <c r="I3771" s="1" t="str">
        <f t="shared" si="293"/>
        <v>423</v>
      </c>
      <c r="J3771" s="1" t="str">
        <f t="shared" si="294"/>
        <v>Loyal</v>
      </c>
    </row>
    <row r="3772" spans="1:10" ht="14.25" x14ac:dyDescent="0.2">
      <c r="A3772">
        <v>15686</v>
      </c>
      <c r="B3772">
        <v>1</v>
      </c>
      <c r="C3772">
        <v>90</v>
      </c>
      <c r="D3772" s="1">
        <v>40466.576388888891</v>
      </c>
      <c r="E3772" s="3">
        <f>DATEDIF(online_retail_II[[#This Row],[LastPurchase]], DATE(2011,12,9), "d")</f>
        <v>420</v>
      </c>
      <c r="F3772" s="3">
        <f t="shared" si="290"/>
        <v>2</v>
      </c>
      <c r="G3772" s="3">
        <f t="shared" si="291"/>
        <v>1</v>
      </c>
      <c r="H3772" s="3">
        <f t="shared" si="292"/>
        <v>1</v>
      </c>
      <c r="I3772" s="1" t="str">
        <f t="shared" si="293"/>
        <v>211</v>
      </c>
      <c r="J3772" s="1" t="str">
        <f t="shared" si="294"/>
        <v>At Risk</v>
      </c>
    </row>
    <row r="3773" spans="1:10" ht="14.25" x14ac:dyDescent="0.2">
      <c r="A3773">
        <v>17938</v>
      </c>
      <c r="B3773">
        <v>29</v>
      </c>
      <c r="C3773">
        <v>144.29000000000005</v>
      </c>
      <c r="D3773" s="1">
        <v>40466.602083333331</v>
      </c>
      <c r="E3773" s="3">
        <f>DATEDIF(online_retail_II[[#This Row],[LastPurchase]], DATE(2011,12,9), "d")</f>
        <v>420</v>
      </c>
      <c r="F3773" s="3">
        <f t="shared" si="290"/>
        <v>2</v>
      </c>
      <c r="G3773" s="3">
        <f t="shared" si="291"/>
        <v>1</v>
      </c>
      <c r="H3773" s="3">
        <f t="shared" si="292"/>
        <v>1</v>
      </c>
      <c r="I3773" s="1" t="str">
        <f t="shared" si="293"/>
        <v>211</v>
      </c>
      <c r="J3773" s="1" t="str">
        <f t="shared" si="294"/>
        <v>At Risk</v>
      </c>
    </row>
    <row r="3774" spans="1:10" ht="14.25" x14ac:dyDescent="0.2">
      <c r="A3774">
        <v>17316</v>
      </c>
      <c r="B3774">
        <v>35</v>
      </c>
      <c r="C3774">
        <v>124.45000000000006</v>
      </c>
      <c r="D3774" s="1">
        <v>40466.607638888891</v>
      </c>
      <c r="E3774" s="3">
        <f>DATEDIF(online_retail_II[[#This Row],[LastPurchase]], DATE(2011,12,9), "d")</f>
        <v>420</v>
      </c>
      <c r="F3774" s="3">
        <f t="shared" si="290"/>
        <v>2</v>
      </c>
      <c r="G3774" s="3">
        <f t="shared" si="291"/>
        <v>1</v>
      </c>
      <c r="H3774" s="3">
        <f t="shared" si="292"/>
        <v>1</v>
      </c>
      <c r="I3774" s="1" t="str">
        <f t="shared" si="293"/>
        <v>211</v>
      </c>
      <c r="J3774" s="1" t="str">
        <f t="shared" si="294"/>
        <v>At Risk</v>
      </c>
    </row>
    <row r="3775" spans="1:10" ht="14.25" x14ac:dyDescent="0.2">
      <c r="A3775">
        <v>14868</v>
      </c>
      <c r="B3775">
        <v>211</v>
      </c>
      <c r="C3775">
        <v>4184.01</v>
      </c>
      <c r="D3775" s="1">
        <v>40883.617361111108</v>
      </c>
      <c r="E3775" s="3">
        <f>DATEDIF(online_retail_II[[#This Row],[LastPurchase]], DATE(2011,12,9), "d")</f>
        <v>3</v>
      </c>
      <c r="F3775" s="3">
        <f t="shared" si="290"/>
        <v>5</v>
      </c>
      <c r="G3775" s="3">
        <f t="shared" si="291"/>
        <v>3</v>
      </c>
      <c r="H3775" s="3">
        <f t="shared" si="292"/>
        <v>3</v>
      </c>
      <c r="I3775" s="1" t="str">
        <f t="shared" si="293"/>
        <v>533</v>
      </c>
      <c r="J3775" s="1" t="str">
        <f t="shared" si="294"/>
        <v>Champion</v>
      </c>
    </row>
    <row r="3776" spans="1:10" ht="14.25" x14ac:dyDescent="0.2">
      <c r="A3776">
        <v>16810</v>
      </c>
      <c r="B3776">
        <v>34</v>
      </c>
      <c r="C3776">
        <v>842.04</v>
      </c>
      <c r="D3776" s="1">
        <v>40694.647222222222</v>
      </c>
      <c r="E3776" s="3">
        <f>DATEDIF(online_retail_II[[#This Row],[LastPurchase]], DATE(2011,12,9), "d")</f>
        <v>192</v>
      </c>
      <c r="F3776" s="3">
        <f t="shared" si="290"/>
        <v>3</v>
      </c>
      <c r="G3776" s="3">
        <f t="shared" si="291"/>
        <v>1</v>
      </c>
      <c r="H3776" s="3">
        <f t="shared" si="292"/>
        <v>1</v>
      </c>
      <c r="I3776" s="1" t="str">
        <f t="shared" si="293"/>
        <v>311</v>
      </c>
      <c r="J3776" s="1" t="str">
        <f t="shared" si="294"/>
        <v>Potential</v>
      </c>
    </row>
    <row r="3777" spans="1:10" ht="14.25" x14ac:dyDescent="0.2">
      <c r="A3777">
        <v>15688</v>
      </c>
      <c r="B3777">
        <v>27</v>
      </c>
      <c r="C3777">
        <v>190.57</v>
      </c>
      <c r="D3777" s="1">
        <v>40468.504166666666</v>
      </c>
      <c r="E3777" s="3">
        <f>DATEDIF(online_retail_II[[#This Row],[LastPurchase]], DATE(2011,12,9), "d")</f>
        <v>418</v>
      </c>
      <c r="F3777" s="3">
        <f t="shared" si="290"/>
        <v>2</v>
      </c>
      <c r="G3777" s="3">
        <f t="shared" si="291"/>
        <v>1</v>
      </c>
      <c r="H3777" s="3">
        <f t="shared" si="292"/>
        <v>1</v>
      </c>
      <c r="I3777" s="1" t="str">
        <f t="shared" si="293"/>
        <v>211</v>
      </c>
      <c r="J3777" s="1" t="str">
        <f t="shared" si="294"/>
        <v>At Risk</v>
      </c>
    </row>
    <row r="3778" spans="1:10" ht="14.25" x14ac:dyDescent="0.2">
      <c r="A3778">
        <v>16381</v>
      </c>
      <c r="B3778">
        <v>65</v>
      </c>
      <c r="C3778">
        <v>258.69999999999987</v>
      </c>
      <c r="D3778" s="1">
        <v>40491.413888888892</v>
      </c>
      <c r="E3778" s="3">
        <f>DATEDIF(online_retail_II[[#This Row],[LastPurchase]], DATE(2011,12,9), "d")</f>
        <v>395</v>
      </c>
      <c r="F3778" s="3">
        <f t="shared" ref="F3778:F3841" si="295">IF(E3778&lt;=QUARTILE($E$2:$E$1000,1),5,
 IF(E3778&lt;=QUARTILE($E$2:$E$1000,2),4,
 IF(E3778&lt;=QUARTILE($E$2:$E$1000,3),3,
 IF(E3778&lt;=QUARTILE($E$2:$E$1000,4),2,1))))</f>
        <v>2</v>
      </c>
      <c r="G3778" s="3">
        <f t="shared" ref="G3778:G3841" si="296">IF(B3778&gt;=QUARTILE($B$2:$B$1000,4),5,
 IF(B3778&gt;=QUARTILE($B$2:$B$1000,3),4,
 IF(B3778&gt;=QUARTILE($B$2:$B$1000,2),3,
 IF(B3778&gt;=QUARTILE($B$2:$B$1000,1),2,1))))</f>
        <v>2</v>
      </c>
      <c r="H3778" s="3">
        <f t="shared" ref="H3778:H3841" si="297">IF(C3778&gt;=QUARTILE($C$2:$C$1000,4),5,
 IF(C3778&gt;=QUARTILE($C$2:$C$1000,3),4,
 IF(C3778&gt;=QUARTILE($C$2:$C$1000,2),3,
 IF(C3778&gt;=QUARTILE($C$2:$C$1000,1),2,1))))</f>
        <v>1</v>
      </c>
      <c r="I3778" s="1" t="str">
        <f t="shared" ref="I3778:I3841" si="298">TEXT(F3778,"0") &amp; TEXT(G3778,"0") &amp; TEXT(H3778,"0")</f>
        <v>221</v>
      </c>
      <c r="J3778" s="1" t="str">
        <f t="shared" ref="J3778:J3841" si="299">IF(F3778=5,"Champion",
 IF(F3778&gt;=4,"Loyal",
 IF(F3778=3,"Potential",
 IF(F3778=2,"At Risk",
 "Lost"))))</f>
        <v>At Risk</v>
      </c>
    </row>
    <row r="3779" spans="1:10" ht="14.25" x14ac:dyDescent="0.2">
      <c r="A3779">
        <v>16676</v>
      </c>
      <c r="B3779">
        <v>133</v>
      </c>
      <c r="C3779">
        <v>2361.9000000000005</v>
      </c>
      <c r="D3779" s="1">
        <v>40853.500694444447</v>
      </c>
      <c r="E3779" s="3">
        <f>DATEDIF(online_retail_II[[#This Row],[LastPurchase]], DATE(2011,12,9), "d")</f>
        <v>33</v>
      </c>
      <c r="F3779" s="3">
        <f t="shared" si="295"/>
        <v>4</v>
      </c>
      <c r="G3779" s="3">
        <f t="shared" si="296"/>
        <v>2</v>
      </c>
      <c r="H3779" s="3">
        <f t="shared" si="297"/>
        <v>2</v>
      </c>
      <c r="I3779" s="1" t="str">
        <f t="shared" si="298"/>
        <v>422</v>
      </c>
      <c r="J3779" s="1" t="str">
        <f t="shared" si="299"/>
        <v>Loyal</v>
      </c>
    </row>
    <row r="3780" spans="1:10" ht="14.25" x14ac:dyDescent="0.2">
      <c r="A3780">
        <v>15772</v>
      </c>
      <c r="B3780">
        <v>16</v>
      </c>
      <c r="C3780">
        <v>280.88000000000005</v>
      </c>
      <c r="D3780" s="1">
        <v>40468.564583333333</v>
      </c>
      <c r="E3780" s="3">
        <f>DATEDIF(online_retail_II[[#This Row],[LastPurchase]], DATE(2011,12,9), "d")</f>
        <v>418</v>
      </c>
      <c r="F3780" s="3">
        <f t="shared" si="295"/>
        <v>2</v>
      </c>
      <c r="G3780" s="3">
        <f t="shared" si="296"/>
        <v>1</v>
      </c>
      <c r="H3780" s="3">
        <f t="shared" si="297"/>
        <v>1</v>
      </c>
      <c r="I3780" s="1" t="str">
        <f t="shared" si="298"/>
        <v>211</v>
      </c>
      <c r="J3780" s="1" t="str">
        <f t="shared" si="299"/>
        <v>At Risk</v>
      </c>
    </row>
    <row r="3781" spans="1:10" ht="14.25" x14ac:dyDescent="0.2">
      <c r="A3781">
        <v>15799</v>
      </c>
      <c r="B3781">
        <v>155</v>
      </c>
      <c r="C3781">
        <v>1424.2899999999993</v>
      </c>
      <c r="D3781" s="1">
        <v>40811.531944444447</v>
      </c>
      <c r="E3781" s="3">
        <f>DATEDIF(online_retail_II[[#This Row],[LastPurchase]], DATE(2011,12,9), "d")</f>
        <v>75</v>
      </c>
      <c r="F3781" s="3">
        <f t="shared" si="295"/>
        <v>3</v>
      </c>
      <c r="G3781" s="3">
        <f t="shared" si="296"/>
        <v>2</v>
      </c>
      <c r="H3781" s="3">
        <f t="shared" si="297"/>
        <v>2</v>
      </c>
      <c r="I3781" s="1" t="str">
        <f t="shared" si="298"/>
        <v>322</v>
      </c>
      <c r="J3781" s="1" t="str">
        <f t="shared" si="299"/>
        <v>Potential</v>
      </c>
    </row>
    <row r="3782" spans="1:10" ht="14.25" x14ac:dyDescent="0.2">
      <c r="A3782">
        <v>14712</v>
      </c>
      <c r="B3782">
        <v>32</v>
      </c>
      <c r="C3782">
        <v>1328.0699999999997</v>
      </c>
      <c r="D3782" s="1">
        <v>40857.540972222225</v>
      </c>
      <c r="E3782" s="3">
        <f>DATEDIF(online_retail_II[[#This Row],[LastPurchase]], DATE(2011,12,9), "d")</f>
        <v>29</v>
      </c>
      <c r="F3782" s="3">
        <f t="shared" si="295"/>
        <v>4</v>
      </c>
      <c r="G3782" s="3">
        <f t="shared" si="296"/>
        <v>1</v>
      </c>
      <c r="H3782" s="3">
        <f t="shared" si="297"/>
        <v>2</v>
      </c>
      <c r="I3782" s="1" t="str">
        <f t="shared" si="298"/>
        <v>412</v>
      </c>
      <c r="J3782" s="1" t="str">
        <f t="shared" si="299"/>
        <v>Loyal</v>
      </c>
    </row>
    <row r="3783" spans="1:10" ht="14.25" x14ac:dyDescent="0.2">
      <c r="A3783">
        <v>17703</v>
      </c>
      <c r="B3783">
        <v>78</v>
      </c>
      <c r="C3783">
        <v>1094.8399999999999</v>
      </c>
      <c r="D3783" s="1">
        <v>40851.660416666666</v>
      </c>
      <c r="E3783" s="3">
        <f>DATEDIF(online_retail_II[[#This Row],[LastPurchase]], DATE(2011,12,9), "d")</f>
        <v>35</v>
      </c>
      <c r="F3783" s="3">
        <f t="shared" si="295"/>
        <v>4</v>
      </c>
      <c r="G3783" s="3">
        <f t="shared" si="296"/>
        <v>2</v>
      </c>
      <c r="H3783" s="3">
        <f t="shared" si="297"/>
        <v>2</v>
      </c>
      <c r="I3783" s="1" t="str">
        <f t="shared" si="298"/>
        <v>422</v>
      </c>
      <c r="J3783" s="1" t="str">
        <f t="shared" si="299"/>
        <v>Loyal</v>
      </c>
    </row>
    <row r="3784" spans="1:10" ht="14.25" x14ac:dyDescent="0.2">
      <c r="A3784">
        <v>12376</v>
      </c>
      <c r="B3784">
        <v>13</v>
      </c>
      <c r="C3784">
        <v>503.15</v>
      </c>
      <c r="D3784" s="1">
        <v>40497.510416666664</v>
      </c>
      <c r="E3784" s="3">
        <f>DATEDIF(online_retail_II[[#This Row],[LastPurchase]], DATE(2011,12,9), "d")</f>
        <v>389</v>
      </c>
      <c r="F3784" s="3">
        <f t="shared" si="295"/>
        <v>2</v>
      </c>
      <c r="G3784" s="3">
        <f t="shared" si="296"/>
        <v>1</v>
      </c>
      <c r="H3784" s="3">
        <f t="shared" si="297"/>
        <v>1</v>
      </c>
      <c r="I3784" s="1" t="str">
        <f t="shared" si="298"/>
        <v>211</v>
      </c>
      <c r="J3784" s="1" t="str">
        <f t="shared" si="299"/>
        <v>At Risk</v>
      </c>
    </row>
    <row r="3785" spans="1:10" ht="14.25" x14ac:dyDescent="0.2">
      <c r="A3785">
        <v>13516</v>
      </c>
      <c r="B3785">
        <v>61</v>
      </c>
      <c r="C3785">
        <v>1685.2600000000004</v>
      </c>
      <c r="D3785" s="1">
        <v>40865.552083333336</v>
      </c>
      <c r="E3785" s="3">
        <f>DATEDIF(online_retail_II[[#This Row],[LastPurchase]], DATE(2011,12,9), "d")</f>
        <v>21</v>
      </c>
      <c r="F3785" s="3">
        <f t="shared" si="295"/>
        <v>4</v>
      </c>
      <c r="G3785" s="3">
        <f t="shared" si="296"/>
        <v>2</v>
      </c>
      <c r="H3785" s="3">
        <f t="shared" si="297"/>
        <v>2</v>
      </c>
      <c r="I3785" s="1" t="str">
        <f t="shared" si="298"/>
        <v>422</v>
      </c>
      <c r="J3785" s="1" t="str">
        <f t="shared" si="299"/>
        <v>Loyal</v>
      </c>
    </row>
    <row r="3786" spans="1:10" ht="14.25" x14ac:dyDescent="0.2">
      <c r="A3786">
        <v>14741</v>
      </c>
      <c r="B3786">
        <v>85</v>
      </c>
      <c r="C3786">
        <v>1897.5900000000006</v>
      </c>
      <c r="D3786" s="1">
        <v>40875.366666666669</v>
      </c>
      <c r="E3786" s="3">
        <f>DATEDIF(online_retail_II[[#This Row],[LastPurchase]], DATE(2011,12,9), "d")</f>
        <v>11</v>
      </c>
      <c r="F3786" s="3">
        <f t="shared" si="295"/>
        <v>5</v>
      </c>
      <c r="G3786" s="3">
        <f t="shared" si="296"/>
        <v>2</v>
      </c>
      <c r="H3786" s="3">
        <f t="shared" si="297"/>
        <v>2</v>
      </c>
      <c r="I3786" s="1" t="str">
        <f t="shared" si="298"/>
        <v>522</v>
      </c>
      <c r="J3786" s="1" t="str">
        <f t="shared" si="299"/>
        <v>Champion</v>
      </c>
    </row>
    <row r="3787" spans="1:10" ht="14.25" x14ac:dyDescent="0.2">
      <c r="A3787">
        <v>16069</v>
      </c>
      <c r="B3787">
        <v>25</v>
      </c>
      <c r="C3787">
        <v>457.7000000000001</v>
      </c>
      <c r="D3787" s="1">
        <v>40469.438888888886</v>
      </c>
      <c r="E3787" s="3">
        <f>DATEDIF(online_retail_II[[#This Row],[LastPurchase]], DATE(2011,12,9), "d")</f>
        <v>417</v>
      </c>
      <c r="F3787" s="3">
        <f t="shared" si="295"/>
        <v>2</v>
      </c>
      <c r="G3787" s="3">
        <f t="shared" si="296"/>
        <v>1</v>
      </c>
      <c r="H3787" s="3">
        <f t="shared" si="297"/>
        <v>1</v>
      </c>
      <c r="I3787" s="1" t="str">
        <f t="shared" si="298"/>
        <v>211</v>
      </c>
      <c r="J3787" s="1" t="str">
        <f t="shared" si="299"/>
        <v>At Risk</v>
      </c>
    </row>
    <row r="3788" spans="1:10" ht="14.25" x14ac:dyDescent="0.2">
      <c r="A3788">
        <v>12699</v>
      </c>
      <c r="B3788">
        <v>41</v>
      </c>
      <c r="C3788">
        <v>638.11000000000013</v>
      </c>
      <c r="D3788" s="1">
        <v>40469.504861111112</v>
      </c>
      <c r="E3788" s="3">
        <f>DATEDIF(online_retail_II[[#This Row],[LastPurchase]], DATE(2011,12,9), "d")</f>
        <v>417</v>
      </c>
      <c r="F3788" s="3">
        <f t="shared" si="295"/>
        <v>2</v>
      </c>
      <c r="G3788" s="3">
        <f t="shared" si="296"/>
        <v>1</v>
      </c>
      <c r="H3788" s="3">
        <f t="shared" si="297"/>
        <v>1</v>
      </c>
      <c r="I3788" s="1" t="str">
        <f t="shared" si="298"/>
        <v>211</v>
      </c>
      <c r="J3788" s="1" t="str">
        <f t="shared" si="299"/>
        <v>At Risk</v>
      </c>
    </row>
    <row r="3789" spans="1:10" ht="14.25" x14ac:dyDescent="0.2">
      <c r="A3789">
        <v>16996</v>
      </c>
      <c r="B3789">
        <v>75</v>
      </c>
      <c r="C3789">
        <v>2123.61</v>
      </c>
      <c r="D3789" s="1">
        <v>40856.696527777778</v>
      </c>
      <c r="E3789" s="3">
        <f>DATEDIF(online_retail_II[[#This Row],[LastPurchase]], DATE(2011,12,9), "d")</f>
        <v>30</v>
      </c>
      <c r="F3789" s="3">
        <f t="shared" si="295"/>
        <v>4</v>
      </c>
      <c r="G3789" s="3">
        <f t="shared" si="296"/>
        <v>2</v>
      </c>
      <c r="H3789" s="3">
        <f t="shared" si="297"/>
        <v>2</v>
      </c>
      <c r="I3789" s="1" t="str">
        <f t="shared" si="298"/>
        <v>422</v>
      </c>
      <c r="J3789" s="1" t="str">
        <f t="shared" si="299"/>
        <v>Loyal</v>
      </c>
    </row>
    <row r="3790" spans="1:10" ht="14.25" x14ac:dyDescent="0.2">
      <c r="A3790">
        <v>13387</v>
      </c>
      <c r="B3790">
        <v>73</v>
      </c>
      <c r="C3790">
        <v>189.43999999999997</v>
      </c>
      <c r="D3790" s="1">
        <v>40469.588194444441</v>
      </c>
      <c r="E3790" s="3">
        <f>DATEDIF(online_retail_II[[#This Row],[LastPurchase]], DATE(2011,12,9), "d")</f>
        <v>417</v>
      </c>
      <c r="F3790" s="3">
        <f t="shared" si="295"/>
        <v>2</v>
      </c>
      <c r="G3790" s="3">
        <f t="shared" si="296"/>
        <v>2</v>
      </c>
      <c r="H3790" s="3">
        <f t="shared" si="297"/>
        <v>1</v>
      </c>
      <c r="I3790" s="1" t="str">
        <f t="shared" si="298"/>
        <v>221</v>
      </c>
      <c r="J3790" s="1" t="str">
        <f t="shared" si="299"/>
        <v>At Risk</v>
      </c>
    </row>
    <row r="3791" spans="1:10" ht="14.25" x14ac:dyDescent="0.2">
      <c r="A3791">
        <v>16141</v>
      </c>
      <c r="B3791">
        <v>50</v>
      </c>
      <c r="C3791">
        <v>955.94000000000028</v>
      </c>
      <c r="D3791" s="1">
        <v>40798.549305555556</v>
      </c>
      <c r="E3791" s="3">
        <f>DATEDIF(online_retail_II[[#This Row],[LastPurchase]], DATE(2011,12,9), "d")</f>
        <v>88</v>
      </c>
      <c r="F3791" s="3">
        <f t="shared" si="295"/>
        <v>3</v>
      </c>
      <c r="G3791" s="3">
        <f t="shared" si="296"/>
        <v>1</v>
      </c>
      <c r="H3791" s="3">
        <f t="shared" si="297"/>
        <v>1</v>
      </c>
      <c r="I3791" s="1" t="str">
        <f t="shared" si="298"/>
        <v>311</v>
      </c>
      <c r="J3791" s="1" t="str">
        <f t="shared" si="299"/>
        <v>Potential</v>
      </c>
    </row>
    <row r="3792" spans="1:10" ht="14.25" x14ac:dyDescent="0.2">
      <c r="A3792">
        <v>13079</v>
      </c>
      <c r="B3792">
        <v>17</v>
      </c>
      <c r="C3792">
        <v>419.17999999999995</v>
      </c>
      <c r="D3792" s="1">
        <v>40882.703472222223</v>
      </c>
      <c r="E3792" s="3">
        <f>DATEDIF(online_retail_II[[#This Row],[LastPurchase]], DATE(2011,12,9), "d")</f>
        <v>4</v>
      </c>
      <c r="F3792" s="3">
        <f t="shared" si="295"/>
        <v>5</v>
      </c>
      <c r="G3792" s="3">
        <f t="shared" si="296"/>
        <v>1</v>
      </c>
      <c r="H3792" s="3">
        <f t="shared" si="297"/>
        <v>1</v>
      </c>
      <c r="I3792" s="1" t="str">
        <f t="shared" si="298"/>
        <v>511</v>
      </c>
      <c r="J3792" s="1" t="str">
        <f t="shared" si="299"/>
        <v>Champion</v>
      </c>
    </row>
    <row r="3793" spans="1:10" ht="14.25" x14ac:dyDescent="0.2">
      <c r="A3793">
        <v>17026</v>
      </c>
      <c r="B3793">
        <v>8</v>
      </c>
      <c r="C3793">
        <v>208.98000000000002</v>
      </c>
      <c r="D3793" s="1">
        <v>40701.602777777778</v>
      </c>
      <c r="E3793" s="3">
        <f>DATEDIF(online_retail_II[[#This Row],[LastPurchase]], DATE(2011,12,9), "d")</f>
        <v>185</v>
      </c>
      <c r="F3793" s="3">
        <f t="shared" si="295"/>
        <v>3</v>
      </c>
      <c r="G3793" s="3">
        <f t="shared" si="296"/>
        <v>1</v>
      </c>
      <c r="H3793" s="3">
        <f t="shared" si="297"/>
        <v>1</v>
      </c>
      <c r="I3793" s="1" t="str">
        <f t="shared" si="298"/>
        <v>311</v>
      </c>
      <c r="J3793" s="1" t="str">
        <f t="shared" si="299"/>
        <v>Potential</v>
      </c>
    </row>
    <row r="3794" spans="1:10" ht="14.25" x14ac:dyDescent="0.2">
      <c r="A3794">
        <v>13088</v>
      </c>
      <c r="B3794">
        <v>20</v>
      </c>
      <c r="C3794">
        <v>236.11000000000004</v>
      </c>
      <c r="D3794" s="1">
        <v>40469.649305555555</v>
      </c>
      <c r="E3794" s="3">
        <f>DATEDIF(online_retail_II[[#This Row],[LastPurchase]], DATE(2011,12,9), "d")</f>
        <v>417</v>
      </c>
      <c r="F3794" s="3">
        <f t="shared" si="295"/>
        <v>2</v>
      </c>
      <c r="G3794" s="3">
        <f t="shared" si="296"/>
        <v>1</v>
      </c>
      <c r="H3794" s="3">
        <f t="shared" si="297"/>
        <v>1</v>
      </c>
      <c r="I3794" s="1" t="str">
        <f t="shared" si="298"/>
        <v>211</v>
      </c>
      <c r="J3794" s="1" t="str">
        <f t="shared" si="299"/>
        <v>At Risk</v>
      </c>
    </row>
    <row r="3795" spans="1:10" ht="14.25" x14ac:dyDescent="0.2">
      <c r="A3795">
        <v>15710</v>
      </c>
      <c r="B3795">
        <v>110</v>
      </c>
      <c r="C3795">
        <v>898.87000000000046</v>
      </c>
      <c r="D3795" s="1">
        <v>40469.711805555555</v>
      </c>
      <c r="E3795" s="3">
        <f>DATEDIF(online_retail_II[[#This Row],[LastPurchase]], DATE(2011,12,9), "d")</f>
        <v>417</v>
      </c>
      <c r="F3795" s="3">
        <f t="shared" si="295"/>
        <v>2</v>
      </c>
      <c r="G3795" s="3">
        <f t="shared" si="296"/>
        <v>2</v>
      </c>
      <c r="H3795" s="3">
        <f t="shared" si="297"/>
        <v>1</v>
      </c>
      <c r="I3795" s="1" t="str">
        <f t="shared" si="298"/>
        <v>221</v>
      </c>
      <c r="J3795" s="1" t="str">
        <f t="shared" si="299"/>
        <v>At Risk</v>
      </c>
    </row>
    <row r="3796" spans="1:10" ht="14.25" x14ac:dyDescent="0.2">
      <c r="A3796">
        <v>17655</v>
      </c>
      <c r="B3796">
        <v>120</v>
      </c>
      <c r="C3796">
        <v>3652.4800000000014</v>
      </c>
      <c r="D3796" s="1">
        <v>40876.481944444444</v>
      </c>
      <c r="E3796" s="3">
        <f>DATEDIF(online_retail_II[[#This Row],[LastPurchase]], DATE(2011,12,9), "d")</f>
        <v>10</v>
      </c>
      <c r="F3796" s="3">
        <f t="shared" si="295"/>
        <v>5</v>
      </c>
      <c r="G3796" s="3">
        <f t="shared" si="296"/>
        <v>2</v>
      </c>
      <c r="H3796" s="3">
        <f t="shared" si="297"/>
        <v>3</v>
      </c>
      <c r="I3796" s="1" t="str">
        <f t="shared" si="298"/>
        <v>523</v>
      </c>
      <c r="J3796" s="1" t="str">
        <f t="shared" si="299"/>
        <v>Champion</v>
      </c>
    </row>
    <row r="3797" spans="1:10" ht="14.25" x14ac:dyDescent="0.2">
      <c r="A3797">
        <v>17219</v>
      </c>
      <c r="B3797">
        <v>50</v>
      </c>
      <c r="C3797">
        <v>259.12999999999994</v>
      </c>
      <c r="D3797" s="1">
        <v>40855.475694444445</v>
      </c>
      <c r="E3797" s="3">
        <f>DATEDIF(online_retail_II[[#This Row],[LastPurchase]], DATE(2011,12,9), "d")</f>
        <v>31</v>
      </c>
      <c r="F3797" s="3">
        <f t="shared" si="295"/>
        <v>4</v>
      </c>
      <c r="G3797" s="3">
        <f t="shared" si="296"/>
        <v>1</v>
      </c>
      <c r="H3797" s="3">
        <f t="shared" si="297"/>
        <v>1</v>
      </c>
      <c r="I3797" s="1" t="str">
        <f t="shared" si="298"/>
        <v>411</v>
      </c>
      <c r="J3797" s="1" t="str">
        <f t="shared" si="299"/>
        <v>Loyal</v>
      </c>
    </row>
    <row r="3798" spans="1:10" ht="14.25" x14ac:dyDescent="0.2">
      <c r="A3798">
        <v>14524</v>
      </c>
      <c r="B3798">
        <v>328</v>
      </c>
      <c r="C3798">
        <v>2933.7100000000005</v>
      </c>
      <c r="D3798" s="1">
        <v>40855.520138888889</v>
      </c>
      <c r="E3798" s="3">
        <f>DATEDIF(online_retail_II[[#This Row],[LastPurchase]], DATE(2011,12,9), "d")</f>
        <v>31</v>
      </c>
      <c r="F3798" s="3">
        <f t="shared" si="295"/>
        <v>4</v>
      </c>
      <c r="G3798" s="3">
        <f t="shared" si="296"/>
        <v>3</v>
      </c>
      <c r="H3798" s="3">
        <f t="shared" si="297"/>
        <v>3</v>
      </c>
      <c r="I3798" s="1" t="str">
        <f t="shared" si="298"/>
        <v>433</v>
      </c>
      <c r="J3798" s="1" t="str">
        <f t="shared" si="299"/>
        <v>Loyal</v>
      </c>
    </row>
    <row r="3799" spans="1:10" ht="14.25" x14ac:dyDescent="0.2">
      <c r="A3799">
        <v>15011</v>
      </c>
      <c r="B3799">
        <v>20</v>
      </c>
      <c r="C3799">
        <v>416.6</v>
      </c>
      <c r="D3799" s="1">
        <v>40491.465277777781</v>
      </c>
      <c r="E3799" s="3">
        <f>DATEDIF(online_retail_II[[#This Row],[LastPurchase]], DATE(2011,12,9), "d")</f>
        <v>395</v>
      </c>
      <c r="F3799" s="3">
        <f t="shared" si="295"/>
        <v>2</v>
      </c>
      <c r="G3799" s="3">
        <f t="shared" si="296"/>
        <v>1</v>
      </c>
      <c r="H3799" s="3">
        <f t="shared" si="297"/>
        <v>1</v>
      </c>
      <c r="I3799" s="1" t="str">
        <f t="shared" si="298"/>
        <v>211</v>
      </c>
      <c r="J3799" s="1" t="str">
        <f t="shared" si="299"/>
        <v>At Risk</v>
      </c>
    </row>
    <row r="3800" spans="1:10" ht="14.25" x14ac:dyDescent="0.2">
      <c r="A3800">
        <v>14585</v>
      </c>
      <c r="B3800">
        <v>111</v>
      </c>
      <c r="C3800">
        <v>1143.27</v>
      </c>
      <c r="D3800" s="1">
        <v>40836.606249999997</v>
      </c>
      <c r="E3800" s="3">
        <f>DATEDIF(online_retail_II[[#This Row],[LastPurchase]], DATE(2011,12,9), "d")</f>
        <v>50</v>
      </c>
      <c r="F3800" s="3">
        <f t="shared" si="295"/>
        <v>4</v>
      </c>
      <c r="G3800" s="3">
        <f t="shared" si="296"/>
        <v>2</v>
      </c>
      <c r="H3800" s="3">
        <f t="shared" si="297"/>
        <v>2</v>
      </c>
      <c r="I3800" s="1" t="str">
        <f t="shared" si="298"/>
        <v>422</v>
      </c>
      <c r="J3800" s="1" t="str">
        <f t="shared" si="299"/>
        <v>Loyal</v>
      </c>
    </row>
    <row r="3801" spans="1:10" ht="14.25" x14ac:dyDescent="0.2">
      <c r="A3801">
        <v>14332</v>
      </c>
      <c r="B3801">
        <v>63</v>
      </c>
      <c r="C3801">
        <v>1943.5100000000004</v>
      </c>
      <c r="D3801" s="1">
        <v>40864.495833333334</v>
      </c>
      <c r="E3801" s="3">
        <f>DATEDIF(online_retail_II[[#This Row],[LastPurchase]], DATE(2011,12,9), "d")</f>
        <v>22</v>
      </c>
      <c r="F3801" s="3">
        <f t="shared" si="295"/>
        <v>4</v>
      </c>
      <c r="G3801" s="3">
        <f t="shared" si="296"/>
        <v>2</v>
      </c>
      <c r="H3801" s="3">
        <f t="shared" si="297"/>
        <v>2</v>
      </c>
      <c r="I3801" s="1" t="str">
        <f t="shared" si="298"/>
        <v>422</v>
      </c>
      <c r="J3801" s="1" t="str">
        <f t="shared" si="299"/>
        <v>Loyal</v>
      </c>
    </row>
    <row r="3802" spans="1:10" ht="14.25" x14ac:dyDescent="0.2">
      <c r="A3802">
        <v>17967</v>
      </c>
      <c r="B3802">
        <v>115</v>
      </c>
      <c r="C3802">
        <v>357.29</v>
      </c>
      <c r="D3802" s="1">
        <v>40515.47152777778</v>
      </c>
      <c r="E3802" s="3">
        <f>DATEDIF(online_retail_II[[#This Row],[LastPurchase]], DATE(2011,12,9), "d")</f>
        <v>371</v>
      </c>
      <c r="F3802" s="3">
        <f t="shared" si="295"/>
        <v>2</v>
      </c>
      <c r="G3802" s="3">
        <f t="shared" si="296"/>
        <v>2</v>
      </c>
      <c r="H3802" s="3">
        <f t="shared" si="297"/>
        <v>1</v>
      </c>
      <c r="I3802" s="1" t="str">
        <f t="shared" si="298"/>
        <v>221</v>
      </c>
      <c r="J3802" s="1" t="str">
        <f t="shared" si="299"/>
        <v>At Risk</v>
      </c>
    </row>
    <row r="3803" spans="1:10" ht="14.25" x14ac:dyDescent="0.2">
      <c r="A3803">
        <v>17397</v>
      </c>
      <c r="B3803">
        <v>138</v>
      </c>
      <c r="C3803">
        <v>1233.180000000001</v>
      </c>
      <c r="D3803" s="1">
        <v>40864.588888888888</v>
      </c>
      <c r="E3803" s="3">
        <f>DATEDIF(online_retail_II[[#This Row],[LastPurchase]], DATE(2011,12,9), "d")</f>
        <v>22</v>
      </c>
      <c r="F3803" s="3">
        <f t="shared" si="295"/>
        <v>4</v>
      </c>
      <c r="G3803" s="3">
        <f t="shared" si="296"/>
        <v>2</v>
      </c>
      <c r="H3803" s="3">
        <f t="shared" si="297"/>
        <v>2</v>
      </c>
      <c r="I3803" s="1" t="str">
        <f t="shared" si="298"/>
        <v>422</v>
      </c>
      <c r="J3803" s="1" t="str">
        <f t="shared" si="299"/>
        <v>Loyal</v>
      </c>
    </row>
    <row r="3804" spans="1:10" ht="14.25" x14ac:dyDescent="0.2">
      <c r="A3804">
        <v>13134</v>
      </c>
      <c r="B3804">
        <v>121</v>
      </c>
      <c r="C3804">
        <v>2475.2299999999996</v>
      </c>
      <c r="D3804" s="1">
        <v>40801.440972222219</v>
      </c>
      <c r="E3804" s="3">
        <f>DATEDIF(online_retail_II[[#This Row],[LastPurchase]], DATE(2011,12,9), "d")</f>
        <v>85</v>
      </c>
      <c r="F3804" s="3">
        <f t="shared" si="295"/>
        <v>3</v>
      </c>
      <c r="G3804" s="3">
        <f t="shared" si="296"/>
        <v>2</v>
      </c>
      <c r="H3804" s="3">
        <f t="shared" si="297"/>
        <v>2</v>
      </c>
      <c r="I3804" s="1" t="str">
        <f t="shared" si="298"/>
        <v>322</v>
      </c>
      <c r="J3804" s="1" t="str">
        <f t="shared" si="299"/>
        <v>Potential</v>
      </c>
    </row>
    <row r="3805" spans="1:10" ht="14.25" x14ac:dyDescent="0.2">
      <c r="A3805">
        <v>13840</v>
      </c>
      <c r="B3805">
        <v>40</v>
      </c>
      <c r="C3805">
        <v>651.40000000000032</v>
      </c>
      <c r="D3805" s="1">
        <v>40470.56527777778</v>
      </c>
      <c r="E3805" s="3">
        <f>DATEDIF(online_retail_II[[#This Row],[LastPurchase]], DATE(2011,12,9), "d")</f>
        <v>416</v>
      </c>
      <c r="F3805" s="3">
        <f t="shared" si="295"/>
        <v>2</v>
      </c>
      <c r="G3805" s="3">
        <f t="shared" si="296"/>
        <v>1</v>
      </c>
      <c r="H3805" s="3">
        <f t="shared" si="297"/>
        <v>1</v>
      </c>
      <c r="I3805" s="1" t="str">
        <f t="shared" si="298"/>
        <v>211</v>
      </c>
      <c r="J3805" s="1" t="str">
        <f t="shared" si="299"/>
        <v>At Risk</v>
      </c>
    </row>
    <row r="3806" spans="1:10" ht="14.25" x14ac:dyDescent="0.2">
      <c r="A3806">
        <v>13981</v>
      </c>
      <c r="B3806">
        <v>22</v>
      </c>
      <c r="C3806">
        <v>331.13999999999993</v>
      </c>
      <c r="D3806" s="1">
        <v>40471.418749999997</v>
      </c>
      <c r="E3806" s="3">
        <f>DATEDIF(online_retail_II[[#This Row],[LastPurchase]], DATE(2011,12,9), "d")</f>
        <v>415</v>
      </c>
      <c r="F3806" s="3">
        <f t="shared" si="295"/>
        <v>2</v>
      </c>
      <c r="G3806" s="3">
        <f t="shared" si="296"/>
        <v>1</v>
      </c>
      <c r="H3806" s="3">
        <f t="shared" si="297"/>
        <v>1</v>
      </c>
      <c r="I3806" s="1" t="str">
        <f t="shared" si="298"/>
        <v>211</v>
      </c>
      <c r="J3806" s="1" t="str">
        <f t="shared" si="299"/>
        <v>At Risk</v>
      </c>
    </row>
    <row r="3807" spans="1:10" ht="14.25" x14ac:dyDescent="0.2">
      <c r="A3807">
        <v>15608</v>
      </c>
      <c r="B3807">
        <v>105</v>
      </c>
      <c r="C3807">
        <v>1785.98</v>
      </c>
      <c r="D3807" s="1">
        <v>40858.555555555555</v>
      </c>
      <c r="E3807" s="3">
        <f>DATEDIF(online_retail_II[[#This Row],[LastPurchase]], DATE(2011,12,9), "d")</f>
        <v>28</v>
      </c>
      <c r="F3807" s="3">
        <f t="shared" si="295"/>
        <v>4</v>
      </c>
      <c r="G3807" s="3">
        <f t="shared" si="296"/>
        <v>2</v>
      </c>
      <c r="H3807" s="3">
        <f t="shared" si="297"/>
        <v>2</v>
      </c>
      <c r="I3807" s="1" t="str">
        <f t="shared" si="298"/>
        <v>422</v>
      </c>
      <c r="J3807" s="1" t="str">
        <f t="shared" si="299"/>
        <v>Loyal</v>
      </c>
    </row>
    <row r="3808" spans="1:10" ht="14.25" x14ac:dyDescent="0.2">
      <c r="A3808">
        <v>14617</v>
      </c>
      <c r="B3808">
        <v>9</v>
      </c>
      <c r="C3808">
        <v>190.47</v>
      </c>
      <c r="D3808" s="1">
        <v>40484.486805555556</v>
      </c>
      <c r="E3808" s="3">
        <f>DATEDIF(online_retail_II[[#This Row],[LastPurchase]], DATE(2011,12,9), "d")</f>
        <v>402</v>
      </c>
      <c r="F3808" s="3">
        <f t="shared" si="295"/>
        <v>2</v>
      </c>
      <c r="G3808" s="3">
        <f t="shared" si="296"/>
        <v>1</v>
      </c>
      <c r="H3808" s="3">
        <f t="shared" si="297"/>
        <v>1</v>
      </c>
      <c r="I3808" s="1" t="str">
        <f t="shared" si="298"/>
        <v>211</v>
      </c>
      <c r="J3808" s="1" t="str">
        <f t="shared" si="299"/>
        <v>At Risk</v>
      </c>
    </row>
    <row r="3809" spans="1:10" ht="14.25" x14ac:dyDescent="0.2">
      <c r="A3809">
        <v>18066</v>
      </c>
      <c r="B3809">
        <v>53</v>
      </c>
      <c r="C3809">
        <v>1440.4</v>
      </c>
      <c r="D3809" s="1">
        <v>40811.645833333336</v>
      </c>
      <c r="E3809" s="3">
        <f>DATEDIF(online_retail_II[[#This Row],[LastPurchase]], DATE(2011,12,9), "d")</f>
        <v>75</v>
      </c>
      <c r="F3809" s="3">
        <f t="shared" si="295"/>
        <v>3</v>
      </c>
      <c r="G3809" s="3">
        <f t="shared" si="296"/>
        <v>1</v>
      </c>
      <c r="H3809" s="3">
        <f t="shared" si="297"/>
        <v>2</v>
      </c>
      <c r="I3809" s="1" t="str">
        <f t="shared" si="298"/>
        <v>312</v>
      </c>
      <c r="J3809" s="1" t="str">
        <f t="shared" si="299"/>
        <v>Potential</v>
      </c>
    </row>
    <row r="3810" spans="1:10" ht="14.25" x14ac:dyDescent="0.2">
      <c r="A3810">
        <v>15377</v>
      </c>
      <c r="B3810">
        <v>21</v>
      </c>
      <c r="C3810">
        <v>1211.75</v>
      </c>
      <c r="D3810" s="1">
        <v>40504.371527777781</v>
      </c>
      <c r="E3810" s="3">
        <f>DATEDIF(online_retail_II[[#This Row],[LastPurchase]], DATE(2011,12,9), "d")</f>
        <v>382</v>
      </c>
      <c r="F3810" s="3">
        <f t="shared" si="295"/>
        <v>2</v>
      </c>
      <c r="G3810" s="3">
        <f t="shared" si="296"/>
        <v>1</v>
      </c>
      <c r="H3810" s="3">
        <f t="shared" si="297"/>
        <v>2</v>
      </c>
      <c r="I3810" s="1" t="str">
        <f t="shared" si="298"/>
        <v>212</v>
      </c>
      <c r="J3810" s="1" t="str">
        <f t="shared" si="299"/>
        <v>At Risk</v>
      </c>
    </row>
    <row r="3811" spans="1:10" ht="14.25" x14ac:dyDescent="0.2">
      <c r="A3811">
        <v>16201</v>
      </c>
      <c r="B3811">
        <v>124</v>
      </c>
      <c r="C3811">
        <v>2112.119999999999</v>
      </c>
      <c r="D3811" s="1">
        <v>40883.668055555558</v>
      </c>
      <c r="E3811" s="3">
        <f>DATEDIF(online_retail_II[[#This Row],[LastPurchase]], DATE(2011,12,9), "d")</f>
        <v>3</v>
      </c>
      <c r="F3811" s="3">
        <f t="shared" si="295"/>
        <v>5</v>
      </c>
      <c r="G3811" s="3">
        <f t="shared" si="296"/>
        <v>2</v>
      </c>
      <c r="H3811" s="3">
        <f t="shared" si="297"/>
        <v>2</v>
      </c>
      <c r="I3811" s="1" t="str">
        <f t="shared" si="298"/>
        <v>522</v>
      </c>
      <c r="J3811" s="1" t="str">
        <f t="shared" si="299"/>
        <v>Champion</v>
      </c>
    </row>
    <row r="3812" spans="1:10" ht="14.25" x14ac:dyDescent="0.2">
      <c r="A3812">
        <v>16776</v>
      </c>
      <c r="B3812">
        <v>137</v>
      </c>
      <c r="C3812">
        <v>619.85</v>
      </c>
      <c r="D3812" s="1">
        <v>40826.544444444444</v>
      </c>
      <c r="E3812" s="3">
        <f>DATEDIF(online_retail_II[[#This Row],[LastPurchase]], DATE(2011,12,9), "d")</f>
        <v>60</v>
      </c>
      <c r="F3812" s="3">
        <f t="shared" si="295"/>
        <v>3</v>
      </c>
      <c r="G3812" s="3">
        <f t="shared" si="296"/>
        <v>2</v>
      </c>
      <c r="H3812" s="3">
        <f t="shared" si="297"/>
        <v>1</v>
      </c>
      <c r="I3812" s="1" t="str">
        <f t="shared" si="298"/>
        <v>321</v>
      </c>
      <c r="J3812" s="1" t="str">
        <f t="shared" si="299"/>
        <v>Potential</v>
      </c>
    </row>
    <row r="3813" spans="1:10" ht="14.25" x14ac:dyDescent="0.2">
      <c r="A3813">
        <v>15501</v>
      </c>
      <c r="B3813">
        <v>70</v>
      </c>
      <c r="C3813">
        <v>402.49999999999983</v>
      </c>
      <c r="D3813" s="1">
        <v>40482.46875</v>
      </c>
      <c r="E3813" s="3">
        <f>DATEDIF(online_retail_II[[#This Row],[LastPurchase]], DATE(2011,12,9), "d")</f>
        <v>404</v>
      </c>
      <c r="F3813" s="3">
        <f t="shared" si="295"/>
        <v>2</v>
      </c>
      <c r="G3813" s="3">
        <f t="shared" si="296"/>
        <v>2</v>
      </c>
      <c r="H3813" s="3">
        <f t="shared" si="297"/>
        <v>1</v>
      </c>
      <c r="I3813" s="1" t="str">
        <f t="shared" si="298"/>
        <v>221</v>
      </c>
      <c r="J3813" s="1" t="str">
        <f t="shared" si="299"/>
        <v>At Risk</v>
      </c>
    </row>
    <row r="3814" spans="1:10" ht="14.25" x14ac:dyDescent="0.2">
      <c r="A3814">
        <v>16916</v>
      </c>
      <c r="B3814">
        <v>264</v>
      </c>
      <c r="C3814">
        <v>1123.4000000000001</v>
      </c>
      <c r="D3814" s="1">
        <v>40863.505555555559</v>
      </c>
      <c r="E3814" s="3">
        <f>DATEDIF(online_retail_II[[#This Row],[LastPurchase]], DATE(2011,12,9), "d")</f>
        <v>23</v>
      </c>
      <c r="F3814" s="3">
        <f t="shared" si="295"/>
        <v>4</v>
      </c>
      <c r="G3814" s="3">
        <f t="shared" si="296"/>
        <v>3</v>
      </c>
      <c r="H3814" s="3">
        <f t="shared" si="297"/>
        <v>2</v>
      </c>
      <c r="I3814" s="1" t="str">
        <f t="shared" si="298"/>
        <v>432</v>
      </c>
      <c r="J3814" s="1" t="str">
        <f t="shared" si="299"/>
        <v>Loyal</v>
      </c>
    </row>
    <row r="3815" spans="1:10" ht="14.25" x14ac:dyDescent="0.2">
      <c r="A3815">
        <v>13703</v>
      </c>
      <c r="B3815">
        <v>37</v>
      </c>
      <c r="C3815">
        <v>425.56</v>
      </c>
      <c r="D3815" s="1">
        <v>40568.548611111109</v>
      </c>
      <c r="E3815" s="3">
        <f>DATEDIF(online_retail_II[[#This Row],[LastPurchase]], DATE(2011,12,9), "d")</f>
        <v>318</v>
      </c>
      <c r="F3815" s="3">
        <f t="shared" si="295"/>
        <v>3</v>
      </c>
      <c r="G3815" s="3">
        <f t="shared" si="296"/>
        <v>1</v>
      </c>
      <c r="H3815" s="3">
        <f t="shared" si="297"/>
        <v>1</v>
      </c>
      <c r="I3815" s="1" t="str">
        <f t="shared" si="298"/>
        <v>311</v>
      </c>
      <c r="J3815" s="1" t="str">
        <f t="shared" si="299"/>
        <v>Potential</v>
      </c>
    </row>
    <row r="3816" spans="1:10" ht="14.25" x14ac:dyDescent="0.2">
      <c r="A3816">
        <v>16642</v>
      </c>
      <c r="B3816">
        <v>54</v>
      </c>
      <c r="C3816">
        <v>1077.45</v>
      </c>
      <c r="D3816" s="1">
        <v>40882.479861111111</v>
      </c>
      <c r="E3816" s="3">
        <f>DATEDIF(online_retail_II[[#This Row],[LastPurchase]], DATE(2011,12,9), "d")</f>
        <v>4</v>
      </c>
      <c r="F3816" s="3">
        <f t="shared" si="295"/>
        <v>5</v>
      </c>
      <c r="G3816" s="3">
        <f t="shared" si="296"/>
        <v>1</v>
      </c>
      <c r="H3816" s="3">
        <f t="shared" si="297"/>
        <v>2</v>
      </c>
      <c r="I3816" s="1" t="str">
        <f t="shared" si="298"/>
        <v>512</v>
      </c>
      <c r="J3816" s="1" t="str">
        <f t="shared" si="299"/>
        <v>Champion</v>
      </c>
    </row>
    <row r="3817" spans="1:10" ht="14.25" x14ac:dyDescent="0.2">
      <c r="A3817">
        <v>16903</v>
      </c>
      <c r="B3817">
        <v>190</v>
      </c>
      <c r="C3817">
        <v>1062.28</v>
      </c>
      <c r="D3817" s="1">
        <v>40857.647222222222</v>
      </c>
      <c r="E3817" s="3">
        <f>DATEDIF(online_retail_II[[#This Row],[LastPurchase]], DATE(2011,12,9), "d")</f>
        <v>29</v>
      </c>
      <c r="F3817" s="3">
        <f t="shared" si="295"/>
        <v>4</v>
      </c>
      <c r="G3817" s="3">
        <f t="shared" si="296"/>
        <v>3</v>
      </c>
      <c r="H3817" s="3">
        <f t="shared" si="297"/>
        <v>2</v>
      </c>
      <c r="I3817" s="1" t="str">
        <f t="shared" si="298"/>
        <v>432</v>
      </c>
      <c r="J3817" s="1" t="str">
        <f t="shared" si="299"/>
        <v>Loyal</v>
      </c>
    </row>
    <row r="3818" spans="1:10" ht="14.25" x14ac:dyDescent="0.2">
      <c r="A3818">
        <v>15647</v>
      </c>
      <c r="B3818">
        <v>11</v>
      </c>
      <c r="C3818">
        <v>169</v>
      </c>
      <c r="D3818" s="1">
        <v>40471.631249999999</v>
      </c>
      <c r="E3818" s="3">
        <f>DATEDIF(online_retail_II[[#This Row],[LastPurchase]], DATE(2011,12,9), "d")</f>
        <v>415</v>
      </c>
      <c r="F3818" s="3">
        <f t="shared" si="295"/>
        <v>2</v>
      </c>
      <c r="G3818" s="3">
        <f t="shared" si="296"/>
        <v>1</v>
      </c>
      <c r="H3818" s="3">
        <f t="shared" si="297"/>
        <v>1</v>
      </c>
      <c r="I3818" s="1" t="str">
        <f t="shared" si="298"/>
        <v>211</v>
      </c>
      <c r="J3818" s="1" t="str">
        <f t="shared" si="299"/>
        <v>At Risk</v>
      </c>
    </row>
    <row r="3819" spans="1:10" ht="14.25" x14ac:dyDescent="0.2">
      <c r="A3819">
        <v>14612</v>
      </c>
      <c r="B3819">
        <v>14</v>
      </c>
      <c r="C3819">
        <v>877.69999999999982</v>
      </c>
      <c r="D3819" s="1">
        <v>40471.667361111111</v>
      </c>
      <c r="E3819" s="3">
        <f>DATEDIF(online_retail_II[[#This Row],[LastPurchase]], DATE(2011,12,9), "d")</f>
        <v>415</v>
      </c>
      <c r="F3819" s="3">
        <f t="shared" si="295"/>
        <v>2</v>
      </c>
      <c r="G3819" s="3">
        <f t="shared" si="296"/>
        <v>1</v>
      </c>
      <c r="H3819" s="3">
        <f t="shared" si="297"/>
        <v>1</v>
      </c>
      <c r="I3819" s="1" t="str">
        <f t="shared" si="298"/>
        <v>211</v>
      </c>
      <c r="J3819" s="1" t="str">
        <f t="shared" si="299"/>
        <v>At Risk</v>
      </c>
    </row>
    <row r="3820" spans="1:10" ht="14.25" x14ac:dyDescent="0.2">
      <c r="A3820">
        <v>17038</v>
      </c>
      <c r="B3820">
        <v>63</v>
      </c>
      <c r="C3820">
        <v>743.17000000000053</v>
      </c>
      <c r="D3820" s="1">
        <v>40856.576388888891</v>
      </c>
      <c r="E3820" s="3">
        <f>DATEDIF(online_retail_II[[#This Row],[LastPurchase]], DATE(2011,12,9), "d")</f>
        <v>30</v>
      </c>
      <c r="F3820" s="3">
        <f t="shared" si="295"/>
        <v>4</v>
      </c>
      <c r="G3820" s="3">
        <f t="shared" si="296"/>
        <v>2</v>
      </c>
      <c r="H3820" s="3">
        <f t="shared" si="297"/>
        <v>1</v>
      </c>
      <c r="I3820" s="1" t="str">
        <f t="shared" si="298"/>
        <v>421</v>
      </c>
      <c r="J3820" s="1" t="str">
        <f t="shared" si="299"/>
        <v>Loyal</v>
      </c>
    </row>
    <row r="3821" spans="1:10" ht="14.25" x14ac:dyDescent="0.2">
      <c r="A3821">
        <v>12387</v>
      </c>
      <c r="B3821">
        <v>9</v>
      </c>
      <c r="C3821">
        <v>143.94</v>
      </c>
      <c r="D3821" s="1">
        <v>40471.685416666667</v>
      </c>
      <c r="E3821" s="3">
        <f>DATEDIF(online_retail_II[[#This Row],[LastPurchase]], DATE(2011,12,9), "d")</f>
        <v>415</v>
      </c>
      <c r="F3821" s="3">
        <f t="shared" si="295"/>
        <v>2</v>
      </c>
      <c r="G3821" s="3">
        <f t="shared" si="296"/>
        <v>1</v>
      </c>
      <c r="H3821" s="3">
        <f t="shared" si="297"/>
        <v>1</v>
      </c>
      <c r="I3821" s="1" t="str">
        <f t="shared" si="298"/>
        <v>211</v>
      </c>
      <c r="J3821" s="1" t="str">
        <f t="shared" si="299"/>
        <v>At Risk</v>
      </c>
    </row>
    <row r="3822" spans="1:10" ht="14.25" x14ac:dyDescent="0.2">
      <c r="A3822">
        <v>16590</v>
      </c>
      <c r="B3822">
        <v>29</v>
      </c>
      <c r="C3822">
        <v>605.90000000000009</v>
      </c>
      <c r="D3822" s="1">
        <v>40486.379166666666</v>
      </c>
      <c r="E3822" s="3">
        <f>DATEDIF(online_retail_II[[#This Row],[LastPurchase]], DATE(2011,12,9), "d")</f>
        <v>400</v>
      </c>
      <c r="F3822" s="3">
        <f t="shared" si="295"/>
        <v>2</v>
      </c>
      <c r="G3822" s="3">
        <f t="shared" si="296"/>
        <v>1</v>
      </c>
      <c r="H3822" s="3">
        <f t="shared" si="297"/>
        <v>1</v>
      </c>
      <c r="I3822" s="1" t="str">
        <f t="shared" si="298"/>
        <v>211</v>
      </c>
      <c r="J3822" s="1" t="str">
        <f t="shared" si="299"/>
        <v>At Risk</v>
      </c>
    </row>
    <row r="3823" spans="1:10" ht="14.25" x14ac:dyDescent="0.2">
      <c r="A3823">
        <v>17924</v>
      </c>
      <c r="B3823">
        <v>35</v>
      </c>
      <c r="C3823">
        <v>3536.7000000000007</v>
      </c>
      <c r="D3823" s="1">
        <v>40875.382638888892</v>
      </c>
      <c r="E3823" s="3">
        <f>DATEDIF(online_retail_II[[#This Row],[LastPurchase]], DATE(2011,12,9), "d")</f>
        <v>11</v>
      </c>
      <c r="F3823" s="3">
        <f t="shared" si="295"/>
        <v>5</v>
      </c>
      <c r="G3823" s="3">
        <f t="shared" si="296"/>
        <v>1</v>
      </c>
      <c r="H3823" s="3">
        <f t="shared" si="297"/>
        <v>3</v>
      </c>
      <c r="I3823" s="1" t="str">
        <f t="shared" si="298"/>
        <v>513</v>
      </c>
      <c r="J3823" s="1" t="str">
        <f t="shared" si="299"/>
        <v>Champion</v>
      </c>
    </row>
    <row r="3824" spans="1:10" ht="14.25" x14ac:dyDescent="0.2">
      <c r="A3824">
        <v>17483</v>
      </c>
      <c r="B3824">
        <v>28</v>
      </c>
      <c r="C3824">
        <v>591.73</v>
      </c>
      <c r="D3824" s="1">
        <v>40821.548611111109</v>
      </c>
      <c r="E3824" s="3">
        <f>DATEDIF(online_retail_II[[#This Row],[LastPurchase]], DATE(2011,12,9), "d")</f>
        <v>65</v>
      </c>
      <c r="F3824" s="3">
        <f t="shared" si="295"/>
        <v>3</v>
      </c>
      <c r="G3824" s="3">
        <f t="shared" si="296"/>
        <v>1</v>
      </c>
      <c r="H3824" s="3">
        <f t="shared" si="297"/>
        <v>1</v>
      </c>
      <c r="I3824" s="1" t="str">
        <f t="shared" si="298"/>
        <v>311</v>
      </c>
      <c r="J3824" s="1" t="str">
        <f t="shared" si="299"/>
        <v>Potential</v>
      </c>
    </row>
    <row r="3825" spans="1:10" ht="14.25" x14ac:dyDescent="0.2">
      <c r="A3825">
        <v>13195</v>
      </c>
      <c r="B3825">
        <v>52</v>
      </c>
      <c r="C3825">
        <v>172.38</v>
      </c>
      <c r="D3825" s="1">
        <v>40472.546527777777</v>
      </c>
      <c r="E3825" s="3">
        <f>DATEDIF(online_retail_II[[#This Row],[LastPurchase]], DATE(2011,12,9), "d")</f>
        <v>414</v>
      </c>
      <c r="F3825" s="3">
        <f t="shared" si="295"/>
        <v>2</v>
      </c>
      <c r="G3825" s="3">
        <f t="shared" si="296"/>
        <v>1</v>
      </c>
      <c r="H3825" s="3">
        <f t="shared" si="297"/>
        <v>1</v>
      </c>
      <c r="I3825" s="1" t="str">
        <f t="shared" si="298"/>
        <v>211</v>
      </c>
      <c r="J3825" s="1" t="str">
        <f t="shared" si="299"/>
        <v>At Risk</v>
      </c>
    </row>
    <row r="3826" spans="1:10" ht="14.25" x14ac:dyDescent="0.2">
      <c r="A3826">
        <v>13836</v>
      </c>
      <c r="B3826">
        <v>31</v>
      </c>
      <c r="C3826">
        <v>620.37</v>
      </c>
      <c r="D3826" s="1">
        <v>40487.563194444447</v>
      </c>
      <c r="E3826" s="3">
        <f>DATEDIF(online_retail_II[[#This Row],[LastPurchase]], DATE(2011,12,9), "d")</f>
        <v>399</v>
      </c>
      <c r="F3826" s="3">
        <f t="shared" si="295"/>
        <v>2</v>
      </c>
      <c r="G3826" s="3">
        <f t="shared" si="296"/>
        <v>1</v>
      </c>
      <c r="H3826" s="3">
        <f t="shared" si="297"/>
        <v>1</v>
      </c>
      <c r="I3826" s="1" t="str">
        <f t="shared" si="298"/>
        <v>211</v>
      </c>
      <c r="J3826" s="1" t="str">
        <f t="shared" si="299"/>
        <v>At Risk</v>
      </c>
    </row>
    <row r="3827" spans="1:10" ht="14.25" x14ac:dyDescent="0.2">
      <c r="A3827">
        <v>12400</v>
      </c>
      <c r="B3827">
        <v>11</v>
      </c>
      <c r="C3827">
        <v>205.25</v>
      </c>
      <c r="D3827" s="1">
        <v>40472.572916666664</v>
      </c>
      <c r="E3827" s="3">
        <f>DATEDIF(online_retail_II[[#This Row],[LastPurchase]], DATE(2011,12,9), "d")</f>
        <v>414</v>
      </c>
      <c r="F3827" s="3">
        <f t="shared" si="295"/>
        <v>2</v>
      </c>
      <c r="G3827" s="3">
        <f t="shared" si="296"/>
        <v>1</v>
      </c>
      <c r="H3827" s="3">
        <f t="shared" si="297"/>
        <v>1</v>
      </c>
      <c r="I3827" s="1" t="str">
        <f t="shared" si="298"/>
        <v>211</v>
      </c>
      <c r="J3827" s="1" t="str">
        <f t="shared" si="299"/>
        <v>At Risk</v>
      </c>
    </row>
    <row r="3828" spans="1:10" ht="14.25" x14ac:dyDescent="0.2">
      <c r="A3828">
        <v>15995</v>
      </c>
      <c r="B3828">
        <v>111</v>
      </c>
      <c r="C3828">
        <v>696.19000000000028</v>
      </c>
      <c r="D3828" s="1">
        <v>40472.581250000003</v>
      </c>
      <c r="E3828" s="3">
        <f>DATEDIF(online_retail_II[[#This Row],[LastPurchase]], DATE(2011,12,9), "d")</f>
        <v>414</v>
      </c>
      <c r="F3828" s="3">
        <f t="shared" si="295"/>
        <v>2</v>
      </c>
      <c r="G3828" s="3">
        <f t="shared" si="296"/>
        <v>2</v>
      </c>
      <c r="H3828" s="3">
        <f t="shared" si="297"/>
        <v>1</v>
      </c>
      <c r="I3828" s="1" t="str">
        <f t="shared" si="298"/>
        <v>221</v>
      </c>
      <c r="J3828" s="1" t="str">
        <f t="shared" si="299"/>
        <v>At Risk</v>
      </c>
    </row>
    <row r="3829" spans="1:10" ht="14.25" x14ac:dyDescent="0.2">
      <c r="A3829">
        <v>15257</v>
      </c>
      <c r="B3829">
        <v>12</v>
      </c>
      <c r="C3829">
        <v>685.89999999999986</v>
      </c>
      <c r="D3829" s="1">
        <v>40603.540277777778</v>
      </c>
      <c r="E3829" s="3">
        <f>DATEDIF(online_retail_II[[#This Row],[LastPurchase]], DATE(2011,12,9), "d")</f>
        <v>283</v>
      </c>
      <c r="F3829" s="3">
        <f t="shared" si="295"/>
        <v>3</v>
      </c>
      <c r="G3829" s="3">
        <f t="shared" si="296"/>
        <v>1</v>
      </c>
      <c r="H3829" s="3">
        <f t="shared" si="297"/>
        <v>1</v>
      </c>
      <c r="I3829" s="1" t="str">
        <f t="shared" si="298"/>
        <v>311</v>
      </c>
      <c r="J3829" s="1" t="str">
        <f t="shared" si="299"/>
        <v>Potential</v>
      </c>
    </row>
    <row r="3830" spans="1:10" ht="14.25" x14ac:dyDescent="0.2">
      <c r="A3830">
        <v>14148</v>
      </c>
      <c r="B3830">
        <v>17</v>
      </c>
      <c r="C3830">
        <v>466.29000000000008</v>
      </c>
      <c r="D3830" s="1">
        <v>40653.501388888886</v>
      </c>
      <c r="E3830" s="3">
        <f>DATEDIF(online_retail_II[[#This Row],[LastPurchase]], DATE(2011,12,9), "d")</f>
        <v>233</v>
      </c>
      <c r="F3830" s="3">
        <f t="shared" si="295"/>
        <v>3</v>
      </c>
      <c r="G3830" s="3">
        <f t="shared" si="296"/>
        <v>1</v>
      </c>
      <c r="H3830" s="3">
        <f t="shared" si="297"/>
        <v>1</v>
      </c>
      <c r="I3830" s="1" t="str">
        <f t="shared" si="298"/>
        <v>311</v>
      </c>
      <c r="J3830" s="1" t="str">
        <f t="shared" si="299"/>
        <v>Potential</v>
      </c>
    </row>
    <row r="3831" spans="1:10" ht="14.25" x14ac:dyDescent="0.2">
      <c r="A3831">
        <v>13936</v>
      </c>
      <c r="B3831">
        <v>59</v>
      </c>
      <c r="C3831">
        <v>939.65999999999963</v>
      </c>
      <c r="D3831" s="1">
        <v>40707.365972222222</v>
      </c>
      <c r="E3831" s="3">
        <f>DATEDIF(online_retail_II[[#This Row],[LastPurchase]], DATE(2011,12,9), "d")</f>
        <v>179</v>
      </c>
      <c r="F3831" s="3">
        <f t="shared" si="295"/>
        <v>3</v>
      </c>
      <c r="G3831" s="3">
        <f t="shared" si="296"/>
        <v>2</v>
      </c>
      <c r="H3831" s="3">
        <f t="shared" si="297"/>
        <v>1</v>
      </c>
      <c r="I3831" s="1" t="str">
        <f t="shared" si="298"/>
        <v>321</v>
      </c>
      <c r="J3831" s="1" t="str">
        <f t="shared" si="299"/>
        <v>Potential</v>
      </c>
    </row>
    <row r="3832" spans="1:10" ht="14.25" x14ac:dyDescent="0.2">
      <c r="A3832">
        <v>18243</v>
      </c>
      <c r="B3832">
        <v>26</v>
      </c>
      <c r="C3832">
        <v>515.78000000000009</v>
      </c>
      <c r="D3832" s="1">
        <v>40472.603472222225</v>
      </c>
      <c r="E3832" s="3">
        <f>DATEDIF(online_retail_II[[#This Row],[LastPurchase]], DATE(2011,12,9), "d")</f>
        <v>414</v>
      </c>
      <c r="F3832" s="3">
        <f t="shared" si="295"/>
        <v>2</v>
      </c>
      <c r="G3832" s="3">
        <f t="shared" si="296"/>
        <v>1</v>
      </c>
      <c r="H3832" s="3">
        <f t="shared" si="297"/>
        <v>1</v>
      </c>
      <c r="I3832" s="1" t="str">
        <f t="shared" si="298"/>
        <v>211</v>
      </c>
      <c r="J3832" s="1" t="str">
        <f t="shared" si="299"/>
        <v>At Risk</v>
      </c>
    </row>
    <row r="3833" spans="1:10" ht="14.25" x14ac:dyDescent="0.2">
      <c r="A3833">
        <v>13166</v>
      </c>
      <c r="B3833">
        <v>69</v>
      </c>
      <c r="C3833">
        <v>884.18000000000006</v>
      </c>
      <c r="D3833" s="1">
        <v>40603.636111111111</v>
      </c>
      <c r="E3833" s="3">
        <f>DATEDIF(online_retail_II[[#This Row],[LastPurchase]], DATE(2011,12,9), "d")</f>
        <v>283</v>
      </c>
      <c r="F3833" s="3">
        <f t="shared" si="295"/>
        <v>3</v>
      </c>
      <c r="G3833" s="3">
        <f t="shared" si="296"/>
        <v>2</v>
      </c>
      <c r="H3833" s="3">
        <f t="shared" si="297"/>
        <v>1</v>
      </c>
      <c r="I3833" s="1" t="str">
        <f t="shared" si="298"/>
        <v>321</v>
      </c>
      <c r="J3833" s="1" t="str">
        <f t="shared" si="299"/>
        <v>Potential</v>
      </c>
    </row>
    <row r="3834" spans="1:10" ht="14.25" x14ac:dyDescent="0.2">
      <c r="A3834">
        <v>14216</v>
      </c>
      <c r="B3834">
        <v>77</v>
      </c>
      <c r="C3834">
        <v>2150.0400000000004</v>
      </c>
      <c r="D3834" s="1">
        <v>40883.62222222222</v>
      </c>
      <c r="E3834" s="3">
        <f>DATEDIF(online_retail_II[[#This Row],[LastPurchase]], DATE(2011,12,9), "d")</f>
        <v>3</v>
      </c>
      <c r="F3834" s="3">
        <f t="shared" si="295"/>
        <v>5</v>
      </c>
      <c r="G3834" s="3">
        <f t="shared" si="296"/>
        <v>2</v>
      </c>
      <c r="H3834" s="3">
        <f t="shared" si="297"/>
        <v>2</v>
      </c>
      <c r="I3834" s="1" t="str">
        <f t="shared" si="298"/>
        <v>522</v>
      </c>
      <c r="J3834" s="1" t="str">
        <f t="shared" si="299"/>
        <v>Champion</v>
      </c>
    </row>
    <row r="3835" spans="1:10" ht="14.25" x14ac:dyDescent="0.2">
      <c r="A3835">
        <v>13581</v>
      </c>
      <c r="B3835">
        <v>33</v>
      </c>
      <c r="C3835">
        <v>280.53000000000003</v>
      </c>
      <c r="D3835" s="1">
        <v>40577.611805555556</v>
      </c>
      <c r="E3835" s="3">
        <f>DATEDIF(online_retail_II[[#This Row],[LastPurchase]], DATE(2011,12,9), "d")</f>
        <v>309</v>
      </c>
      <c r="F3835" s="3">
        <f t="shared" si="295"/>
        <v>3</v>
      </c>
      <c r="G3835" s="3">
        <f t="shared" si="296"/>
        <v>1</v>
      </c>
      <c r="H3835" s="3">
        <f t="shared" si="297"/>
        <v>1</v>
      </c>
      <c r="I3835" s="1" t="str">
        <f t="shared" si="298"/>
        <v>311</v>
      </c>
      <c r="J3835" s="1" t="str">
        <f t="shared" si="299"/>
        <v>Potential</v>
      </c>
    </row>
    <row r="3836" spans="1:10" ht="14.25" x14ac:dyDescent="0.2">
      <c r="A3836">
        <v>16540</v>
      </c>
      <c r="B3836">
        <v>37</v>
      </c>
      <c r="C3836">
        <v>226.70000000000002</v>
      </c>
      <c r="D3836" s="1">
        <v>40472.723611111112</v>
      </c>
      <c r="E3836" s="3">
        <f>DATEDIF(online_retail_II[[#This Row],[LastPurchase]], DATE(2011,12,9), "d")</f>
        <v>414</v>
      </c>
      <c r="F3836" s="3">
        <f t="shared" si="295"/>
        <v>2</v>
      </c>
      <c r="G3836" s="3">
        <f t="shared" si="296"/>
        <v>1</v>
      </c>
      <c r="H3836" s="3">
        <f t="shared" si="297"/>
        <v>1</v>
      </c>
      <c r="I3836" s="1" t="str">
        <f t="shared" si="298"/>
        <v>211</v>
      </c>
      <c r="J3836" s="1" t="str">
        <f t="shared" si="299"/>
        <v>At Risk</v>
      </c>
    </row>
    <row r="3837" spans="1:10" ht="14.25" x14ac:dyDescent="0.2">
      <c r="A3837">
        <v>12899</v>
      </c>
      <c r="B3837">
        <v>17</v>
      </c>
      <c r="C3837">
        <v>366.4</v>
      </c>
      <c r="D3837" s="1">
        <v>40473.411805555559</v>
      </c>
      <c r="E3837" s="3">
        <f>DATEDIF(online_retail_II[[#This Row],[LastPurchase]], DATE(2011,12,9), "d")</f>
        <v>413</v>
      </c>
      <c r="F3837" s="3">
        <f t="shared" si="295"/>
        <v>2</v>
      </c>
      <c r="G3837" s="3">
        <f t="shared" si="296"/>
        <v>1</v>
      </c>
      <c r="H3837" s="3">
        <f t="shared" si="297"/>
        <v>1</v>
      </c>
      <c r="I3837" s="1" t="str">
        <f t="shared" si="298"/>
        <v>211</v>
      </c>
      <c r="J3837" s="1" t="str">
        <f t="shared" si="299"/>
        <v>At Risk</v>
      </c>
    </row>
    <row r="3838" spans="1:10" ht="14.25" x14ac:dyDescent="0.2">
      <c r="A3838">
        <v>12973</v>
      </c>
      <c r="B3838">
        <v>6</v>
      </c>
      <c r="C3838">
        <v>385.55</v>
      </c>
      <c r="D3838" s="1">
        <v>40473.426388888889</v>
      </c>
      <c r="E3838" s="3">
        <f>DATEDIF(online_retail_II[[#This Row],[LastPurchase]], DATE(2011,12,9), "d")</f>
        <v>413</v>
      </c>
      <c r="F3838" s="3">
        <f t="shared" si="295"/>
        <v>2</v>
      </c>
      <c r="G3838" s="3">
        <f t="shared" si="296"/>
        <v>1</v>
      </c>
      <c r="H3838" s="3">
        <f t="shared" si="297"/>
        <v>1</v>
      </c>
      <c r="I3838" s="1" t="str">
        <f t="shared" si="298"/>
        <v>211</v>
      </c>
      <c r="J3838" s="1" t="str">
        <f t="shared" si="299"/>
        <v>At Risk</v>
      </c>
    </row>
    <row r="3839" spans="1:10" ht="14.25" x14ac:dyDescent="0.2">
      <c r="A3839">
        <v>12419</v>
      </c>
      <c r="B3839">
        <v>25</v>
      </c>
      <c r="C3839">
        <v>503.01</v>
      </c>
      <c r="D3839" s="1">
        <v>40501.419444444444</v>
      </c>
      <c r="E3839" s="3">
        <f>DATEDIF(online_retail_II[[#This Row],[LastPurchase]], DATE(2011,12,9), "d")</f>
        <v>385</v>
      </c>
      <c r="F3839" s="3">
        <f t="shared" si="295"/>
        <v>2</v>
      </c>
      <c r="G3839" s="3">
        <f t="shared" si="296"/>
        <v>1</v>
      </c>
      <c r="H3839" s="3">
        <f t="shared" si="297"/>
        <v>1</v>
      </c>
      <c r="I3839" s="1" t="str">
        <f t="shared" si="298"/>
        <v>211</v>
      </c>
      <c r="J3839" s="1" t="str">
        <f t="shared" si="299"/>
        <v>At Risk</v>
      </c>
    </row>
    <row r="3840" spans="1:10" ht="14.25" x14ac:dyDescent="0.2">
      <c r="A3840">
        <v>16226</v>
      </c>
      <c r="B3840">
        <v>31</v>
      </c>
      <c r="C3840">
        <v>672.17</v>
      </c>
      <c r="D3840" s="1">
        <v>40683.611805555556</v>
      </c>
      <c r="E3840" s="3">
        <f>DATEDIF(online_retail_II[[#This Row],[LastPurchase]], DATE(2011,12,9), "d")</f>
        <v>203</v>
      </c>
      <c r="F3840" s="3">
        <f t="shared" si="295"/>
        <v>3</v>
      </c>
      <c r="G3840" s="3">
        <f t="shared" si="296"/>
        <v>1</v>
      </c>
      <c r="H3840" s="3">
        <f t="shared" si="297"/>
        <v>1</v>
      </c>
      <c r="I3840" s="1" t="str">
        <f t="shared" si="298"/>
        <v>311</v>
      </c>
      <c r="J3840" s="1" t="str">
        <f t="shared" si="299"/>
        <v>Potential</v>
      </c>
    </row>
    <row r="3841" spans="1:10" ht="14.25" x14ac:dyDescent="0.2">
      <c r="A3841">
        <v>14945</v>
      </c>
      <c r="B3841">
        <v>11</v>
      </c>
      <c r="C3841">
        <v>179.39999999999998</v>
      </c>
      <c r="D3841" s="1">
        <v>40473.476388888892</v>
      </c>
      <c r="E3841" s="3">
        <f>DATEDIF(online_retail_II[[#This Row],[LastPurchase]], DATE(2011,12,9), "d")</f>
        <v>413</v>
      </c>
      <c r="F3841" s="3">
        <f t="shared" si="295"/>
        <v>2</v>
      </c>
      <c r="G3841" s="3">
        <f t="shared" si="296"/>
        <v>1</v>
      </c>
      <c r="H3841" s="3">
        <f t="shared" si="297"/>
        <v>1</v>
      </c>
      <c r="I3841" s="1" t="str">
        <f t="shared" si="298"/>
        <v>211</v>
      </c>
      <c r="J3841" s="1" t="str">
        <f t="shared" si="299"/>
        <v>At Risk</v>
      </c>
    </row>
    <row r="3842" spans="1:10" ht="14.25" x14ac:dyDescent="0.2">
      <c r="A3842">
        <v>13746</v>
      </c>
      <c r="B3842">
        <v>9</v>
      </c>
      <c r="C3842">
        <v>176.69</v>
      </c>
      <c r="D3842" s="1">
        <v>40473.496527777781</v>
      </c>
      <c r="E3842" s="3">
        <f>DATEDIF(online_retail_II[[#This Row],[LastPurchase]], DATE(2011,12,9), "d")</f>
        <v>413</v>
      </c>
      <c r="F3842" s="3">
        <f t="shared" ref="F3842:F3905" si="300">IF(E3842&lt;=QUARTILE($E$2:$E$1000,1),5,
 IF(E3842&lt;=QUARTILE($E$2:$E$1000,2),4,
 IF(E3842&lt;=QUARTILE($E$2:$E$1000,3),3,
 IF(E3842&lt;=QUARTILE($E$2:$E$1000,4),2,1))))</f>
        <v>2</v>
      </c>
      <c r="G3842" s="3">
        <f t="shared" ref="G3842:G3905" si="301">IF(B3842&gt;=QUARTILE($B$2:$B$1000,4),5,
 IF(B3842&gt;=QUARTILE($B$2:$B$1000,3),4,
 IF(B3842&gt;=QUARTILE($B$2:$B$1000,2),3,
 IF(B3842&gt;=QUARTILE($B$2:$B$1000,1),2,1))))</f>
        <v>1</v>
      </c>
      <c r="H3842" s="3">
        <f t="shared" ref="H3842:H3905" si="302">IF(C3842&gt;=QUARTILE($C$2:$C$1000,4),5,
 IF(C3842&gt;=QUARTILE($C$2:$C$1000,3),4,
 IF(C3842&gt;=QUARTILE($C$2:$C$1000,2),3,
 IF(C3842&gt;=QUARTILE($C$2:$C$1000,1),2,1))))</f>
        <v>1</v>
      </c>
      <c r="I3842" s="1" t="str">
        <f t="shared" ref="I3842:I3905" si="303">TEXT(F3842,"0") &amp; TEXT(G3842,"0") &amp; TEXT(H3842,"0")</f>
        <v>211</v>
      </c>
      <c r="J3842" s="1" t="str">
        <f t="shared" ref="J3842:J3905" si="304">IF(F3842=5,"Champion",
 IF(F3842&gt;=4,"Loyal",
 IF(F3842=3,"Potential",
 IF(F3842=2,"At Risk",
 "Lost"))))</f>
        <v>At Risk</v>
      </c>
    </row>
    <row r="3843" spans="1:10" ht="14.25" x14ac:dyDescent="0.2">
      <c r="A3843">
        <v>13106</v>
      </c>
      <c r="B3843">
        <v>16</v>
      </c>
      <c r="C3843">
        <v>603.46</v>
      </c>
      <c r="D3843" s="1">
        <v>40753.633333333331</v>
      </c>
      <c r="E3843" s="3">
        <f>DATEDIF(online_retail_II[[#This Row],[LastPurchase]], DATE(2011,12,9), "d")</f>
        <v>133</v>
      </c>
      <c r="F3843" s="3">
        <f t="shared" si="300"/>
        <v>3</v>
      </c>
      <c r="G3843" s="3">
        <f t="shared" si="301"/>
        <v>1</v>
      </c>
      <c r="H3843" s="3">
        <f t="shared" si="302"/>
        <v>1</v>
      </c>
      <c r="I3843" s="1" t="str">
        <f t="shared" si="303"/>
        <v>311</v>
      </c>
      <c r="J3843" s="1" t="str">
        <f t="shared" si="304"/>
        <v>Potential</v>
      </c>
    </row>
    <row r="3844" spans="1:10" ht="14.25" x14ac:dyDescent="0.2">
      <c r="A3844">
        <v>18055</v>
      </c>
      <c r="B3844">
        <v>584</v>
      </c>
      <c r="C3844">
        <v>11195.570000000016</v>
      </c>
      <c r="D3844" s="1">
        <v>40879.600694444445</v>
      </c>
      <c r="E3844" s="3">
        <f>DATEDIF(online_retail_II[[#This Row],[LastPurchase]], DATE(2011,12,9), "d")</f>
        <v>7</v>
      </c>
      <c r="F3844" s="3">
        <f t="shared" si="300"/>
        <v>5</v>
      </c>
      <c r="G3844" s="3">
        <f t="shared" si="301"/>
        <v>4</v>
      </c>
      <c r="H3844" s="3">
        <f t="shared" si="302"/>
        <v>4</v>
      </c>
      <c r="I3844" s="1" t="str">
        <f t="shared" si="303"/>
        <v>544</v>
      </c>
      <c r="J3844" s="1" t="str">
        <f t="shared" si="304"/>
        <v>Champion</v>
      </c>
    </row>
    <row r="3845" spans="1:10" ht="14.25" x14ac:dyDescent="0.2">
      <c r="A3845">
        <v>12787</v>
      </c>
      <c r="B3845">
        <v>44</v>
      </c>
      <c r="C3845">
        <v>862.18</v>
      </c>
      <c r="D3845" s="1">
        <v>40877.363888888889</v>
      </c>
      <c r="E3845" s="3">
        <f>DATEDIF(online_retail_II[[#This Row],[LastPurchase]], DATE(2011,12,9), "d")</f>
        <v>9</v>
      </c>
      <c r="F3845" s="3">
        <f t="shared" si="300"/>
        <v>5</v>
      </c>
      <c r="G3845" s="3">
        <f t="shared" si="301"/>
        <v>1</v>
      </c>
      <c r="H3845" s="3">
        <f t="shared" si="302"/>
        <v>1</v>
      </c>
      <c r="I3845" s="1" t="str">
        <f t="shared" si="303"/>
        <v>511</v>
      </c>
      <c r="J3845" s="1" t="str">
        <f t="shared" si="304"/>
        <v>Champion</v>
      </c>
    </row>
    <row r="3846" spans="1:10" ht="14.25" x14ac:dyDescent="0.2">
      <c r="A3846">
        <v>16491</v>
      </c>
      <c r="B3846">
        <v>87</v>
      </c>
      <c r="C3846">
        <v>1533.1599999999999</v>
      </c>
      <c r="D3846" s="1">
        <v>40840.429166666669</v>
      </c>
      <c r="E3846" s="3">
        <f>DATEDIF(online_retail_II[[#This Row],[LastPurchase]], DATE(2011,12,9), "d")</f>
        <v>46</v>
      </c>
      <c r="F3846" s="3">
        <f t="shared" si="300"/>
        <v>4</v>
      </c>
      <c r="G3846" s="3">
        <f t="shared" si="301"/>
        <v>2</v>
      </c>
      <c r="H3846" s="3">
        <f t="shared" si="302"/>
        <v>2</v>
      </c>
      <c r="I3846" s="1" t="str">
        <f t="shared" si="303"/>
        <v>422</v>
      </c>
      <c r="J3846" s="1" t="str">
        <f t="shared" si="304"/>
        <v>Loyal</v>
      </c>
    </row>
    <row r="3847" spans="1:10" ht="14.25" x14ac:dyDescent="0.2">
      <c r="A3847">
        <v>14728</v>
      </c>
      <c r="B3847">
        <v>14</v>
      </c>
      <c r="C3847">
        <v>190.57999999999996</v>
      </c>
      <c r="D3847" s="1">
        <v>40473.664583333331</v>
      </c>
      <c r="E3847" s="3">
        <f>DATEDIF(online_retail_II[[#This Row],[LastPurchase]], DATE(2011,12,9), "d")</f>
        <v>413</v>
      </c>
      <c r="F3847" s="3">
        <f t="shared" si="300"/>
        <v>2</v>
      </c>
      <c r="G3847" s="3">
        <f t="shared" si="301"/>
        <v>1</v>
      </c>
      <c r="H3847" s="3">
        <f t="shared" si="302"/>
        <v>1</v>
      </c>
      <c r="I3847" s="1" t="str">
        <f t="shared" si="303"/>
        <v>211</v>
      </c>
      <c r="J3847" s="1" t="str">
        <f t="shared" si="304"/>
        <v>At Risk</v>
      </c>
    </row>
    <row r="3848" spans="1:10" ht="14.25" x14ac:dyDescent="0.2">
      <c r="A3848">
        <v>13165</v>
      </c>
      <c r="B3848">
        <v>49</v>
      </c>
      <c r="C3848">
        <v>1451.1600000000005</v>
      </c>
      <c r="D3848" s="1">
        <v>40840.628472222219</v>
      </c>
      <c r="E3848" s="3">
        <f>DATEDIF(online_retail_II[[#This Row],[LastPurchase]], DATE(2011,12,9), "d")</f>
        <v>46</v>
      </c>
      <c r="F3848" s="3">
        <f t="shared" si="300"/>
        <v>4</v>
      </c>
      <c r="G3848" s="3">
        <f t="shared" si="301"/>
        <v>1</v>
      </c>
      <c r="H3848" s="3">
        <f t="shared" si="302"/>
        <v>2</v>
      </c>
      <c r="I3848" s="1" t="str">
        <f t="shared" si="303"/>
        <v>412</v>
      </c>
      <c r="J3848" s="1" t="str">
        <f t="shared" si="304"/>
        <v>Loyal</v>
      </c>
    </row>
    <row r="3849" spans="1:10" ht="14.25" x14ac:dyDescent="0.2">
      <c r="A3849">
        <v>13263</v>
      </c>
      <c r="B3849">
        <v>1920</v>
      </c>
      <c r="C3849">
        <v>8704.6899999999659</v>
      </c>
      <c r="D3849" s="1">
        <v>40885.582638888889</v>
      </c>
      <c r="E3849" s="3">
        <f>DATEDIF(online_retail_II[[#This Row],[LastPurchase]], DATE(2011,12,9), "d")</f>
        <v>1</v>
      </c>
      <c r="F3849" s="3">
        <f t="shared" si="300"/>
        <v>5</v>
      </c>
      <c r="G3849" s="3">
        <f t="shared" si="301"/>
        <v>4</v>
      </c>
      <c r="H3849" s="3">
        <f t="shared" si="302"/>
        <v>4</v>
      </c>
      <c r="I3849" s="1" t="str">
        <f t="shared" si="303"/>
        <v>544</v>
      </c>
      <c r="J3849" s="1" t="str">
        <f t="shared" si="304"/>
        <v>Champion</v>
      </c>
    </row>
    <row r="3850" spans="1:10" ht="14.25" x14ac:dyDescent="0.2">
      <c r="A3850">
        <v>16010</v>
      </c>
      <c r="B3850">
        <v>299</v>
      </c>
      <c r="C3850">
        <v>1724.0600000000018</v>
      </c>
      <c r="D3850" s="1">
        <v>40641.426388888889</v>
      </c>
      <c r="E3850" s="3">
        <f>DATEDIF(online_retail_II[[#This Row],[LastPurchase]], DATE(2011,12,9), "d")</f>
        <v>245</v>
      </c>
      <c r="F3850" s="3">
        <f t="shared" si="300"/>
        <v>3</v>
      </c>
      <c r="G3850" s="3">
        <f t="shared" si="301"/>
        <v>3</v>
      </c>
      <c r="H3850" s="3">
        <f t="shared" si="302"/>
        <v>2</v>
      </c>
      <c r="I3850" s="1" t="str">
        <f t="shared" si="303"/>
        <v>332</v>
      </c>
      <c r="J3850" s="1" t="str">
        <f t="shared" si="304"/>
        <v>Potential</v>
      </c>
    </row>
    <row r="3851" spans="1:10" ht="14.25" x14ac:dyDescent="0.2">
      <c r="A3851">
        <v>17843</v>
      </c>
      <c r="B3851">
        <v>64</v>
      </c>
      <c r="C3851">
        <v>326.2299999999999</v>
      </c>
      <c r="D3851" s="1">
        <v>40583.647916666669</v>
      </c>
      <c r="E3851" s="3">
        <f>DATEDIF(online_retail_II[[#This Row],[LastPurchase]], DATE(2011,12,9), "d")</f>
        <v>303</v>
      </c>
      <c r="F3851" s="3">
        <f t="shared" si="300"/>
        <v>3</v>
      </c>
      <c r="G3851" s="3">
        <f t="shared" si="301"/>
        <v>2</v>
      </c>
      <c r="H3851" s="3">
        <f t="shared" si="302"/>
        <v>1</v>
      </c>
      <c r="I3851" s="1" t="str">
        <f t="shared" si="303"/>
        <v>321</v>
      </c>
      <c r="J3851" s="1" t="str">
        <f t="shared" si="304"/>
        <v>Potential</v>
      </c>
    </row>
    <row r="3852" spans="1:10" ht="14.25" x14ac:dyDescent="0.2">
      <c r="A3852">
        <v>13241</v>
      </c>
      <c r="B3852">
        <v>42</v>
      </c>
      <c r="C3852">
        <v>115.58000000000004</v>
      </c>
      <c r="D3852" s="1">
        <v>40475.470138888886</v>
      </c>
      <c r="E3852" s="3">
        <f>DATEDIF(online_retail_II[[#This Row],[LastPurchase]], DATE(2011,12,9), "d")</f>
        <v>411</v>
      </c>
      <c r="F3852" s="3">
        <f t="shared" si="300"/>
        <v>2</v>
      </c>
      <c r="G3852" s="3">
        <f t="shared" si="301"/>
        <v>1</v>
      </c>
      <c r="H3852" s="3">
        <f t="shared" si="302"/>
        <v>1</v>
      </c>
      <c r="I3852" s="1" t="str">
        <f t="shared" si="303"/>
        <v>211</v>
      </c>
      <c r="J3852" s="1" t="str">
        <f t="shared" si="304"/>
        <v>At Risk</v>
      </c>
    </row>
    <row r="3853" spans="1:10" ht="14.25" x14ac:dyDescent="0.2">
      <c r="A3853">
        <v>16024</v>
      </c>
      <c r="B3853">
        <v>86</v>
      </c>
      <c r="C3853">
        <v>484.20000000000033</v>
      </c>
      <c r="D3853" s="1">
        <v>40874.55972222222</v>
      </c>
      <c r="E3853" s="3">
        <f>DATEDIF(online_retail_II[[#This Row],[LastPurchase]], DATE(2011,12,9), "d")</f>
        <v>12</v>
      </c>
      <c r="F3853" s="3">
        <f t="shared" si="300"/>
        <v>5</v>
      </c>
      <c r="G3853" s="3">
        <f t="shared" si="301"/>
        <v>2</v>
      </c>
      <c r="H3853" s="3">
        <f t="shared" si="302"/>
        <v>1</v>
      </c>
      <c r="I3853" s="1" t="str">
        <f t="shared" si="303"/>
        <v>521</v>
      </c>
      <c r="J3853" s="1" t="str">
        <f t="shared" si="304"/>
        <v>Champion</v>
      </c>
    </row>
    <row r="3854" spans="1:10" ht="14.25" x14ac:dyDescent="0.2">
      <c r="A3854">
        <v>17407</v>
      </c>
      <c r="B3854">
        <v>23</v>
      </c>
      <c r="C3854">
        <v>552.89999999999986</v>
      </c>
      <c r="D3854" s="1">
        <v>40475.497916666667</v>
      </c>
      <c r="E3854" s="3">
        <f>DATEDIF(online_retail_II[[#This Row],[LastPurchase]], DATE(2011,12,9), "d")</f>
        <v>411</v>
      </c>
      <c r="F3854" s="3">
        <f t="shared" si="300"/>
        <v>2</v>
      </c>
      <c r="G3854" s="3">
        <f t="shared" si="301"/>
        <v>1</v>
      </c>
      <c r="H3854" s="3">
        <f t="shared" si="302"/>
        <v>1</v>
      </c>
      <c r="I3854" s="1" t="str">
        <f t="shared" si="303"/>
        <v>211</v>
      </c>
      <c r="J3854" s="1" t="str">
        <f t="shared" si="304"/>
        <v>At Risk</v>
      </c>
    </row>
    <row r="3855" spans="1:10" ht="14.25" x14ac:dyDescent="0.2">
      <c r="A3855">
        <v>16445</v>
      </c>
      <c r="B3855">
        <v>192</v>
      </c>
      <c r="C3855">
        <v>602.73000000000013</v>
      </c>
      <c r="D3855" s="1">
        <v>40853.522222222222</v>
      </c>
      <c r="E3855" s="3">
        <f>DATEDIF(online_retail_II[[#This Row],[LastPurchase]], DATE(2011,12,9), "d")</f>
        <v>33</v>
      </c>
      <c r="F3855" s="3">
        <f t="shared" si="300"/>
        <v>4</v>
      </c>
      <c r="G3855" s="3">
        <f t="shared" si="301"/>
        <v>3</v>
      </c>
      <c r="H3855" s="3">
        <f t="shared" si="302"/>
        <v>1</v>
      </c>
      <c r="I3855" s="1" t="str">
        <f t="shared" si="303"/>
        <v>431</v>
      </c>
      <c r="J3855" s="1" t="str">
        <f t="shared" si="304"/>
        <v>Loyal</v>
      </c>
    </row>
    <row r="3856" spans="1:10" ht="14.25" x14ac:dyDescent="0.2">
      <c r="A3856">
        <v>16373</v>
      </c>
      <c r="B3856">
        <v>29</v>
      </c>
      <c r="C3856">
        <v>309.48999999999995</v>
      </c>
      <c r="D3856" s="1">
        <v>40504.659722222219</v>
      </c>
      <c r="E3856" s="3">
        <f>DATEDIF(online_retail_II[[#This Row],[LastPurchase]], DATE(2011,12,9), "d")</f>
        <v>382</v>
      </c>
      <c r="F3856" s="3">
        <f t="shared" si="300"/>
        <v>2</v>
      </c>
      <c r="G3856" s="3">
        <f t="shared" si="301"/>
        <v>1</v>
      </c>
      <c r="H3856" s="3">
        <f t="shared" si="302"/>
        <v>1</v>
      </c>
      <c r="I3856" s="1" t="str">
        <f t="shared" si="303"/>
        <v>211</v>
      </c>
      <c r="J3856" s="1" t="str">
        <f t="shared" si="304"/>
        <v>At Risk</v>
      </c>
    </row>
    <row r="3857" spans="1:10" ht="14.25" x14ac:dyDescent="0.2">
      <c r="A3857">
        <v>17260</v>
      </c>
      <c r="B3857">
        <v>6</v>
      </c>
      <c r="C3857">
        <v>120.95</v>
      </c>
      <c r="D3857" s="1">
        <v>40475.556250000001</v>
      </c>
      <c r="E3857" s="3">
        <f>DATEDIF(online_retail_II[[#This Row],[LastPurchase]], DATE(2011,12,9), "d")</f>
        <v>411</v>
      </c>
      <c r="F3857" s="3">
        <f t="shared" si="300"/>
        <v>2</v>
      </c>
      <c r="G3857" s="3">
        <f t="shared" si="301"/>
        <v>1</v>
      </c>
      <c r="H3857" s="3">
        <f t="shared" si="302"/>
        <v>1</v>
      </c>
      <c r="I3857" s="1" t="str">
        <f t="shared" si="303"/>
        <v>211</v>
      </c>
      <c r="J3857" s="1" t="str">
        <f t="shared" si="304"/>
        <v>At Risk</v>
      </c>
    </row>
    <row r="3858" spans="1:10" ht="14.25" x14ac:dyDescent="0.2">
      <c r="A3858">
        <v>13574</v>
      </c>
      <c r="B3858">
        <v>103</v>
      </c>
      <c r="C3858">
        <v>421.25000000000011</v>
      </c>
      <c r="D3858" s="1">
        <v>40475.561111111114</v>
      </c>
      <c r="E3858" s="3">
        <f>DATEDIF(online_retail_II[[#This Row],[LastPurchase]], DATE(2011,12,9), "d")</f>
        <v>411</v>
      </c>
      <c r="F3858" s="3">
        <f t="shared" si="300"/>
        <v>2</v>
      </c>
      <c r="G3858" s="3">
        <f t="shared" si="301"/>
        <v>2</v>
      </c>
      <c r="H3858" s="3">
        <f t="shared" si="302"/>
        <v>1</v>
      </c>
      <c r="I3858" s="1" t="str">
        <f t="shared" si="303"/>
        <v>221</v>
      </c>
      <c r="J3858" s="1" t="str">
        <f t="shared" si="304"/>
        <v>At Risk</v>
      </c>
    </row>
    <row r="3859" spans="1:10" ht="14.25" x14ac:dyDescent="0.2">
      <c r="A3859">
        <v>17435</v>
      </c>
      <c r="B3859">
        <v>15</v>
      </c>
      <c r="C3859">
        <v>331.35000000000008</v>
      </c>
      <c r="D3859" s="1">
        <v>40475.579861111109</v>
      </c>
      <c r="E3859" s="3">
        <f>DATEDIF(online_retail_II[[#This Row],[LastPurchase]], DATE(2011,12,9), "d")</f>
        <v>411</v>
      </c>
      <c r="F3859" s="3">
        <f t="shared" si="300"/>
        <v>2</v>
      </c>
      <c r="G3859" s="3">
        <f t="shared" si="301"/>
        <v>1</v>
      </c>
      <c r="H3859" s="3">
        <f t="shared" si="302"/>
        <v>1</v>
      </c>
      <c r="I3859" s="1" t="str">
        <f t="shared" si="303"/>
        <v>211</v>
      </c>
      <c r="J3859" s="1" t="str">
        <f t="shared" si="304"/>
        <v>At Risk</v>
      </c>
    </row>
    <row r="3860" spans="1:10" ht="14.25" x14ac:dyDescent="0.2">
      <c r="A3860">
        <v>16920</v>
      </c>
      <c r="B3860">
        <v>23</v>
      </c>
      <c r="C3860">
        <v>355.45</v>
      </c>
      <c r="D3860" s="1">
        <v>40475.588194444441</v>
      </c>
      <c r="E3860" s="3">
        <f>DATEDIF(online_retail_II[[#This Row],[LastPurchase]], DATE(2011,12,9), "d")</f>
        <v>411</v>
      </c>
      <c r="F3860" s="3">
        <f t="shared" si="300"/>
        <v>2</v>
      </c>
      <c r="G3860" s="3">
        <f t="shared" si="301"/>
        <v>1</v>
      </c>
      <c r="H3860" s="3">
        <f t="shared" si="302"/>
        <v>1</v>
      </c>
      <c r="I3860" s="1" t="str">
        <f t="shared" si="303"/>
        <v>211</v>
      </c>
      <c r="J3860" s="1" t="str">
        <f t="shared" si="304"/>
        <v>At Risk</v>
      </c>
    </row>
    <row r="3861" spans="1:10" ht="14.25" x14ac:dyDescent="0.2">
      <c r="A3861">
        <v>13977</v>
      </c>
      <c r="B3861">
        <v>13</v>
      </c>
      <c r="C3861">
        <v>519.80999999999995</v>
      </c>
      <c r="D3861" s="1">
        <v>40475.588888888888</v>
      </c>
      <c r="E3861" s="3">
        <f>DATEDIF(online_retail_II[[#This Row],[LastPurchase]], DATE(2011,12,9), "d")</f>
        <v>411</v>
      </c>
      <c r="F3861" s="3">
        <f t="shared" si="300"/>
        <v>2</v>
      </c>
      <c r="G3861" s="3">
        <f t="shared" si="301"/>
        <v>1</v>
      </c>
      <c r="H3861" s="3">
        <f t="shared" si="302"/>
        <v>1</v>
      </c>
      <c r="I3861" s="1" t="str">
        <f t="shared" si="303"/>
        <v>211</v>
      </c>
      <c r="J3861" s="1" t="str">
        <f t="shared" si="304"/>
        <v>At Risk</v>
      </c>
    </row>
    <row r="3862" spans="1:10" ht="14.25" x14ac:dyDescent="0.2">
      <c r="A3862">
        <v>18110</v>
      </c>
      <c r="B3862">
        <v>84</v>
      </c>
      <c r="C3862">
        <v>435.42999999999978</v>
      </c>
      <c r="D3862" s="1">
        <v>40867.523611111108</v>
      </c>
      <c r="E3862" s="3">
        <f>DATEDIF(online_retail_II[[#This Row],[LastPurchase]], DATE(2011,12,9), "d")</f>
        <v>19</v>
      </c>
      <c r="F3862" s="3">
        <f t="shared" si="300"/>
        <v>4</v>
      </c>
      <c r="G3862" s="3">
        <f t="shared" si="301"/>
        <v>2</v>
      </c>
      <c r="H3862" s="3">
        <f t="shared" si="302"/>
        <v>1</v>
      </c>
      <c r="I3862" s="1" t="str">
        <f t="shared" si="303"/>
        <v>421</v>
      </c>
      <c r="J3862" s="1" t="str">
        <f t="shared" si="304"/>
        <v>Loyal</v>
      </c>
    </row>
    <row r="3863" spans="1:10" ht="14.25" x14ac:dyDescent="0.2">
      <c r="A3863">
        <v>18116</v>
      </c>
      <c r="B3863">
        <v>574</v>
      </c>
      <c r="C3863">
        <v>2154.3000000000029</v>
      </c>
      <c r="D3863" s="1">
        <v>40819.458333333336</v>
      </c>
      <c r="E3863" s="3">
        <f>DATEDIF(online_retail_II[[#This Row],[LastPurchase]], DATE(2011,12,9), "d")</f>
        <v>67</v>
      </c>
      <c r="F3863" s="3">
        <f t="shared" si="300"/>
        <v>3</v>
      </c>
      <c r="G3863" s="3">
        <f t="shared" si="301"/>
        <v>4</v>
      </c>
      <c r="H3863" s="3">
        <f t="shared" si="302"/>
        <v>2</v>
      </c>
      <c r="I3863" s="1" t="str">
        <f t="shared" si="303"/>
        <v>342</v>
      </c>
      <c r="J3863" s="1" t="str">
        <f t="shared" si="304"/>
        <v>Potential</v>
      </c>
    </row>
    <row r="3864" spans="1:10" ht="14.25" x14ac:dyDescent="0.2">
      <c r="A3864">
        <v>15337</v>
      </c>
      <c r="B3864">
        <v>21</v>
      </c>
      <c r="C3864">
        <v>373.02</v>
      </c>
      <c r="D3864" s="1">
        <v>40475.645138888889</v>
      </c>
      <c r="E3864" s="3">
        <f>DATEDIF(online_retail_II[[#This Row],[LastPurchase]], DATE(2011,12,9), "d")</f>
        <v>411</v>
      </c>
      <c r="F3864" s="3">
        <f t="shared" si="300"/>
        <v>2</v>
      </c>
      <c r="G3864" s="3">
        <f t="shared" si="301"/>
        <v>1</v>
      </c>
      <c r="H3864" s="3">
        <f t="shared" si="302"/>
        <v>1</v>
      </c>
      <c r="I3864" s="1" t="str">
        <f t="shared" si="303"/>
        <v>211</v>
      </c>
      <c r="J3864" s="1" t="str">
        <f t="shared" si="304"/>
        <v>At Risk</v>
      </c>
    </row>
    <row r="3865" spans="1:10" ht="14.25" x14ac:dyDescent="0.2">
      <c r="A3865">
        <v>13898</v>
      </c>
      <c r="B3865">
        <v>46</v>
      </c>
      <c r="C3865">
        <v>686.39999999999986</v>
      </c>
      <c r="D3865" s="1">
        <v>40561.436111111114</v>
      </c>
      <c r="E3865" s="3">
        <f>DATEDIF(online_retail_II[[#This Row],[LastPurchase]], DATE(2011,12,9), "d")</f>
        <v>325</v>
      </c>
      <c r="F3865" s="3">
        <f t="shared" si="300"/>
        <v>3</v>
      </c>
      <c r="G3865" s="3">
        <f t="shared" si="301"/>
        <v>1</v>
      </c>
      <c r="H3865" s="3">
        <f t="shared" si="302"/>
        <v>1</v>
      </c>
      <c r="I3865" s="1" t="str">
        <f t="shared" si="303"/>
        <v>311</v>
      </c>
      <c r="J3865" s="1" t="str">
        <f t="shared" si="304"/>
        <v>Potential</v>
      </c>
    </row>
    <row r="3866" spans="1:10" ht="14.25" x14ac:dyDescent="0.2">
      <c r="A3866">
        <v>13565</v>
      </c>
      <c r="B3866">
        <v>60</v>
      </c>
      <c r="C3866">
        <v>414.79999999999978</v>
      </c>
      <c r="D3866" s="1">
        <v>40867.606249999997</v>
      </c>
      <c r="E3866" s="3">
        <f>DATEDIF(online_retail_II[[#This Row],[LastPurchase]], DATE(2011,12,9), "d")</f>
        <v>19</v>
      </c>
      <c r="F3866" s="3">
        <f t="shared" si="300"/>
        <v>4</v>
      </c>
      <c r="G3866" s="3">
        <f t="shared" si="301"/>
        <v>2</v>
      </c>
      <c r="H3866" s="3">
        <f t="shared" si="302"/>
        <v>1</v>
      </c>
      <c r="I3866" s="1" t="str">
        <f t="shared" si="303"/>
        <v>421</v>
      </c>
      <c r="J3866" s="1" t="str">
        <f t="shared" si="304"/>
        <v>Loyal</v>
      </c>
    </row>
    <row r="3867" spans="1:10" ht="14.25" x14ac:dyDescent="0.2">
      <c r="A3867">
        <v>16904</v>
      </c>
      <c r="B3867">
        <v>982</v>
      </c>
      <c r="C3867">
        <v>5132.3699999999917</v>
      </c>
      <c r="D3867" s="1">
        <v>40882.548611111109</v>
      </c>
      <c r="E3867" s="3">
        <f>DATEDIF(online_retail_II[[#This Row],[LastPurchase]], DATE(2011,12,9), "d")</f>
        <v>4</v>
      </c>
      <c r="F3867" s="3">
        <f t="shared" si="300"/>
        <v>5</v>
      </c>
      <c r="G3867" s="3">
        <f t="shared" si="301"/>
        <v>4</v>
      </c>
      <c r="H3867" s="3">
        <f t="shared" si="302"/>
        <v>3</v>
      </c>
      <c r="I3867" s="1" t="str">
        <f t="shared" si="303"/>
        <v>543</v>
      </c>
      <c r="J3867" s="1" t="str">
        <f t="shared" si="304"/>
        <v>Champion</v>
      </c>
    </row>
    <row r="3868" spans="1:10" ht="14.25" x14ac:dyDescent="0.2">
      <c r="A3868">
        <v>16726</v>
      </c>
      <c r="B3868">
        <v>270</v>
      </c>
      <c r="C3868">
        <v>2088.4100000000012</v>
      </c>
      <c r="D3868" s="1">
        <v>40860.620138888888</v>
      </c>
      <c r="E3868" s="3">
        <f>DATEDIF(online_retail_II[[#This Row],[LastPurchase]], DATE(2011,12,9), "d")</f>
        <v>26</v>
      </c>
      <c r="F3868" s="3">
        <f t="shared" si="300"/>
        <v>4</v>
      </c>
      <c r="G3868" s="3">
        <f t="shared" si="301"/>
        <v>3</v>
      </c>
      <c r="H3868" s="3">
        <f t="shared" si="302"/>
        <v>2</v>
      </c>
      <c r="I3868" s="1" t="str">
        <f t="shared" si="303"/>
        <v>432</v>
      </c>
      <c r="J3868" s="1" t="str">
        <f t="shared" si="304"/>
        <v>Loyal</v>
      </c>
    </row>
    <row r="3869" spans="1:10" ht="14.25" x14ac:dyDescent="0.2">
      <c r="A3869">
        <v>15065</v>
      </c>
      <c r="B3869">
        <v>166</v>
      </c>
      <c r="C3869">
        <v>3326.860000000001</v>
      </c>
      <c r="D3869" s="1">
        <v>40849.40625</v>
      </c>
      <c r="E3869" s="3">
        <f>DATEDIF(online_retail_II[[#This Row],[LastPurchase]], DATE(2011,12,9), "d")</f>
        <v>37</v>
      </c>
      <c r="F3869" s="3">
        <f t="shared" si="300"/>
        <v>4</v>
      </c>
      <c r="G3869" s="3">
        <f t="shared" si="301"/>
        <v>3</v>
      </c>
      <c r="H3869" s="3">
        <f t="shared" si="302"/>
        <v>3</v>
      </c>
      <c r="I3869" s="1" t="str">
        <f t="shared" si="303"/>
        <v>433</v>
      </c>
      <c r="J3869" s="1" t="str">
        <f t="shared" si="304"/>
        <v>Loyal</v>
      </c>
    </row>
    <row r="3870" spans="1:10" ht="14.25" x14ac:dyDescent="0.2">
      <c r="A3870">
        <v>15174</v>
      </c>
      <c r="B3870">
        <v>34</v>
      </c>
      <c r="C3870">
        <v>481.46000000000009</v>
      </c>
      <c r="D3870" s="1">
        <v>40564.379166666666</v>
      </c>
      <c r="E3870" s="3">
        <f>DATEDIF(online_retail_II[[#This Row],[LastPurchase]], DATE(2011,12,9), "d")</f>
        <v>322</v>
      </c>
      <c r="F3870" s="3">
        <f t="shared" si="300"/>
        <v>3</v>
      </c>
      <c r="G3870" s="3">
        <f t="shared" si="301"/>
        <v>1</v>
      </c>
      <c r="H3870" s="3">
        <f t="shared" si="302"/>
        <v>1</v>
      </c>
      <c r="I3870" s="1" t="str">
        <f t="shared" si="303"/>
        <v>311</v>
      </c>
      <c r="J3870" s="1" t="str">
        <f t="shared" si="304"/>
        <v>Potential</v>
      </c>
    </row>
    <row r="3871" spans="1:10" ht="14.25" x14ac:dyDescent="0.2">
      <c r="A3871">
        <v>14197</v>
      </c>
      <c r="B3871">
        <v>20</v>
      </c>
      <c r="C3871">
        <v>390.05</v>
      </c>
      <c r="D3871" s="1">
        <v>40476.417361111111</v>
      </c>
      <c r="E3871" s="3">
        <f>DATEDIF(online_retail_II[[#This Row],[LastPurchase]], DATE(2011,12,9), "d")</f>
        <v>410</v>
      </c>
      <c r="F3871" s="3">
        <f t="shared" si="300"/>
        <v>2</v>
      </c>
      <c r="G3871" s="3">
        <f t="shared" si="301"/>
        <v>1</v>
      </c>
      <c r="H3871" s="3">
        <f t="shared" si="302"/>
        <v>1</v>
      </c>
      <c r="I3871" s="1" t="str">
        <f t="shared" si="303"/>
        <v>211</v>
      </c>
      <c r="J3871" s="1" t="str">
        <f t="shared" si="304"/>
        <v>At Risk</v>
      </c>
    </row>
    <row r="3872" spans="1:10" ht="14.25" x14ac:dyDescent="0.2">
      <c r="A3872">
        <v>16193</v>
      </c>
      <c r="B3872">
        <v>38</v>
      </c>
      <c r="C3872">
        <v>630.42999999999995</v>
      </c>
      <c r="D3872" s="1">
        <v>40650.489583333336</v>
      </c>
      <c r="E3872" s="3">
        <f>DATEDIF(online_retail_II[[#This Row],[LastPurchase]], DATE(2011,12,9), "d")</f>
        <v>236</v>
      </c>
      <c r="F3872" s="3">
        <f t="shared" si="300"/>
        <v>3</v>
      </c>
      <c r="G3872" s="3">
        <f t="shared" si="301"/>
        <v>1</v>
      </c>
      <c r="H3872" s="3">
        <f t="shared" si="302"/>
        <v>1</v>
      </c>
      <c r="I3872" s="1" t="str">
        <f t="shared" si="303"/>
        <v>311</v>
      </c>
      <c r="J3872" s="1" t="str">
        <f t="shared" si="304"/>
        <v>Potential</v>
      </c>
    </row>
    <row r="3873" spans="1:10" ht="14.25" x14ac:dyDescent="0.2">
      <c r="A3873">
        <v>17981</v>
      </c>
      <c r="B3873">
        <v>17</v>
      </c>
      <c r="C3873">
        <v>239.11999999999995</v>
      </c>
      <c r="D3873" s="1">
        <v>40476.444444444445</v>
      </c>
      <c r="E3873" s="3">
        <f>DATEDIF(online_retail_II[[#This Row],[LastPurchase]], DATE(2011,12,9), "d")</f>
        <v>410</v>
      </c>
      <c r="F3873" s="3">
        <f t="shared" si="300"/>
        <v>2</v>
      </c>
      <c r="G3873" s="3">
        <f t="shared" si="301"/>
        <v>1</v>
      </c>
      <c r="H3873" s="3">
        <f t="shared" si="302"/>
        <v>1</v>
      </c>
      <c r="I3873" s="1" t="str">
        <f t="shared" si="303"/>
        <v>211</v>
      </c>
      <c r="J3873" s="1" t="str">
        <f t="shared" si="304"/>
        <v>At Risk</v>
      </c>
    </row>
    <row r="3874" spans="1:10" ht="14.25" x14ac:dyDescent="0.2">
      <c r="A3874">
        <v>15294</v>
      </c>
      <c r="B3874">
        <v>15</v>
      </c>
      <c r="C3874">
        <v>233.35</v>
      </c>
      <c r="D3874" s="1">
        <v>40476.489583333336</v>
      </c>
      <c r="E3874" s="3">
        <f>DATEDIF(online_retail_II[[#This Row],[LastPurchase]], DATE(2011,12,9), "d")</f>
        <v>410</v>
      </c>
      <c r="F3874" s="3">
        <f t="shared" si="300"/>
        <v>2</v>
      </c>
      <c r="G3874" s="3">
        <f t="shared" si="301"/>
        <v>1</v>
      </c>
      <c r="H3874" s="3">
        <f t="shared" si="302"/>
        <v>1</v>
      </c>
      <c r="I3874" s="1" t="str">
        <f t="shared" si="303"/>
        <v>211</v>
      </c>
      <c r="J3874" s="1" t="str">
        <f t="shared" si="304"/>
        <v>At Risk</v>
      </c>
    </row>
    <row r="3875" spans="1:10" ht="14.25" x14ac:dyDescent="0.2">
      <c r="A3875">
        <v>15370</v>
      </c>
      <c r="B3875">
        <v>144</v>
      </c>
      <c r="C3875">
        <v>3739.0099999999993</v>
      </c>
      <c r="D3875" s="1">
        <v>40846.456944444442</v>
      </c>
      <c r="E3875" s="3">
        <f>DATEDIF(online_retail_II[[#This Row],[LastPurchase]], DATE(2011,12,9), "d")</f>
        <v>40</v>
      </c>
      <c r="F3875" s="3">
        <f t="shared" si="300"/>
        <v>4</v>
      </c>
      <c r="G3875" s="3">
        <f t="shared" si="301"/>
        <v>2</v>
      </c>
      <c r="H3875" s="3">
        <f t="shared" si="302"/>
        <v>3</v>
      </c>
      <c r="I3875" s="1" t="str">
        <f t="shared" si="303"/>
        <v>423</v>
      </c>
      <c r="J3875" s="1" t="str">
        <f t="shared" si="304"/>
        <v>Loyal</v>
      </c>
    </row>
    <row r="3876" spans="1:10" ht="14.25" x14ac:dyDescent="0.2">
      <c r="A3876">
        <v>14690</v>
      </c>
      <c r="B3876">
        <v>105</v>
      </c>
      <c r="C3876">
        <v>794.33</v>
      </c>
      <c r="D3876" s="1">
        <v>40842.652083333334</v>
      </c>
      <c r="E3876" s="3">
        <f>DATEDIF(online_retail_II[[#This Row],[LastPurchase]], DATE(2011,12,9), "d")</f>
        <v>44</v>
      </c>
      <c r="F3876" s="3">
        <f t="shared" si="300"/>
        <v>4</v>
      </c>
      <c r="G3876" s="3">
        <f t="shared" si="301"/>
        <v>2</v>
      </c>
      <c r="H3876" s="3">
        <f t="shared" si="302"/>
        <v>1</v>
      </c>
      <c r="I3876" s="1" t="str">
        <f t="shared" si="303"/>
        <v>421</v>
      </c>
      <c r="J3876" s="1" t="str">
        <f t="shared" si="304"/>
        <v>Loyal</v>
      </c>
    </row>
    <row r="3877" spans="1:10" ht="14.25" x14ac:dyDescent="0.2">
      <c r="A3877">
        <v>12790</v>
      </c>
      <c r="B3877">
        <v>37</v>
      </c>
      <c r="C3877">
        <v>591.85</v>
      </c>
      <c r="D3877" s="1">
        <v>40694.593055555553</v>
      </c>
      <c r="E3877" s="3">
        <f>DATEDIF(online_retail_II[[#This Row],[LastPurchase]], DATE(2011,12,9), "d")</f>
        <v>192</v>
      </c>
      <c r="F3877" s="3">
        <f t="shared" si="300"/>
        <v>3</v>
      </c>
      <c r="G3877" s="3">
        <f t="shared" si="301"/>
        <v>1</v>
      </c>
      <c r="H3877" s="3">
        <f t="shared" si="302"/>
        <v>1</v>
      </c>
      <c r="I3877" s="1" t="str">
        <f t="shared" si="303"/>
        <v>311</v>
      </c>
      <c r="J3877" s="1" t="str">
        <f t="shared" si="304"/>
        <v>Potential</v>
      </c>
    </row>
    <row r="3878" spans="1:10" ht="14.25" x14ac:dyDescent="0.2">
      <c r="A3878">
        <v>15646</v>
      </c>
      <c r="B3878">
        <v>85</v>
      </c>
      <c r="C3878">
        <v>974.61000000000047</v>
      </c>
      <c r="D3878" s="1">
        <v>40729.411805555559</v>
      </c>
      <c r="E3878" s="3">
        <f>DATEDIF(online_retail_II[[#This Row],[LastPurchase]], DATE(2011,12,9), "d")</f>
        <v>157</v>
      </c>
      <c r="F3878" s="3">
        <f t="shared" si="300"/>
        <v>3</v>
      </c>
      <c r="G3878" s="3">
        <f t="shared" si="301"/>
        <v>2</v>
      </c>
      <c r="H3878" s="3">
        <f t="shared" si="302"/>
        <v>1</v>
      </c>
      <c r="I3878" s="1" t="str">
        <f t="shared" si="303"/>
        <v>321</v>
      </c>
      <c r="J3878" s="1" t="str">
        <f t="shared" si="304"/>
        <v>Potential</v>
      </c>
    </row>
    <row r="3879" spans="1:10" ht="14.25" x14ac:dyDescent="0.2">
      <c r="A3879">
        <v>14718</v>
      </c>
      <c r="B3879">
        <v>11</v>
      </c>
      <c r="C3879">
        <v>226.42000000000002</v>
      </c>
      <c r="D3879" s="1">
        <v>40476.546527777777</v>
      </c>
      <c r="E3879" s="3">
        <f>DATEDIF(online_retail_II[[#This Row],[LastPurchase]], DATE(2011,12,9), "d")</f>
        <v>410</v>
      </c>
      <c r="F3879" s="3">
        <f t="shared" si="300"/>
        <v>2</v>
      </c>
      <c r="G3879" s="3">
        <f t="shared" si="301"/>
        <v>1</v>
      </c>
      <c r="H3879" s="3">
        <f t="shared" si="302"/>
        <v>1</v>
      </c>
      <c r="I3879" s="1" t="str">
        <f t="shared" si="303"/>
        <v>211</v>
      </c>
      <c r="J3879" s="1" t="str">
        <f t="shared" si="304"/>
        <v>At Risk</v>
      </c>
    </row>
    <row r="3880" spans="1:10" ht="14.25" x14ac:dyDescent="0.2">
      <c r="A3880">
        <v>16241</v>
      </c>
      <c r="B3880">
        <v>994</v>
      </c>
      <c r="C3880">
        <v>4329.3099999999949</v>
      </c>
      <c r="D3880" s="1">
        <v>40877.463888888888</v>
      </c>
      <c r="E3880" s="3">
        <f>DATEDIF(online_retail_II[[#This Row],[LastPurchase]], DATE(2011,12,9), "d")</f>
        <v>9</v>
      </c>
      <c r="F3880" s="3">
        <f t="shared" si="300"/>
        <v>5</v>
      </c>
      <c r="G3880" s="3">
        <f t="shared" si="301"/>
        <v>4</v>
      </c>
      <c r="H3880" s="3">
        <f t="shared" si="302"/>
        <v>3</v>
      </c>
      <c r="I3880" s="1" t="str">
        <f t="shared" si="303"/>
        <v>543</v>
      </c>
      <c r="J3880" s="1" t="str">
        <f t="shared" si="304"/>
        <v>Champion</v>
      </c>
    </row>
    <row r="3881" spans="1:10" ht="14.25" x14ac:dyDescent="0.2">
      <c r="A3881">
        <v>17070</v>
      </c>
      <c r="B3881">
        <v>105</v>
      </c>
      <c r="C3881">
        <v>445.31999999999971</v>
      </c>
      <c r="D3881" s="1">
        <v>40772.709027777775</v>
      </c>
      <c r="E3881" s="3">
        <f>DATEDIF(online_retail_II[[#This Row],[LastPurchase]], DATE(2011,12,9), "d")</f>
        <v>114</v>
      </c>
      <c r="F3881" s="3">
        <f t="shared" si="300"/>
        <v>3</v>
      </c>
      <c r="G3881" s="3">
        <f t="shared" si="301"/>
        <v>2</v>
      </c>
      <c r="H3881" s="3">
        <f t="shared" si="302"/>
        <v>1</v>
      </c>
      <c r="I3881" s="1" t="str">
        <f t="shared" si="303"/>
        <v>321</v>
      </c>
      <c r="J3881" s="1" t="str">
        <f t="shared" si="304"/>
        <v>Potential</v>
      </c>
    </row>
    <row r="3882" spans="1:10" ht="14.25" x14ac:dyDescent="0.2">
      <c r="A3882">
        <v>17767</v>
      </c>
      <c r="B3882">
        <v>39</v>
      </c>
      <c r="C3882">
        <v>413.05</v>
      </c>
      <c r="D3882" s="1">
        <v>40871.612500000003</v>
      </c>
      <c r="E3882" s="3">
        <f>DATEDIF(online_retail_II[[#This Row],[LastPurchase]], DATE(2011,12,9), "d")</f>
        <v>15</v>
      </c>
      <c r="F3882" s="3">
        <f t="shared" si="300"/>
        <v>4</v>
      </c>
      <c r="G3882" s="3">
        <f t="shared" si="301"/>
        <v>1</v>
      </c>
      <c r="H3882" s="3">
        <f t="shared" si="302"/>
        <v>1</v>
      </c>
      <c r="I3882" s="1" t="str">
        <f t="shared" si="303"/>
        <v>411</v>
      </c>
      <c r="J3882" s="1" t="str">
        <f t="shared" si="304"/>
        <v>Loyal</v>
      </c>
    </row>
    <row r="3883" spans="1:10" ht="14.25" x14ac:dyDescent="0.2">
      <c r="A3883">
        <v>12475</v>
      </c>
      <c r="B3883">
        <v>61</v>
      </c>
      <c r="C3883">
        <v>1149.6400000000001</v>
      </c>
      <c r="D3883" s="1">
        <v>40833.423611111109</v>
      </c>
      <c r="E3883" s="3">
        <f>DATEDIF(online_retail_II[[#This Row],[LastPurchase]], DATE(2011,12,9), "d")</f>
        <v>53</v>
      </c>
      <c r="F3883" s="3">
        <f t="shared" si="300"/>
        <v>3</v>
      </c>
      <c r="G3883" s="3">
        <f t="shared" si="301"/>
        <v>2</v>
      </c>
      <c r="H3883" s="3">
        <f t="shared" si="302"/>
        <v>2</v>
      </c>
      <c r="I3883" s="1" t="str">
        <f t="shared" si="303"/>
        <v>322</v>
      </c>
      <c r="J3883" s="1" t="str">
        <f t="shared" si="304"/>
        <v>Potential</v>
      </c>
    </row>
    <row r="3884" spans="1:10" ht="14.25" x14ac:dyDescent="0.2">
      <c r="A3884">
        <v>12411</v>
      </c>
      <c r="B3884">
        <v>22</v>
      </c>
      <c r="C3884">
        <v>346.9</v>
      </c>
      <c r="D3884" s="1">
        <v>40477.392361111109</v>
      </c>
      <c r="E3884" s="3">
        <f>DATEDIF(online_retail_II[[#This Row],[LastPurchase]], DATE(2011,12,9), "d")</f>
        <v>409</v>
      </c>
      <c r="F3884" s="3">
        <f t="shared" si="300"/>
        <v>2</v>
      </c>
      <c r="G3884" s="3">
        <f t="shared" si="301"/>
        <v>1</v>
      </c>
      <c r="H3884" s="3">
        <f t="shared" si="302"/>
        <v>1</v>
      </c>
      <c r="I3884" s="1" t="str">
        <f t="shared" si="303"/>
        <v>211</v>
      </c>
      <c r="J3884" s="1" t="str">
        <f t="shared" si="304"/>
        <v>At Risk</v>
      </c>
    </row>
    <row r="3885" spans="1:10" ht="14.25" x14ac:dyDescent="0.2">
      <c r="A3885">
        <v>16863</v>
      </c>
      <c r="B3885">
        <v>56</v>
      </c>
      <c r="C3885">
        <v>998.5200000000001</v>
      </c>
      <c r="D3885" s="1">
        <v>40855.643055555556</v>
      </c>
      <c r="E3885" s="3">
        <f>DATEDIF(online_retail_II[[#This Row],[LastPurchase]], DATE(2011,12,9), "d")</f>
        <v>31</v>
      </c>
      <c r="F3885" s="3">
        <f t="shared" si="300"/>
        <v>4</v>
      </c>
      <c r="G3885" s="3">
        <f t="shared" si="301"/>
        <v>2</v>
      </c>
      <c r="H3885" s="3">
        <f t="shared" si="302"/>
        <v>2</v>
      </c>
      <c r="I3885" s="1" t="str">
        <f t="shared" si="303"/>
        <v>422</v>
      </c>
      <c r="J3885" s="1" t="str">
        <f t="shared" si="304"/>
        <v>Loyal</v>
      </c>
    </row>
    <row r="3886" spans="1:10" ht="14.25" x14ac:dyDescent="0.2">
      <c r="A3886">
        <v>14673</v>
      </c>
      <c r="B3886">
        <v>163</v>
      </c>
      <c r="C3886">
        <v>3410.8100000000013</v>
      </c>
      <c r="D3886" s="1">
        <v>40883.604861111111</v>
      </c>
      <c r="E3886" s="3">
        <f>DATEDIF(online_retail_II[[#This Row],[LastPurchase]], DATE(2011,12,9), "d")</f>
        <v>3</v>
      </c>
      <c r="F3886" s="3">
        <f t="shared" si="300"/>
        <v>5</v>
      </c>
      <c r="G3886" s="3">
        <f t="shared" si="301"/>
        <v>3</v>
      </c>
      <c r="H3886" s="3">
        <f t="shared" si="302"/>
        <v>3</v>
      </c>
      <c r="I3886" s="1" t="str">
        <f t="shared" si="303"/>
        <v>533</v>
      </c>
      <c r="J3886" s="1" t="str">
        <f t="shared" si="304"/>
        <v>Champion</v>
      </c>
    </row>
    <row r="3887" spans="1:10" ht="14.25" x14ac:dyDescent="0.2">
      <c r="A3887">
        <v>16785</v>
      </c>
      <c r="B3887">
        <v>35</v>
      </c>
      <c r="C3887">
        <v>533.78000000000009</v>
      </c>
      <c r="D3887" s="1">
        <v>40477.441666666666</v>
      </c>
      <c r="E3887" s="3">
        <f>DATEDIF(online_retail_II[[#This Row],[LastPurchase]], DATE(2011,12,9), "d")</f>
        <v>409</v>
      </c>
      <c r="F3887" s="3">
        <f t="shared" si="300"/>
        <v>2</v>
      </c>
      <c r="G3887" s="3">
        <f t="shared" si="301"/>
        <v>1</v>
      </c>
      <c r="H3887" s="3">
        <f t="shared" si="302"/>
        <v>1</v>
      </c>
      <c r="I3887" s="1" t="str">
        <f t="shared" si="303"/>
        <v>211</v>
      </c>
      <c r="J3887" s="1" t="str">
        <f t="shared" si="304"/>
        <v>At Risk</v>
      </c>
    </row>
    <row r="3888" spans="1:10" ht="14.25" x14ac:dyDescent="0.2">
      <c r="A3888">
        <v>13363</v>
      </c>
      <c r="B3888">
        <v>102</v>
      </c>
      <c r="C3888">
        <v>1723.8600000000004</v>
      </c>
      <c r="D3888" s="1">
        <v>40869.527777777781</v>
      </c>
      <c r="E3888" s="3">
        <f>DATEDIF(online_retail_II[[#This Row],[LastPurchase]], DATE(2011,12,9), "d")</f>
        <v>17</v>
      </c>
      <c r="F3888" s="3">
        <f t="shared" si="300"/>
        <v>4</v>
      </c>
      <c r="G3888" s="3">
        <f t="shared" si="301"/>
        <v>2</v>
      </c>
      <c r="H3888" s="3">
        <f t="shared" si="302"/>
        <v>2</v>
      </c>
      <c r="I3888" s="1" t="str">
        <f t="shared" si="303"/>
        <v>422</v>
      </c>
      <c r="J3888" s="1" t="str">
        <f t="shared" si="304"/>
        <v>Loyal</v>
      </c>
    </row>
    <row r="3889" spans="1:10" ht="14.25" x14ac:dyDescent="0.2">
      <c r="A3889">
        <v>15620</v>
      </c>
      <c r="B3889">
        <v>129</v>
      </c>
      <c r="C3889">
        <v>1942.3600000000008</v>
      </c>
      <c r="D3889" s="1">
        <v>40830.52847222222</v>
      </c>
      <c r="E3889" s="3">
        <f>DATEDIF(online_retail_II[[#This Row],[LastPurchase]], DATE(2011,12,9), "d")</f>
        <v>56</v>
      </c>
      <c r="F3889" s="3">
        <f t="shared" si="300"/>
        <v>3</v>
      </c>
      <c r="G3889" s="3">
        <f t="shared" si="301"/>
        <v>2</v>
      </c>
      <c r="H3889" s="3">
        <f t="shared" si="302"/>
        <v>2</v>
      </c>
      <c r="I3889" s="1" t="str">
        <f t="shared" si="303"/>
        <v>322</v>
      </c>
      <c r="J3889" s="1" t="str">
        <f t="shared" si="304"/>
        <v>Potential</v>
      </c>
    </row>
    <row r="3890" spans="1:10" ht="14.25" x14ac:dyDescent="0.2">
      <c r="A3890">
        <v>16962</v>
      </c>
      <c r="B3890">
        <v>15</v>
      </c>
      <c r="C3890">
        <v>251.03999999999996</v>
      </c>
      <c r="D3890" s="1">
        <v>40477.48333333333</v>
      </c>
      <c r="E3890" s="3">
        <f>DATEDIF(online_retail_II[[#This Row],[LastPurchase]], DATE(2011,12,9), "d")</f>
        <v>409</v>
      </c>
      <c r="F3890" s="3">
        <f t="shared" si="300"/>
        <v>2</v>
      </c>
      <c r="G3890" s="3">
        <f t="shared" si="301"/>
        <v>1</v>
      </c>
      <c r="H3890" s="3">
        <f t="shared" si="302"/>
        <v>1</v>
      </c>
      <c r="I3890" s="1" t="str">
        <f t="shared" si="303"/>
        <v>211</v>
      </c>
      <c r="J3890" s="1" t="str">
        <f t="shared" si="304"/>
        <v>At Risk</v>
      </c>
    </row>
    <row r="3891" spans="1:10" ht="14.25" x14ac:dyDescent="0.2">
      <c r="A3891">
        <v>14278</v>
      </c>
      <c r="B3891">
        <v>13</v>
      </c>
      <c r="C3891">
        <v>205.82999999999996</v>
      </c>
      <c r="D3891" s="1">
        <v>40477.504861111112</v>
      </c>
      <c r="E3891" s="3">
        <f>DATEDIF(online_retail_II[[#This Row],[LastPurchase]], DATE(2011,12,9), "d")</f>
        <v>409</v>
      </c>
      <c r="F3891" s="3">
        <f t="shared" si="300"/>
        <v>2</v>
      </c>
      <c r="G3891" s="3">
        <f t="shared" si="301"/>
        <v>1</v>
      </c>
      <c r="H3891" s="3">
        <f t="shared" si="302"/>
        <v>1</v>
      </c>
      <c r="I3891" s="1" t="str">
        <f t="shared" si="303"/>
        <v>211</v>
      </c>
      <c r="J3891" s="1" t="str">
        <f t="shared" si="304"/>
        <v>At Risk</v>
      </c>
    </row>
    <row r="3892" spans="1:10" ht="14.25" x14ac:dyDescent="0.2">
      <c r="A3892">
        <v>16034</v>
      </c>
      <c r="B3892">
        <v>57</v>
      </c>
      <c r="C3892">
        <v>928.7199999999998</v>
      </c>
      <c r="D3892" s="1">
        <v>40690.678472222222</v>
      </c>
      <c r="E3892" s="3">
        <f>DATEDIF(online_retail_II[[#This Row],[LastPurchase]], DATE(2011,12,9), "d")</f>
        <v>196</v>
      </c>
      <c r="F3892" s="3">
        <f t="shared" si="300"/>
        <v>3</v>
      </c>
      <c r="G3892" s="3">
        <f t="shared" si="301"/>
        <v>2</v>
      </c>
      <c r="H3892" s="3">
        <f t="shared" si="302"/>
        <v>1</v>
      </c>
      <c r="I3892" s="1" t="str">
        <f t="shared" si="303"/>
        <v>321</v>
      </c>
      <c r="J3892" s="1" t="str">
        <f t="shared" si="304"/>
        <v>Potential</v>
      </c>
    </row>
    <row r="3893" spans="1:10" ht="14.25" x14ac:dyDescent="0.2">
      <c r="A3893">
        <v>13578</v>
      </c>
      <c r="B3893">
        <v>9</v>
      </c>
      <c r="C3893">
        <v>147.66</v>
      </c>
      <c r="D3893" s="1">
        <v>40477.572222222225</v>
      </c>
      <c r="E3893" s="3">
        <f>DATEDIF(online_retail_II[[#This Row],[LastPurchase]], DATE(2011,12,9), "d")</f>
        <v>409</v>
      </c>
      <c r="F3893" s="3">
        <f t="shared" si="300"/>
        <v>2</v>
      </c>
      <c r="G3893" s="3">
        <f t="shared" si="301"/>
        <v>1</v>
      </c>
      <c r="H3893" s="3">
        <f t="shared" si="302"/>
        <v>1</v>
      </c>
      <c r="I3893" s="1" t="str">
        <f t="shared" si="303"/>
        <v>211</v>
      </c>
      <c r="J3893" s="1" t="str">
        <f t="shared" si="304"/>
        <v>At Risk</v>
      </c>
    </row>
    <row r="3894" spans="1:10" ht="14.25" x14ac:dyDescent="0.2">
      <c r="A3894">
        <v>13274</v>
      </c>
      <c r="B3894">
        <v>19</v>
      </c>
      <c r="C3894">
        <v>360.85</v>
      </c>
      <c r="D3894" s="1">
        <v>40477.574999999997</v>
      </c>
      <c r="E3894" s="3">
        <f>DATEDIF(online_retail_II[[#This Row],[LastPurchase]], DATE(2011,12,9), "d")</f>
        <v>409</v>
      </c>
      <c r="F3894" s="3">
        <f t="shared" si="300"/>
        <v>2</v>
      </c>
      <c r="G3894" s="3">
        <f t="shared" si="301"/>
        <v>1</v>
      </c>
      <c r="H3894" s="3">
        <f t="shared" si="302"/>
        <v>1</v>
      </c>
      <c r="I3894" s="1" t="str">
        <f t="shared" si="303"/>
        <v>211</v>
      </c>
      <c r="J3894" s="1" t="str">
        <f t="shared" si="304"/>
        <v>At Risk</v>
      </c>
    </row>
    <row r="3895" spans="1:10" ht="14.25" x14ac:dyDescent="0.2">
      <c r="A3895">
        <v>12775</v>
      </c>
      <c r="B3895">
        <v>81</v>
      </c>
      <c r="C3895">
        <v>1686.1200000000006</v>
      </c>
      <c r="D3895" s="1">
        <v>40869.689583333333</v>
      </c>
      <c r="E3895" s="3">
        <f>DATEDIF(online_retail_II[[#This Row],[LastPurchase]], DATE(2011,12,9), "d")</f>
        <v>17</v>
      </c>
      <c r="F3895" s="3">
        <f t="shared" si="300"/>
        <v>4</v>
      </c>
      <c r="G3895" s="3">
        <f t="shared" si="301"/>
        <v>2</v>
      </c>
      <c r="H3895" s="3">
        <f t="shared" si="302"/>
        <v>2</v>
      </c>
      <c r="I3895" s="1" t="str">
        <f t="shared" si="303"/>
        <v>422</v>
      </c>
      <c r="J3895" s="1" t="str">
        <f t="shared" si="304"/>
        <v>Loyal</v>
      </c>
    </row>
    <row r="3896" spans="1:10" ht="14.25" x14ac:dyDescent="0.2">
      <c r="A3896">
        <v>13906</v>
      </c>
      <c r="B3896">
        <v>1</v>
      </c>
      <c r="C3896">
        <v>42</v>
      </c>
      <c r="D3896" s="1">
        <v>40477.625</v>
      </c>
      <c r="E3896" s="3">
        <f>DATEDIF(online_retail_II[[#This Row],[LastPurchase]], DATE(2011,12,9), "d")</f>
        <v>409</v>
      </c>
      <c r="F3896" s="3">
        <f t="shared" si="300"/>
        <v>2</v>
      </c>
      <c r="G3896" s="3">
        <f t="shared" si="301"/>
        <v>1</v>
      </c>
      <c r="H3896" s="3">
        <f t="shared" si="302"/>
        <v>1</v>
      </c>
      <c r="I3896" s="1" t="str">
        <f t="shared" si="303"/>
        <v>211</v>
      </c>
      <c r="J3896" s="1" t="str">
        <f t="shared" si="304"/>
        <v>At Risk</v>
      </c>
    </row>
    <row r="3897" spans="1:10" ht="14.25" x14ac:dyDescent="0.2">
      <c r="A3897">
        <v>16757</v>
      </c>
      <c r="B3897">
        <v>15</v>
      </c>
      <c r="C3897">
        <v>270.48</v>
      </c>
      <c r="D3897" s="1">
        <v>40568.499305555553</v>
      </c>
      <c r="E3897" s="3">
        <f>DATEDIF(online_retail_II[[#This Row],[LastPurchase]], DATE(2011,12,9), "d")</f>
        <v>318</v>
      </c>
      <c r="F3897" s="3">
        <f t="shared" si="300"/>
        <v>3</v>
      </c>
      <c r="G3897" s="3">
        <f t="shared" si="301"/>
        <v>1</v>
      </c>
      <c r="H3897" s="3">
        <f t="shared" si="302"/>
        <v>1</v>
      </c>
      <c r="I3897" s="1" t="str">
        <f t="shared" si="303"/>
        <v>311</v>
      </c>
      <c r="J3897" s="1" t="str">
        <f t="shared" si="304"/>
        <v>Potential</v>
      </c>
    </row>
    <row r="3898" spans="1:10" ht="14.25" x14ac:dyDescent="0.2">
      <c r="A3898">
        <v>15773</v>
      </c>
      <c r="B3898">
        <v>47</v>
      </c>
      <c r="C3898">
        <v>774.5200000000001</v>
      </c>
      <c r="D3898" s="1">
        <v>40881.533333333333</v>
      </c>
      <c r="E3898" s="3">
        <f>DATEDIF(online_retail_II[[#This Row],[LastPurchase]], DATE(2011,12,9), "d")</f>
        <v>5</v>
      </c>
      <c r="F3898" s="3">
        <f t="shared" si="300"/>
        <v>5</v>
      </c>
      <c r="G3898" s="3">
        <f t="shared" si="301"/>
        <v>1</v>
      </c>
      <c r="H3898" s="3">
        <f t="shared" si="302"/>
        <v>1</v>
      </c>
      <c r="I3898" s="1" t="str">
        <f t="shared" si="303"/>
        <v>511</v>
      </c>
      <c r="J3898" s="1" t="str">
        <f t="shared" si="304"/>
        <v>Champion</v>
      </c>
    </row>
    <row r="3899" spans="1:10" ht="14.25" x14ac:dyDescent="0.2">
      <c r="A3899">
        <v>15536</v>
      </c>
      <c r="B3899">
        <v>16</v>
      </c>
      <c r="C3899">
        <v>259.09000000000003</v>
      </c>
      <c r="D3899" s="1">
        <v>40477.688194444447</v>
      </c>
      <c r="E3899" s="3">
        <f>DATEDIF(online_retail_II[[#This Row],[LastPurchase]], DATE(2011,12,9), "d")</f>
        <v>409</v>
      </c>
      <c r="F3899" s="3">
        <f t="shared" si="300"/>
        <v>2</v>
      </c>
      <c r="G3899" s="3">
        <f t="shared" si="301"/>
        <v>1</v>
      </c>
      <c r="H3899" s="3">
        <f t="shared" si="302"/>
        <v>1</v>
      </c>
      <c r="I3899" s="1" t="str">
        <f t="shared" si="303"/>
        <v>211</v>
      </c>
      <c r="J3899" s="1" t="str">
        <f t="shared" si="304"/>
        <v>At Risk</v>
      </c>
    </row>
    <row r="3900" spans="1:10" ht="14.25" x14ac:dyDescent="0.2">
      <c r="A3900">
        <v>14271</v>
      </c>
      <c r="B3900">
        <v>39</v>
      </c>
      <c r="C3900">
        <v>219.13</v>
      </c>
      <c r="D3900" s="1">
        <v>40661.532638888886</v>
      </c>
      <c r="E3900" s="3">
        <f>DATEDIF(online_retail_II[[#This Row],[LastPurchase]], DATE(2011,12,9), "d")</f>
        <v>225</v>
      </c>
      <c r="F3900" s="3">
        <f t="shared" si="300"/>
        <v>3</v>
      </c>
      <c r="G3900" s="3">
        <f t="shared" si="301"/>
        <v>1</v>
      </c>
      <c r="H3900" s="3">
        <f t="shared" si="302"/>
        <v>1</v>
      </c>
      <c r="I3900" s="1" t="str">
        <f t="shared" si="303"/>
        <v>311</v>
      </c>
      <c r="J3900" s="1" t="str">
        <f t="shared" si="304"/>
        <v>Potential</v>
      </c>
    </row>
    <row r="3901" spans="1:10" ht="14.25" x14ac:dyDescent="0.2">
      <c r="A3901">
        <v>15390</v>
      </c>
      <c r="B3901">
        <v>77</v>
      </c>
      <c r="C3901">
        <v>1216.6600000000001</v>
      </c>
      <c r="D3901" s="1">
        <v>40490.638194444444</v>
      </c>
      <c r="E3901" s="3">
        <f>DATEDIF(online_retail_II[[#This Row],[LastPurchase]], DATE(2011,12,9), "d")</f>
        <v>396</v>
      </c>
      <c r="F3901" s="3">
        <f t="shared" si="300"/>
        <v>2</v>
      </c>
      <c r="G3901" s="3">
        <f t="shared" si="301"/>
        <v>2</v>
      </c>
      <c r="H3901" s="3">
        <f t="shared" si="302"/>
        <v>2</v>
      </c>
      <c r="I3901" s="1" t="str">
        <f t="shared" si="303"/>
        <v>222</v>
      </c>
      <c r="J3901" s="1" t="str">
        <f t="shared" si="304"/>
        <v>At Risk</v>
      </c>
    </row>
    <row r="3902" spans="1:10" ht="14.25" x14ac:dyDescent="0.2">
      <c r="A3902">
        <v>16639</v>
      </c>
      <c r="B3902">
        <v>81</v>
      </c>
      <c r="C3902">
        <v>1747.98</v>
      </c>
      <c r="D3902" s="1">
        <v>40855.555555555555</v>
      </c>
      <c r="E3902" s="3">
        <f>DATEDIF(online_retail_II[[#This Row],[LastPurchase]], DATE(2011,12,9), "d")</f>
        <v>31</v>
      </c>
      <c r="F3902" s="3">
        <f t="shared" si="300"/>
        <v>4</v>
      </c>
      <c r="G3902" s="3">
        <f t="shared" si="301"/>
        <v>2</v>
      </c>
      <c r="H3902" s="3">
        <f t="shared" si="302"/>
        <v>2</v>
      </c>
      <c r="I3902" s="1" t="str">
        <f t="shared" si="303"/>
        <v>422</v>
      </c>
      <c r="J3902" s="1" t="str">
        <f t="shared" si="304"/>
        <v>Loyal</v>
      </c>
    </row>
    <row r="3903" spans="1:10" ht="14.25" x14ac:dyDescent="0.2">
      <c r="A3903">
        <v>12537</v>
      </c>
      <c r="B3903">
        <v>43</v>
      </c>
      <c r="C3903">
        <v>732.93999999999983</v>
      </c>
      <c r="D3903" s="1">
        <v>40478.35833333333</v>
      </c>
      <c r="E3903" s="3">
        <f>DATEDIF(online_retail_II[[#This Row],[LastPurchase]], DATE(2011,12,9), "d")</f>
        <v>408</v>
      </c>
      <c r="F3903" s="3">
        <f t="shared" si="300"/>
        <v>2</v>
      </c>
      <c r="G3903" s="3">
        <f t="shared" si="301"/>
        <v>1</v>
      </c>
      <c r="H3903" s="3">
        <f t="shared" si="302"/>
        <v>1</v>
      </c>
      <c r="I3903" s="1" t="str">
        <f t="shared" si="303"/>
        <v>211</v>
      </c>
      <c r="J3903" s="1" t="str">
        <f t="shared" si="304"/>
        <v>At Risk</v>
      </c>
    </row>
    <row r="3904" spans="1:10" ht="14.25" x14ac:dyDescent="0.2">
      <c r="A3904">
        <v>12505</v>
      </c>
      <c r="B3904">
        <v>42</v>
      </c>
      <c r="C3904">
        <v>955.2</v>
      </c>
      <c r="D3904" s="1">
        <v>40478.387499999997</v>
      </c>
      <c r="E3904" s="3">
        <f>DATEDIF(online_retail_II[[#This Row],[LastPurchase]], DATE(2011,12,9), "d")</f>
        <v>408</v>
      </c>
      <c r="F3904" s="3">
        <f t="shared" si="300"/>
        <v>2</v>
      </c>
      <c r="G3904" s="3">
        <f t="shared" si="301"/>
        <v>1</v>
      </c>
      <c r="H3904" s="3">
        <f t="shared" si="302"/>
        <v>1</v>
      </c>
      <c r="I3904" s="1" t="str">
        <f t="shared" si="303"/>
        <v>211</v>
      </c>
      <c r="J3904" s="1" t="str">
        <f t="shared" si="304"/>
        <v>At Risk</v>
      </c>
    </row>
    <row r="3905" spans="1:10" ht="14.25" x14ac:dyDescent="0.2">
      <c r="A3905">
        <v>14475</v>
      </c>
      <c r="B3905">
        <v>48</v>
      </c>
      <c r="C3905">
        <v>1151.1500000000001</v>
      </c>
      <c r="D3905" s="1">
        <v>40815.448611111111</v>
      </c>
      <c r="E3905" s="3">
        <f>DATEDIF(online_retail_II[[#This Row],[LastPurchase]], DATE(2011,12,9), "d")</f>
        <v>71</v>
      </c>
      <c r="F3905" s="3">
        <f t="shared" si="300"/>
        <v>3</v>
      </c>
      <c r="G3905" s="3">
        <f t="shared" si="301"/>
        <v>1</v>
      </c>
      <c r="H3905" s="3">
        <f t="shared" si="302"/>
        <v>2</v>
      </c>
      <c r="I3905" s="1" t="str">
        <f t="shared" si="303"/>
        <v>312</v>
      </c>
      <c r="J3905" s="1" t="str">
        <f t="shared" si="304"/>
        <v>Potential</v>
      </c>
    </row>
    <row r="3906" spans="1:10" ht="14.25" x14ac:dyDescent="0.2">
      <c r="A3906">
        <v>12563</v>
      </c>
      <c r="B3906">
        <v>13</v>
      </c>
      <c r="C3906">
        <v>249.24</v>
      </c>
      <c r="D3906" s="1">
        <v>40478.411111111112</v>
      </c>
      <c r="E3906" s="3">
        <f>DATEDIF(online_retail_II[[#This Row],[LastPurchase]], DATE(2011,12,9), "d")</f>
        <v>408</v>
      </c>
      <c r="F3906" s="3">
        <f t="shared" ref="F3906:F3969" si="305">IF(E3906&lt;=QUARTILE($E$2:$E$1000,1),5,
 IF(E3906&lt;=QUARTILE($E$2:$E$1000,2),4,
 IF(E3906&lt;=QUARTILE($E$2:$E$1000,3),3,
 IF(E3906&lt;=QUARTILE($E$2:$E$1000,4),2,1))))</f>
        <v>2</v>
      </c>
      <c r="G3906" s="3">
        <f t="shared" ref="G3906:G3969" si="306">IF(B3906&gt;=QUARTILE($B$2:$B$1000,4),5,
 IF(B3906&gt;=QUARTILE($B$2:$B$1000,3),4,
 IF(B3906&gt;=QUARTILE($B$2:$B$1000,2),3,
 IF(B3906&gt;=QUARTILE($B$2:$B$1000,1),2,1))))</f>
        <v>1</v>
      </c>
      <c r="H3906" s="3">
        <f t="shared" ref="H3906:H3969" si="307">IF(C3906&gt;=QUARTILE($C$2:$C$1000,4),5,
 IF(C3906&gt;=QUARTILE($C$2:$C$1000,3),4,
 IF(C3906&gt;=QUARTILE($C$2:$C$1000,2),3,
 IF(C3906&gt;=QUARTILE($C$2:$C$1000,1),2,1))))</f>
        <v>1</v>
      </c>
      <c r="I3906" s="1" t="str">
        <f t="shared" ref="I3906:I3969" si="308">TEXT(F3906,"0") &amp; TEXT(G3906,"0") &amp; TEXT(H3906,"0")</f>
        <v>211</v>
      </c>
      <c r="J3906" s="1" t="str">
        <f t="shared" ref="J3906:J3969" si="309">IF(F3906=5,"Champion",
 IF(F3906&gt;=4,"Loyal",
 IF(F3906=3,"Potential",
 IF(F3906=2,"At Risk",
 "Lost"))))</f>
        <v>At Risk</v>
      </c>
    </row>
    <row r="3907" spans="1:10" ht="14.25" x14ac:dyDescent="0.2">
      <c r="A3907">
        <v>12591</v>
      </c>
      <c r="B3907">
        <v>69</v>
      </c>
      <c r="C3907">
        <v>1352.1500000000005</v>
      </c>
      <c r="D3907" s="1">
        <v>40569.607638888891</v>
      </c>
      <c r="E3907" s="3">
        <f>DATEDIF(online_retail_II[[#This Row],[LastPurchase]], DATE(2011,12,9), "d")</f>
        <v>317</v>
      </c>
      <c r="F3907" s="3">
        <f t="shared" si="305"/>
        <v>3</v>
      </c>
      <c r="G3907" s="3">
        <f t="shared" si="306"/>
        <v>2</v>
      </c>
      <c r="H3907" s="3">
        <f t="shared" si="307"/>
        <v>2</v>
      </c>
      <c r="I3907" s="1" t="str">
        <f t="shared" si="308"/>
        <v>322</v>
      </c>
      <c r="J3907" s="1" t="str">
        <f t="shared" si="309"/>
        <v>Potential</v>
      </c>
    </row>
    <row r="3908" spans="1:10" ht="14.25" x14ac:dyDescent="0.2">
      <c r="A3908">
        <v>16188</v>
      </c>
      <c r="B3908">
        <v>74</v>
      </c>
      <c r="C3908">
        <v>1087.6600000000003</v>
      </c>
      <c r="D3908" s="1">
        <v>40842.513194444444</v>
      </c>
      <c r="E3908" s="3">
        <f>DATEDIF(online_retail_II[[#This Row],[LastPurchase]], DATE(2011,12,9), "d")</f>
        <v>44</v>
      </c>
      <c r="F3908" s="3">
        <f t="shared" si="305"/>
        <v>4</v>
      </c>
      <c r="G3908" s="3">
        <f t="shared" si="306"/>
        <v>2</v>
      </c>
      <c r="H3908" s="3">
        <f t="shared" si="307"/>
        <v>2</v>
      </c>
      <c r="I3908" s="1" t="str">
        <f t="shared" si="308"/>
        <v>422</v>
      </c>
      <c r="J3908" s="1" t="str">
        <f t="shared" si="309"/>
        <v>Loyal</v>
      </c>
    </row>
    <row r="3909" spans="1:10" ht="14.25" x14ac:dyDescent="0.2">
      <c r="A3909">
        <v>16433</v>
      </c>
      <c r="B3909">
        <v>34</v>
      </c>
      <c r="C3909">
        <v>384.52</v>
      </c>
      <c r="D3909" s="1">
        <v>40858.589583333334</v>
      </c>
      <c r="E3909" s="3">
        <f>DATEDIF(online_retail_II[[#This Row],[LastPurchase]], DATE(2011,12,9), "d")</f>
        <v>28</v>
      </c>
      <c r="F3909" s="3">
        <f t="shared" si="305"/>
        <v>4</v>
      </c>
      <c r="G3909" s="3">
        <f t="shared" si="306"/>
        <v>1</v>
      </c>
      <c r="H3909" s="3">
        <f t="shared" si="307"/>
        <v>1</v>
      </c>
      <c r="I3909" s="1" t="str">
        <f t="shared" si="308"/>
        <v>411</v>
      </c>
      <c r="J3909" s="1" t="str">
        <f t="shared" si="309"/>
        <v>Loyal</v>
      </c>
    </row>
    <row r="3910" spans="1:10" ht="14.25" x14ac:dyDescent="0.2">
      <c r="A3910">
        <v>12353</v>
      </c>
      <c r="B3910">
        <v>24</v>
      </c>
      <c r="C3910">
        <v>406.75999999999993</v>
      </c>
      <c r="D3910" s="1">
        <v>40682.740972222222</v>
      </c>
      <c r="E3910" s="3">
        <f>DATEDIF(online_retail_II[[#This Row],[LastPurchase]], DATE(2011,12,9), "d")</f>
        <v>204</v>
      </c>
      <c r="F3910" s="3">
        <f t="shared" si="305"/>
        <v>3</v>
      </c>
      <c r="G3910" s="3">
        <f t="shared" si="306"/>
        <v>1</v>
      </c>
      <c r="H3910" s="3">
        <f t="shared" si="307"/>
        <v>1</v>
      </c>
      <c r="I3910" s="1" t="str">
        <f t="shared" si="308"/>
        <v>311</v>
      </c>
      <c r="J3910" s="1" t="str">
        <f t="shared" si="309"/>
        <v>Potential</v>
      </c>
    </row>
    <row r="3911" spans="1:10" ht="14.25" x14ac:dyDescent="0.2">
      <c r="A3911">
        <v>13547</v>
      </c>
      <c r="B3911">
        <v>47</v>
      </c>
      <c r="C3911">
        <v>175.52999999999994</v>
      </c>
      <c r="D3911" s="1">
        <v>40478.593055555553</v>
      </c>
      <c r="E3911" s="3">
        <f>DATEDIF(online_retail_II[[#This Row],[LastPurchase]], DATE(2011,12,9), "d")</f>
        <v>408</v>
      </c>
      <c r="F3911" s="3">
        <f t="shared" si="305"/>
        <v>2</v>
      </c>
      <c r="G3911" s="3">
        <f t="shared" si="306"/>
        <v>1</v>
      </c>
      <c r="H3911" s="3">
        <f t="shared" si="307"/>
        <v>1</v>
      </c>
      <c r="I3911" s="1" t="str">
        <f t="shared" si="308"/>
        <v>211</v>
      </c>
      <c r="J3911" s="1" t="str">
        <f t="shared" si="309"/>
        <v>At Risk</v>
      </c>
    </row>
    <row r="3912" spans="1:10" ht="14.25" x14ac:dyDescent="0.2">
      <c r="A3912">
        <v>17000</v>
      </c>
      <c r="B3912">
        <v>30</v>
      </c>
      <c r="C3912">
        <v>406.3</v>
      </c>
      <c r="D3912" s="1">
        <v>40490.565972222219</v>
      </c>
      <c r="E3912" s="3">
        <f>DATEDIF(online_retail_II[[#This Row],[LastPurchase]], DATE(2011,12,9), "d")</f>
        <v>396</v>
      </c>
      <c r="F3912" s="3">
        <f t="shared" si="305"/>
        <v>2</v>
      </c>
      <c r="G3912" s="3">
        <f t="shared" si="306"/>
        <v>1</v>
      </c>
      <c r="H3912" s="3">
        <f t="shared" si="307"/>
        <v>1</v>
      </c>
      <c r="I3912" s="1" t="str">
        <f t="shared" si="308"/>
        <v>211</v>
      </c>
      <c r="J3912" s="1" t="str">
        <f t="shared" si="309"/>
        <v>At Risk</v>
      </c>
    </row>
    <row r="3913" spans="1:10" ht="14.25" x14ac:dyDescent="0.2">
      <c r="A3913">
        <v>14281</v>
      </c>
      <c r="B3913">
        <v>7</v>
      </c>
      <c r="C3913">
        <v>245.15</v>
      </c>
      <c r="D3913" s="1">
        <v>40478.614583333336</v>
      </c>
      <c r="E3913" s="3">
        <f>DATEDIF(online_retail_II[[#This Row],[LastPurchase]], DATE(2011,12,9), "d")</f>
        <v>408</v>
      </c>
      <c r="F3913" s="3">
        <f t="shared" si="305"/>
        <v>2</v>
      </c>
      <c r="G3913" s="3">
        <f t="shared" si="306"/>
        <v>1</v>
      </c>
      <c r="H3913" s="3">
        <f t="shared" si="307"/>
        <v>1</v>
      </c>
      <c r="I3913" s="1" t="str">
        <f t="shared" si="308"/>
        <v>211</v>
      </c>
      <c r="J3913" s="1" t="str">
        <f t="shared" si="309"/>
        <v>At Risk</v>
      </c>
    </row>
    <row r="3914" spans="1:10" ht="14.25" x14ac:dyDescent="0.2">
      <c r="A3914">
        <v>15328</v>
      </c>
      <c r="B3914">
        <v>8</v>
      </c>
      <c r="C3914">
        <v>107.24000000000002</v>
      </c>
      <c r="D3914" s="1">
        <v>40479.378472222219</v>
      </c>
      <c r="E3914" s="3">
        <f>DATEDIF(online_retail_II[[#This Row],[LastPurchase]], DATE(2011,12,9), "d")</f>
        <v>407</v>
      </c>
      <c r="F3914" s="3">
        <f t="shared" si="305"/>
        <v>2</v>
      </c>
      <c r="G3914" s="3">
        <f t="shared" si="306"/>
        <v>1</v>
      </c>
      <c r="H3914" s="3">
        <f t="shared" si="307"/>
        <v>1</v>
      </c>
      <c r="I3914" s="1" t="str">
        <f t="shared" si="308"/>
        <v>211</v>
      </c>
      <c r="J3914" s="1" t="str">
        <f t="shared" si="309"/>
        <v>At Risk</v>
      </c>
    </row>
    <row r="3915" spans="1:10" ht="14.25" x14ac:dyDescent="0.2">
      <c r="A3915">
        <v>12766</v>
      </c>
      <c r="B3915">
        <v>455</v>
      </c>
      <c r="C3915">
        <v>10068.279999999993</v>
      </c>
      <c r="D3915" s="1">
        <v>40883.365277777775</v>
      </c>
      <c r="E3915" s="3">
        <f>DATEDIF(online_retail_II[[#This Row],[LastPurchase]], DATE(2011,12,9), "d")</f>
        <v>3</v>
      </c>
      <c r="F3915" s="3">
        <f t="shared" si="305"/>
        <v>5</v>
      </c>
      <c r="G3915" s="3">
        <f t="shared" si="306"/>
        <v>4</v>
      </c>
      <c r="H3915" s="3">
        <f t="shared" si="307"/>
        <v>4</v>
      </c>
      <c r="I3915" s="1" t="str">
        <f t="shared" si="308"/>
        <v>544</v>
      </c>
      <c r="J3915" s="1" t="str">
        <f t="shared" si="309"/>
        <v>Champion</v>
      </c>
    </row>
    <row r="3916" spans="1:10" ht="14.25" x14ac:dyDescent="0.2">
      <c r="A3916">
        <v>15285</v>
      </c>
      <c r="B3916">
        <v>6</v>
      </c>
      <c r="C3916">
        <v>94.919999999999987</v>
      </c>
      <c r="D3916" s="1">
        <v>40479.406944444447</v>
      </c>
      <c r="E3916" s="3">
        <f>DATEDIF(online_retail_II[[#This Row],[LastPurchase]], DATE(2011,12,9), "d")</f>
        <v>407</v>
      </c>
      <c r="F3916" s="3">
        <f t="shared" si="305"/>
        <v>2</v>
      </c>
      <c r="G3916" s="3">
        <f t="shared" si="306"/>
        <v>1</v>
      </c>
      <c r="H3916" s="3">
        <f t="shared" si="307"/>
        <v>1</v>
      </c>
      <c r="I3916" s="1" t="str">
        <f t="shared" si="308"/>
        <v>211</v>
      </c>
      <c r="J3916" s="1" t="str">
        <f t="shared" si="309"/>
        <v>At Risk</v>
      </c>
    </row>
    <row r="3917" spans="1:10" ht="14.25" x14ac:dyDescent="0.2">
      <c r="A3917">
        <v>16343</v>
      </c>
      <c r="B3917">
        <v>86</v>
      </c>
      <c r="C3917">
        <v>687.06999999999994</v>
      </c>
      <c r="D3917" s="1">
        <v>40870.739583333336</v>
      </c>
      <c r="E3917" s="3">
        <f>DATEDIF(online_retail_II[[#This Row],[LastPurchase]], DATE(2011,12,9), "d")</f>
        <v>16</v>
      </c>
      <c r="F3917" s="3">
        <f t="shared" si="305"/>
        <v>4</v>
      </c>
      <c r="G3917" s="3">
        <f t="shared" si="306"/>
        <v>2</v>
      </c>
      <c r="H3917" s="3">
        <f t="shared" si="307"/>
        <v>1</v>
      </c>
      <c r="I3917" s="1" t="str">
        <f t="shared" si="308"/>
        <v>421</v>
      </c>
      <c r="J3917" s="1" t="str">
        <f t="shared" si="309"/>
        <v>Loyal</v>
      </c>
    </row>
    <row r="3918" spans="1:10" ht="14.25" x14ac:dyDescent="0.2">
      <c r="A3918">
        <v>16630</v>
      </c>
      <c r="B3918">
        <v>4</v>
      </c>
      <c r="C3918">
        <v>106.80000000000001</v>
      </c>
      <c r="D3918" s="1">
        <v>40479.604166666664</v>
      </c>
      <c r="E3918" s="3">
        <f>DATEDIF(online_retail_II[[#This Row],[LastPurchase]], DATE(2011,12,9), "d")</f>
        <v>407</v>
      </c>
      <c r="F3918" s="3">
        <f t="shared" si="305"/>
        <v>2</v>
      </c>
      <c r="G3918" s="3">
        <f t="shared" si="306"/>
        <v>1</v>
      </c>
      <c r="H3918" s="3">
        <f t="shared" si="307"/>
        <v>1</v>
      </c>
      <c r="I3918" s="1" t="str">
        <f t="shared" si="308"/>
        <v>211</v>
      </c>
      <c r="J3918" s="1" t="str">
        <f t="shared" si="309"/>
        <v>At Risk</v>
      </c>
    </row>
    <row r="3919" spans="1:10" ht="14.25" x14ac:dyDescent="0.2">
      <c r="A3919">
        <v>16183</v>
      </c>
      <c r="B3919">
        <v>41</v>
      </c>
      <c r="C3919">
        <v>1077.8099999999997</v>
      </c>
      <c r="D3919" s="1">
        <v>40819.624305555553</v>
      </c>
      <c r="E3919" s="3">
        <f>DATEDIF(online_retail_II[[#This Row],[LastPurchase]], DATE(2011,12,9), "d")</f>
        <v>67</v>
      </c>
      <c r="F3919" s="3">
        <f t="shared" si="305"/>
        <v>3</v>
      </c>
      <c r="G3919" s="3">
        <f t="shared" si="306"/>
        <v>1</v>
      </c>
      <c r="H3919" s="3">
        <f t="shared" si="307"/>
        <v>2</v>
      </c>
      <c r="I3919" s="1" t="str">
        <f t="shared" si="308"/>
        <v>312</v>
      </c>
      <c r="J3919" s="1" t="str">
        <f t="shared" si="309"/>
        <v>Potential</v>
      </c>
    </row>
    <row r="3920" spans="1:10" ht="14.25" x14ac:dyDescent="0.2">
      <c r="A3920">
        <v>13669</v>
      </c>
      <c r="B3920">
        <v>14</v>
      </c>
      <c r="C3920">
        <v>413.55</v>
      </c>
      <c r="D3920" s="1">
        <v>40836.397222222222</v>
      </c>
      <c r="E3920" s="3">
        <f>DATEDIF(online_retail_II[[#This Row],[LastPurchase]], DATE(2011,12,9), "d")</f>
        <v>50</v>
      </c>
      <c r="F3920" s="3">
        <f t="shared" si="305"/>
        <v>4</v>
      </c>
      <c r="G3920" s="3">
        <f t="shared" si="306"/>
        <v>1</v>
      </c>
      <c r="H3920" s="3">
        <f t="shared" si="307"/>
        <v>1</v>
      </c>
      <c r="I3920" s="1" t="str">
        <f t="shared" si="308"/>
        <v>411</v>
      </c>
      <c r="J3920" s="1" t="str">
        <f t="shared" si="309"/>
        <v>Loyal</v>
      </c>
    </row>
    <row r="3921" spans="1:10" ht="14.25" x14ac:dyDescent="0.2">
      <c r="A3921">
        <v>16265</v>
      </c>
      <c r="B3921">
        <v>337</v>
      </c>
      <c r="C3921">
        <v>6935.1699999999992</v>
      </c>
      <c r="D3921" s="1">
        <v>40877.695138888892</v>
      </c>
      <c r="E3921" s="3">
        <f>DATEDIF(online_retail_II[[#This Row],[LastPurchase]], DATE(2011,12,9), "d")</f>
        <v>9</v>
      </c>
      <c r="F3921" s="3">
        <f t="shared" si="305"/>
        <v>5</v>
      </c>
      <c r="G3921" s="3">
        <f t="shared" si="306"/>
        <v>3</v>
      </c>
      <c r="H3921" s="3">
        <f t="shared" si="307"/>
        <v>4</v>
      </c>
      <c r="I3921" s="1" t="str">
        <f t="shared" si="308"/>
        <v>534</v>
      </c>
      <c r="J3921" s="1" t="str">
        <f t="shared" si="309"/>
        <v>Champion</v>
      </c>
    </row>
    <row r="3922" spans="1:10" ht="14.25" x14ac:dyDescent="0.2">
      <c r="A3922">
        <v>14294</v>
      </c>
      <c r="B3922">
        <v>23</v>
      </c>
      <c r="C3922">
        <v>375.33999999999992</v>
      </c>
      <c r="D3922" s="1">
        <v>40479.684027777781</v>
      </c>
      <c r="E3922" s="3">
        <f>DATEDIF(online_retail_II[[#This Row],[LastPurchase]], DATE(2011,12,9), "d")</f>
        <v>407</v>
      </c>
      <c r="F3922" s="3">
        <f t="shared" si="305"/>
        <v>2</v>
      </c>
      <c r="G3922" s="3">
        <f t="shared" si="306"/>
        <v>1</v>
      </c>
      <c r="H3922" s="3">
        <f t="shared" si="307"/>
        <v>1</v>
      </c>
      <c r="I3922" s="1" t="str">
        <f t="shared" si="308"/>
        <v>211</v>
      </c>
      <c r="J3922" s="1" t="str">
        <f t="shared" si="309"/>
        <v>At Risk</v>
      </c>
    </row>
    <row r="3923" spans="1:10" ht="14.25" x14ac:dyDescent="0.2">
      <c r="A3923">
        <v>14834</v>
      </c>
      <c r="B3923">
        <v>87</v>
      </c>
      <c r="C3923">
        <v>2206.1600000000008</v>
      </c>
      <c r="D3923" s="1">
        <v>40869.4375</v>
      </c>
      <c r="E3923" s="3">
        <f>DATEDIF(online_retail_II[[#This Row],[LastPurchase]], DATE(2011,12,9), "d")</f>
        <v>17</v>
      </c>
      <c r="F3923" s="3">
        <f t="shared" si="305"/>
        <v>4</v>
      </c>
      <c r="G3923" s="3">
        <f t="shared" si="306"/>
        <v>2</v>
      </c>
      <c r="H3923" s="3">
        <f t="shared" si="307"/>
        <v>2</v>
      </c>
      <c r="I3923" s="1" t="str">
        <f t="shared" si="308"/>
        <v>422</v>
      </c>
      <c r="J3923" s="1" t="str">
        <f t="shared" si="309"/>
        <v>Loyal</v>
      </c>
    </row>
    <row r="3924" spans="1:10" ht="14.25" x14ac:dyDescent="0.2">
      <c r="A3924">
        <v>16780</v>
      </c>
      <c r="B3924">
        <v>99</v>
      </c>
      <c r="C3924">
        <v>605.55000000000007</v>
      </c>
      <c r="D3924" s="1">
        <v>40786.67291666667</v>
      </c>
      <c r="E3924" s="3">
        <f>DATEDIF(online_retail_II[[#This Row],[LastPurchase]], DATE(2011,12,9), "d")</f>
        <v>100</v>
      </c>
      <c r="F3924" s="3">
        <f t="shared" si="305"/>
        <v>3</v>
      </c>
      <c r="G3924" s="3">
        <f t="shared" si="306"/>
        <v>2</v>
      </c>
      <c r="H3924" s="3">
        <f t="shared" si="307"/>
        <v>1</v>
      </c>
      <c r="I3924" s="1" t="str">
        <f t="shared" si="308"/>
        <v>321</v>
      </c>
      <c r="J3924" s="1" t="str">
        <f t="shared" si="309"/>
        <v>Potential</v>
      </c>
    </row>
    <row r="3925" spans="1:10" ht="14.25" x14ac:dyDescent="0.2">
      <c r="A3925">
        <v>13780</v>
      </c>
      <c r="B3925">
        <v>100</v>
      </c>
      <c r="C3925">
        <v>735.82000000000028</v>
      </c>
      <c r="D3925" s="1">
        <v>40879.575694444444</v>
      </c>
      <c r="E3925" s="3">
        <f>DATEDIF(online_retail_II[[#This Row],[LastPurchase]], DATE(2011,12,9), "d")</f>
        <v>7</v>
      </c>
      <c r="F3925" s="3">
        <f t="shared" si="305"/>
        <v>5</v>
      </c>
      <c r="G3925" s="3">
        <f t="shared" si="306"/>
        <v>2</v>
      </c>
      <c r="H3925" s="3">
        <f t="shared" si="307"/>
        <v>1</v>
      </c>
      <c r="I3925" s="1" t="str">
        <f t="shared" si="308"/>
        <v>521</v>
      </c>
      <c r="J3925" s="1" t="str">
        <f t="shared" si="309"/>
        <v>Champion</v>
      </c>
    </row>
    <row r="3926" spans="1:10" ht="14.25" x14ac:dyDescent="0.2">
      <c r="A3926">
        <v>17974</v>
      </c>
      <c r="B3926">
        <v>403</v>
      </c>
      <c r="C3926">
        <v>1858.0600000000004</v>
      </c>
      <c r="D3926" s="1">
        <v>40862.484027777777</v>
      </c>
      <c r="E3926" s="3">
        <f>DATEDIF(online_retail_II[[#This Row],[LastPurchase]], DATE(2011,12,9), "d")</f>
        <v>24</v>
      </c>
      <c r="F3926" s="3">
        <f t="shared" si="305"/>
        <v>4</v>
      </c>
      <c r="G3926" s="3">
        <f t="shared" si="306"/>
        <v>4</v>
      </c>
      <c r="H3926" s="3">
        <f t="shared" si="307"/>
        <v>2</v>
      </c>
      <c r="I3926" s="1" t="str">
        <f t="shared" si="308"/>
        <v>442</v>
      </c>
      <c r="J3926" s="1" t="str">
        <f t="shared" si="309"/>
        <v>Loyal</v>
      </c>
    </row>
    <row r="3927" spans="1:10" ht="14.25" x14ac:dyDescent="0.2">
      <c r="A3927">
        <v>16635</v>
      </c>
      <c r="B3927">
        <v>25</v>
      </c>
      <c r="C3927">
        <v>472.99999999999994</v>
      </c>
      <c r="D3927" s="1">
        <v>40480.40347222222</v>
      </c>
      <c r="E3927" s="3">
        <f>DATEDIF(online_retail_II[[#This Row],[LastPurchase]], DATE(2011,12,9), "d")</f>
        <v>406</v>
      </c>
      <c r="F3927" s="3">
        <f t="shared" si="305"/>
        <v>2</v>
      </c>
      <c r="G3927" s="3">
        <f t="shared" si="306"/>
        <v>1</v>
      </c>
      <c r="H3927" s="3">
        <f t="shared" si="307"/>
        <v>1</v>
      </c>
      <c r="I3927" s="1" t="str">
        <f t="shared" si="308"/>
        <v>211</v>
      </c>
      <c r="J3927" s="1" t="str">
        <f t="shared" si="309"/>
        <v>At Risk</v>
      </c>
    </row>
    <row r="3928" spans="1:10" ht="14.25" x14ac:dyDescent="0.2">
      <c r="A3928">
        <v>15170</v>
      </c>
      <c r="B3928">
        <v>4</v>
      </c>
      <c r="C3928">
        <v>81.150000000000006</v>
      </c>
      <c r="D3928" s="1">
        <v>40480.44027777778</v>
      </c>
      <c r="E3928" s="3">
        <f>DATEDIF(online_retail_II[[#This Row],[LastPurchase]], DATE(2011,12,9), "d")</f>
        <v>406</v>
      </c>
      <c r="F3928" s="3">
        <f t="shared" si="305"/>
        <v>2</v>
      </c>
      <c r="G3928" s="3">
        <f t="shared" si="306"/>
        <v>1</v>
      </c>
      <c r="H3928" s="3">
        <f t="shared" si="307"/>
        <v>1</v>
      </c>
      <c r="I3928" s="1" t="str">
        <f t="shared" si="308"/>
        <v>211</v>
      </c>
      <c r="J3928" s="1" t="str">
        <f t="shared" si="309"/>
        <v>At Risk</v>
      </c>
    </row>
    <row r="3929" spans="1:10" ht="14.25" x14ac:dyDescent="0.2">
      <c r="A3929">
        <v>17334</v>
      </c>
      <c r="B3929">
        <v>31</v>
      </c>
      <c r="C3929">
        <v>635.15000000000009</v>
      </c>
      <c r="D3929" s="1">
        <v>40584.624305555553</v>
      </c>
      <c r="E3929" s="3">
        <f>DATEDIF(online_retail_II[[#This Row],[LastPurchase]], DATE(2011,12,9), "d")</f>
        <v>302</v>
      </c>
      <c r="F3929" s="3">
        <f t="shared" si="305"/>
        <v>3</v>
      </c>
      <c r="G3929" s="3">
        <f t="shared" si="306"/>
        <v>1</v>
      </c>
      <c r="H3929" s="3">
        <f t="shared" si="307"/>
        <v>1</v>
      </c>
      <c r="I3929" s="1" t="str">
        <f t="shared" si="308"/>
        <v>311</v>
      </c>
      <c r="J3929" s="1" t="str">
        <f t="shared" si="309"/>
        <v>Potential</v>
      </c>
    </row>
    <row r="3930" spans="1:10" ht="14.25" x14ac:dyDescent="0.2">
      <c r="A3930">
        <v>17934</v>
      </c>
      <c r="B3930">
        <v>41</v>
      </c>
      <c r="C3930">
        <v>1049.1500000000001</v>
      </c>
      <c r="D3930" s="1">
        <v>40835.469444444447</v>
      </c>
      <c r="E3930" s="3">
        <f>DATEDIF(online_retail_II[[#This Row],[LastPurchase]], DATE(2011,12,9), "d")</f>
        <v>51</v>
      </c>
      <c r="F3930" s="3">
        <f t="shared" si="305"/>
        <v>4</v>
      </c>
      <c r="G3930" s="3">
        <f t="shared" si="306"/>
        <v>1</v>
      </c>
      <c r="H3930" s="3">
        <f t="shared" si="307"/>
        <v>2</v>
      </c>
      <c r="I3930" s="1" t="str">
        <f t="shared" si="308"/>
        <v>412</v>
      </c>
      <c r="J3930" s="1" t="str">
        <f t="shared" si="309"/>
        <v>Loyal</v>
      </c>
    </row>
    <row r="3931" spans="1:10" ht="14.25" x14ac:dyDescent="0.2">
      <c r="A3931">
        <v>17821</v>
      </c>
      <c r="B3931">
        <v>6</v>
      </c>
      <c r="C3931">
        <v>334.62</v>
      </c>
      <c r="D3931" s="1">
        <v>40480.555555555555</v>
      </c>
      <c r="E3931" s="3">
        <f>DATEDIF(online_retail_II[[#This Row],[LastPurchase]], DATE(2011,12,9), "d")</f>
        <v>406</v>
      </c>
      <c r="F3931" s="3">
        <f t="shared" si="305"/>
        <v>2</v>
      </c>
      <c r="G3931" s="3">
        <f t="shared" si="306"/>
        <v>1</v>
      </c>
      <c r="H3931" s="3">
        <f t="shared" si="307"/>
        <v>1</v>
      </c>
      <c r="I3931" s="1" t="str">
        <f t="shared" si="308"/>
        <v>211</v>
      </c>
      <c r="J3931" s="1" t="str">
        <f t="shared" si="309"/>
        <v>At Risk</v>
      </c>
    </row>
    <row r="3932" spans="1:10" ht="14.25" x14ac:dyDescent="0.2">
      <c r="A3932">
        <v>13282</v>
      </c>
      <c r="B3932">
        <v>51</v>
      </c>
      <c r="C3932">
        <v>1313.1899999999996</v>
      </c>
      <c r="D3932" s="1">
        <v>40868.647916666669</v>
      </c>
      <c r="E3932" s="3">
        <f>DATEDIF(online_retail_II[[#This Row],[LastPurchase]], DATE(2011,12,9), "d")</f>
        <v>18</v>
      </c>
      <c r="F3932" s="3">
        <f t="shared" si="305"/>
        <v>4</v>
      </c>
      <c r="G3932" s="3">
        <f t="shared" si="306"/>
        <v>1</v>
      </c>
      <c r="H3932" s="3">
        <f t="shared" si="307"/>
        <v>2</v>
      </c>
      <c r="I3932" s="1" t="str">
        <f t="shared" si="308"/>
        <v>412</v>
      </c>
      <c r="J3932" s="1" t="str">
        <f t="shared" si="309"/>
        <v>Loyal</v>
      </c>
    </row>
    <row r="3933" spans="1:10" ht="14.25" x14ac:dyDescent="0.2">
      <c r="A3933">
        <v>13580</v>
      </c>
      <c r="B3933">
        <v>5</v>
      </c>
      <c r="C3933">
        <v>107.75</v>
      </c>
      <c r="D3933" s="1">
        <v>40480.625694444447</v>
      </c>
      <c r="E3933" s="3">
        <f>DATEDIF(online_retail_II[[#This Row],[LastPurchase]], DATE(2011,12,9), "d")</f>
        <v>406</v>
      </c>
      <c r="F3933" s="3">
        <f t="shared" si="305"/>
        <v>2</v>
      </c>
      <c r="G3933" s="3">
        <f t="shared" si="306"/>
        <v>1</v>
      </c>
      <c r="H3933" s="3">
        <f t="shared" si="307"/>
        <v>1</v>
      </c>
      <c r="I3933" s="1" t="str">
        <f t="shared" si="308"/>
        <v>211</v>
      </c>
      <c r="J3933" s="1" t="str">
        <f t="shared" si="309"/>
        <v>At Risk</v>
      </c>
    </row>
    <row r="3934" spans="1:10" ht="14.25" x14ac:dyDescent="0.2">
      <c r="A3934">
        <v>16058</v>
      </c>
      <c r="B3934">
        <v>2</v>
      </c>
      <c r="C3934">
        <v>62.7</v>
      </c>
      <c r="D3934" s="1">
        <v>40480.699999999997</v>
      </c>
      <c r="E3934" s="3">
        <f>DATEDIF(online_retail_II[[#This Row],[LastPurchase]], DATE(2011,12,9), "d")</f>
        <v>406</v>
      </c>
      <c r="F3934" s="3">
        <f t="shared" si="305"/>
        <v>2</v>
      </c>
      <c r="G3934" s="3">
        <f t="shared" si="306"/>
        <v>1</v>
      </c>
      <c r="H3934" s="3">
        <f t="shared" si="307"/>
        <v>1</v>
      </c>
      <c r="I3934" s="1" t="str">
        <f t="shared" si="308"/>
        <v>211</v>
      </c>
      <c r="J3934" s="1" t="str">
        <f t="shared" si="309"/>
        <v>At Risk</v>
      </c>
    </row>
    <row r="3935" spans="1:10" ht="14.25" x14ac:dyDescent="0.2">
      <c r="A3935">
        <v>14213</v>
      </c>
      <c r="B3935">
        <v>5</v>
      </c>
      <c r="C3935">
        <v>1192.2</v>
      </c>
      <c r="D3935" s="1">
        <v>40482.442361111112</v>
      </c>
      <c r="E3935" s="3">
        <f>DATEDIF(online_retail_II[[#This Row],[LastPurchase]], DATE(2011,12,9), "d")</f>
        <v>404</v>
      </c>
      <c r="F3935" s="3">
        <f t="shared" si="305"/>
        <v>2</v>
      </c>
      <c r="G3935" s="3">
        <f t="shared" si="306"/>
        <v>1</v>
      </c>
      <c r="H3935" s="3">
        <f t="shared" si="307"/>
        <v>2</v>
      </c>
      <c r="I3935" s="1" t="str">
        <f t="shared" si="308"/>
        <v>212</v>
      </c>
      <c r="J3935" s="1" t="str">
        <f t="shared" si="309"/>
        <v>At Risk</v>
      </c>
    </row>
    <row r="3936" spans="1:10" ht="14.25" x14ac:dyDescent="0.2">
      <c r="A3936">
        <v>12608</v>
      </c>
      <c r="B3936">
        <v>16</v>
      </c>
      <c r="C3936">
        <v>415.78999999999996</v>
      </c>
      <c r="D3936" s="1">
        <v>40482.450694444444</v>
      </c>
      <c r="E3936" s="3">
        <f>DATEDIF(online_retail_II[[#This Row],[LastPurchase]], DATE(2011,12,9), "d")</f>
        <v>404</v>
      </c>
      <c r="F3936" s="3">
        <f t="shared" si="305"/>
        <v>2</v>
      </c>
      <c r="G3936" s="3">
        <f t="shared" si="306"/>
        <v>1</v>
      </c>
      <c r="H3936" s="3">
        <f t="shared" si="307"/>
        <v>1</v>
      </c>
      <c r="I3936" s="1" t="str">
        <f t="shared" si="308"/>
        <v>211</v>
      </c>
      <c r="J3936" s="1" t="str">
        <f t="shared" si="309"/>
        <v>At Risk</v>
      </c>
    </row>
    <row r="3937" spans="1:10" ht="14.25" x14ac:dyDescent="0.2">
      <c r="A3937">
        <v>12601</v>
      </c>
      <c r="B3937">
        <v>34</v>
      </c>
      <c r="C3937">
        <v>681.26</v>
      </c>
      <c r="D3937" s="1">
        <v>40697.428472222222</v>
      </c>
      <c r="E3937" s="3">
        <f>DATEDIF(online_retail_II[[#This Row],[LastPurchase]], DATE(2011,12,9), "d")</f>
        <v>189</v>
      </c>
      <c r="F3937" s="3">
        <f t="shared" si="305"/>
        <v>3</v>
      </c>
      <c r="G3937" s="3">
        <f t="shared" si="306"/>
        <v>1</v>
      </c>
      <c r="H3937" s="3">
        <f t="shared" si="307"/>
        <v>1</v>
      </c>
      <c r="I3937" s="1" t="str">
        <f t="shared" si="308"/>
        <v>311</v>
      </c>
      <c r="J3937" s="1" t="str">
        <f t="shared" si="309"/>
        <v>Potential</v>
      </c>
    </row>
    <row r="3938" spans="1:10" ht="14.25" x14ac:dyDescent="0.2">
      <c r="A3938">
        <v>16724</v>
      </c>
      <c r="B3938">
        <v>17</v>
      </c>
      <c r="C3938">
        <v>147.35000000000002</v>
      </c>
      <c r="D3938" s="1">
        <v>40482.486111111109</v>
      </c>
      <c r="E3938" s="3">
        <f>DATEDIF(online_retail_II[[#This Row],[LastPurchase]], DATE(2011,12,9), "d")</f>
        <v>404</v>
      </c>
      <c r="F3938" s="3">
        <f t="shared" si="305"/>
        <v>2</v>
      </c>
      <c r="G3938" s="3">
        <f t="shared" si="306"/>
        <v>1</v>
      </c>
      <c r="H3938" s="3">
        <f t="shared" si="307"/>
        <v>1</v>
      </c>
      <c r="I3938" s="1" t="str">
        <f t="shared" si="308"/>
        <v>211</v>
      </c>
      <c r="J3938" s="1" t="str">
        <f t="shared" si="309"/>
        <v>At Risk</v>
      </c>
    </row>
    <row r="3939" spans="1:10" ht="14.25" x14ac:dyDescent="0.2">
      <c r="A3939">
        <v>18278</v>
      </c>
      <c r="B3939">
        <v>24</v>
      </c>
      <c r="C3939">
        <v>414.2</v>
      </c>
      <c r="D3939" s="1">
        <v>40813.498611111114</v>
      </c>
      <c r="E3939" s="3">
        <f>DATEDIF(online_retail_II[[#This Row],[LastPurchase]], DATE(2011,12,9), "d")</f>
        <v>73</v>
      </c>
      <c r="F3939" s="3">
        <f t="shared" si="305"/>
        <v>3</v>
      </c>
      <c r="G3939" s="3">
        <f t="shared" si="306"/>
        <v>1</v>
      </c>
      <c r="H3939" s="3">
        <f t="shared" si="307"/>
        <v>1</v>
      </c>
      <c r="I3939" s="1" t="str">
        <f t="shared" si="308"/>
        <v>311</v>
      </c>
      <c r="J3939" s="1" t="str">
        <f t="shared" si="309"/>
        <v>Potential</v>
      </c>
    </row>
    <row r="3940" spans="1:10" ht="14.25" x14ac:dyDescent="0.2">
      <c r="A3940">
        <v>14848</v>
      </c>
      <c r="B3940">
        <v>11</v>
      </c>
      <c r="C3940">
        <v>310.56</v>
      </c>
      <c r="D3940" s="1">
        <v>40482.515277777777</v>
      </c>
      <c r="E3940" s="3">
        <f>DATEDIF(online_retail_II[[#This Row],[LastPurchase]], DATE(2011,12,9), "d")</f>
        <v>404</v>
      </c>
      <c r="F3940" s="3">
        <f t="shared" si="305"/>
        <v>2</v>
      </c>
      <c r="G3940" s="3">
        <f t="shared" si="306"/>
        <v>1</v>
      </c>
      <c r="H3940" s="3">
        <f t="shared" si="307"/>
        <v>1</v>
      </c>
      <c r="I3940" s="1" t="str">
        <f t="shared" si="308"/>
        <v>211</v>
      </c>
      <c r="J3940" s="1" t="str">
        <f t="shared" si="309"/>
        <v>At Risk</v>
      </c>
    </row>
    <row r="3941" spans="1:10" ht="14.25" x14ac:dyDescent="0.2">
      <c r="A3941">
        <v>13833</v>
      </c>
      <c r="B3941">
        <v>45</v>
      </c>
      <c r="C3941">
        <v>701.3599999999999</v>
      </c>
      <c r="D3941" s="1">
        <v>40727.560416666667</v>
      </c>
      <c r="E3941" s="3">
        <f>DATEDIF(online_retail_II[[#This Row],[LastPurchase]], DATE(2011,12,9), "d")</f>
        <v>159</v>
      </c>
      <c r="F3941" s="3">
        <f t="shared" si="305"/>
        <v>3</v>
      </c>
      <c r="G3941" s="3">
        <f t="shared" si="306"/>
        <v>1</v>
      </c>
      <c r="H3941" s="3">
        <f t="shared" si="307"/>
        <v>1</v>
      </c>
      <c r="I3941" s="1" t="str">
        <f t="shared" si="308"/>
        <v>311</v>
      </c>
      <c r="J3941" s="1" t="str">
        <f t="shared" si="309"/>
        <v>Potential</v>
      </c>
    </row>
    <row r="3942" spans="1:10" ht="14.25" x14ac:dyDescent="0.2">
      <c r="A3942">
        <v>15675</v>
      </c>
      <c r="B3942">
        <v>35</v>
      </c>
      <c r="C3942">
        <v>542.04</v>
      </c>
      <c r="D3942" s="1">
        <v>40805.574999999997</v>
      </c>
      <c r="E3942" s="3">
        <f>DATEDIF(online_retail_II[[#This Row],[LastPurchase]], DATE(2011,12,9), "d")</f>
        <v>81</v>
      </c>
      <c r="F3942" s="3">
        <f t="shared" si="305"/>
        <v>3</v>
      </c>
      <c r="G3942" s="3">
        <f t="shared" si="306"/>
        <v>1</v>
      </c>
      <c r="H3942" s="3">
        <f t="shared" si="307"/>
        <v>1</v>
      </c>
      <c r="I3942" s="1" t="str">
        <f t="shared" si="308"/>
        <v>311</v>
      </c>
      <c r="J3942" s="1" t="str">
        <f t="shared" si="309"/>
        <v>Potential</v>
      </c>
    </row>
    <row r="3943" spans="1:10" ht="14.25" x14ac:dyDescent="0.2">
      <c r="A3943">
        <v>12347</v>
      </c>
      <c r="B3943">
        <v>253</v>
      </c>
      <c r="C3943">
        <v>5633.3199999999915</v>
      </c>
      <c r="D3943" s="1">
        <v>40884.661111111112</v>
      </c>
      <c r="E3943" s="3">
        <f>DATEDIF(online_retail_II[[#This Row],[LastPurchase]], DATE(2011,12,9), "d")</f>
        <v>2</v>
      </c>
      <c r="F3943" s="3">
        <f t="shared" si="305"/>
        <v>5</v>
      </c>
      <c r="G3943" s="3">
        <f t="shared" si="306"/>
        <v>3</v>
      </c>
      <c r="H3943" s="3">
        <f t="shared" si="307"/>
        <v>3</v>
      </c>
      <c r="I3943" s="1" t="str">
        <f t="shared" si="308"/>
        <v>533</v>
      </c>
      <c r="J3943" s="1" t="str">
        <f t="shared" si="309"/>
        <v>Champion</v>
      </c>
    </row>
    <row r="3944" spans="1:10" ht="14.25" x14ac:dyDescent="0.2">
      <c r="A3944">
        <v>17951</v>
      </c>
      <c r="B3944">
        <v>33</v>
      </c>
      <c r="C3944">
        <v>1636.0800000000004</v>
      </c>
      <c r="D3944" s="1">
        <v>40847.520833333336</v>
      </c>
      <c r="E3944" s="3">
        <f>DATEDIF(online_retail_II[[#This Row],[LastPurchase]], DATE(2011,12,9), "d")</f>
        <v>39</v>
      </c>
      <c r="F3944" s="3">
        <f t="shared" si="305"/>
        <v>4</v>
      </c>
      <c r="G3944" s="3">
        <f t="shared" si="306"/>
        <v>1</v>
      </c>
      <c r="H3944" s="3">
        <f t="shared" si="307"/>
        <v>2</v>
      </c>
      <c r="I3944" s="1" t="str">
        <f t="shared" si="308"/>
        <v>412</v>
      </c>
      <c r="J3944" s="1" t="str">
        <f t="shared" si="309"/>
        <v>Loyal</v>
      </c>
    </row>
    <row r="3945" spans="1:10" ht="14.25" x14ac:dyDescent="0.2">
      <c r="A3945">
        <v>14429</v>
      </c>
      <c r="B3945">
        <v>22</v>
      </c>
      <c r="C3945">
        <v>516.28</v>
      </c>
      <c r="D3945" s="1">
        <v>40483.422222222223</v>
      </c>
      <c r="E3945" s="3">
        <f>DATEDIF(online_retail_II[[#This Row],[LastPurchase]], DATE(2011,12,9), "d")</f>
        <v>403</v>
      </c>
      <c r="F3945" s="3">
        <f t="shared" si="305"/>
        <v>2</v>
      </c>
      <c r="G3945" s="3">
        <f t="shared" si="306"/>
        <v>1</v>
      </c>
      <c r="H3945" s="3">
        <f t="shared" si="307"/>
        <v>1</v>
      </c>
      <c r="I3945" s="1" t="str">
        <f t="shared" si="308"/>
        <v>211</v>
      </c>
      <c r="J3945" s="1" t="str">
        <f t="shared" si="309"/>
        <v>At Risk</v>
      </c>
    </row>
    <row r="3946" spans="1:10" ht="14.25" x14ac:dyDescent="0.2">
      <c r="A3946">
        <v>17306</v>
      </c>
      <c r="B3946">
        <v>72</v>
      </c>
      <c r="C3946">
        <v>9782.35</v>
      </c>
      <c r="D3946" s="1">
        <v>40876.509722222225</v>
      </c>
      <c r="E3946" s="3">
        <f>DATEDIF(online_retail_II[[#This Row],[LastPurchase]], DATE(2011,12,9), "d")</f>
        <v>10</v>
      </c>
      <c r="F3946" s="3">
        <f t="shared" si="305"/>
        <v>5</v>
      </c>
      <c r="G3946" s="3">
        <f t="shared" si="306"/>
        <v>2</v>
      </c>
      <c r="H3946" s="3">
        <f t="shared" si="307"/>
        <v>4</v>
      </c>
      <c r="I3946" s="1" t="str">
        <f t="shared" si="308"/>
        <v>524</v>
      </c>
      <c r="J3946" s="1" t="str">
        <f t="shared" si="309"/>
        <v>Champion</v>
      </c>
    </row>
    <row r="3947" spans="1:10" ht="14.25" x14ac:dyDescent="0.2">
      <c r="A3947">
        <v>16876</v>
      </c>
      <c r="B3947">
        <v>32</v>
      </c>
      <c r="C3947">
        <v>136.01000000000005</v>
      </c>
      <c r="D3947" s="1">
        <v>40483.499305555553</v>
      </c>
      <c r="E3947" s="3">
        <f>DATEDIF(online_retail_II[[#This Row],[LastPurchase]], DATE(2011,12,9), "d")</f>
        <v>403</v>
      </c>
      <c r="F3947" s="3">
        <f t="shared" si="305"/>
        <v>2</v>
      </c>
      <c r="G3947" s="3">
        <f t="shared" si="306"/>
        <v>1</v>
      </c>
      <c r="H3947" s="3">
        <f t="shared" si="307"/>
        <v>1</v>
      </c>
      <c r="I3947" s="1" t="str">
        <f t="shared" si="308"/>
        <v>211</v>
      </c>
      <c r="J3947" s="1" t="str">
        <f t="shared" si="309"/>
        <v>At Risk</v>
      </c>
    </row>
    <row r="3948" spans="1:10" ht="14.25" x14ac:dyDescent="0.2">
      <c r="A3948">
        <v>14777</v>
      </c>
      <c r="B3948">
        <v>16</v>
      </c>
      <c r="C3948">
        <v>307.55999999999995</v>
      </c>
      <c r="D3948" s="1">
        <v>40483.534722222219</v>
      </c>
      <c r="E3948" s="3">
        <f>DATEDIF(online_retail_II[[#This Row],[LastPurchase]], DATE(2011,12,9), "d")</f>
        <v>403</v>
      </c>
      <c r="F3948" s="3">
        <f t="shared" si="305"/>
        <v>2</v>
      </c>
      <c r="G3948" s="3">
        <f t="shared" si="306"/>
        <v>1</v>
      </c>
      <c r="H3948" s="3">
        <f t="shared" si="307"/>
        <v>1</v>
      </c>
      <c r="I3948" s="1" t="str">
        <f t="shared" si="308"/>
        <v>211</v>
      </c>
      <c r="J3948" s="1" t="str">
        <f t="shared" si="309"/>
        <v>At Risk</v>
      </c>
    </row>
    <row r="3949" spans="1:10" ht="14.25" x14ac:dyDescent="0.2">
      <c r="A3949">
        <v>15729</v>
      </c>
      <c r="B3949">
        <v>11</v>
      </c>
      <c r="C3949">
        <v>192.55</v>
      </c>
      <c r="D3949" s="1">
        <v>40674.525000000001</v>
      </c>
      <c r="E3949" s="3">
        <f>DATEDIF(online_retail_II[[#This Row],[LastPurchase]], DATE(2011,12,9), "d")</f>
        <v>212</v>
      </c>
      <c r="F3949" s="3">
        <f t="shared" si="305"/>
        <v>3</v>
      </c>
      <c r="G3949" s="3">
        <f t="shared" si="306"/>
        <v>1</v>
      </c>
      <c r="H3949" s="3">
        <f t="shared" si="307"/>
        <v>1</v>
      </c>
      <c r="I3949" s="1" t="str">
        <f t="shared" si="308"/>
        <v>311</v>
      </c>
      <c r="J3949" s="1" t="str">
        <f t="shared" si="309"/>
        <v>Potential</v>
      </c>
    </row>
    <row r="3950" spans="1:10" ht="14.25" x14ac:dyDescent="0.2">
      <c r="A3950">
        <v>18127</v>
      </c>
      <c r="B3950">
        <v>69</v>
      </c>
      <c r="C3950">
        <v>561.52999999999975</v>
      </c>
      <c r="D3950" s="1">
        <v>40867.586805555555</v>
      </c>
      <c r="E3950" s="3">
        <f>DATEDIF(online_retail_II[[#This Row],[LastPurchase]], DATE(2011,12,9), "d")</f>
        <v>19</v>
      </c>
      <c r="F3950" s="3">
        <f t="shared" si="305"/>
        <v>4</v>
      </c>
      <c r="G3950" s="3">
        <f t="shared" si="306"/>
        <v>2</v>
      </c>
      <c r="H3950" s="3">
        <f t="shared" si="307"/>
        <v>1</v>
      </c>
      <c r="I3950" s="1" t="str">
        <f t="shared" si="308"/>
        <v>421</v>
      </c>
      <c r="J3950" s="1" t="str">
        <f t="shared" si="309"/>
        <v>Loyal</v>
      </c>
    </row>
    <row r="3951" spans="1:10" ht="14.25" x14ac:dyDescent="0.2">
      <c r="A3951">
        <v>12492</v>
      </c>
      <c r="B3951">
        <v>42</v>
      </c>
      <c r="C3951">
        <v>715.21000000000015</v>
      </c>
      <c r="D3951" s="1">
        <v>40823.635416666664</v>
      </c>
      <c r="E3951" s="3">
        <f>DATEDIF(online_retail_II[[#This Row],[LastPurchase]], DATE(2011,12,9), "d")</f>
        <v>63</v>
      </c>
      <c r="F3951" s="3">
        <f t="shared" si="305"/>
        <v>3</v>
      </c>
      <c r="G3951" s="3">
        <f t="shared" si="306"/>
        <v>1</v>
      </c>
      <c r="H3951" s="3">
        <f t="shared" si="307"/>
        <v>1</v>
      </c>
      <c r="I3951" s="1" t="str">
        <f t="shared" si="308"/>
        <v>311</v>
      </c>
      <c r="J3951" s="1" t="str">
        <f t="shared" si="309"/>
        <v>Potential</v>
      </c>
    </row>
    <row r="3952" spans="1:10" ht="14.25" x14ac:dyDescent="0.2">
      <c r="A3952">
        <v>13359</v>
      </c>
      <c r="B3952">
        <v>56</v>
      </c>
      <c r="C3952">
        <v>1043.3100000000002</v>
      </c>
      <c r="D3952" s="1">
        <v>40823.395833333336</v>
      </c>
      <c r="E3952" s="3">
        <f>DATEDIF(online_retail_II[[#This Row],[LastPurchase]], DATE(2011,12,9), "d")</f>
        <v>63</v>
      </c>
      <c r="F3952" s="3">
        <f t="shared" si="305"/>
        <v>3</v>
      </c>
      <c r="G3952" s="3">
        <f t="shared" si="306"/>
        <v>2</v>
      </c>
      <c r="H3952" s="3">
        <f t="shared" si="307"/>
        <v>2</v>
      </c>
      <c r="I3952" s="1" t="str">
        <f t="shared" si="308"/>
        <v>322</v>
      </c>
      <c r="J3952" s="1" t="str">
        <f t="shared" si="309"/>
        <v>Potential</v>
      </c>
    </row>
    <row r="3953" spans="1:10" ht="14.25" x14ac:dyDescent="0.2">
      <c r="A3953">
        <v>13597</v>
      </c>
      <c r="B3953">
        <v>17</v>
      </c>
      <c r="C3953">
        <v>396.71</v>
      </c>
      <c r="D3953" s="1">
        <v>40486.620833333334</v>
      </c>
      <c r="E3953" s="3">
        <f>DATEDIF(online_retail_II[[#This Row],[LastPurchase]], DATE(2011,12,9), "d")</f>
        <v>400</v>
      </c>
      <c r="F3953" s="3">
        <f t="shared" si="305"/>
        <v>2</v>
      </c>
      <c r="G3953" s="3">
        <f t="shared" si="306"/>
        <v>1</v>
      </c>
      <c r="H3953" s="3">
        <f t="shared" si="307"/>
        <v>1</v>
      </c>
      <c r="I3953" s="1" t="str">
        <f t="shared" si="308"/>
        <v>211</v>
      </c>
      <c r="J3953" s="1" t="str">
        <f t="shared" si="309"/>
        <v>At Risk</v>
      </c>
    </row>
    <row r="3954" spans="1:10" ht="14.25" x14ac:dyDescent="0.2">
      <c r="A3954">
        <v>14206</v>
      </c>
      <c r="B3954">
        <v>71</v>
      </c>
      <c r="C3954">
        <v>1185.0100000000007</v>
      </c>
      <c r="D3954" s="1">
        <v>40647.693055555559</v>
      </c>
      <c r="E3954" s="3">
        <f>DATEDIF(online_retail_II[[#This Row],[LastPurchase]], DATE(2011,12,9), "d")</f>
        <v>239</v>
      </c>
      <c r="F3954" s="3">
        <f t="shared" si="305"/>
        <v>3</v>
      </c>
      <c r="G3954" s="3">
        <f t="shared" si="306"/>
        <v>2</v>
      </c>
      <c r="H3954" s="3">
        <f t="shared" si="307"/>
        <v>2</v>
      </c>
      <c r="I3954" s="1" t="str">
        <f t="shared" si="308"/>
        <v>322</v>
      </c>
      <c r="J3954" s="1" t="str">
        <f t="shared" si="309"/>
        <v>Potential</v>
      </c>
    </row>
    <row r="3955" spans="1:10" ht="14.25" x14ac:dyDescent="0.2">
      <c r="A3955">
        <v>17121</v>
      </c>
      <c r="B3955">
        <v>12</v>
      </c>
      <c r="C3955">
        <v>314.74</v>
      </c>
      <c r="D3955" s="1">
        <v>40484.490972222222</v>
      </c>
      <c r="E3955" s="3">
        <f>DATEDIF(online_retail_II[[#This Row],[LastPurchase]], DATE(2011,12,9), "d")</f>
        <v>402</v>
      </c>
      <c r="F3955" s="3">
        <f t="shared" si="305"/>
        <v>2</v>
      </c>
      <c r="G3955" s="3">
        <f t="shared" si="306"/>
        <v>1</v>
      </c>
      <c r="H3955" s="3">
        <f t="shared" si="307"/>
        <v>1</v>
      </c>
      <c r="I3955" s="1" t="str">
        <f t="shared" si="308"/>
        <v>211</v>
      </c>
      <c r="J3955" s="1" t="str">
        <f t="shared" si="309"/>
        <v>At Risk</v>
      </c>
    </row>
    <row r="3956" spans="1:10" ht="14.25" x14ac:dyDescent="0.2">
      <c r="A3956">
        <v>13607</v>
      </c>
      <c r="B3956">
        <v>122</v>
      </c>
      <c r="C3956">
        <v>1078.3100000000004</v>
      </c>
      <c r="D3956" s="1">
        <v>40846.678472222222</v>
      </c>
      <c r="E3956" s="3">
        <f>DATEDIF(online_retail_II[[#This Row],[LastPurchase]], DATE(2011,12,9), "d")</f>
        <v>40</v>
      </c>
      <c r="F3956" s="3">
        <f t="shared" si="305"/>
        <v>4</v>
      </c>
      <c r="G3956" s="3">
        <f t="shared" si="306"/>
        <v>2</v>
      </c>
      <c r="H3956" s="3">
        <f t="shared" si="307"/>
        <v>2</v>
      </c>
      <c r="I3956" s="1" t="str">
        <f t="shared" si="308"/>
        <v>422</v>
      </c>
      <c r="J3956" s="1" t="str">
        <f t="shared" si="309"/>
        <v>Loyal</v>
      </c>
    </row>
    <row r="3957" spans="1:10" ht="14.25" x14ac:dyDescent="0.2">
      <c r="A3957">
        <v>13535</v>
      </c>
      <c r="B3957">
        <v>1</v>
      </c>
      <c r="C3957">
        <v>89.5</v>
      </c>
      <c r="D3957" s="1">
        <v>40484.492361111108</v>
      </c>
      <c r="E3957" s="3">
        <f>DATEDIF(online_retail_II[[#This Row],[LastPurchase]], DATE(2011,12,9), "d")</f>
        <v>402</v>
      </c>
      <c r="F3957" s="3">
        <f t="shared" si="305"/>
        <v>2</v>
      </c>
      <c r="G3957" s="3">
        <f t="shared" si="306"/>
        <v>1</v>
      </c>
      <c r="H3957" s="3">
        <f t="shared" si="307"/>
        <v>1</v>
      </c>
      <c r="I3957" s="1" t="str">
        <f t="shared" si="308"/>
        <v>211</v>
      </c>
      <c r="J3957" s="1" t="str">
        <f t="shared" si="309"/>
        <v>At Risk</v>
      </c>
    </row>
    <row r="3958" spans="1:10" ht="14.25" x14ac:dyDescent="0.2">
      <c r="A3958">
        <v>13937</v>
      </c>
      <c r="B3958">
        <v>54</v>
      </c>
      <c r="C3958">
        <v>880.13000000000034</v>
      </c>
      <c r="D3958" s="1">
        <v>40717.690972222219</v>
      </c>
      <c r="E3958" s="3">
        <f>DATEDIF(online_retail_II[[#This Row],[LastPurchase]], DATE(2011,12,9), "d")</f>
        <v>169</v>
      </c>
      <c r="F3958" s="3">
        <f t="shared" si="305"/>
        <v>3</v>
      </c>
      <c r="G3958" s="3">
        <f t="shared" si="306"/>
        <v>1</v>
      </c>
      <c r="H3958" s="3">
        <f t="shared" si="307"/>
        <v>1</v>
      </c>
      <c r="I3958" s="1" t="str">
        <f t="shared" si="308"/>
        <v>311</v>
      </c>
      <c r="J3958" s="1" t="str">
        <f t="shared" si="309"/>
        <v>Potential</v>
      </c>
    </row>
    <row r="3959" spans="1:10" ht="14.25" x14ac:dyDescent="0.2">
      <c r="A3959">
        <v>13251</v>
      </c>
      <c r="B3959">
        <v>25</v>
      </c>
      <c r="C3959">
        <v>252.68000000000004</v>
      </c>
      <c r="D3959" s="1">
        <v>40484.555555555555</v>
      </c>
      <c r="E3959" s="3">
        <f>DATEDIF(online_retail_II[[#This Row],[LastPurchase]], DATE(2011,12,9), "d")</f>
        <v>402</v>
      </c>
      <c r="F3959" s="3">
        <f t="shared" si="305"/>
        <v>2</v>
      </c>
      <c r="G3959" s="3">
        <f t="shared" si="306"/>
        <v>1</v>
      </c>
      <c r="H3959" s="3">
        <f t="shared" si="307"/>
        <v>1</v>
      </c>
      <c r="I3959" s="1" t="str">
        <f t="shared" si="308"/>
        <v>211</v>
      </c>
      <c r="J3959" s="1" t="str">
        <f t="shared" si="309"/>
        <v>At Risk</v>
      </c>
    </row>
    <row r="3960" spans="1:10" ht="14.25" x14ac:dyDescent="0.2">
      <c r="A3960">
        <v>13453</v>
      </c>
      <c r="B3960">
        <v>40</v>
      </c>
      <c r="C3960">
        <v>781.68999999999971</v>
      </c>
      <c r="D3960" s="1">
        <v>40721.398611111108</v>
      </c>
      <c r="E3960" s="3">
        <f>DATEDIF(online_retail_II[[#This Row],[LastPurchase]], DATE(2011,12,9), "d")</f>
        <v>165</v>
      </c>
      <c r="F3960" s="3">
        <f t="shared" si="305"/>
        <v>3</v>
      </c>
      <c r="G3960" s="3">
        <f t="shared" si="306"/>
        <v>1</v>
      </c>
      <c r="H3960" s="3">
        <f t="shared" si="307"/>
        <v>1</v>
      </c>
      <c r="I3960" s="1" t="str">
        <f t="shared" si="308"/>
        <v>311</v>
      </c>
      <c r="J3960" s="1" t="str">
        <f t="shared" si="309"/>
        <v>Potential</v>
      </c>
    </row>
    <row r="3961" spans="1:10" ht="14.25" x14ac:dyDescent="0.2">
      <c r="A3961">
        <v>12413</v>
      </c>
      <c r="B3961">
        <v>51</v>
      </c>
      <c r="C3961">
        <v>999.44999999999982</v>
      </c>
      <c r="D3961" s="1">
        <v>40820.375</v>
      </c>
      <c r="E3961" s="3">
        <f>DATEDIF(online_retail_II[[#This Row],[LastPurchase]], DATE(2011,12,9), "d")</f>
        <v>66</v>
      </c>
      <c r="F3961" s="3">
        <f t="shared" si="305"/>
        <v>3</v>
      </c>
      <c r="G3961" s="3">
        <f t="shared" si="306"/>
        <v>1</v>
      </c>
      <c r="H3961" s="3">
        <f t="shared" si="307"/>
        <v>2</v>
      </c>
      <c r="I3961" s="1" t="str">
        <f t="shared" si="308"/>
        <v>312</v>
      </c>
      <c r="J3961" s="1" t="str">
        <f t="shared" si="309"/>
        <v>Potential</v>
      </c>
    </row>
    <row r="3962" spans="1:10" ht="14.25" x14ac:dyDescent="0.2">
      <c r="A3962">
        <v>16016</v>
      </c>
      <c r="B3962">
        <v>382</v>
      </c>
      <c r="C3962">
        <v>2533.9400000000019</v>
      </c>
      <c r="D3962" s="1">
        <v>40883.607638888891</v>
      </c>
      <c r="E3962" s="3">
        <f>DATEDIF(online_retail_II[[#This Row],[LastPurchase]], DATE(2011,12,9), "d")</f>
        <v>3</v>
      </c>
      <c r="F3962" s="3">
        <f t="shared" si="305"/>
        <v>5</v>
      </c>
      <c r="G3962" s="3">
        <f t="shared" si="306"/>
        <v>4</v>
      </c>
      <c r="H3962" s="3">
        <f t="shared" si="307"/>
        <v>2</v>
      </c>
      <c r="I3962" s="1" t="str">
        <f t="shared" si="308"/>
        <v>542</v>
      </c>
      <c r="J3962" s="1" t="str">
        <f t="shared" si="309"/>
        <v>Champion</v>
      </c>
    </row>
    <row r="3963" spans="1:10" ht="14.25" x14ac:dyDescent="0.2">
      <c r="A3963">
        <v>13523</v>
      </c>
      <c r="B3963">
        <v>231</v>
      </c>
      <c r="C3963">
        <v>5101.5200000000032</v>
      </c>
      <c r="D3963" s="1">
        <v>40853.632638888892</v>
      </c>
      <c r="E3963" s="3">
        <f>DATEDIF(online_retail_II[[#This Row],[LastPurchase]], DATE(2011,12,9), "d")</f>
        <v>33</v>
      </c>
      <c r="F3963" s="3">
        <f t="shared" si="305"/>
        <v>4</v>
      </c>
      <c r="G3963" s="3">
        <f t="shared" si="306"/>
        <v>3</v>
      </c>
      <c r="H3963" s="3">
        <f t="shared" si="307"/>
        <v>3</v>
      </c>
      <c r="I3963" s="1" t="str">
        <f t="shared" si="308"/>
        <v>433</v>
      </c>
      <c r="J3963" s="1" t="str">
        <f t="shared" si="309"/>
        <v>Loyal</v>
      </c>
    </row>
    <row r="3964" spans="1:10" ht="14.25" x14ac:dyDescent="0.2">
      <c r="A3964">
        <v>14733</v>
      </c>
      <c r="B3964">
        <v>348</v>
      </c>
      <c r="C3964">
        <v>16184.970000000003</v>
      </c>
      <c r="D3964" s="1">
        <v>40870.652083333334</v>
      </c>
      <c r="E3964" s="3">
        <f>DATEDIF(online_retail_II[[#This Row],[LastPurchase]], DATE(2011,12,9), "d")</f>
        <v>16</v>
      </c>
      <c r="F3964" s="3">
        <f t="shared" si="305"/>
        <v>4</v>
      </c>
      <c r="G3964" s="3">
        <f t="shared" si="306"/>
        <v>4</v>
      </c>
      <c r="H3964" s="3">
        <f t="shared" si="307"/>
        <v>4</v>
      </c>
      <c r="I3964" s="1" t="str">
        <f t="shared" si="308"/>
        <v>444</v>
      </c>
      <c r="J3964" s="1" t="str">
        <f t="shared" si="309"/>
        <v>Loyal</v>
      </c>
    </row>
    <row r="3965" spans="1:10" ht="14.25" x14ac:dyDescent="0.2">
      <c r="A3965">
        <v>17276</v>
      </c>
      <c r="B3965">
        <v>54</v>
      </c>
      <c r="C3965">
        <v>508.38999999999987</v>
      </c>
      <c r="D3965" s="1">
        <v>40484.680555555555</v>
      </c>
      <c r="E3965" s="3">
        <f>DATEDIF(online_retail_II[[#This Row],[LastPurchase]], DATE(2011,12,9), "d")</f>
        <v>402</v>
      </c>
      <c r="F3965" s="3">
        <f t="shared" si="305"/>
        <v>2</v>
      </c>
      <c r="G3965" s="3">
        <f t="shared" si="306"/>
        <v>1</v>
      </c>
      <c r="H3965" s="3">
        <f t="shared" si="307"/>
        <v>1</v>
      </c>
      <c r="I3965" s="1" t="str">
        <f t="shared" si="308"/>
        <v>211</v>
      </c>
      <c r="J3965" s="1" t="str">
        <f t="shared" si="309"/>
        <v>At Risk</v>
      </c>
    </row>
    <row r="3966" spans="1:10" ht="14.25" x14ac:dyDescent="0.2">
      <c r="A3966">
        <v>13310</v>
      </c>
      <c r="B3966">
        <v>95</v>
      </c>
      <c r="C3966">
        <v>1541.200000000001</v>
      </c>
      <c r="D3966" s="1">
        <v>40858.724305555559</v>
      </c>
      <c r="E3966" s="3">
        <f>DATEDIF(online_retail_II[[#This Row],[LastPurchase]], DATE(2011,12,9), "d")</f>
        <v>28</v>
      </c>
      <c r="F3966" s="3">
        <f t="shared" si="305"/>
        <v>4</v>
      </c>
      <c r="G3966" s="3">
        <f t="shared" si="306"/>
        <v>2</v>
      </c>
      <c r="H3966" s="3">
        <f t="shared" si="307"/>
        <v>2</v>
      </c>
      <c r="I3966" s="1" t="str">
        <f t="shared" si="308"/>
        <v>422</v>
      </c>
      <c r="J3966" s="1" t="str">
        <f t="shared" si="309"/>
        <v>Loyal</v>
      </c>
    </row>
    <row r="3967" spans="1:10" ht="14.25" x14ac:dyDescent="0.2">
      <c r="A3967">
        <v>17363</v>
      </c>
      <c r="B3967">
        <v>36</v>
      </c>
      <c r="C3967">
        <v>940.85999999999979</v>
      </c>
      <c r="D3967" s="1">
        <v>40491.71597222222</v>
      </c>
      <c r="E3967" s="3">
        <f>DATEDIF(online_retail_II[[#This Row],[LastPurchase]], DATE(2011,12,9), "d")</f>
        <v>395</v>
      </c>
      <c r="F3967" s="3">
        <f t="shared" si="305"/>
        <v>2</v>
      </c>
      <c r="G3967" s="3">
        <f t="shared" si="306"/>
        <v>1</v>
      </c>
      <c r="H3967" s="3">
        <f t="shared" si="307"/>
        <v>1</v>
      </c>
      <c r="I3967" s="1" t="str">
        <f t="shared" si="308"/>
        <v>211</v>
      </c>
      <c r="J3967" s="1" t="str">
        <f t="shared" si="309"/>
        <v>At Risk</v>
      </c>
    </row>
    <row r="3968" spans="1:10" ht="14.25" x14ac:dyDescent="0.2">
      <c r="A3968">
        <v>12855</v>
      </c>
      <c r="B3968">
        <v>70</v>
      </c>
      <c r="C3968">
        <v>650.94000000000051</v>
      </c>
      <c r="D3968" s="1">
        <v>40514.400694444441</v>
      </c>
      <c r="E3968" s="3">
        <f>DATEDIF(online_retail_II[[#This Row],[LastPurchase]], DATE(2011,12,9), "d")</f>
        <v>372</v>
      </c>
      <c r="F3968" s="3">
        <f t="shared" si="305"/>
        <v>2</v>
      </c>
      <c r="G3968" s="3">
        <f t="shared" si="306"/>
        <v>2</v>
      </c>
      <c r="H3968" s="3">
        <f t="shared" si="307"/>
        <v>1</v>
      </c>
      <c r="I3968" s="1" t="str">
        <f t="shared" si="308"/>
        <v>221</v>
      </c>
      <c r="J3968" s="1" t="str">
        <f t="shared" si="309"/>
        <v>At Risk</v>
      </c>
    </row>
    <row r="3969" spans="1:10" ht="14.25" x14ac:dyDescent="0.2">
      <c r="A3969">
        <v>13215</v>
      </c>
      <c r="B3969">
        <v>1</v>
      </c>
      <c r="C3969">
        <v>81.599999999999994</v>
      </c>
      <c r="D3969" s="1">
        <v>40484.768055555556</v>
      </c>
      <c r="E3969" s="3">
        <f>DATEDIF(online_retail_II[[#This Row],[LastPurchase]], DATE(2011,12,9), "d")</f>
        <v>402</v>
      </c>
      <c r="F3969" s="3">
        <f t="shared" si="305"/>
        <v>2</v>
      </c>
      <c r="G3969" s="3">
        <f t="shared" si="306"/>
        <v>1</v>
      </c>
      <c r="H3969" s="3">
        <f t="shared" si="307"/>
        <v>1</v>
      </c>
      <c r="I3969" s="1" t="str">
        <f t="shared" si="308"/>
        <v>211</v>
      </c>
      <c r="J3969" s="1" t="str">
        <f t="shared" si="309"/>
        <v>At Risk</v>
      </c>
    </row>
    <row r="3970" spans="1:10" ht="14.25" x14ac:dyDescent="0.2">
      <c r="A3970">
        <v>15458</v>
      </c>
      <c r="B3970">
        <v>13</v>
      </c>
      <c r="C3970">
        <v>370.43999999999994</v>
      </c>
      <c r="D3970" s="1">
        <v>40861.547222222223</v>
      </c>
      <c r="E3970" s="3">
        <f>DATEDIF(online_retail_II[[#This Row],[LastPurchase]], DATE(2011,12,9), "d")</f>
        <v>25</v>
      </c>
      <c r="F3970" s="3">
        <f t="shared" ref="F3970:F4033" si="310">IF(E3970&lt;=QUARTILE($E$2:$E$1000,1),5,
 IF(E3970&lt;=QUARTILE($E$2:$E$1000,2),4,
 IF(E3970&lt;=QUARTILE($E$2:$E$1000,3),3,
 IF(E3970&lt;=QUARTILE($E$2:$E$1000,4),2,1))))</f>
        <v>4</v>
      </c>
      <c r="G3970" s="3">
        <f t="shared" ref="G3970:G4033" si="311">IF(B3970&gt;=QUARTILE($B$2:$B$1000,4),5,
 IF(B3970&gt;=QUARTILE($B$2:$B$1000,3),4,
 IF(B3970&gt;=QUARTILE($B$2:$B$1000,2),3,
 IF(B3970&gt;=QUARTILE($B$2:$B$1000,1),2,1))))</f>
        <v>1</v>
      </c>
      <c r="H3970" s="3">
        <f t="shared" ref="H3970:H4033" si="312">IF(C3970&gt;=QUARTILE($C$2:$C$1000,4),5,
 IF(C3970&gt;=QUARTILE($C$2:$C$1000,3),4,
 IF(C3970&gt;=QUARTILE($C$2:$C$1000,2),3,
 IF(C3970&gt;=QUARTILE($C$2:$C$1000,1),2,1))))</f>
        <v>1</v>
      </c>
      <c r="I3970" s="1" t="str">
        <f t="shared" ref="I3970:I4033" si="313">TEXT(F3970,"0") &amp; TEXT(G3970,"0") &amp; TEXT(H3970,"0")</f>
        <v>411</v>
      </c>
      <c r="J3970" s="1" t="str">
        <f t="shared" ref="J3970:J4033" si="314">IF(F3970=5,"Champion",
 IF(F3970&gt;=4,"Loyal",
 IF(F3970=3,"Potential",
 IF(F3970=2,"At Risk",
 "Lost"))))</f>
        <v>Loyal</v>
      </c>
    </row>
    <row r="3971" spans="1:10" ht="14.25" x14ac:dyDescent="0.2">
      <c r="A3971">
        <v>13331</v>
      </c>
      <c r="B3971">
        <v>12</v>
      </c>
      <c r="C3971">
        <v>262.40000000000003</v>
      </c>
      <c r="D3971" s="1">
        <v>40485.336111111108</v>
      </c>
      <c r="E3971" s="3">
        <f>DATEDIF(online_retail_II[[#This Row],[LastPurchase]], DATE(2011,12,9), "d")</f>
        <v>401</v>
      </c>
      <c r="F3971" s="3">
        <f t="shared" si="310"/>
        <v>2</v>
      </c>
      <c r="G3971" s="3">
        <f t="shared" si="311"/>
        <v>1</v>
      </c>
      <c r="H3971" s="3">
        <f t="shared" si="312"/>
        <v>1</v>
      </c>
      <c r="I3971" s="1" t="str">
        <f t="shared" si="313"/>
        <v>211</v>
      </c>
      <c r="J3971" s="1" t="str">
        <f t="shared" si="314"/>
        <v>At Risk</v>
      </c>
    </row>
    <row r="3972" spans="1:10" ht="14.25" x14ac:dyDescent="0.2">
      <c r="A3972">
        <v>12673</v>
      </c>
      <c r="B3972">
        <v>74</v>
      </c>
      <c r="C3972">
        <v>1230.0200000000002</v>
      </c>
      <c r="D3972" s="1">
        <v>40881.579861111109</v>
      </c>
      <c r="E3972" s="3">
        <f>DATEDIF(online_retail_II[[#This Row],[LastPurchase]], DATE(2011,12,9), "d")</f>
        <v>5</v>
      </c>
      <c r="F3972" s="3">
        <f t="shared" si="310"/>
        <v>5</v>
      </c>
      <c r="G3972" s="3">
        <f t="shared" si="311"/>
        <v>2</v>
      </c>
      <c r="H3972" s="3">
        <f t="shared" si="312"/>
        <v>2</v>
      </c>
      <c r="I3972" s="1" t="str">
        <f t="shared" si="313"/>
        <v>522</v>
      </c>
      <c r="J3972" s="1" t="str">
        <f t="shared" si="314"/>
        <v>Champion</v>
      </c>
    </row>
    <row r="3973" spans="1:10" ht="14.25" x14ac:dyDescent="0.2">
      <c r="A3973">
        <v>15915</v>
      </c>
      <c r="B3973">
        <v>146</v>
      </c>
      <c r="C3973">
        <v>429.20999999999987</v>
      </c>
      <c r="D3973" s="1">
        <v>40485.467361111114</v>
      </c>
      <c r="E3973" s="3">
        <f>DATEDIF(online_retail_II[[#This Row],[LastPurchase]], DATE(2011,12,9), "d")</f>
        <v>401</v>
      </c>
      <c r="F3973" s="3">
        <f t="shared" si="310"/>
        <v>2</v>
      </c>
      <c r="G3973" s="3">
        <f t="shared" si="311"/>
        <v>2</v>
      </c>
      <c r="H3973" s="3">
        <f t="shared" si="312"/>
        <v>1</v>
      </c>
      <c r="I3973" s="1" t="str">
        <f t="shared" si="313"/>
        <v>221</v>
      </c>
      <c r="J3973" s="1" t="str">
        <f t="shared" si="314"/>
        <v>At Risk</v>
      </c>
    </row>
    <row r="3974" spans="1:10" ht="14.25" x14ac:dyDescent="0.2">
      <c r="A3974">
        <v>16865</v>
      </c>
      <c r="B3974">
        <v>16</v>
      </c>
      <c r="C3974">
        <v>130.94999999999999</v>
      </c>
      <c r="D3974" s="1">
        <v>40485.481944444444</v>
      </c>
      <c r="E3974" s="3">
        <f>DATEDIF(online_retail_II[[#This Row],[LastPurchase]], DATE(2011,12,9), "d")</f>
        <v>401</v>
      </c>
      <c r="F3974" s="3">
        <f t="shared" si="310"/>
        <v>2</v>
      </c>
      <c r="G3974" s="3">
        <f t="shared" si="311"/>
        <v>1</v>
      </c>
      <c r="H3974" s="3">
        <f t="shared" si="312"/>
        <v>1</v>
      </c>
      <c r="I3974" s="1" t="str">
        <f t="shared" si="313"/>
        <v>211</v>
      </c>
      <c r="J3974" s="1" t="str">
        <f t="shared" si="314"/>
        <v>At Risk</v>
      </c>
    </row>
    <row r="3975" spans="1:10" ht="14.25" x14ac:dyDescent="0.2">
      <c r="A3975">
        <v>15336</v>
      </c>
      <c r="B3975">
        <v>15</v>
      </c>
      <c r="C3975">
        <v>240.5</v>
      </c>
      <c r="D3975" s="1">
        <v>40485.527083333334</v>
      </c>
      <c r="E3975" s="3">
        <f>DATEDIF(online_retail_II[[#This Row],[LastPurchase]], DATE(2011,12,9), "d")</f>
        <v>401</v>
      </c>
      <c r="F3975" s="3">
        <f t="shared" si="310"/>
        <v>2</v>
      </c>
      <c r="G3975" s="3">
        <f t="shared" si="311"/>
        <v>1</v>
      </c>
      <c r="H3975" s="3">
        <f t="shared" si="312"/>
        <v>1</v>
      </c>
      <c r="I3975" s="1" t="str">
        <f t="shared" si="313"/>
        <v>211</v>
      </c>
      <c r="J3975" s="1" t="str">
        <f t="shared" si="314"/>
        <v>At Risk</v>
      </c>
    </row>
    <row r="3976" spans="1:10" ht="14.25" x14ac:dyDescent="0.2">
      <c r="A3976">
        <v>12793</v>
      </c>
      <c r="B3976">
        <v>51</v>
      </c>
      <c r="C3976">
        <v>1017.3299999999999</v>
      </c>
      <c r="D3976" s="1">
        <v>40552.508333333331</v>
      </c>
      <c r="E3976" s="3">
        <f>DATEDIF(online_retail_II[[#This Row],[LastPurchase]], DATE(2011,12,9), "d")</f>
        <v>334</v>
      </c>
      <c r="F3976" s="3">
        <f t="shared" si="310"/>
        <v>3</v>
      </c>
      <c r="G3976" s="3">
        <f t="shared" si="311"/>
        <v>1</v>
      </c>
      <c r="H3976" s="3">
        <f t="shared" si="312"/>
        <v>2</v>
      </c>
      <c r="I3976" s="1" t="str">
        <f t="shared" si="313"/>
        <v>312</v>
      </c>
      <c r="J3976" s="1" t="str">
        <f t="shared" si="314"/>
        <v>Potential</v>
      </c>
    </row>
    <row r="3977" spans="1:10" ht="14.25" x14ac:dyDescent="0.2">
      <c r="A3977">
        <v>17420</v>
      </c>
      <c r="B3977">
        <v>57</v>
      </c>
      <c r="C3977">
        <v>1084.4299999999994</v>
      </c>
      <c r="D3977" s="1">
        <v>40836.619444444441</v>
      </c>
      <c r="E3977" s="3">
        <f>DATEDIF(online_retail_II[[#This Row],[LastPurchase]], DATE(2011,12,9), "d")</f>
        <v>50</v>
      </c>
      <c r="F3977" s="3">
        <f t="shared" si="310"/>
        <v>4</v>
      </c>
      <c r="G3977" s="3">
        <f t="shared" si="311"/>
        <v>2</v>
      </c>
      <c r="H3977" s="3">
        <f t="shared" si="312"/>
        <v>2</v>
      </c>
      <c r="I3977" s="1" t="str">
        <f t="shared" si="313"/>
        <v>422</v>
      </c>
      <c r="J3977" s="1" t="str">
        <f t="shared" si="314"/>
        <v>Loyal</v>
      </c>
    </row>
    <row r="3978" spans="1:10" ht="14.25" x14ac:dyDescent="0.2">
      <c r="A3978">
        <v>13500</v>
      </c>
      <c r="B3978">
        <v>85</v>
      </c>
      <c r="C3978">
        <v>1466.3</v>
      </c>
      <c r="D3978" s="1">
        <v>40863.649305555555</v>
      </c>
      <c r="E3978" s="3">
        <f>DATEDIF(online_retail_II[[#This Row],[LastPurchase]], DATE(2011,12,9), "d")</f>
        <v>23</v>
      </c>
      <c r="F3978" s="3">
        <f t="shared" si="310"/>
        <v>4</v>
      </c>
      <c r="G3978" s="3">
        <f t="shared" si="311"/>
        <v>2</v>
      </c>
      <c r="H3978" s="3">
        <f t="shared" si="312"/>
        <v>2</v>
      </c>
      <c r="I3978" s="1" t="str">
        <f t="shared" si="313"/>
        <v>422</v>
      </c>
      <c r="J3978" s="1" t="str">
        <f t="shared" si="314"/>
        <v>Loyal</v>
      </c>
    </row>
    <row r="3979" spans="1:10" ht="14.25" x14ac:dyDescent="0.2">
      <c r="A3979">
        <v>15233</v>
      </c>
      <c r="B3979">
        <v>1</v>
      </c>
      <c r="C3979">
        <v>59.400000000000006</v>
      </c>
      <c r="D3979" s="1">
        <v>40485.566666666666</v>
      </c>
      <c r="E3979" s="3">
        <f>DATEDIF(online_retail_II[[#This Row],[LastPurchase]], DATE(2011,12,9), "d")</f>
        <v>401</v>
      </c>
      <c r="F3979" s="3">
        <f t="shared" si="310"/>
        <v>2</v>
      </c>
      <c r="G3979" s="3">
        <f t="shared" si="311"/>
        <v>1</v>
      </c>
      <c r="H3979" s="3">
        <f t="shared" si="312"/>
        <v>1</v>
      </c>
      <c r="I3979" s="1" t="str">
        <f t="shared" si="313"/>
        <v>211</v>
      </c>
      <c r="J3979" s="1" t="str">
        <f t="shared" si="314"/>
        <v>At Risk</v>
      </c>
    </row>
    <row r="3980" spans="1:10" ht="14.25" x14ac:dyDescent="0.2">
      <c r="A3980">
        <v>13686</v>
      </c>
      <c r="B3980">
        <v>34</v>
      </c>
      <c r="C3980">
        <v>409.04000000000008</v>
      </c>
      <c r="D3980" s="1">
        <v>40704.381944444445</v>
      </c>
      <c r="E3980" s="3">
        <f>DATEDIF(online_retail_II[[#This Row],[LastPurchase]], DATE(2011,12,9), "d")</f>
        <v>182</v>
      </c>
      <c r="F3980" s="3">
        <f t="shared" si="310"/>
        <v>3</v>
      </c>
      <c r="G3980" s="3">
        <f t="shared" si="311"/>
        <v>1</v>
      </c>
      <c r="H3980" s="3">
        <f t="shared" si="312"/>
        <v>1</v>
      </c>
      <c r="I3980" s="1" t="str">
        <f t="shared" si="313"/>
        <v>311</v>
      </c>
      <c r="J3980" s="1" t="str">
        <f t="shared" si="314"/>
        <v>Potential</v>
      </c>
    </row>
    <row r="3981" spans="1:10" ht="14.25" x14ac:dyDescent="0.2">
      <c r="A3981">
        <v>15158</v>
      </c>
      <c r="B3981">
        <v>11</v>
      </c>
      <c r="C3981">
        <v>606.0200000000001</v>
      </c>
      <c r="D3981" s="1">
        <v>40841.578472222223</v>
      </c>
      <c r="E3981" s="3">
        <f>DATEDIF(online_retail_II[[#This Row],[LastPurchase]], DATE(2011,12,9), "d")</f>
        <v>45</v>
      </c>
      <c r="F3981" s="3">
        <f t="shared" si="310"/>
        <v>4</v>
      </c>
      <c r="G3981" s="3">
        <f t="shared" si="311"/>
        <v>1</v>
      </c>
      <c r="H3981" s="3">
        <f t="shared" si="312"/>
        <v>1</v>
      </c>
      <c r="I3981" s="1" t="str">
        <f t="shared" si="313"/>
        <v>411</v>
      </c>
      <c r="J3981" s="1" t="str">
        <f t="shared" si="314"/>
        <v>Loyal</v>
      </c>
    </row>
    <row r="3982" spans="1:10" ht="14.25" x14ac:dyDescent="0.2">
      <c r="A3982">
        <v>17254</v>
      </c>
      <c r="B3982">
        <v>148</v>
      </c>
      <c r="C3982">
        <v>470.72999999999945</v>
      </c>
      <c r="D3982" s="1">
        <v>40882.531944444447</v>
      </c>
      <c r="E3982" s="3">
        <f>DATEDIF(online_retail_II[[#This Row],[LastPurchase]], DATE(2011,12,9), "d")</f>
        <v>4</v>
      </c>
      <c r="F3982" s="3">
        <f t="shared" si="310"/>
        <v>5</v>
      </c>
      <c r="G3982" s="3">
        <f t="shared" si="311"/>
        <v>2</v>
      </c>
      <c r="H3982" s="3">
        <f t="shared" si="312"/>
        <v>1</v>
      </c>
      <c r="I3982" s="1" t="str">
        <f t="shared" si="313"/>
        <v>521</v>
      </c>
      <c r="J3982" s="1" t="str">
        <f t="shared" si="314"/>
        <v>Champion</v>
      </c>
    </row>
    <row r="3983" spans="1:10" ht="14.25" x14ac:dyDescent="0.2">
      <c r="A3983">
        <v>16542</v>
      </c>
      <c r="B3983">
        <v>14</v>
      </c>
      <c r="C3983">
        <v>257.32</v>
      </c>
      <c r="D3983" s="1">
        <v>40833.449305555558</v>
      </c>
      <c r="E3983" s="3">
        <f>DATEDIF(online_retail_II[[#This Row],[LastPurchase]], DATE(2011,12,9), "d")</f>
        <v>53</v>
      </c>
      <c r="F3983" s="3">
        <f t="shared" si="310"/>
        <v>3</v>
      </c>
      <c r="G3983" s="3">
        <f t="shared" si="311"/>
        <v>1</v>
      </c>
      <c r="H3983" s="3">
        <f t="shared" si="312"/>
        <v>1</v>
      </c>
      <c r="I3983" s="1" t="str">
        <f t="shared" si="313"/>
        <v>311</v>
      </c>
      <c r="J3983" s="1" t="str">
        <f t="shared" si="314"/>
        <v>Potential</v>
      </c>
    </row>
    <row r="3984" spans="1:10" ht="14.25" x14ac:dyDescent="0.2">
      <c r="A3984">
        <v>16178</v>
      </c>
      <c r="B3984">
        <v>25</v>
      </c>
      <c r="C3984">
        <v>612.6</v>
      </c>
      <c r="D3984" s="1">
        <v>40748.670138888891</v>
      </c>
      <c r="E3984" s="3">
        <f>DATEDIF(online_retail_II[[#This Row],[LastPurchase]], DATE(2011,12,9), "d")</f>
        <v>138</v>
      </c>
      <c r="F3984" s="3">
        <f t="shared" si="310"/>
        <v>3</v>
      </c>
      <c r="G3984" s="3">
        <f t="shared" si="311"/>
        <v>1</v>
      </c>
      <c r="H3984" s="3">
        <f t="shared" si="312"/>
        <v>1</v>
      </c>
      <c r="I3984" s="1" t="str">
        <f t="shared" si="313"/>
        <v>311</v>
      </c>
      <c r="J3984" s="1" t="str">
        <f t="shared" si="314"/>
        <v>Potential</v>
      </c>
    </row>
    <row r="3985" spans="1:10" ht="14.25" x14ac:dyDescent="0.2">
      <c r="A3985">
        <v>15481</v>
      </c>
      <c r="B3985">
        <v>38</v>
      </c>
      <c r="C3985">
        <v>1993.3400000000004</v>
      </c>
      <c r="D3985" s="1">
        <v>40485.619444444441</v>
      </c>
      <c r="E3985" s="3">
        <f>DATEDIF(online_retail_II[[#This Row],[LastPurchase]], DATE(2011,12,9), "d")</f>
        <v>401</v>
      </c>
      <c r="F3985" s="3">
        <f t="shared" si="310"/>
        <v>2</v>
      </c>
      <c r="G3985" s="3">
        <f t="shared" si="311"/>
        <v>1</v>
      </c>
      <c r="H3985" s="3">
        <f t="shared" si="312"/>
        <v>2</v>
      </c>
      <c r="I3985" s="1" t="str">
        <f t="shared" si="313"/>
        <v>212</v>
      </c>
      <c r="J3985" s="1" t="str">
        <f t="shared" si="314"/>
        <v>At Risk</v>
      </c>
    </row>
    <row r="3986" spans="1:10" ht="14.25" x14ac:dyDescent="0.2">
      <c r="A3986">
        <v>13034</v>
      </c>
      <c r="B3986">
        <v>55</v>
      </c>
      <c r="C3986">
        <v>922.67999999999984</v>
      </c>
      <c r="D3986" s="1">
        <v>40832.51458333333</v>
      </c>
      <c r="E3986" s="3">
        <f>DATEDIF(online_retail_II[[#This Row],[LastPurchase]], DATE(2011,12,9), "d")</f>
        <v>54</v>
      </c>
      <c r="F3986" s="3">
        <f t="shared" si="310"/>
        <v>3</v>
      </c>
      <c r="G3986" s="3">
        <f t="shared" si="311"/>
        <v>1</v>
      </c>
      <c r="H3986" s="3">
        <f t="shared" si="312"/>
        <v>1</v>
      </c>
      <c r="I3986" s="1" t="str">
        <f t="shared" si="313"/>
        <v>311</v>
      </c>
      <c r="J3986" s="1" t="str">
        <f t="shared" si="314"/>
        <v>Potential</v>
      </c>
    </row>
    <row r="3987" spans="1:10" ht="14.25" x14ac:dyDescent="0.2">
      <c r="A3987">
        <v>13049</v>
      </c>
      <c r="B3987">
        <v>26</v>
      </c>
      <c r="C3987">
        <v>1408.2400000000005</v>
      </c>
      <c r="D3987" s="1">
        <v>40822.646527777775</v>
      </c>
      <c r="E3987" s="3">
        <f>DATEDIF(online_retail_II[[#This Row],[LastPurchase]], DATE(2011,12,9), "d")</f>
        <v>64</v>
      </c>
      <c r="F3987" s="3">
        <f t="shared" si="310"/>
        <v>3</v>
      </c>
      <c r="G3987" s="3">
        <f t="shared" si="311"/>
        <v>1</v>
      </c>
      <c r="H3987" s="3">
        <f t="shared" si="312"/>
        <v>2</v>
      </c>
      <c r="I3987" s="1" t="str">
        <f t="shared" si="313"/>
        <v>312</v>
      </c>
      <c r="J3987" s="1" t="str">
        <f t="shared" si="314"/>
        <v>Potential</v>
      </c>
    </row>
    <row r="3988" spans="1:10" ht="14.25" x14ac:dyDescent="0.2">
      <c r="A3988">
        <v>16712</v>
      </c>
      <c r="B3988">
        <v>530</v>
      </c>
      <c r="C3988">
        <v>4266.9899999999961</v>
      </c>
      <c r="D3988" s="1">
        <v>40877.574999999997</v>
      </c>
      <c r="E3988" s="3">
        <f>DATEDIF(online_retail_II[[#This Row],[LastPurchase]], DATE(2011,12,9), "d")</f>
        <v>9</v>
      </c>
      <c r="F3988" s="3">
        <f t="shared" si="310"/>
        <v>5</v>
      </c>
      <c r="G3988" s="3">
        <f t="shared" si="311"/>
        <v>4</v>
      </c>
      <c r="H3988" s="3">
        <f t="shared" si="312"/>
        <v>3</v>
      </c>
      <c r="I3988" s="1" t="str">
        <f t="shared" si="313"/>
        <v>543</v>
      </c>
      <c r="J3988" s="1" t="str">
        <f t="shared" si="314"/>
        <v>Champion</v>
      </c>
    </row>
    <row r="3989" spans="1:10" ht="14.25" x14ac:dyDescent="0.2">
      <c r="A3989">
        <v>16050</v>
      </c>
      <c r="B3989">
        <v>21</v>
      </c>
      <c r="C3989">
        <v>300.7</v>
      </c>
      <c r="D3989" s="1">
        <v>40713.488888888889</v>
      </c>
      <c r="E3989" s="3">
        <f>DATEDIF(online_retail_II[[#This Row],[LastPurchase]], DATE(2011,12,9), "d")</f>
        <v>173</v>
      </c>
      <c r="F3989" s="3">
        <f t="shared" si="310"/>
        <v>3</v>
      </c>
      <c r="G3989" s="3">
        <f t="shared" si="311"/>
        <v>1</v>
      </c>
      <c r="H3989" s="3">
        <f t="shared" si="312"/>
        <v>1</v>
      </c>
      <c r="I3989" s="1" t="str">
        <f t="shared" si="313"/>
        <v>311</v>
      </c>
      <c r="J3989" s="1" t="str">
        <f t="shared" si="314"/>
        <v>Potential</v>
      </c>
    </row>
    <row r="3990" spans="1:10" ht="14.25" x14ac:dyDescent="0.2">
      <c r="A3990">
        <v>13987</v>
      </c>
      <c r="B3990">
        <v>46</v>
      </c>
      <c r="C3990">
        <v>682.54000000000008</v>
      </c>
      <c r="D3990" s="1">
        <v>40507.430555555555</v>
      </c>
      <c r="E3990" s="3">
        <f>DATEDIF(online_retail_II[[#This Row],[LastPurchase]], DATE(2011,12,9), "d")</f>
        <v>379</v>
      </c>
      <c r="F3990" s="3">
        <f t="shared" si="310"/>
        <v>2</v>
      </c>
      <c r="G3990" s="3">
        <f t="shared" si="311"/>
        <v>1</v>
      </c>
      <c r="H3990" s="3">
        <f t="shared" si="312"/>
        <v>1</v>
      </c>
      <c r="I3990" s="1" t="str">
        <f t="shared" si="313"/>
        <v>211</v>
      </c>
      <c r="J3990" s="1" t="str">
        <f t="shared" si="314"/>
        <v>At Risk</v>
      </c>
    </row>
    <row r="3991" spans="1:10" ht="14.25" x14ac:dyDescent="0.2">
      <c r="A3991">
        <v>15724</v>
      </c>
      <c r="B3991">
        <v>17</v>
      </c>
      <c r="C3991">
        <v>310.85000000000002</v>
      </c>
      <c r="D3991" s="1">
        <v>40685.611111111109</v>
      </c>
      <c r="E3991" s="3">
        <f>DATEDIF(online_retail_II[[#This Row],[LastPurchase]], DATE(2011,12,9), "d")</f>
        <v>201</v>
      </c>
      <c r="F3991" s="3">
        <f t="shared" si="310"/>
        <v>3</v>
      </c>
      <c r="G3991" s="3">
        <f t="shared" si="311"/>
        <v>1</v>
      </c>
      <c r="H3991" s="3">
        <f t="shared" si="312"/>
        <v>1</v>
      </c>
      <c r="I3991" s="1" t="str">
        <f t="shared" si="313"/>
        <v>311</v>
      </c>
      <c r="J3991" s="1" t="str">
        <f t="shared" si="314"/>
        <v>Potential</v>
      </c>
    </row>
    <row r="3992" spans="1:10" ht="14.25" x14ac:dyDescent="0.2">
      <c r="A3992">
        <v>14737</v>
      </c>
      <c r="B3992">
        <v>45</v>
      </c>
      <c r="C3992">
        <v>3554.17</v>
      </c>
      <c r="D3992" s="1">
        <v>40883.427777777775</v>
      </c>
      <c r="E3992" s="3">
        <f>DATEDIF(online_retail_II[[#This Row],[LastPurchase]], DATE(2011,12,9), "d")</f>
        <v>3</v>
      </c>
      <c r="F3992" s="3">
        <f t="shared" si="310"/>
        <v>5</v>
      </c>
      <c r="G3992" s="3">
        <f t="shared" si="311"/>
        <v>1</v>
      </c>
      <c r="H3992" s="3">
        <f t="shared" si="312"/>
        <v>3</v>
      </c>
      <c r="I3992" s="1" t="str">
        <f t="shared" si="313"/>
        <v>513</v>
      </c>
      <c r="J3992" s="1" t="str">
        <f t="shared" si="314"/>
        <v>Champion</v>
      </c>
    </row>
    <row r="3993" spans="1:10" ht="14.25" x14ac:dyDescent="0.2">
      <c r="A3993">
        <v>15379</v>
      </c>
      <c r="B3993">
        <v>263</v>
      </c>
      <c r="C3993">
        <v>4877.840000000002</v>
      </c>
      <c r="D3993" s="1">
        <v>40717.550694444442</v>
      </c>
      <c r="E3993" s="3">
        <f>DATEDIF(online_retail_II[[#This Row],[LastPurchase]], DATE(2011,12,9), "d")</f>
        <v>169</v>
      </c>
      <c r="F3993" s="3">
        <f t="shared" si="310"/>
        <v>3</v>
      </c>
      <c r="G3993" s="3">
        <f t="shared" si="311"/>
        <v>3</v>
      </c>
      <c r="H3993" s="3">
        <f t="shared" si="312"/>
        <v>3</v>
      </c>
      <c r="I3993" s="1" t="str">
        <f t="shared" si="313"/>
        <v>333</v>
      </c>
      <c r="J3993" s="1" t="str">
        <f t="shared" si="314"/>
        <v>Potential</v>
      </c>
    </row>
    <row r="3994" spans="1:10" ht="14.25" x14ac:dyDescent="0.2">
      <c r="A3994">
        <v>17702</v>
      </c>
      <c r="B3994">
        <v>153</v>
      </c>
      <c r="C3994">
        <v>3144.0400000000013</v>
      </c>
      <c r="D3994" s="1">
        <v>40856.668749999997</v>
      </c>
      <c r="E3994" s="3">
        <f>DATEDIF(online_retail_II[[#This Row],[LastPurchase]], DATE(2011,12,9), "d")</f>
        <v>30</v>
      </c>
      <c r="F3994" s="3">
        <f t="shared" si="310"/>
        <v>4</v>
      </c>
      <c r="G3994" s="3">
        <f t="shared" si="311"/>
        <v>2</v>
      </c>
      <c r="H3994" s="3">
        <f t="shared" si="312"/>
        <v>3</v>
      </c>
      <c r="I3994" s="1" t="str">
        <f t="shared" si="313"/>
        <v>423</v>
      </c>
      <c r="J3994" s="1" t="str">
        <f t="shared" si="314"/>
        <v>Loyal</v>
      </c>
    </row>
    <row r="3995" spans="1:10" ht="14.25" x14ac:dyDescent="0.2">
      <c r="A3995">
        <v>12914</v>
      </c>
      <c r="B3995">
        <v>9</v>
      </c>
      <c r="C3995">
        <v>223.98</v>
      </c>
      <c r="D3995" s="1">
        <v>40486.519444444442</v>
      </c>
      <c r="E3995" s="3">
        <f>DATEDIF(online_retail_II[[#This Row],[LastPurchase]], DATE(2011,12,9), "d")</f>
        <v>400</v>
      </c>
      <c r="F3995" s="3">
        <f t="shared" si="310"/>
        <v>2</v>
      </c>
      <c r="G3995" s="3">
        <f t="shared" si="311"/>
        <v>1</v>
      </c>
      <c r="H3995" s="3">
        <f t="shared" si="312"/>
        <v>1</v>
      </c>
      <c r="I3995" s="1" t="str">
        <f t="shared" si="313"/>
        <v>211</v>
      </c>
      <c r="J3995" s="1" t="str">
        <f t="shared" si="314"/>
        <v>At Risk</v>
      </c>
    </row>
    <row r="3996" spans="1:10" ht="14.25" x14ac:dyDescent="0.2">
      <c r="A3996">
        <v>13258</v>
      </c>
      <c r="B3996">
        <v>46</v>
      </c>
      <c r="C3996">
        <v>1035.18</v>
      </c>
      <c r="D3996" s="1">
        <v>40875.396527777775</v>
      </c>
      <c r="E3996" s="3">
        <f>DATEDIF(online_retail_II[[#This Row],[LastPurchase]], DATE(2011,12,9), "d")</f>
        <v>11</v>
      </c>
      <c r="F3996" s="3">
        <f t="shared" si="310"/>
        <v>5</v>
      </c>
      <c r="G3996" s="3">
        <f t="shared" si="311"/>
        <v>1</v>
      </c>
      <c r="H3996" s="3">
        <f t="shared" si="312"/>
        <v>2</v>
      </c>
      <c r="I3996" s="1" t="str">
        <f t="shared" si="313"/>
        <v>512</v>
      </c>
      <c r="J3996" s="1" t="str">
        <f t="shared" si="314"/>
        <v>Champion</v>
      </c>
    </row>
    <row r="3997" spans="1:10" ht="14.25" x14ac:dyDescent="0.2">
      <c r="A3997">
        <v>14447</v>
      </c>
      <c r="B3997">
        <v>106</v>
      </c>
      <c r="C3997">
        <v>1711.7299999999991</v>
      </c>
      <c r="D3997" s="1">
        <v>40868.352777777778</v>
      </c>
      <c r="E3997" s="3">
        <f>DATEDIF(online_retail_II[[#This Row],[LastPurchase]], DATE(2011,12,9), "d")</f>
        <v>18</v>
      </c>
      <c r="F3997" s="3">
        <f t="shared" si="310"/>
        <v>4</v>
      </c>
      <c r="G3997" s="3">
        <f t="shared" si="311"/>
        <v>2</v>
      </c>
      <c r="H3997" s="3">
        <f t="shared" si="312"/>
        <v>2</v>
      </c>
      <c r="I3997" s="1" t="str">
        <f t="shared" si="313"/>
        <v>422</v>
      </c>
      <c r="J3997" s="1" t="str">
        <f t="shared" si="314"/>
        <v>Loyal</v>
      </c>
    </row>
    <row r="3998" spans="1:10" ht="14.25" x14ac:dyDescent="0.2">
      <c r="A3998">
        <v>17286</v>
      </c>
      <c r="B3998">
        <v>93</v>
      </c>
      <c r="C3998">
        <v>395.47999999999968</v>
      </c>
      <c r="D3998" s="1">
        <v>40865.532638888886</v>
      </c>
      <c r="E3998" s="3">
        <f>DATEDIF(online_retail_II[[#This Row],[LastPurchase]], DATE(2011,12,9), "d")</f>
        <v>21</v>
      </c>
      <c r="F3998" s="3">
        <f t="shared" si="310"/>
        <v>4</v>
      </c>
      <c r="G3998" s="3">
        <f t="shared" si="311"/>
        <v>2</v>
      </c>
      <c r="H3998" s="3">
        <f t="shared" si="312"/>
        <v>1</v>
      </c>
      <c r="I3998" s="1" t="str">
        <f t="shared" si="313"/>
        <v>421</v>
      </c>
      <c r="J3998" s="1" t="str">
        <f t="shared" si="314"/>
        <v>Loyal</v>
      </c>
    </row>
    <row r="3999" spans="1:10" ht="14.25" x14ac:dyDescent="0.2">
      <c r="A3999">
        <v>17977</v>
      </c>
      <c r="B3999">
        <v>108</v>
      </c>
      <c r="C3999">
        <v>1565.6299999999997</v>
      </c>
      <c r="D3999" s="1">
        <v>40857.561111111114</v>
      </c>
      <c r="E3999" s="3">
        <f>DATEDIF(online_retail_II[[#This Row],[LastPurchase]], DATE(2011,12,9), "d")</f>
        <v>29</v>
      </c>
      <c r="F3999" s="3">
        <f t="shared" si="310"/>
        <v>4</v>
      </c>
      <c r="G3999" s="3">
        <f t="shared" si="311"/>
        <v>2</v>
      </c>
      <c r="H3999" s="3">
        <f t="shared" si="312"/>
        <v>2</v>
      </c>
      <c r="I3999" s="1" t="str">
        <f t="shared" si="313"/>
        <v>422</v>
      </c>
      <c r="J3999" s="1" t="str">
        <f t="shared" si="314"/>
        <v>Loyal</v>
      </c>
    </row>
    <row r="4000" spans="1:10" ht="14.25" x14ac:dyDescent="0.2">
      <c r="A4000">
        <v>13303</v>
      </c>
      <c r="B4000">
        <v>4</v>
      </c>
      <c r="C4000">
        <v>61.72</v>
      </c>
      <c r="D4000" s="1">
        <v>40486.621527777781</v>
      </c>
      <c r="E4000" s="3">
        <f>DATEDIF(online_retail_II[[#This Row],[LastPurchase]], DATE(2011,12,9), "d")</f>
        <v>400</v>
      </c>
      <c r="F4000" s="3">
        <f t="shared" si="310"/>
        <v>2</v>
      </c>
      <c r="G4000" s="3">
        <f t="shared" si="311"/>
        <v>1</v>
      </c>
      <c r="H4000" s="3">
        <f t="shared" si="312"/>
        <v>1</v>
      </c>
      <c r="I4000" s="1" t="str">
        <f t="shared" si="313"/>
        <v>211</v>
      </c>
      <c r="J4000" s="1" t="str">
        <f t="shared" si="314"/>
        <v>At Risk</v>
      </c>
    </row>
    <row r="4001" spans="1:10" ht="14.25" x14ac:dyDescent="0.2">
      <c r="A4001">
        <v>13172</v>
      </c>
      <c r="B4001">
        <v>1</v>
      </c>
      <c r="C4001">
        <v>69.599999999999994</v>
      </c>
      <c r="D4001" s="1">
        <v>40486.631944444445</v>
      </c>
      <c r="E4001" s="3">
        <f>DATEDIF(online_retail_II[[#This Row],[LastPurchase]], DATE(2011,12,9), "d")</f>
        <v>400</v>
      </c>
      <c r="F4001" s="3">
        <f t="shared" si="310"/>
        <v>2</v>
      </c>
      <c r="G4001" s="3">
        <f t="shared" si="311"/>
        <v>1</v>
      </c>
      <c r="H4001" s="3">
        <f t="shared" si="312"/>
        <v>1</v>
      </c>
      <c r="I4001" s="1" t="str">
        <f t="shared" si="313"/>
        <v>211</v>
      </c>
      <c r="J4001" s="1" t="str">
        <f t="shared" si="314"/>
        <v>At Risk</v>
      </c>
    </row>
    <row r="4002" spans="1:10" ht="14.25" x14ac:dyDescent="0.2">
      <c r="A4002">
        <v>13660</v>
      </c>
      <c r="B4002">
        <v>41</v>
      </c>
      <c r="C4002">
        <v>314.58999999999986</v>
      </c>
      <c r="D4002" s="1">
        <v>40486.673611111109</v>
      </c>
      <c r="E4002" s="3">
        <f>DATEDIF(online_retail_II[[#This Row],[LastPurchase]], DATE(2011,12,9), "d")</f>
        <v>400</v>
      </c>
      <c r="F4002" s="3">
        <f t="shared" si="310"/>
        <v>2</v>
      </c>
      <c r="G4002" s="3">
        <f t="shared" si="311"/>
        <v>1</v>
      </c>
      <c r="H4002" s="3">
        <f t="shared" si="312"/>
        <v>1</v>
      </c>
      <c r="I4002" s="1" t="str">
        <f t="shared" si="313"/>
        <v>211</v>
      </c>
      <c r="J4002" s="1" t="str">
        <f t="shared" si="314"/>
        <v>At Risk</v>
      </c>
    </row>
    <row r="4003" spans="1:10" ht="14.25" x14ac:dyDescent="0.2">
      <c r="A4003">
        <v>13903</v>
      </c>
      <c r="B4003">
        <v>10</v>
      </c>
      <c r="C4003">
        <v>165.45000000000002</v>
      </c>
      <c r="D4003" s="1">
        <v>40486.738888888889</v>
      </c>
      <c r="E4003" s="3">
        <f>DATEDIF(online_retail_II[[#This Row],[LastPurchase]], DATE(2011,12,9), "d")</f>
        <v>400</v>
      </c>
      <c r="F4003" s="3">
        <f t="shared" si="310"/>
        <v>2</v>
      </c>
      <c r="G4003" s="3">
        <f t="shared" si="311"/>
        <v>1</v>
      </c>
      <c r="H4003" s="3">
        <f t="shared" si="312"/>
        <v>1</v>
      </c>
      <c r="I4003" s="1" t="str">
        <f t="shared" si="313"/>
        <v>211</v>
      </c>
      <c r="J4003" s="1" t="str">
        <f t="shared" si="314"/>
        <v>At Risk</v>
      </c>
    </row>
    <row r="4004" spans="1:10" ht="14.25" x14ac:dyDescent="0.2">
      <c r="A4004">
        <v>16228</v>
      </c>
      <c r="B4004">
        <v>55</v>
      </c>
      <c r="C4004">
        <v>890.80999999999983</v>
      </c>
      <c r="D4004" s="1">
        <v>40501.597222222219</v>
      </c>
      <c r="E4004" s="3">
        <f>DATEDIF(online_retail_II[[#This Row],[LastPurchase]], DATE(2011,12,9), "d")</f>
        <v>385</v>
      </c>
      <c r="F4004" s="3">
        <f t="shared" si="310"/>
        <v>2</v>
      </c>
      <c r="G4004" s="3">
        <f t="shared" si="311"/>
        <v>1</v>
      </c>
      <c r="H4004" s="3">
        <f t="shared" si="312"/>
        <v>1</v>
      </c>
      <c r="I4004" s="1" t="str">
        <f t="shared" si="313"/>
        <v>211</v>
      </c>
      <c r="J4004" s="1" t="str">
        <f t="shared" si="314"/>
        <v>At Risk</v>
      </c>
    </row>
    <row r="4005" spans="1:10" ht="14.25" x14ac:dyDescent="0.2">
      <c r="A4005">
        <v>13846</v>
      </c>
      <c r="B4005">
        <v>81</v>
      </c>
      <c r="C4005">
        <v>1307.79</v>
      </c>
      <c r="D4005" s="1">
        <v>40862.504861111112</v>
      </c>
      <c r="E4005" s="3">
        <f>DATEDIF(online_retail_II[[#This Row],[LastPurchase]], DATE(2011,12,9), "d")</f>
        <v>24</v>
      </c>
      <c r="F4005" s="3">
        <f t="shared" si="310"/>
        <v>4</v>
      </c>
      <c r="G4005" s="3">
        <f t="shared" si="311"/>
        <v>2</v>
      </c>
      <c r="H4005" s="3">
        <f t="shared" si="312"/>
        <v>2</v>
      </c>
      <c r="I4005" s="1" t="str">
        <f t="shared" si="313"/>
        <v>422</v>
      </c>
      <c r="J4005" s="1" t="str">
        <f t="shared" si="314"/>
        <v>Loyal</v>
      </c>
    </row>
    <row r="4006" spans="1:10" ht="14.25" x14ac:dyDescent="0.2">
      <c r="A4006">
        <v>13646</v>
      </c>
      <c r="B4006">
        <v>58</v>
      </c>
      <c r="C4006">
        <v>326.24999999999983</v>
      </c>
      <c r="D4006" s="1">
        <v>40487.509027777778</v>
      </c>
      <c r="E4006" s="3">
        <f>DATEDIF(online_retail_II[[#This Row],[LastPurchase]], DATE(2011,12,9), "d")</f>
        <v>399</v>
      </c>
      <c r="F4006" s="3">
        <f t="shared" si="310"/>
        <v>2</v>
      </c>
      <c r="G4006" s="3">
        <f t="shared" si="311"/>
        <v>2</v>
      </c>
      <c r="H4006" s="3">
        <f t="shared" si="312"/>
        <v>1</v>
      </c>
      <c r="I4006" s="1" t="str">
        <f t="shared" si="313"/>
        <v>221</v>
      </c>
      <c r="J4006" s="1" t="str">
        <f t="shared" si="314"/>
        <v>At Risk</v>
      </c>
    </row>
    <row r="4007" spans="1:10" ht="14.25" x14ac:dyDescent="0.2">
      <c r="A4007">
        <v>13996</v>
      </c>
      <c r="B4007">
        <v>33</v>
      </c>
      <c r="C4007">
        <v>895.7600000000001</v>
      </c>
      <c r="D4007" s="1">
        <v>40500.685416666667</v>
      </c>
      <c r="E4007" s="3">
        <f>DATEDIF(online_retail_II[[#This Row],[LastPurchase]], DATE(2011,12,9), "d")</f>
        <v>386</v>
      </c>
      <c r="F4007" s="3">
        <f t="shared" si="310"/>
        <v>2</v>
      </c>
      <c r="G4007" s="3">
        <f t="shared" si="311"/>
        <v>1</v>
      </c>
      <c r="H4007" s="3">
        <f t="shared" si="312"/>
        <v>1</v>
      </c>
      <c r="I4007" s="1" t="str">
        <f t="shared" si="313"/>
        <v>211</v>
      </c>
      <c r="J4007" s="1" t="str">
        <f t="shared" si="314"/>
        <v>At Risk</v>
      </c>
    </row>
    <row r="4008" spans="1:10" ht="14.25" x14ac:dyDescent="0.2">
      <c r="A4008">
        <v>15560</v>
      </c>
      <c r="B4008">
        <v>10</v>
      </c>
      <c r="C4008">
        <v>153.51999999999998</v>
      </c>
      <c r="D4008" s="1">
        <v>40489.427083333336</v>
      </c>
      <c r="E4008" s="3">
        <f>DATEDIF(online_retail_II[[#This Row],[LastPurchase]], DATE(2011,12,9), "d")</f>
        <v>397</v>
      </c>
      <c r="F4008" s="3">
        <f t="shared" si="310"/>
        <v>2</v>
      </c>
      <c r="G4008" s="3">
        <f t="shared" si="311"/>
        <v>1</v>
      </c>
      <c r="H4008" s="3">
        <f t="shared" si="312"/>
        <v>1</v>
      </c>
      <c r="I4008" s="1" t="str">
        <f t="shared" si="313"/>
        <v>211</v>
      </c>
      <c r="J4008" s="1" t="str">
        <f t="shared" si="314"/>
        <v>At Risk</v>
      </c>
    </row>
    <row r="4009" spans="1:10" ht="14.25" x14ac:dyDescent="0.2">
      <c r="A4009">
        <v>16640</v>
      </c>
      <c r="B4009">
        <v>13</v>
      </c>
      <c r="C4009">
        <v>179.39999999999998</v>
      </c>
      <c r="D4009" s="1">
        <v>40489.449999999997</v>
      </c>
      <c r="E4009" s="3">
        <f>DATEDIF(online_retail_II[[#This Row],[LastPurchase]], DATE(2011,12,9), "d")</f>
        <v>397</v>
      </c>
      <c r="F4009" s="3">
        <f t="shared" si="310"/>
        <v>2</v>
      </c>
      <c r="G4009" s="3">
        <f t="shared" si="311"/>
        <v>1</v>
      </c>
      <c r="H4009" s="3">
        <f t="shared" si="312"/>
        <v>1</v>
      </c>
      <c r="I4009" s="1" t="str">
        <f t="shared" si="313"/>
        <v>211</v>
      </c>
      <c r="J4009" s="1" t="str">
        <f t="shared" si="314"/>
        <v>At Risk</v>
      </c>
    </row>
    <row r="4010" spans="1:10" ht="14.25" x14ac:dyDescent="0.2">
      <c r="A4010">
        <v>18083</v>
      </c>
      <c r="B4010">
        <v>42</v>
      </c>
      <c r="C4010">
        <v>470.7299999999999</v>
      </c>
      <c r="D4010" s="1">
        <v>40489.488888888889</v>
      </c>
      <c r="E4010" s="3">
        <f>DATEDIF(online_retail_II[[#This Row],[LastPurchase]], DATE(2011,12,9), "d")</f>
        <v>397</v>
      </c>
      <c r="F4010" s="3">
        <f t="shared" si="310"/>
        <v>2</v>
      </c>
      <c r="G4010" s="3">
        <f t="shared" si="311"/>
        <v>1</v>
      </c>
      <c r="H4010" s="3">
        <f t="shared" si="312"/>
        <v>1</v>
      </c>
      <c r="I4010" s="1" t="str">
        <f t="shared" si="313"/>
        <v>211</v>
      </c>
      <c r="J4010" s="1" t="str">
        <f t="shared" si="314"/>
        <v>At Risk</v>
      </c>
    </row>
    <row r="4011" spans="1:10" ht="14.25" x14ac:dyDescent="0.2">
      <c r="A4011">
        <v>17033</v>
      </c>
      <c r="B4011">
        <v>40</v>
      </c>
      <c r="C4011">
        <v>1332.7900000000002</v>
      </c>
      <c r="D4011" s="1">
        <v>40800.606944444444</v>
      </c>
      <c r="E4011" s="3">
        <f>DATEDIF(online_retail_II[[#This Row],[LastPurchase]], DATE(2011,12,9), "d")</f>
        <v>86</v>
      </c>
      <c r="F4011" s="3">
        <f t="shared" si="310"/>
        <v>3</v>
      </c>
      <c r="G4011" s="3">
        <f t="shared" si="311"/>
        <v>1</v>
      </c>
      <c r="H4011" s="3">
        <f t="shared" si="312"/>
        <v>2</v>
      </c>
      <c r="I4011" s="1" t="str">
        <f t="shared" si="313"/>
        <v>312</v>
      </c>
      <c r="J4011" s="1" t="str">
        <f t="shared" si="314"/>
        <v>Potential</v>
      </c>
    </row>
    <row r="4012" spans="1:10" ht="14.25" x14ac:dyDescent="0.2">
      <c r="A4012">
        <v>16931</v>
      </c>
      <c r="B4012">
        <v>1001</v>
      </c>
      <c r="C4012">
        <v>5233.6199999999899</v>
      </c>
      <c r="D4012" s="1">
        <v>40881.552083333336</v>
      </c>
      <c r="E4012" s="3">
        <f>DATEDIF(online_retail_II[[#This Row],[LastPurchase]], DATE(2011,12,9), "d")</f>
        <v>5</v>
      </c>
      <c r="F4012" s="3">
        <f t="shared" si="310"/>
        <v>5</v>
      </c>
      <c r="G4012" s="3">
        <f t="shared" si="311"/>
        <v>4</v>
      </c>
      <c r="H4012" s="3">
        <f t="shared" si="312"/>
        <v>3</v>
      </c>
      <c r="I4012" s="1" t="str">
        <f t="shared" si="313"/>
        <v>543</v>
      </c>
      <c r="J4012" s="1" t="str">
        <f t="shared" si="314"/>
        <v>Champion</v>
      </c>
    </row>
    <row r="4013" spans="1:10" ht="14.25" x14ac:dyDescent="0.2">
      <c r="A4013">
        <v>14203</v>
      </c>
      <c r="B4013">
        <v>16</v>
      </c>
      <c r="C4013">
        <v>339.34</v>
      </c>
      <c r="D4013" s="1">
        <v>40489.565972222219</v>
      </c>
      <c r="E4013" s="3">
        <f>DATEDIF(online_retail_II[[#This Row],[LastPurchase]], DATE(2011,12,9), "d")</f>
        <v>397</v>
      </c>
      <c r="F4013" s="3">
        <f t="shared" si="310"/>
        <v>2</v>
      </c>
      <c r="G4013" s="3">
        <f t="shared" si="311"/>
        <v>1</v>
      </c>
      <c r="H4013" s="3">
        <f t="shared" si="312"/>
        <v>1</v>
      </c>
      <c r="I4013" s="1" t="str">
        <f t="shared" si="313"/>
        <v>211</v>
      </c>
      <c r="J4013" s="1" t="str">
        <f t="shared" si="314"/>
        <v>At Risk</v>
      </c>
    </row>
    <row r="4014" spans="1:10" ht="14.25" x14ac:dyDescent="0.2">
      <c r="A4014">
        <v>16559</v>
      </c>
      <c r="B4014">
        <v>18</v>
      </c>
      <c r="C4014">
        <v>185.2</v>
      </c>
      <c r="D4014" s="1">
        <v>40489.577777777777</v>
      </c>
      <c r="E4014" s="3">
        <f>DATEDIF(online_retail_II[[#This Row],[LastPurchase]], DATE(2011,12,9), "d")</f>
        <v>397</v>
      </c>
      <c r="F4014" s="3">
        <f t="shared" si="310"/>
        <v>2</v>
      </c>
      <c r="G4014" s="3">
        <f t="shared" si="311"/>
        <v>1</v>
      </c>
      <c r="H4014" s="3">
        <f t="shared" si="312"/>
        <v>1</v>
      </c>
      <c r="I4014" s="1" t="str">
        <f t="shared" si="313"/>
        <v>211</v>
      </c>
      <c r="J4014" s="1" t="str">
        <f t="shared" si="314"/>
        <v>At Risk</v>
      </c>
    </row>
    <row r="4015" spans="1:10" ht="14.25" x14ac:dyDescent="0.2">
      <c r="A4015">
        <v>16899</v>
      </c>
      <c r="B4015">
        <v>179</v>
      </c>
      <c r="C4015">
        <v>1721.0200000000007</v>
      </c>
      <c r="D4015" s="1">
        <v>40879.502083333333</v>
      </c>
      <c r="E4015" s="3">
        <f>DATEDIF(online_retail_II[[#This Row],[LastPurchase]], DATE(2011,12,9), "d")</f>
        <v>7</v>
      </c>
      <c r="F4015" s="3">
        <f t="shared" si="310"/>
        <v>5</v>
      </c>
      <c r="G4015" s="3">
        <f t="shared" si="311"/>
        <v>3</v>
      </c>
      <c r="H4015" s="3">
        <f t="shared" si="312"/>
        <v>2</v>
      </c>
      <c r="I4015" s="1" t="str">
        <f t="shared" si="313"/>
        <v>532</v>
      </c>
      <c r="J4015" s="1" t="str">
        <f t="shared" si="314"/>
        <v>Champion</v>
      </c>
    </row>
    <row r="4016" spans="1:10" ht="14.25" x14ac:dyDescent="0.2">
      <c r="A4016">
        <v>15996</v>
      </c>
      <c r="B4016">
        <v>212</v>
      </c>
      <c r="C4016">
        <v>1686.900000000001</v>
      </c>
      <c r="D4016" s="1">
        <v>40798.634722222225</v>
      </c>
      <c r="E4016" s="3">
        <f>DATEDIF(online_retail_II[[#This Row],[LastPurchase]], DATE(2011,12,9), "d")</f>
        <v>88</v>
      </c>
      <c r="F4016" s="3">
        <f t="shared" si="310"/>
        <v>3</v>
      </c>
      <c r="G4016" s="3">
        <f t="shared" si="311"/>
        <v>3</v>
      </c>
      <c r="H4016" s="3">
        <f t="shared" si="312"/>
        <v>2</v>
      </c>
      <c r="I4016" s="1" t="str">
        <f t="shared" si="313"/>
        <v>332</v>
      </c>
      <c r="J4016" s="1" t="str">
        <f t="shared" si="314"/>
        <v>Potential</v>
      </c>
    </row>
    <row r="4017" spans="1:10" ht="14.25" x14ac:dyDescent="0.2">
      <c r="A4017">
        <v>12892</v>
      </c>
      <c r="B4017">
        <v>18</v>
      </c>
      <c r="C4017">
        <v>263.37999999999994</v>
      </c>
      <c r="D4017" s="1">
        <v>40490.410416666666</v>
      </c>
      <c r="E4017" s="3">
        <f>DATEDIF(online_retail_II[[#This Row],[LastPurchase]], DATE(2011,12,9), "d")</f>
        <v>396</v>
      </c>
      <c r="F4017" s="3">
        <f t="shared" si="310"/>
        <v>2</v>
      </c>
      <c r="G4017" s="3">
        <f t="shared" si="311"/>
        <v>1</v>
      </c>
      <c r="H4017" s="3">
        <f t="shared" si="312"/>
        <v>1</v>
      </c>
      <c r="I4017" s="1" t="str">
        <f t="shared" si="313"/>
        <v>211</v>
      </c>
      <c r="J4017" s="1" t="str">
        <f t="shared" si="314"/>
        <v>At Risk</v>
      </c>
    </row>
    <row r="4018" spans="1:10" ht="14.25" x14ac:dyDescent="0.2">
      <c r="A4018">
        <v>13138</v>
      </c>
      <c r="B4018">
        <v>99</v>
      </c>
      <c r="C4018">
        <v>1467.24</v>
      </c>
      <c r="D4018" s="1">
        <v>40864.70208333333</v>
      </c>
      <c r="E4018" s="3">
        <f>DATEDIF(online_retail_II[[#This Row],[LastPurchase]], DATE(2011,12,9), "d")</f>
        <v>22</v>
      </c>
      <c r="F4018" s="3">
        <f t="shared" si="310"/>
        <v>4</v>
      </c>
      <c r="G4018" s="3">
        <f t="shared" si="311"/>
        <v>2</v>
      </c>
      <c r="H4018" s="3">
        <f t="shared" si="312"/>
        <v>2</v>
      </c>
      <c r="I4018" s="1" t="str">
        <f t="shared" si="313"/>
        <v>422</v>
      </c>
      <c r="J4018" s="1" t="str">
        <f t="shared" si="314"/>
        <v>Loyal</v>
      </c>
    </row>
    <row r="4019" spans="1:10" ht="14.25" x14ac:dyDescent="0.2">
      <c r="A4019">
        <v>14927</v>
      </c>
      <c r="B4019">
        <v>20</v>
      </c>
      <c r="C4019">
        <v>308.19999999999993</v>
      </c>
      <c r="D4019" s="1">
        <v>40490.520833333336</v>
      </c>
      <c r="E4019" s="3">
        <f>DATEDIF(online_retail_II[[#This Row],[LastPurchase]], DATE(2011,12,9), "d")</f>
        <v>396</v>
      </c>
      <c r="F4019" s="3">
        <f t="shared" si="310"/>
        <v>2</v>
      </c>
      <c r="G4019" s="3">
        <f t="shared" si="311"/>
        <v>1</v>
      </c>
      <c r="H4019" s="3">
        <f t="shared" si="312"/>
        <v>1</v>
      </c>
      <c r="I4019" s="1" t="str">
        <f t="shared" si="313"/>
        <v>211</v>
      </c>
      <c r="J4019" s="1" t="str">
        <f t="shared" si="314"/>
        <v>At Risk</v>
      </c>
    </row>
    <row r="4020" spans="1:10" ht="14.25" x14ac:dyDescent="0.2">
      <c r="A4020">
        <v>14193</v>
      </c>
      <c r="B4020">
        <v>64</v>
      </c>
      <c r="C4020">
        <v>1210.1900000000003</v>
      </c>
      <c r="D4020" s="1">
        <v>40819.398611111108</v>
      </c>
      <c r="E4020" s="3">
        <f>DATEDIF(online_retail_II[[#This Row],[LastPurchase]], DATE(2011,12,9), "d")</f>
        <v>67</v>
      </c>
      <c r="F4020" s="3">
        <f t="shared" si="310"/>
        <v>3</v>
      </c>
      <c r="G4020" s="3">
        <f t="shared" si="311"/>
        <v>2</v>
      </c>
      <c r="H4020" s="3">
        <f t="shared" si="312"/>
        <v>2</v>
      </c>
      <c r="I4020" s="1" t="str">
        <f t="shared" si="313"/>
        <v>322</v>
      </c>
      <c r="J4020" s="1" t="str">
        <f t="shared" si="314"/>
        <v>Potential</v>
      </c>
    </row>
    <row r="4021" spans="1:10" ht="14.25" x14ac:dyDescent="0.2">
      <c r="A4021">
        <v>13967</v>
      </c>
      <c r="B4021">
        <v>6</v>
      </c>
      <c r="C4021">
        <v>166.3</v>
      </c>
      <c r="D4021" s="1">
        <v>40741.501388888886</v>
      </c>
      <c r="E4021" s="3">
        <f>DATEDIF(online_retail_II[[#This Row],[LastPurchase]], DATE(2011,12,9), "d")</f>
        <v>145</v>
      </c>
      <c r="F4021" s="3">
        <f t="shared" si="310"/>
        <v>3</v>
      </c>
      <c r="G4021" s="3">
        <f t="shared" si="311"/>
        <v>1</v>
      </c>
      <c r="H4021" s="3">
        <f t="shared" si="312"/>
        <v>1</v>
      </c>
      <c r="I4021" s="1" t="str">
        <f t="shared" si="313"/>
        <v>311</v>
      </c>
      <c r="J4021" s="1" t="str">
        <f t="shared" si="314"/>
        <v>Potential</v>
      </c>
    </row>
    <row r="4022" spans="1:10" ht="14.25" x14ac:dyDescent="0.2">
      <c r="A4022">
        <v>17084</v>
      </c>
      <c r="B4022">
        <v>294</v>
      </c>
      <c r="C4022">
        <v>5202.9699999999975</v>
      </c>
      <c r="D4022" s="1">
        <v>40851.620833333334</v>
      </c>
      <c r="E4022" s="3">
        <f>DATEDIF(online_retail_II[[#This Row],[LastPurchase]], DATE(2011,12,9), "d")</f>
        <v>35</v>
      </c>
      <c r="F4022" s="3">
        <f t="shared" si="310"/>
        <v>4</v>
      </c>
      <c r="G4022" s="3">
        <f t="shared" si="311"/>
        <v>3</v>
      </c>
      <c r="H4022" s="3">
        <f t="shared" si="312"/>
        <v>3</v>
      </c>
      <c r="I4022" s="1" t="str">
        <f t="shared" si="313"/>
        <v>433</v>
      </c>
      <c r="J4022" s="1" t="str">
        <f t="shared" si="314"/>
        <v>Loyal</v>
      </c>
    </row>
    <row r="4023" spans="1:10" ht="14.25" x14ac:dyDescent="0.2">
      <c r="A4023">
        <v>16420</v>
      </c>
      <c r="B4023">
        <v>2</v>
      </c>
      <c r="C4023">
        <v>75</v>
      </c>
      <c r="D4023" s="1">
        <v>40490.635416666664</v>
      </c>
      <c r="E4023" s="3">
        <f>DATEDIF(online_retail_II[[#This Row],[LastPurchase]], DATE(2011,12,9), "d")</f>
        <v>396</v>
      </c>
      <c r="F4023" s="3">
        <f t="shared" si="310"/>
        <v>2</v>
      </c>
      <c r="G4023" s="3">
        <f t="shared" si="311"/>
        <v>1</v>
      </c>
      <c r="H4023" s="3">
        <f t="shared" si="312"/>
        <v>1</v>
      </c>
      <c r="I4023" s="1" t="str">
        <f t="shared" si="313"/>
        <v>211</v>
      </c>
      <c r="J4023" s="1" t="str">
        <f t="shared" si="314"/>
        <v>At Risk</v>
      </c>
    </row>
    <row r="4024" spans="1:10" ht="14.25" x14ac:dyDescent="0.2">
      <c r="A4024">
        <v>13738</v>
      </c>
      <c r="B4024">
        <v>92</v>
      </c>
      <c r="C4024">
        <v>440.92999999999989</v>
      </c>
      <c r="D4024" s="1">
        <v>40490.640972222223</v>
      </c>
      <c r="E4024" s="3">
        <f>DATEDIF(online_retail_II[[#This Row],[LastPurchase]], DATE(2011,12,9), "d")</f>
        <v>396</v>
      </c>
      <c r="F4024" s="3">
        <f t="shared" si="310"/>
        <v>2</v>
      </c>
      <c r="G4024" s="3">
        <f t="shared" si="311"/>
        <v>2</v>
      </c>
      <c r="H4024" s="3">
        <f t="shared" si="312"/>
        <v>1</v>
      </c>
      <c r="I4024" s="1" t="str">
        <f t="shared" si="313"/>
        <v>221</v>
      </c>
      <c r="J4024" s="1" t="str">
        <f t="shared" si="314"/>
        <v>At Risk</v>
      </c>
    </row>
    <row r="4025" spans="1:10" ht="14.25" x14ac:dyDescent="0.2">
      <c r="A4025">
        <v>17548</v>
      </c>
      <c r="B4025">
        <v>34</v>
      </c>
      <c r="C4025">
        <v>731.25999999999976</v>
      </c>
      <c r="D4025" s="1">
        <v>40653.500694444447</v>
      </c>
      <c r="E4025" s="3">
        <f>DATEDIF(online_retail_II[[#This Row],[LastPurchase]], DATE(2011,12,9), "d")</f>
        <v>233</v>
      </c>
      <c r="F4025" s="3">
        <f t="shared" si="310"/>
        <v>3</v>
      </c>
      <c r="G4025" s="3">
        <f t="shared" si="311"/>
        <v>1</v>
      </c>
      <c r="H4025" s="3">
        <f t="shared" si="312"/>
        <v>1</v>
      </c>
      <c r="I4025" s="1" t="str">
        <f t="shared" si="313"/>
        <v>311</v>
      </c>
      <c r="J4025" s="1" t="str">
        <f t="shared" si="314"/>
        <v>Potential</v>
      </c>
    </row>
    <row r="4026" spans="1:10" ht="14.25" x14ac:dyDescent="0.2">
      <c r="A4026">
        <v>18098</v>
      </c>
      <c r="B4026">
        <v>88</v>
      </c>
      <c r="C4026">
        <v>550.83999999999992</v>
      </c>
      <c r="D4026" s="1">
        <v>40490.688194444447</v>
      </c>
      <c r="E4026" s="3">
        <f>DATEDIF(online_retail_II[[#This Row],[LastPurchase]], DATE(2011,12,9), "d")</f>
        <v>396</v>
      </c>
      <c r="F4026" s="3">
        <f t="shared" si="310"/>
        <v>2</v>
      </c>
      <c r="G4026" s="3">
        <f t="shared" si="311"/>
        <v>2</v>
      </c>
      <c r="H4026" s="3">
        <f t="shared" si="312"/>
        <v>1</v>
      </c>
      <c r="I4026" s="1" t="str">
        <f t="shared" si="313"/>
        <v>221</v>
      </c>
      <c r="J4026" s="1" t="str">
        <f t="shared" si="314"/>
        <v>At Risk</v>
      </c>
    </row>
    <row r="4027" spans="1:10" ht="14.25" x14ac:dyDescent="0.2">
      <c r="A4027">
        <v>13691</v>
      </c>
      <c r="B4027">
        <v>54</v>
      </c>
      <c r="C4027">
        <v>212.77999999999994</v>
      </c>
      <c r="D4027" s="1">
        <v>40490.731944444444</v>
      </c>
      <c r="E4027" s="3">
        <f>DATEDIF(online_retail_II[[#This Row],[LastPurchase]], DATE(2011,12,9), "d")</f>
        <v>396</v>
      </c>
      <c r="F4027" s="3">
        <f t="shared" si="310"/>
        <v>2</v>
      </c>
      <c r="G4027" s="3">
        <f t="shared" si="311"/>
        <v>1</v>
      </c>
      <c r="H4027" s="3">
        <f t="shared" si="312"/>
        <v>1</v>
      </c>
      <c r="I4027" s="1" t="str">
        <f t="shared" si="313"/>
        <v>211</v>
      </c>
      <c r="J4027" s="1" t="str">
        <f t="shared" si="314"/>
        <v>At Risk</v>
      </c>
    </row>
    <row r="4028" spans="1:10" ht="14.25" x14ac:dyDescent="0.2">
      <c r="A4028">
        <v>15635</v>
      </c>
      <c r="B4028">
        <v>2</v>
      </c>
      <c r="C4028">
        <v>100.35</v>
      </c>
      <c r="D4028" s="1">
        <v>40491.373611111114</v>
      </c>
      <c r="E4028" s="3">
        <f>DATEDIF(online_retail_II[[#This Row],[LastPurchase]], DATE(2011,12,9), "d")</f>
        <v>395</v>
      </c>
      <c r="F4028" s="3">
        <f t="shared" si="310"/>
        <v>2</v>
      </c>
      <c r="G4028" s="3">
        <f t="shared" si="311"/>
        <v>1</v>
      </c>
      <c r="H4028" s="3">
        <f t="shared" si="312"/>
        <v>1</v>
      </c>
      <c r="I4028" s="1" t="str">
        <f t="shared" si="313"/>
        <v>211</v>
      </c>
      <c r="J4028" s="1" t="str">
        <f t="shared" si="314"/>
        <v>At Risk</v>
      </c>
    </row>
    <row r="4029" spans="1:10" ht="14.25" x14ac:dyDescent="0.2">
      <c r="A4029">
        <v>17274</v>
      </c>
      <c r="B4029">
        <v>79</v>
      </c>
      <c r="C4029">
        <v>577.37999999999988</v>
      </c>
      <c r="D4029" s="1">
        <v>40851.552777777775</v>
      </c>
      <c r="E4029" s="3">
        <f>DATEDIF(online_retail_II[[#This Row],[LastPurchase]], DATE(2011,12,9), "d")</f>
        <v>35</v>
      </c>
      <c r="F4029" s="3">
        <f t="shared" si="310"/>
        <v>4</v>
      </c>
      <c r="G4029" s="3">
        <f t="shared" si="311"/>
        <v>2</v>
      </c>
      <c r="H4029" s="3">
        <f t="shared" si="312"/>
        <v>1</v>
      </c>
      <c r="I4029" s="1" t="str">
        <f t="shared" si="313"/>
        <v>421</v>
      </c>
      <c r="J4029" s="1" t="str">
        <f t="shared" si="314"/>
        <v>Loyal</v>
      </c>
    </row>
    <row r="4030" spans="1:10" ht="14.25" x14ac:dyDescent="0.2">
      <c r="A4030">
        <v>16223</v>
      </c>
      <c r="B4030">
        <v>126</v>
      </c>
      <c r="C4030">
        <v>1102.3500000000001</v>
      </c>
      <c r="D4030" s="1">
        <v>40512.493055555555</v>
      </c>
      <c r="E4030" s="3">
        <f>DATEDIF(online_retail_II[[#This Row],[LastPurchase]], DATE(2011,12,9), "d")</f>
        <v>374</v>
      </c>
      <c r="F4030" s="3">
        <f t="shared" si="310"/>
        <v>2</v>
      </c>
      <c r="G4030" s="3">
        <f t="shared" si="311"/>
        <v>2</v>
      </c>
      <c r="H4030" s="3">
        <f t="shared" si="312"/>
        <v>2</v>
      </c>
      <c r="I4030" s="1" t="str">
        <f t="shared" si="313"/>
        <v>222</v>
      </c>
      <c r="J4030" s="1" t="str">
        <f t="shared" si="314"/>
        <v>At Risk</v>
      </c>
    </row>
    <row r="4031" spans="1:10" ht="14.25" x14ac:dyDescent="0.2">
      <c r="A4031">
        <v>17208</v>
      </c>
      <c r="B4031">
        <v>24</v>
      </c>
      <c r="C4031">
        <v>115.35000000000001</v>
      </c>
      <c r="D4031" s="1">
        <v>40491.534722222219</v>
      </c>
      <c r="E4031" s="3">
        <f>DATEDIF(online_retail_II[[#This Row],[LastPurchase]], DATE(2011,12,9), "d")</f>
        <v>395</v>
      </c>
      <c r="F4031" s="3">
        <f t="shared" si="310"/>
        <v>2</v>
      </c>
      <c r="G4031" s="3">
        <f t="shared" si="311"/>
        <v>1</v>
      </c>
      <c r="H4031" s="3">
        <f t="shared" si="312"/>
        <v>1</v>
      </c>
      <c r="I4031" s="1" t="str">
        <f t="shared" si="313"/>
        <v>211</v>
      </c>
      <c r="J4031" s="1" t="str">
        <f t="shared" si="314"/>
        <v>At Risk</v>
      </c>
    </row>
    <row r="4032" spans="1:10" ht="14.25" x14ac:dyDescent="0.2">
      <c r="A4032">
        <v>17467</v>
      </c>
      <c r="B4032">
        <v>4</v>
      </c>
      <c r="C4032">
        <v>102.6</v>
      </c>
      <c r="D4032" s="1">
        <v>40491.540277777778</v>
      </c>
      <c r="E4032" s="3">
        <f>DATEDIF(online_retail_II[[#This Row],[LastPurchase]], DATE(2011,12,9), "d")</f>
        <v>395</v>
      </c>
      <c r="F4032" s="3">
        <f t="shared" si="310"/>
        <v>2</v>
      </c>
      <c r="G4032" s="3">
        <f t="shared" si="311"/>
        <v>1</v>
      </c>
      <c r="H4032" s="3">
        <f t="shared" si="312"/>
        <v>1</v>
      </c>
      <c r="I4032" s="1" t="str">
        <f t="shared" si="313"/>
        <v>211</v>
      </c>
      <c r="J4032" s="1" t="str">
        <f t="shared" si="314"/>
        <v>At Risk</v>
      </c>
    </row>
    <row r="4033" spans="1:10" ht="14.25" x14ac:dyDescent="0.2">
      <c r="A4033">
        <v>17983</v>
      </c>
      <c r="B4033">
        <v>24</v>
      </c>
      <c r="C4033">
        <v>171.71</v>
      </c>
      <c r="D4033" s="1">
        <v>40491.558333333334</v>
      </c>
      <c r="E4033" s="3">
        <f>DATEDIF(online_retail_II[[#This Row],[LastPurchase]], DATE(2011,12,9), "d")</f>
        <v>395</v>
      </c>
      <c r="F4033" s="3">
        <f t="shared" si="310"/>
        <v>2</v>
      </c>
      <c r="G4033" s="3">
        <f t="shared" si="311"/>
        <v>1</v>
      </c>
      <c r="H4033" s="3">
        <f t="shared" si="312"/>
        <v>1</v>
      </c>
      <c r="I4033" s="1" t="str">
        <f t="shared" si="313"/>
        <v>211</v>
      </c>
      <c r="J4033" s="1" t="str">
        <f t="shared" si="314"/>
        <v>At Risk</v>
      </c>
    </row>
    <row r="4034" spans="1:10" ht="14.25" x14ac:dyDescent="0.2">
      <c r="A4034">
        <v>16740</v>
      </c>
      <c r="B4034">
        <v>33</v>
      </c>
      <c r="C4034">
        <v>236.81</v>
      </c>
      <c r="D4034" s="1">
        <v>40491.56527777778</v>
      </c>
      <c r="E4034" s="3">
        <f>DATEDIF(online_retail_II[[#This Row],[LastPurchase]], DATE(2011,12,9), "d")</f>
        <v>395</v>
      </c>
      <c r="F4034" s="3">
        <f t="shared" ref="F4034:F4097" si="315">IF(E4034&lt;=QUARTILE($E$2:$E$1000,1),5,
 IF(E4034&lt;=QUARTILE($E$2:$E$1000,2),4,
 IF(E4034&lt;=QUARTILE($E$2:$E$1000,3),3,
 IF(E4034&lt;=QUARTILE($E$2:$E$1000,4),2,1))))</f>
        <v>2</v>
      </c>
      <c r="G4034" s="3">
        <f t="shared" ref="G4034:G4097" si="316">IF(B4034&gt;=QUARTILE($B$2:$B$1000,4),5,
 IF(B4034&gt;=QUARTILE($B$2:$B$1000,3),4,
 IF(B4034&gt;=QUARTILE($B$2:$B$1000,2),3,
 IF(B4034&gt;=QUARTILE($B$2:$B$1000,1),2,1))))</f>
        <v>1</v>
      </c>
      <c r="H4034" s="3">
        <f t="shared" ref="H4034:H4097" si="317">IF(C4034&gt;=QUARTILE($C$2:$C$1000,4),5,
 IF(C4034&gt;=QUARTILE($C$2:$C$1000,3),4,
 IF(C4034&gt;=QUARTILE($C$2:$C$1000,2),3,
 IF(C4034&gt;=QUARTILE($C$2:$C$1000,1),2,1))))</f>
        <v>1</v>
      </c>
      <c r="I4034" s="1" t="str">
        <f t="shared" ref="I4034:I4097" si="318">TEXT(F4034,"0") &amp; TEXT(G4034,"0") &amp; TEXT(H4034,"0")</f>
        <v>211</v>
      </c>
      <c r="J4034" s="1" t="str">
        <f t="shared" ref="J4034:J4097" si="319">IF(F4034=5,"Champion",
 IF(F4034&gt;=4,"Loyal",
 IF(F4034=3,"Potential",
 IF(F4034=2,"At Risk",
 "Lost"))))</f>
        <v>At Risk</v>
      </c>
    </row>
    <row r="4035" spans="1:10" ht="14.25" x14ac:dyDescent="0.2">
      <c r="A4035">
        <v>17878</v>
      </c>
      <c r="B4035">
        <v>85</v>
      </c>
      <c r="C4035">
        <v>1412.33</v>
      </c>
      <c r="D4035" s="1">
        <v>40843.474999999999</v>
      </c>
      <c r="E4035" s="3">
        <f>DATEDIF(online_retail_II[[#This Row],[LastPurchase]], DATE(2011,12,9), "d")</f>
        <v>43</v>
      </c>
      <c r="F4035" s="3">
        <f t="shared" si="315"/>
        <v>4</v>
      </c>
      <c r="G4035" s="3">
        <f t="shared" si="316"/>
        <v>2</v>
      </c>
      <c r="H4035" s="3">
        <f t="shared" si="317"/>
        <v>2</v>
      </c>
      <c r="I4035" s="1" t="str">
        <f t="shared" si="318"/>
        <v>422</v>
      </c>
      <c r="J4035" s="1" t="str">
        <f t="shared" si="319"/>
        <v>Loyal</v>
      </c>
    </row>
    <row r="4036" spans="1:10" ht="14.25" x14ac:dyDescent="0.2">
      <c r="A4036">
        <v>14170</v>
      </c>
      <c r="B4036">
        <v>165</v>
      </c>
      <c r="C4036">
        <v>597.32999999999993</v>
      </c>
      <c r="D4036" s="1">
        <v>40511.548611111109</v>
      </c>
      <c r="E4036" s="3">
        <f>DATEDIF(online_retail_II[[#This Row],[LastPurchase]], DATE(2011,12,9), "d")</f>
        <v>375</v>
      </c>
      <c r="F4036" s="3">
        <f t="shared" si="315"/>
        <v>2</v>
      </c>
      <c r="G4036" s="3">
        <f t="shared" si="316"/>
        <v>3</v>
      </c>
      <c r="H4036" s="3">
        <f t="shared" si="317"/>
        <v>1</v>
      </c>
      <c r="I4036" s="1" t="str">
        <f t="shared" si="318"/>
        <v>231</v>
      </c>
      <c r="J4036" s="1" t="str">
        <f t="shared" si="319"/>
        <v>At Risk</v>
      </c>
    </row>
    <row r="4037" spans="1:10" ht="14.25" x14ac:dyDescent="0.2">
      <c r="A4037">
        <v>14899</v>
      </c>
      <c r="B4037">
        <v>137</v>
      </c>
      <c r="C4037">
        <v>1384.88</v>
      </c>
      <c r="D4037" s="1">
        <v>40491.638888888891</v>
      </c>
      <c r="E4037" s="3">
        <f>DATEDIF(online_retail_II[[#This Row],[LastPurchase]], DATE(2011,12,9), "d")</f>
        <v>395</v>
      </c>
      <c r="F4037" s="3">
        <f t="shared" si="315"/>
        <v>2</v>
      </c>
      <c r="G4037" s="3">
        <f t="shared" si="316"/>
        <v>2</v>
      </c>
      <c r="H4037" s="3">
        <f t="shared" si="317"/>
        <v>2</v>
      </c>
      <c r="I4037" s="1" t="str">
        <f t="shared" si="318"/>
        <v>222</v>
      </c>
      <c r="J4037" s="1" t="str">
        <f t="shared" si="319"/>
        <v>At Risk</v>
      </c>
    </row>
    <row r="4038" spans="1:10" ht="14.25" x14ac:dyDescent="0.2">
      <c r="A4038">
        <v>14077</v>
      </c>
      <c r="B4038">
        <v>56</v>
      </c>
      <c r="C4038">
        <v>615.07999999999981</v>
      </c>
      <c r="D4038" s="1">
        <v>40846.524305555555</v>
      </c>
      <c r="E4038" s="3">
        <f>DATEDIF(online_retail_II[[#This Row],[LastPurchase]], DATE(2011,12,9), "d")</f>
        <v>40</v>
      </c>
      <c r="F4038" s="3">
        <f t="shared" si="315"/>
        <v>4</v>
      </c>
      <c r="G4038" s="3">
        <f t="shared" si="316"/>
        <v>2</v>
      </c>
      <c r="H4038" s="3">
        <f t="shared" si="317"/>
        <v>1</v>
      </c>
      <c r="I4038" s="1" t="str">
        <f t="shared" si="318"/>
        <v>421</v>
      </c>
      <c r="J4038" s="1" t="str">
        <f t="shared" si="319"/>
        <v>Loyal</v>
      </c>
    </row>
    <row r="4039" spans="1:10" ht="14.25" x14ac:dyDescent="0.2">
      <c r="A4039">
        <v>17374</v>
      </c>
      <c r="B4039">
        <v>42</v>
      </c>
      <c r="C4039">
        <v>727.10999999999956</v>
      </c>
      <c r="D4039" s="1">
        <v>40668.378472222219</v>
      </c>
      <c r="E4039" s="3">
        <f>DATEDIF(online_retail_II[[#This Row],[LastPurchase]], DATE(2011,12,9), "d")</f>
        <v>218</v>
      </c>
      <c r="F4039" s="3">
        <f t="shared" si="315"/>
        <v>3</v>
      </c>
      <c r="G4039" s="3">
        <f t="shared" si="316"/>
        <v>1</v>
      </c>
      <c r="H4039" s="3">
        <f t="shared" si="317"/>
        <v>1</v>
      </c>
      <c r="I4039" s="1" t="str">
        <f t="shared" si="318"/>
        <v>311</v>
      </c>
      <c r="J4039" s="1" t="str">
        <f t="shared" si="319"/>
        <v>Potential</v>
      </c>
    </row>
    <row r="4040" spans="1:10" ht="14.25" x14ac:dyDescent="0.2">
      <c r="A4040">
        <v>13721</v>
      </c>
      <c r="B4040">
        <v>42</v>
      </c>
      <c r="C4040">
        <v>741.54</v>
      </c>
      <c r="D4040" s="1">
        <v>40850.586805555555</v>
      </c>
      <c r="E4040" s="3">
        <f>DATEDIF(online_retail_II[[#This Row],[LastPurchase]], DATE(2011,12,9), "d")</f>
        <v>36</v>
      </c>
      <c r="F4040" s="3">
        <f t="shared" si="315"/>
        <v>4</v>
      </c>
      <c r="G4040" s="3">
        <f t="shared" si="316"/>
        <v>1</v>
      </c>
      <c r="H4040" s="3">
        <f t="shared" si="317"/>
        <v>1</v>
      </c>
      <c r="I4040" s="1" t="str">
        <f t="shared" si="318"/>
        <v>411</v>
      </c>
      <c r="J4040" s="1" t="str">
        <f t="shared" si="319"/>
        <v>Loyal</v>
      </c>
    </row>
    <row r="4041" spans="1:10" ht="14.25" x14ac:dyDescent="0.2">
      <c r="A4041">
        <v>12927</v>
      </c>
      <c r="B4041">
        <v>11</v>
      </c>
      <c r="C4041">
        <v>197.31</v>
      </c>
      <c r="D4041" s="1">
        <v>40492.418055555558</v>
      </c>
      <c r="E4041" s="3">
        <f>DATEDIF(online_retail_II[[#This Row],[LastPurchase]], DATE(2011,12,9), "d")</f>
        <v>394</v>
      </c>
      <c r="F4041" s="3">
        <f t="shared" si="315"/>
        <v>2</v>
      </c>
      <c r="G4041" s="3">
        <f t="shared" si="316"/>
        <v>1</v>
      </c>
      <c r="H4041" s="3">
        <f t="shared" si="317"/>
        <v>1</v>
      </c>
      <c r="I4041" s="1" t="str">
        <f t="shared" si="318"/>
        <v>211</v>
      </c>
      <c r="J4041" s="1" t="str">
        <f t="shared" si="319"/>
        <v>At Risk</v>
      </c>
    </row>
    <row r="4042" spans="1:10" ht="14.25" x14ac:dyDescent="0.2">
      <c r="A4042">
        <v>13671</v>
      </c>
      <c r="B4042">
        <v>76</v>
      </c>
      <c r="C4042">
        <v>194.94999999999996</v>
      </c>
      <c r="D4042" s="1">
        <v>40492.451388888891</v>
      </c>
      <c r="E4042" s="3">
        <f>DATEDIF(online_retail_II[[#This Row],[LastPurchase]], DATE(2011,12,9), "d")</f>
        <v>394</v>
      </c>
      <c r="F4042" s="3">
        <f t="shared" si="315"/>
        <v>2</v>
      </c>
      <c r="G4042" s="3">
        <f t="shared" si="316"/>
        <v>2</v>
      </c>
      <c r="H4042" s="3">
        <f t="shared" si="317"/>
        <v>1</v>
      </c>
      <c r="I4042" s="1" t="str">
        <f t="shared" si="318"/>
        <v>221</v>
      </c>
      <c r="J4042" s="1" t="str">
        <f t="shared" si="319"/>
        <v>At Risk</v>
      </c>
    </row>
    <row r="4043" spans="1:10" ht="14.25" x14ac:dyDescent="0.2">
      <c r="A4043">
        <v>16358</v>
      </c>
      <c r="B4043">
        <v>154</v>
      </c>
      <c r="C4043">
        <v>2919.6499999999992</v>
      </c>
      <c r="D4043" s="1">
        <v>40885.631249999999</v>
      </c>
      <c r="E4043" s="3">
        <f>DATEDIF(online_retail_II[[#This Row],[LastPurchase]], DATE(2011,12,9), "d")</f>
        <v>1</v>
      </c>
      <c r="F4043" s="3">
        <f t="shared" si="315"/>
        <v>5</v>
      </c>
      <c r="G4043" s="3">
        <f t="shared" si="316"/>
        <v>2</v>
      </c>
      <c r="H4043" s="3">
        <f t="shared" si="317"/>
        <v>3</v>
      </c>
      <c r="I4043" s="1" t="str">
        <f t="shared" si="318"/>
        <v>523</v>
      </c>
      <c r="J4043" s="1" t="str">
        <f t="shared" si="319"/>
        <v>Champion</v>
      </c>
    </row>
    <row r="4044" spans="1:10" ht="14.25" x14ac:dyDescent="0.2">
      <c r="A4044">
        <v>15131</v>
      </c>
      <c r="B4044">
        <v>7</v>
      </c>
      <c r="C4044">
        <v>80.280000000000015</v>
      </c>
      <c r="D4044" s="1">
        <v>40492.504861111112</v>
      </c>
      <c r="E4044" s="3">
        <f>DATEDIF(online_retail_II[[#This Row],[LastPurchase]], DATE(2011,12,9), "d")</f>
        <v>394</v>
      </c>
      <c r="F4044" s="3">
        <f t="shared" si="315"/>
        <v>2</v>
      </c>
      <c r="G4044" s="3">
        <f t="shared" si="316"/>
        <v>1</v>
      </c>
      <c r="H4044" s="3">
        <f t="shared" si="317"/>
        <v>1</v>
      </c>
      <c r="I4044" s="1" t="str">
        <f t="shared" si="318"/>
        <v>211</v>
      </c>
      <c r="J4044" s="1" t="str">
        <f t="shared" si="319"/>
        <v>At Risk</v>
      </c>
    </row>
    <row r="4045" spans="1:10" ht="14.25" x14ac:dyDescent="0.2">
      <c r="A4045">
        <v>17756</v>
      </c>
      <c r="B4045">
        <v>85</v>
      </c>
      <c r="C4045">
        <v>733.69999999999982</v>
      </c>
      <c r="D4045" s="1">
        <v>40511.513888888891</v>
      </c>
      <c r="E4045" s="3">
        <f>DATEDIF(online_retail_II[[#This Row],[LastPurchase]], DATE(2011,12,9), "d")</f>
        <v>375</v>
      </c>
      <c r="F4045" s="3">
        <f t="shared" si="315"/>
        <v>2</v>
      </c>
      <c r="G4045" s="3">
        <f t="shared" si="316"/>
        <v>2</v>
      </c>
      <c r="H4045" s="3">
        <f t="shared" si="317"/>
        <v>1</v>
      </c>
      <c r="I4045" s="1" t="str">
        <f t="shared" si="318"/>
        <v>221</v>
      </c>
      <c r="J4045" s="1" t="str">
        <f t="shared" si="319"/>
        <v>At Risk</v>
      </c>
    </row>
    <row r="4046" spans="1:10" ht="14.25" x14ac:dyDescent="0.2">
      <c r="A4046">
        <v>15001</v>
      </c>
      <c r="B4046">
        <v>54</v>
      </c>
      <c r="C4046">
        <v>230.85999999999996</v>
      </c>
      <c r="D4046" s="1">
        <v>40492.57708333333</v>
      </c>
      <c r="E4046" s="3">
        <f>DATEDIF(online_retail_II[[#This Row],[LastPurchase]], DATE(2011,12,9), "d")</f>
        <v>394</v>
      </c>
      <c r="F4046" s="3">
        <f t="shared" si="315"/>
        <v>2</v>
      </c>
      <c r="G4046" s="3">
        <f t="shared" si="316"/>
        <v>1</v>
      </c>
      <c r="H4046" s="3">
        <f t="shared" si="317"/>
        <v>1</v>
      </c>
      <c r="I4046" s="1" t="str">
        <f t="shared" si="318"/>
        <v>211</v>
      </c>
      <c r="J4046" s="1" t="str">
        <f t="shared" si="319"/>
        <v>At Risk</v>
      </c>
    </row>
    <row r="4047" spans="1:10" ht="14.25" x14ac:dyDescent="0.2">
      <c r="A4047">
        <v>13096</v>
      </c>
      <c r="B4047">
        <v>1</v>
      </c>
      <c r="C4047">
        <v>419.70000000000005</v>
      </c>
      <c r="D4047" s="1">
        <v>40492.588888888888</v>
      </c>
      <c r="E4047" s="3">
        <f>DATEDIF(online_retail_II[[#This Row],[LastPurchase]], DATE(2011,12,9), "d")</f>
        <v>394</v>
      </c>
      <c r="F4047" s="3">
        <f t="shared" si="315"/>
        <v>2</v>
      </c>
      <c r="G4047" s="3">
        <f t="shared" si="316"/>
        <v>1</v>
      </c>
      <c r="H4047" s="3">
        <f t="shared" si="317"/>
        <v>1</v>
      </c>
      <c r="I4047" s="1" t="str">
        <f t="shared" si="318"/>
        <v>211</v>
      </c>
      <c r="J4047" s="1" t="str">
        <f t="shared" si="319"/>
        <v>At Risk</v>
      </c>
    </row>
    <row r="4048" spans="1:10" ht="14.25" x14ac:dyDescent="0.2">
      <c r="A4048">
        <v>15529</v>
      </c>
      <c r="B4048">
        <v>810</v>
      </c>
      <c r="C4048">
        <v>5111.9499999999898</v>
      </c>
      <c r="D4048" s="1">
        <v>40864.478472222225</v>
      </c>
      <c r="E4048" s="3">
        <f>DATEDIF(online_retail_II[[#This Row],[LastPurchase]], DATE(2011,12,9), "d")</f>
        <v>22</v>
      </c>
      <c r="F4048" s="3">
        <f t="shared" si="315"/>
        <v>4</v>
      </c>
      <c r="G4048" s="3">
        <f t="shared" si="316"/>
        <v>4</v>
      </c>
      <c r="H4048" s="3">
        <f t="shared" si="317"/>
        <v>3</v>
      </c>
      <c r="I4048" s="1" t="str">
        <f t="shared" si="318"/>
        <v>443</v>
      </c>
      <c r="J4048" s="1" t="str">
        <f t="shared" si="319"/>
        <v>Loyal</v>
      </c>
    </row>
    <row r="4049" spans="1:10" ht="14.25" x14ac:dyDescent="0.2">
      <c r="A4049">
        <v>12739</v>
      </c>
      <c r="B4049">
        <v>89</v>
      </c>
      <c r="C4049">
        <v>2726.7300000000005</v>
      </c>
      <c r="D4049" s="1">
        <v>40808.541666666664</v>
      </c>
      <c r="E4049" s="3">
        <f>DATEDIF(online_retail_II[[#This Row],[LastPurchase]], DATE(2011,12,9), "d")</f>
        <v>78</v>
      </c>
      <c r="F4049" s="3">
        <f t="shared" si="315"/>
        <v>3</v>
      </c>
      <c r="G4049" s="3">
        <f t="shared" si="316"/>
        <v>2</v>
      </c>
      <c r="H4049" s="3">
        <f t="shared" si="317"/>
        <v>2</v>
      </c>
      <c r="I4049" s="1" t="str">
        <f t="shared" si="318"/>
        <v>322</v>
      </c>
      <c r="J4049" s="1" t="str">
        <f t="shared" si="319"/>
        <v>Potential</v>
      </c>
    </row>
    <row r="4050" spans="1:10" ht="14.25" x14ac:dyDescent="0.2">
      <c r="A4050">
        <v>15028</v>
      </c>
      <c r="B4050">
        <v>119</v>
      </c>
      <c r="C4050">
        <v>1157.7099999999998</v>
      </c>
      <c r="D4050" s="1">
        <v>40878.587500000001</v>
      </c>
      <c r="E4050" s="3">
        <f>DATEDIF(online_retail_II[[#This Row],[LastPurchase]], DATE(2011,12,9), "d")</f>
        <v>8</v>
      </c>
      <c r="F4050" s="3">
        <f t="shared" si="315"/>
        <v>5</v>
      </c>
      <c r="G4050" s="3">
        <f t="shared" si="316"/>
        <v>2</v>
      </c>
      <c r="H4050" s="3">
        <f t="shared" si="317"/>
        <v>2</v>
      </c>
      <c r="I4050" s="1" t="str">
        <f t="shared" si="318"/>
        <v>522</v>
      </c>
      <c r="J4050" s="1" t="str">
        <f t="shared" si="319"/>
        <v>Champion</v>
      </c>
    </row>
    <row r="4051" spans="1:10" ht="14.25" x14ac:dyDescent="0.2">
      <c r="A4051">
        <v>17288</v>
      </c>
      <c r="B4051">
        <v>295</v>
      </c>
      <c r="C4051">
        <v>2499.9799999999991</v>
      </c>
      <c r="D4051" s="1">
        <v>40877.67291666667</v>
      </c>
      <c r="E4051" s="3">
        <f>DATEDIF(online_retail_II[[#This Row],[LastPurchase]], DATE(2011,12,9), "d")</f>
        <v>9</v>
      </c>
      <c r="F4051" s="3">
        <f t="shared" si="315"/>
        <v>5</v>
      </c>
      <c r="G4051" s="3">
        <f t="shared" si="316"/>
        <v>3</v>
      </c>
      <c r="H4051" s="3">
        <f t="shared" si="317"/>
        <v>2</v>
      </c>
      <c r="I4051" s="1" t="str">
        <f t="shared" si="318"/>
        <v>532</v>
      </c>
      <c r="J4051" s="1" t="str">
        <f t="shared" si="319"/>
        <v>Champion</v>
      </c>
    </row>
    <row r="4052" spans="1:10" ht="14.25" x14ac:dyDescent="0.2">
      <c r="A4052">
        <v>13915</v>
      </c>
      <c r="B4052">
        <v>2</v>
      </c>
      <c r="C4052">
        <v>70.800000000000011</v>
      </c>
      <c r="D4052" s="1">
        <v>40492.636805555558</v>
      </c>
      <c r="E4052" s="3">
        <f>DATEDIF(online_retail_II[[#This Row],[LastPurchase]], DATE(2011,12,9), "d")</f>
        <v>394</v>
      </c>
      <c r="F4052" s="3">
        <f t="shared" si="315"/>
        <v>2</v>
      </c>
      <c r="G4052" s="3">
        <f t="shared" si="316"/>
        <v>1</v>
      </c>
      <c r="H4052" s="3">
        <f t="shared" si="317"/>
        <v>1</v>
      </c>
      <c r="I4052" s="1" t="str">
        <f t="shared" si="318"/>
        <v>211</v>
      </c>
      <c r="J4052" s="1" t="str">
        <f t="shared" si="319"/>
        <v>At Risk</v>
      </c>
    </row>
    <row r="4053" spans="1:10" ht="14.25" x14ac:dyDescent="0.2">
      <c r="A4053">
        <v>17903</v>
      </c>
      <c r="B4053">
        <v>45</v>
      </c>
      <c r="C4053">
        <v>381.09000000000003</v>
      </c>
      <c r="D4053" s="1">
        <v>40492.652083333334</v>
      </c>
      <c r="E4053" s="3">
        <f>DATEDIF(online_retail_II[[#This Row],[LastPurchase]], DATE(2011,12,9), "d")</f>
        <v>394</v>
      </c>
      <c r="F4053" s="3">
        <f t="shared" si="315"/>
        <v>2</v>
      </c>
      <c r="G4053" s="3">
        <f t="shared" si="316"/>
        <v>1</v>
      </c>
      <c r="H4053" s="3">
        <f t="shared" si="317"/>
        <v>1</v>
      </c>
      <c r="I4053" s="1" t="str">
        <f t="shared" si="318"/>
        <v>211</v>
      </c>
      <c r="J4053" s="1" t="str">
        <f t="shared" si="319"/>
        <v>At Risk</v>
      </c>
    </row>
    <row r="4054" spans="1:10" ht="14.25" x14ac:dyDescent="0.2">
      <c r="A4054">
        <v>18280</v>
      </c>
      <c r="B4054">
        <v>30</v>
      </c>
      <c r="C4054">
        <v>488.15</v>
      </c>
      <c r="D4054" s="1">
        <v>40609.411111111112</v>
      </c>
      <c r="E4054" s="3">
        <f>DATEDIF(online_retail_II[[#This Row],[LastPurchase]], DATE(2011,12,9), "d")</f>
        <v>277</v>
      </c>
      <c r="F4054" s="3">
        <f t="shared" si="315"/>
        <v>3</v>
      </c>
      <c r="G4054" s="3">
        <f t="shared" si="316"/>
        <v>1</v>
      </c>
      <c r="H4054" s="3">
        <f t="shared" si="317"/>
        <v>1</v>
      </c>
      <c r="I4054" s="1" t="str">
        <f t="shared" si="318"/>
        <v>311</v>
      </c>
      <c r="J4054" s="1" t="str">
        <f t="shared" si="319"/>
        <v>Potential</v>
      </c>
    </row>
    <row r="4055" spans="1:10" ht="14.25" x14ac:dyDescent="0.2">
      <c r="A4055">
        <v>15368</v>
      </c>
      <c r="B4055">
        <v>8</v>
      </c>
      <c r="C4055">
        <v>722.74</v>
      </c>
      <c r="D4055" s="1">
        <v>40865.612500000003</v>
      </c>
      <c r="E4055" s="3">
        <f>DATEDIF(online_retail_II[[#This Row],[LastPurchase]], DATE(2011,12,9), "d")</f>
        <v>21</v>
      </c>
      <c r="F4055" s="3">
        <f t="shared" si="315"/>
        <v>4</v>
      </c>
      <c r="G4055" s="3">
        <f t="shared" si="316"/>
        <v>1</v>
      </c>
      <c r="H4055" s="3">
        <f t="shared" si="317"/>
        <v>1</v>
      </c>
      <c r="I4055" s="1" t="str">
        <f t="shared" si="318"/>
        <v>411</v>
      </c>
      <c r="J4055" s="1" t="str">
        <f t="shared" si="319"/>
        <v>Loyal</v>
      </c>
    </row>
    <row r="4056" spans="1:10" ht="14.25" x14ac:dyDescent="0.2">
      <c r="A4056">
        <v>12666</v>
      </c>
      <c r="B4056">
        <v>31</v>
      </c>
      <c r="C4056">
        <v>1248.42</v>
      </c>
      <c r="D4056" s="1">
        <v>40492.694444444445</v>
      </c>
      <c r="E4056" s="3">
        <f>DATEDIF(online_retail_II[[#This Row],[LastPurchase]], DATE(2011,12,9), "d")</f>
        <v>394</v>
      </c>
      <c r="F4056" s="3">
        <f t="shared" si="315"/>
        <v>2</v>
      </c>
      <c r="G4056" s="3">
        <f t="shared" si="316"/>
        <v>1</v>
      </c>
      <c r="H4056" s="3">
        <f t="shared" si="317"/>
        <v>2</v>
      </c>
      <c r="I4056" s="1" t="str">
        <f t="shared" si="318"/>
        <v>212</v>
      </c>
      <c r="J4056" s="1" t="str">
        <f t="shared" si="319"/>
        <v>At Risk</v>
      </c>
    </row>
    <row r="4057" spans="1:10" ht="14.25" x14ac:dyDescent="0.2">
      <c r="A4057">
        <v>16662</v>
      </c>
      <c r="B4057">
        <v>29</v>
      </c>
      <c r="C4057">
        <v>163.79999999999998</v>
      </c>
      <c r="D4057" s="1">
        <v>40492.705555555556</v>
      </c>
      <c r="E4057" s="3">
        <f>DATEDIF(online_retail_II[[#This Row],[LastPurchase]], DATE(2011,12,9), "d")</f>
        <v>394</v>
      </c>
      <c r="F4057" s="3">
        <f t="shared" si="315"/>
        <v>2</v>
      </c>
      <c r="G4057" s="3">
        <f t="shared" si="316"/>
        <v>1</v>
      </c>
      <c r="H4057" s="3">
        <f t="shared" si="317"/>
        <v>1</v>
      </c>
      <c r="I4057" s="1" t="str">
        <f t="shared" si="318"/>
        <v>211</v>
      </c>
      <c r="J4057" s="1" t="str">
        <f t="shared" si="319"/>
        <v>At Risk</v>
      </c>
    </row>
    <row r="4058" spans="1:10" ht="14.25" x14ac:dyDescent="0.2">
      <c r="A4058">
        <v>16786</v>
      </c>
      <c r="B4058">
        <v>1</v>
      </c>
      <c r="C4058">
        <v>51.839999999999996</v>
      </c>
      <c r="D4058" s="1">
        <v>40493.350694444445</v>
      </c>
      <c r="E4058" s="3">
        <f>DATEDIF(online_retail_II[[#This Row],[LastPurchase]], DATE(2011,12,9), "d")</f>
        <v>393</v>
      </c>
      <c r="F4058" s="3">
        <f t="shared" si="315"/>
        <v>2</v>
      </c>
      <c r="G4058" s="3">
        <f t="shared" si="316"/>
        <v>1</v>
      </c>
      <c r="H4058" s="3">
        <f t="shared" si="317"/>
        <v>1</v>
      </c>
      <c r="I4058" s="1" t="str">
        <f t="shared" si="318"/>
        <v>211</v>
      </c>
      <c r="J4058" s="1" t="str">
        <f t="shared" si="319"/>
        <v>At Risk</v>
      </c>
    </row>
    <row r="4059" spans="1:10" ht="14.25" x14ac:dyDescent="0.2">
      <c r="A4059">
        <v>15138</v>
      </c>
      <c r="B4059">
        <v>31</v>
      </c>
      <c r="C4059">
        <v>502.51999999999992</v>
      </c>
      <c r="D4059" s="1">
        <v>40493.386111111111</v>
      </c>
      <c r="E4059" s="3">
        <f>DATEDIF(online_retail_II[[#This Row],[LastPurchase]], DATE(2011,12,9), "d")</f>
        <v>393</v>
      </c>
      <c r="F4059" s="3">
        <f t="shared" si="315"/>
        <v>2</v>
      </c>
      <c r="G4059" s="3">
        <f t="shared" si="316"/>
        <v>1</v>
      </c>
      <c r="H4059" s="3">
        <f t="shared" si="317"/>
        <v>1</v>
      </c>
      <c r="I4059" s="1" t="str">
        <f t="shared" si="318"/>
        <v>211</v>
      </c>
      <c r="J4059" s="1" t="str">
        <f t="shared" si="319"/>
        <v>At Risk</v>
      </c>
    </row>
    <row r="4060" spans="1:10" ht="14.25" x14ac:dyDescent="0.2">
      <c r="A4060">
        <v>17688</v>
      </c>
      <c r="B4060">
        <v>19</v>
      </c>
      <c r="C4060">
        <v>304.20000000000005</v>
      </c>
      <c r="D4060" s="1">
        <v>40493.445138888892</v>
      </c>
      <c r="E4060" s="3">
        <f>DATEDIF(online_retail_II[[#This Row],[LastPurchase]], DATE(2011,12,9), "d")</f>
        <v>393</v>
      </c>
      <c r="F4060" s="3">
        <f t="shared" si="315"/>
        <v>2</v>
      </c>
      <c r="G4060" s="3">
        <f t="shared" si="316"/>
        <v>1</v>
      </c>
      <c r="H4060" s="3">
        <f t="shared" si="317"/>
        <v>1</v>
      </c>
      <c r="I4060" s="1" t="str">
        <f t="shared" si="318"/>
        <v>211</v>
      </c>
      <c r="J4060" s="1" t="str">
        <f t="shared" si="319"/>
        <v>At Risk</v>
      </c>
    </row>
    <row r="4061" spans="1:10" ht="14.25" x14ac:dyDescent="0.2">
      <c r="A4061">
        <v>16824</v>
      </c>
      <c r="B4061">
        <v>39</v>
      </c>
      <c r="C4061">
        <v>686.2399999999999</v>
      </c>
      <c r="D4061" s="1">
        <v>40871.526388888888</v>
      </c>
      <c r="E4061" s="3">
        <f>DATEDIF(online_retail_II[[#This Row],[LastPurchase]], DATE(2011,12,9), "d")</f>
        <v>15</v>
      </c>
      <c r="F4061" s="3">
        <f t="shared" si="315"/>
        <v>4</v>
      </c>
      <c r="G4061" s="3">
        <f t="shared" si="316"/>
        <v>1</v>
      </c>
      <c r="H4061" s="3">
        <f t="shared" si="317"/>
        <v>1</v>
      </c>
      <c r="I4061" s="1" t="str">
        <f t="shared" si="318"/>
        <v>411</v>
      </c>
      <c r="J4061" s="1" t="str">
        <f t="shared" si="319"/>
        <v>Loyal</v>
      </c>
    </row>
    <row r="4062" spans="1:10" ht="14.25" x14ac:dyDescent="0.2">
      <c r="A4062">
        <v>17423</v>
      </c>
      <c r="B4062">
        <v>43</v>
      </c>
      <c r="C4062">
        <v>1118.9500000000005</v>
      </c>
      <c r="D4062" s="1">
        <v>40840.566666666666</v>
      </c>
      <c r="E4062" s="3">
        <f>DATEDIF(online_retail_II[[#This Row],[LastPurchase]], DATE(2011,12,9), "d")</f>
        <v>46</v>
      </c>
      <c r="F4062" s="3">
        <f t="shared" si="315"/>
        <v>4</v>
      </c>
      <c r="G4062" s="3">
        <f t="shared" si="316"/>
        <v>1</v>
      </c>
      <c r="H4062" s="3">
        <f t="shared" si="317"/>
        <v>2</v>
      </c>
      <c r="I4062" s="1" t="str">
        <f t="shared" si="318"/>
        <v>412</v>
      </c>
      <c r="J4062" s="1" t="str">
        <f t="shared" si="319"/>
        <v>Loyal</v>
      </c>
    </row>
    <row r="4063" spans="1:10" ht="14.25" x14ac:dyDescent="0.2">
      <c r="A4063">
        <v>16284</v>
      </c>
      <c r="B4063">
        <v>139</v>
      </c>
      <c r="C4063">
        <v>1029.7699999999998</v>
      </c>
      <c r="D4063" s="1">
        <v>40855.675000000003</v>
      </c>
      <c r="E4063" s="3">
        <f>DATEDIF(online_retail_II[[#This Row],[LastPurchase]], DATE(2011,12,9), "d")</f>
        <v>31</v>
      </c>
      <c r="F4063" s="3">
        <f t="shared" si="315"/>
        <v>4</v>
      </c>
      <c r="G4063" s="3">
        <f t="shared" si="316"/>
        <v>2</v>
      </c>
      <c r="H4063" s="3">
        <f t="shared" si="317"/>
        <v>2</v>
      </c>
      <c r="I4063" s="1" t="str">
        <f t="shared" si="318"/>
        <v>422</v>
      </c>
      <c r="J4063" s="1" t="str">
        <f t="shared" si="319"/>
        <v>Loyal</v>
      </c>
    </row>
    <row r="4064" spans="1:10" ht="14.25" x14ac:dyDescent="0.2">
      <c r="A4064">
        <v>13226</v>
      </c>
      <c r="B4064">
        <v>28</v>
      </c>
      <c r="C4064">
        <v>312.45999999999987</v>
      </c>
      <c r="D4064" s="1">
        <v>40613.607638888891</v>
      </c>
      <c r="E4064" s="3">
        <f>DATEDIF(online_retail_II[[#This Row],[LastPurchase]], DATE(2011,12,9), "d")</f>
        <v>273</v>
      </c>
      <c r="F4064" s="3">
        <f t="shared" si="315"/>
        <v>3</v>
      </c>
      <c r="G4064" s="3">
        <f t="shared" si="316"/>
        <v>1</v>
      </c>
      <c r="H4064" s="3">
        <f t="shared" si="317"/>
        <v>1</v>
      </c>
      <c r="I4064" s="1" t="str">
        <f t="shared" si="318"/>
        <v>311</v>
      </c>
      <c r="J4064" s="1" t="str">
        <f t="shared" si="319"/>
        <v>Potential</v>
      </c>
    </row>
    <row r="4065" spans="1:10" ht="14.25" x14ac:dyDescent="0.2">
      <c r="A4065">
        <v>17558</v>
      </c>
      <c r="B4065">
        <v>28</v>
      </c>
      <c r="C4065">
        <v>259.17</v>
      </c>
      <c r="D4065" s="1">
        <v>40493.60833333333</v>
      </c>
      <c r="E4065" s="3">
        <f>DATEDIF(online_retail_II[[#This Row],[LastPurchase]], DATE(2011,12,9), "d")</f>
        <v>393</v>
      </c>
      <c r="F4065" s="3">
        <f t="shared" si="315"/>
        <v>2</v>
      </c>
      <c r="G4065" s="3">
        <f t="shared" si="316"/>
        <v>1</v>
      </c>
      <c r="H4065" s="3">
        <f t="shared" si="317"/>
        <v>1</v>
      </c>
      <c r="I4065" s="1" t="str">
        <f t="shared" si="318"/>
        <v>211</v>
      </c>
      <c r="J4065" s="1" t="str">
        <f t="shared" si="319"/>
        <v>At Risk</v>
      </c>
    </row>
    <row r="4066" spans="1:10" ht="14.25" x14ac:dyDescent="0.2">
      <c r="A4066">
        <v>17815</v>
      </c>
      <c r="B4066">
        <v>13</v>
      </c>
      <c r="C4066">
        <v>591.96</v>
      </c>
      <c r="D4066" s="1">
        <v>40493.61041666667</v>
      </c>
      <c r="E4066" s="3">
        <f>DATEDIF(online_retail_II[[#This Row],[LastPurchase]], DATE(2011,12,9), "d")</f>
        <v>393</v>
      </c>
      <c r="F4066" s="3">
        <f t="shared" si="315"/>
        <v>2</v>
      </c>
      <c r="G4066" s="3">
        <f t="shared" si="316"/>
        <v>1</v>
      </c>
      <c r="H4066" s="3">
        <f t="shared" si="317"/>
        <v>1</v>
      </c>
      <c r="I4066" s="1" t="str">
        <f t="shared" si="318"/>
        <v>211</v>
      </c>
      <c r="J4066" s="1" t="str">
        <f t="shared" si="319"/>
        <v>At Risk</v>
      </c>
    </row>
    <row r="4067" spans="1:10" ht="14.25" x14ac:dyDescent="0.2">
      <c r="A4067">
        <v>17980</v>
      </c>
      <c r="B4067">
        <v>66</v>
      </c>
      <c r="C4067">
        <v>1033.4199999999998</v>
      </c>
      <c r="D4067" s="1">
        <v>40721.500694444447</v>
      </c>
      <c r="E4067" s="3">
        <f>DATEDIF(online_retail_II[[#This Row],[LastPurchase]], DATE(2011,12,9), "d")</f>
        <v>165</v>
      </c>
      <c r="F4067" s="3">
        <f t="shared" si="315"/>
        <v>3</v>
      </c>
      <c r="G4067" s="3">
        <f t="shared" si="316"/>
        <v>2</v>
      </c>
      <c r="H4067" s="3">
        <f t="shared" si="317"/>
        <v>2</v>
      </c>
      <c r="I4067" s="1" t="str">
        <f t="shared" si="318"/>
        <v>322</v>
      </c>
      <c r="J4067" s="1" t="str">
        <f t="shared" si="319"/>
        <v>Potential</v>
      </c>
    </row>
    <row r="4068" spans="1:10" ht="14.25" x14ac:dyDescent="0.2">
      <c r="A4068">
        <v>12803</v>
      </c>
      <c r="B4068">
        <v>55</v>
      </c>
      <c r="C4068">
        <v>1092.81</v>
      </c>
      <c r="D4068" s="1">
        <v>40493.622916666667</v>
      </c>
      <c r="E4068" s="3">
        <f>DATEDIF(online_retail_II[[#This Row],[LastPurchase]], DATE(2011,12,9), "d")</f>
        <v>393</v>
      </c>
      <c r="F4068" s="3">
        <f t="shared" si="315"/>
        <v>2</v>
      </c>
      <c r="G4068" s="3">
        <f t="shared" si="316"/>
        <v>1</v>
      </c>
      <c r="H4068" s="3">
        <f t="shared" si="317"/>
        <v>2</v>
      </c>
      <c r="I4068" s="1" t="str">
        <f t="shared" si="318"/>
        <v>212</v>
      </c>
      <c r="J4068" s="1" t="str">
        <f t="shared" si="319"/>
        <v>At Risk</v>
      </c>
    </row>
    <row r="4069" spans="1:10" ht="14.25" x14ac:dyDescent="0.2">
      <c r="A4069">
        <v>18050</v>
      </c>
      <c r="B4069">
        <v>23</v>
      </c>
      <c r="C4069">
        <v>412.05999999999989</v>
      </c>
      <c r="D4069" s="1">
        <v>40527.600694444445</v>
      </c>
      <c r="E4069" s="3">
        <f>DATEDIF(online_retail_II[[#This Row],[LastPurchase]], DATE(2011,12,9), "d")</f>
        <v>359</v>
      </c>
      <c r="F4069" s="3">
        <f t="shared" si="315"/>
        <v>3</v>
      </c>
      <c r="G4069" s="3">
        <f t="shared" si="316"/>
        <v>1</v>
      </c>
      <c r="H4069" s="3">
        <f t="shared" si="317"/>
        <v>1</v>
      </c>
      <c r="I4069" s="1" t="str">
        <f t="shared" si="318"/>
        <v>311</v>
      </c>
      <c r="J4069" s="1" t="str">
        <f t="shared" si="319"/>
        <v>Potential</v>
      </c>
    </row>
    <row r="4070" spans="1:10" ht="14.25" x14ac:dyDescent="0.2">
      <c r="A4070">
        <v>14600</v>
      </c>
      <c r="B4070">
        <v>54</v>
      </c>
      <c r="C4070">
        <v>865.17000000000019</v>
      </c>
      <c r="D4070" s="1">
        <v>40581.408333333333</v>
      </c>
      <c r="E4070" s="3">
        <f>DATEDIF(online_retail_II[[#This Row],[LastPurchase]], DATE(2011,12,9), "d")</f>
        <v>305</v>
      </c>
      <c r="F4070" s="3">
        <f t="shared" si="315"/>
        <v>3</v>
      </c>
      <c r="G4070" s="3">
        <f t="shared" si="316"/>
        <v>1</v>
      </c>
      <c r="H4070" s="3">
        <f t="shared" si="317"/>
        <v>1</v>
      </c>
      <c r="I4070" s="1" t="str">
        <f t="shared" si="318"/>
        <v>311</v>
      </c>
      <c r="J4070" s="1" t="str">
        <f t="shared" si="319"/>
        <v>Potential</v>
      </c>
    </row>
    <row r="4071" spans="1:10" ht="14.25" x14ac:dyDescent="0.2">
      <c r="A4071">
        <v>18054</v>
      </c>
      <c r="B4071">
        <v>11</v>
      </c>
      <c r="C4071">
        <v>176.5</v>
      </c>
      <c r="D4071" s="1">
        <v>40494.345833333333</v>
      </c>
      <c r="E4071" s="3">
        <f>DATEDIF(online_retail_II[[#This Row],[LastPurchase]], DATE(2011,12,9), "d")</f>
        <v>392</v>
      </c>
      <c r="F4071" s="3">
        <f t="shared" si="315"/>
        <v>2</v>
      </c>
      <c r="G4071" s="3">
        <f t="shared" si="316"/>
        <v>1</v>
      </c>
      <c r="H4071" s="3">
        <f t="shared" si="317"/>
        <v>1</v>
      </c>
      <c r="I4071" s="1" t="str">
        <f t="shared" si="318"/>
        <v>211</v>
      </c>
      <c r="J4071" s="1" t="str">
        <f t="shared" si="319"/>
        <v>At Risk</v>
      </c>
    </row>
    <row r="4072" spans="1:10" ht="14.25" x14ac:dyDescent="0.2">
      <c r="A4072">
        <v>15468</v>
      </c>
      <c r="B4072">
        <v>80</v>
      </c>
      <c r="C4072">
        <v>1430.48</v>
      </c>
      <c r="D4072" s="1">
        <v>40835.575694444444</v>
      </c>
      <c r="E4072" s="3">
        <f>DATEDIF(online_retail_II[[#This Row],[LastPurchase]], DATE(2011,12,9), "d")</f>
        <v>51</v>
      </c>
      <c r="F4072" s="3">
        <f t="shared" si="315"/>
        <v>4</v>
      </c>
      <c r="G4072" s="3">
        <f t="shared" si="316"/>
        <v>2</v>
      </c>
      <c r="H4072" s="3">
        <f t="shared" si="317"/>
        <v>2</v>
      </c>
      <c r="I4072" s="1" t="str">
        <f t="shared" si="318"/>
        <v>422</v>
      </c>
      <c r="J4072" s="1" t="str">
        <f t="shared" si="319"/>
        <v>Loyal</v>
      </c>
    </row>
    <row r="4073" spans="1:10" ht="14.25" x14ac:dyDescent="0.2">
      <c r="A4073">
        <v>12868</v>
      </c>
      <c r="B4073">
        <v>146</v>
      </c>
      <c r="C4073">
        <v>2247.0600000000004</v>
      </c>
      <c r="D4073" s="1">
        <v>40701.445833333331</v>
      </c>
      <c r="E4073" s="3">
        <f>DATEDIF(online_retail_II[[#This Row],[LastPurchase]], DATE(2011,12,9), "d")</f>
        <v>185</v>
      </c>
      <c r="F4073" s="3">
        <f t="shared" si="315"/>
        <v>3</v>
      </c>
      <c r="G4073" s="3">
        <f t="shared" si="316"/>
        <v>2</v>
      </c>
      <c r="H4073" s="3">
        <f t="shared" si="317"/>
        <v>2</v>
      </c>
      <c r="I4073" s="1" t="str">
        <f t="shared" si="318"/>
        <v>322</v>
      </c>
      <c r="J4073" s="1" t="str">
        <f t="shared" si="319"/>
        <v>Potential</v>
      </c>
    </row>
    <row r="4074" spans="1:10" ht="14.25" x14ac:dyDescent="0.2">
      <c r="A4074">
        <v>12352</v>
      </c>
      <c r="B4074">
        <v>103</v>
      </c>
      <c r="C4074">
        <v>2849.8400000000015</v>
      </c>
      <c r="D4074" s="1">
        <v>40850.609027777777</v>
      </c>
      <c r="E4074" s="3">
        <f>DATEDIF(online_retail_II[[#This Row],[LastPurchase]], DATE(2011,12,9), "d")</f>
        <v>36</v>
      </c>
      <c r="F4074" s="3">
        <f t="shared" si="315"/>
        <v>4</v>
      </c>
      <c r="G4074" s="3">
        <f t="shared" si="316"/>
        <v>2</v>
      </c>
      <c r="H4074" s="3">
        <f t="shared" si="317"/>
        <v>2</v>
      </c>
      <c r="I4074" s="1" t="str">
        <f t="shared" si="318"/>
        <v>422</v>
      </c>
      <c r="J4074" s="1" t="str">
        <f t="shared" si="319"/>
        <v>Loyal</v>
      </c>
    </row>
    <row r="4075" spans="1:10" ht="14.25" x14ac:dyDescent="0.2">
      <c r="A4075">
        <v>18007</v>
      </c>
      <c r="B4075">
        <v>51</v>
      </c>
      <c r="C4075">
        <v>220.32000000000002</v>
      </c>
      <c r="D4075" s="1">
        <v>40494.463888888888</v>
      </c>
      <c r="E4075" s="3">
        <f>DATEDIF(online_retail_II[[#This Row],[LastPurchase]], DATE(2011,12,9), "d")</f>
        <v>392</v>
      </c>
      <c r="F4075" s="3">
        <f t="shared" si="315"/>
        <v>2</v>
      </c>
      <c r="G4075" s="3">
        <f t="shared" si="316"/>
        <v>1</v>
      </c>
      <c r="H4075" s="3">
        <f t="shared" si="317"/>
        <v>1</v>
      </c>
      <c r="I4075" s="1" t="str">
        <f t="shared" si="318"/>
        <v>211</v>
      </c>
      <c r="J4075" s="1" t="str">
        <f t="shared" si="319"/>
        <v>At Risk</v>
      </c>
    </row>
    <row r="4076" spans="1:10" ht="14.25" x14ac:dyDescent="0.2">
      <c r="A4076">
        <v>17772</v>
      </c>
      <c r="B4076">
        <v>105</v>
      </c>
      <c r="C4076">
        <v>384.76999999999975</v>
      </c>
      <c r="D4076" s="1">
        <v>40876.461805555555</v>
      </c>
      <c r="E4076" s="3">
        <f>DATEDIF(online_retail_II[[#This Row],[LastPurchase]], DATE(2011,12,9), "d")</f>
        <v>10</v>
      </c>
      <c r="F4076" s="3">
        <f t="shared" si="315"/>
        <v>5</v>
      </c>
      <c r="G4076" s="3">
        <f t="shared" si="316"/>
        <v>2</v>
      </c>
      <c r="H4076" s="3">
        <f t="shared" si="317"/>
        <v>1</v>
      </c>
      <c r="I4076" s="1" t="str">
        <f t="shared" si="318"/>
        <v>521</v>
      </c>
      <c r="J4076" s="1" t="str">
        <f t="shared" si="319"/>
        <v>Champion</v>
      </c>
    </row>
    <row r="4077" spans="1:10" ht="14.25" x14ac:dyDescent="0.2">
      <c r="A4077">
        <v>14082</v>
      </c>
      <c r="B4077">
        <v>65</v>
      </c>
      <c r="C4077">
        <v>413.36</v>
      </c>
      <c r="D4077" s="1">
        <v>40522.459722222222</v>
      </c>
      <c r="E4077" s="3">
        <f>DATEDIF(online_retail_II[[#This Row],[LastPurchase]], DATE(2011,12,9), "d")</f>
        <v>364</v>
      </c>
      <c r="F4077" s="3">
        <f t="shared" si="315"/>
        <v>3</v>
      </c>
      <c r="G4077" s="3">
        <f t="shared" si="316"/>
        <v>2</v>
      </c>
      <c r="H4077" s="3">
        <f t="shared" si="317"/>
        <v>1</v>
      </c>
      <c r="I4077" s="1" t="str">
        <f t="shared" si="318"/>
        <v>321</v>
      </c>
      <c r="J4077" s="1" t="str">
        <f t="shared" si="319"/>
        <v>Potential</v>
      </c>
    </row>
    <row r="4078" spans="1:10" ht="14.25" x14ac:dyDescent="0.2">
      <c r="A4078">
        <v>13309</v>
      </c>
      <c r="B4078">
        <v>130</v>
      </c>
      <c r="C4078">
        <v>1706.369999999999</v>
      </c>
      <c r="D4078" s="1">
        <v>40879.69027777778</v>
      </c>
      <c r="E4078" s="3">
        <f>DATEDIF(online_retail_II[[#This Row],[LastPurchase]], DATE(2011,12,9), "d")</f>
        <v>7</v>
      </c>
      <c r="F4078" s="3">
        <f t="shared" si="315"/>
        <v>5</v>
      </c>
      <c r="G4078" s="3">
        <f t="shared" si="316"/>
        <v>2</v>
      </c>
      <c r="H4078" s="3">
        <f t="shared" si="317"/>
        <v>2</v>
      </c>
      <c r="I4078" s="1" t="str">
        <f t="shared" si="318"/>
        <v>522</v>
      </c>
      <c r="J4078" s="1" t="str">
        <f t="shared" si="319"/>
        <v>Champion</v>
      </c>
    </row>
    <row r="4079" spans="1:10" ht="14.25" x14ac:dyDescent="0.2">
      <c r="A4079">
        <v>17210</v>
      </c>
      <c r="B4079">
        <v>54</v>
      </c>
      <c r="C4079">
        <v>253.37000000000003</v>
      </c>
      <c r="D4079" s="1">
        <v>40494.510416666664</v>
      </c>
      <c r="E4079" s="3">
        <f>DATEDIF(online_retail_II[[#This Row],[LastPurchase]], DATE(2011,12,9), "d")</f>
        <v>392</v>
      </c>
      <c r="F4079" s="3">
        <f t="shared" si="315"/>
        <v>2</v>
      </c>
      <c r="G4079" s="3">
        <f t="shared" si="316"/>
        <v>1</v>
      </c>
      <c r="H4079" s="3">
        <f t="shared" si="317"/>
        <v>1</v>
      </c>
      <c r="I4079" s="1" t="str">
        <f t="shared" si="318"/>
        <v>211</v>
      </c>
      <c r="J4079" s="1" t="str">
        <f t="shared" si="319"/>
        <v>At Risk</v>
      </c>
    </row>
    <row r="4080" spans="1:10" ht="14.25" x14ac:dyDescent="0.2">
      <c r="A4080">
        <v>12734</v>
      </c>
      <c r="B4080">
        <v>19</v>
      </c>
      <c r="C4080">
        <v>639.64999999999986</v>
      </c>
      <c r="D4080" s="1">
        <v>40534.532638888886</v>
      </c>
      <c r="E4080" s="3">
        <f>DATEDIF(online_retail_II[[#This Row],[LastPurchase]], DATE(2011,12,9), "d")</f>
        <v>352</v>
      </c>
      <c r="F4080" s="3">
        <f t="shared" si="315"/>
        <v>3</v>
      </c>
      <c r="G4080" s="3">
        <f t="shared" si="316"/>
        <v>1</v>
      </c>
      <c r="H4080" s="3">
        <f t="shared" si="317"/>
        <v>1</v>
      </c>
      <c r="I4080" s="1" t="str">
        <f t="shared" si="318"/>
        <v>311</v>
      </c>
      <c r="J4080" s="1" t="str">
        <f t="shared" si="319"/>
        <v>Potential</v>
      </c>
    </row>
    <row r="4081" spans="1:10" ht="14.25" x14ac:dyDescent="0.2">
      <c r="A4081">
        <v>17803</v>
      </c>
      <c r="B4081">
        <v>27</v>
      </c>
      <c r="C4081">
        <v>184.65999999999997</v>
      </c>
      <c r="D4081" s="1">
        <v>40494.578472222223</v>
      </c>
      <c r="E4081" s="3">
        <f>DATEDIF(online_retail_II[[#This Row],[LastPurchase]], DATE(2011,12,9), "d")</f>
        <v>392</v>
      </c>
      <c r="F4081" s="3">
        <f t="shared" si="315"/>
        <v>2</v>
      </c>
      <c r="G4081" s="3">
        <f t="shared" si="316"/>
        <v>1</v>
      </c>
      <c r="H4081" s="3">
        <f t="shared" si="317"/>
        <v>1</v>
      </c>
      <c r="I4081" s="1" t="str">
        <f t="shared" si="318"/>
        <v>211</v>
      </c>
      <c r="J4081" s="1" t="str">
        <f t="shared" si="319"/>
        <v>At Risk</v>
      </c>
    </row>
    <row r="4082" spans="1:10" ht="14.25" x14ac:dyDescent="0.2">
      <c r="A4082">
        <v>13961</v>
      </c>
      <c r="B4082">
        <v>19</v>
      </c>
      <c r="C4082">
        <v>538.40000000000009</v>
      </c>
      <c r="D4082" s="1">
        <v>40494.611111111109</v>
      </c>
      <c r="E4082" s="3">
        <f>DATEDIF(online_retail_II[[#This Row],[LastPurchase]], DATE(2011,12,9), "d")</f>
        <v>392</v>
      </c>
      <c r="F4082" s="3">
        <f t="shared" si="315"/>
        <v>2</v>
      </c>
      <c r="G4082" s="3">
        <f t="shared" si="316"/>
        <v>1</v>
      </c>
      <c r="H4082" s="3">
        <f t="shared" si="317"/>
        <v>1</v>
      </c>
      <c r="I4082" s="1" t="str">
        <f t="shared" si="318"/>
        <v>211</v>
      </c>
      <c r="J4082" s="1" t="str">
        <f t="shared" si="319"/>
        <v>At Risk</v>
      </c>
    </row>
    <row r="4083" spans="1:10" ht="14.25" x14ac:dyDescent="0.2">
      <c r="A4083">
        <v>14024</v>
      </c>
      <c r="B4083">
        <v>34</v>
      </c>
      <c r="C4083">
        <v>645.74</v>
      </c>
      <c r="D4083" s="1">
        <v>40765.479166666664</v>
      </c>
      <c r="E4083" s="3">
        <f>DATEDIF(online_retail_II[[#This Row],[LastPurchase]], DATE(2011,12,9), "d")</f>
        <v>121</v>
      </c>
      <c r="F4083" s="3">
        <f t="shared" si="315"/>
        <v>3</v>
      </c>
      <c r="G4083" s="3">
        <f t="shared" si="316"/>
        <v>1</v>
      </c>
      <c r="H4083" s="3">
        <f t="shared" si="317"/>
        <v>1</v>
      </c>
      <c r="I4083" s="1" t="str">
        <f t="shared" si="318"/>
        <v>311</v>
      </c>
      <c r="J4083" s="1" t="str">
        <f t="shared" si="319"/>
        <v>Potential</v>
      </c>
    </row>
    <row r="4084" spans="1:10" ht="14.25" x14ac:dyDescent="0.2">
      <c r="A4084">
        <v>14052</v>
      </c>
      <c r="B4084">
        <v>125</v>
      </c>
      <c r="C4084">
        <v>480.80999999999977</v>
      </c>
      <c r="D4084" s="1">
        <v>40867.520833333336</v>
      </c>
      <c r="E4084" s="3">
        <f>DATEDIF(online_retail_II[[#This Row],[LastPurchase]], DATE(2011,12,9), "d")</f>
        <v>19</v>
      </c>
      <c r="F4084" s="3">
        <f t="shared" si="315"/>
        <v>4</v>
      </c>
      <c r="G4084" s="3">
        <f t="shared" si="316"/>
        <v>2</v>
      </c>
      <c r="H4084" s="3">
        <f t="shared" si="317"/>
        <v>1</v>
      </c>
      <c r="I4084" s="1" t="str">
        <f t="shared" si="318"/>
        <v>421</v>
      </c>
      <c r="J4084" s="1" t="str">
        <f t="shared" si="319"/>
        <v>Loyal</v>
      </c>
    </row>
    <row r="4085" spans="1:10" ht="14.25" x14ac:dyDescent="0.2">
      <c r="A4085">
        <v>16687</v>
      </c>
      <c r="B4085">
        <v>8</v>
      </c>
      <c r="C4085">
        <v>157.63</v>
      </c>
      <c r="D4085" s="1">
        <v>40496.490277777775</v>
      </c>
      <c r="E4085" s="3">
        <f>DATEDIF(online_retail_II[[#This Row],[LastPurchase]], DATE(2011,12,9), "d")</f>
        <v>390</v>
      </c>
      <c r="F4085" s="3">
        <f t="shared" si="315"/>
        <v>2</v>
      </c>
      <c r="G4085" s="3">
        <f t="shared" si="316"/>
        <v>1</v>
      </c>
      <c r="H4085" s="3">
        <f t="shared" si="317"/>
        <v>1</v>
      </c>
      <c r="I4085" s="1" t="str">
        <f t="shared" si="318"/>
        <v>211</v>
      </c>
      <c r="J4085" s="1" t="str">
        <f t="shared" si="319"/>
        <v>At Risk</v>
      </c>
    </row>
    <row r="4086" spans="1:10" ht="14.25" x14ac:dyDescent="0.2">
      <c r="A4086">
        <v>17495</v>
      </c>
      <c r="B4086">
        <v>48</v>
      </c>
      <c r="C4086">
        <v>806.71999999999969</v>
      </c>
      <c r="D4086" s="1">
        <v>40879.505555555559</v>
      </c>
      <c r="E4086" s="3">
        <f>DATEDIF(online_retail_II[[#This Row],[LastPurchase]], DATE(2011,12,9), "d")</f>
        <v>7</v>
      </c>
      <c r="F4086" s="3">
        <f t="shared" si="315"/>
        <v>5</v>
      </c>
      <c r="G4086" s="3">
        <f t="shared" si="316"/>
        <v>1</v>
      </c>
      <c r="H4086" s="3">
        <f t="shared" si="317"/>
        <v>1</v>
      </c>
      <c r="I4086" s="1" t="str">
        <f t="shared" si="318"/>
        <v>511</v>
      </c>
      <c r="J4086" s="1" t="str">
        <f t="shared" si="319"/>
        <v>Champion</v>
      </c>
    </row>
    <row r="4087" spans="1:10" ht="14.25" x14ac:dyDescent="0.2">
      <c r="A4087">
        <v>15269</v>
      </c>
      <c r="B4087">
        <v>35</v>
      </c>
      <c r="C4087">
        <v>1225.3599999999999</v>
      </c>
      <c r="D4087" s="1">
        <v>40863.397222222222</v>
      </c>
      <c r="E4087" s="3">
        <f>DATEDIF(online_retail_II[[#This Row],[LastPurchase]], DATE(2011,12,9), "d")</f>
        <v>23</v>
      </c>
      <c r="F4087" s="3">
        <f t="shared" si="315"/>
        <v>4</v>
      </c>
      <c r="G4087" s="3">
        <f t="shared" si="316"/>
        <v>1</v>
      </c>
      <c r="H4087" s="3">
        <f t="shared" si="317"/>
        <v>2</v>
      </c>
      <c r="I4087" s="1" t="str">
        <f t="shared" si="318"/>
        <v>412</v>
      </c>
      <c r="J4087" s="1" t="str">
        <f t="shared" si="319"/>
        <v>Loyal</v>
      </c>
    </row>
    <row r="4088" spans="1:10" ht="14.25" x14ac:dyDescent="0.2">
      <c r="A4088">
        <v>13167</v>
      </c>
      <c r="B4088">
        <v>81</v>
      </c>
      <c r="C4088">
        <v>1125.1499999999999</v>
      </c>
      <c r="D4088" s="1">
        <v>40868.51666666667</v>
      </c>
      <c r="E4088" s="3">
        <f>DATEDIF(online_retail_II[[#This Row],[LastPurchase]], DATE(2011,12,9), "d")</f>
        <v>18</v>
      </c>
      <c r="F4088" s="3">
        <f t="shared" si="315"/>
        <v>4</v>
      </c>
      <c r="G4088" s="3">
        <f t="shared" si="316"/>
        <v>2</v>
      </c>
      <c r="H4088" s="3">
        <f t="shared" si="317"/>
        <v>2</v>
      </c>
      <c r="I4088" s="1" t="str">
        <f t="shared" si="318"/>
        <v>422</v>
      </c>
      <c r="J4088" s="1" t="str">
        <f t="shared" si="319"/>
        <v>Loyal</v>
      </c>
    </row>
    <row r="4089" spans="1:10" ht="14.25" x14ac:dyDescent="0.2">
      <c r="A4089">
        <v>16074</v>
      </c>
      <c r="B4089">
        <v>26</v>
      </c>
      <c r="C4089">
        <v>265.24999999999994</v>
      </c>
      <c r="D4089" s="1">
        <v>40496.554861111108</v>
      </c>
      <c r="E4089" s="3">
        <f>DATEDIF(online_retail_II[[#This Row],[LastPurchase]], DATE(2011,12,9), "d")</f>
        <v>390</v>
      </c>
      <c r="F4089" s="3">
        <f t="shared" si="315"/>
        <v>2</v>
      </c>
      <c r="G4089" s="3">
        <f t="shared" si="316"/>
        <v>1</v>
      </c>
      <c r="H4089" s="3">
        <f t="shared" si="317"/>
        <v>1</v>
      </c>
      <c r="I4089" s="1" t="str">
        <f t="shared" si="318"/>
        <v>211</v>
      </c>
      <c r="J4089" s="1" t="str">
        <f t="shared" si="319"/>
        <v>At Risk</v>
      </c>
    </row>
    <row r="4090" spans="1:10" ht="14.25" x14ac:dyDescent="0.2">
      <c r="A4090">
        <v>14684</v>
      </c>
      <c r="B4090">
        <v>519</v>
      </c>
      <c r="C4090">
        <v>1468.5500000000018</v>
      </c>
      <c r="D4090" s="1">
        <v>40861.481249999997</v>
      </c>
      <c r="E4090" s="3">
        <f>DATEDIF(online_retail_II[[#This Row],[LastPurchase]], DATE(2011,12,9), "d")</f>
        <v>25</v>
      </c>
      <c r="F4090" s="3">
        <f t="shared" si="315"/>
        <v>4</v>
      </c>
      <c r="G4090" s="3">
        <f t="shared" si="316"/>
        <v>4</v>
      </c>
      <c r="H4090" s="3">
        <f t="shared" si="317"/>
        <v>2</v>
      </c>
      <c r="I4090" s="1" t="str">
        <f t="shared" si="318"/>
        <v>442</v>
      </c>
      <c r="J4090" s="1" t="str">
        <f t="shared" si="319"/>
        <v>Loyal</v>
      </c>
    </row>
    <row r="4091" spans="1:10" ht="14.25" x14ac:dyDescent="0.2">
      <c r="A4091">
        <v>17544</v>
      </c>
      <c r="B4091">
        <v>92</v>
      </c>
      <c r="C4091">
        <v>960.68999999999994</v>
      </c>
      <c r="D4091" s="1">
        <v>40496.630555555559</v>
      </c>
      <c r="E4091" s="3">
        <f>DATEDIF(online_retail_II[[#This Row],[LastPurchase]], DATE(2011,12,9), "d")</f>
        <v>390</v>
      </c>
      <c r="F4091" s="3">
        <f t="shared" si="315"/>
        <v>2</v>
      </c>
      <c r="G4091" s="3">
        <f t="shared" si="316"/>
        <v>2</v>
      </c>
      <c r="H4091" s="3">
        <f t="shared" si="317"/>
        <v>1</v>
      </c>
      <c r="I4091" s="1" t="str">
        <f t="shared" si="318"/>
        <v>221</v>
      </c>
      <c r="J4091" s="1" t="str">
        <f t="shared" si="319"/>
        <v>At Risk</v>
      </c>
    </row>
    <row r="4092" spans="1:10" ht="14.25" x14ac:dyDescent="0.2">
      <c r="A4092">
        <v>18221</v>
      </c>
      <c r="B4092">
        <v>84</v>
      </c>
      <c r="C4092">
        <v>1424.9399999999994</v>
      </c>
      <c r="D4092" s="1">
        <v>40864.611111111109</v>
      </c>
      <c r="E4092" s="3">
        <f>DATEDIF(online_retail_II[[#This Row],[LastPurchase]], DATE(2011,12,9), "d")</f>
        <v>22</v>
      </c>
      <c r="F4092" s="3">
        <f t="shared" si="315"/>
        <v>4</v>
      </c>
      <c r="G4092" s="3">
        <f t="shared" si="316"/>
        <v>2</v>
      </c>
      <c r="H4092" s="3">
        <f t="shared" si="317"/>
        <v>2</v>
      </c>
      <c r="I4092" s="1" t="str">
        <f t="shared" si="318"/>
        <v>422</v>
      </c>
      <c r="J4092" s="1" t="str">
        <f t="shared" si="319"/>
        <v>Loyal</v>
      </c>
    </row>
    <row r="4093" spans="1:10" ht="14.25" x14ac:dyDescent="0.2">
      <c r="A4093">
        <v>14559</v>
      </c>
      <c r="B4093">
        <v>2</v>
      </c>
      <c r="C4093">
        <v>75.599999999999994</v>
      </c>
      <c r="D4093" s="1">
        <v>40496.670138888891</v>
      </c>
      <c r="E4093" s="3">
        <f>DATEDIF(online_retail_II[[#This Row],[LastPurchase]], DATE(2011,12,9), "d")</f>
        <v>390</v>
      </c>
      <c r="F4093" s="3">
        <f t="shared" si="315"/>
        <v>2</v>
      </c>
      <c r="G4093" s="3">
        <f t="shared" si="316"/>
        <v>1</v>
      </c>
      <c r="H4093" s="3">
        <f t="shared" si="317"/>
        <v>1</v>
      </c>
      <c r="I4093" s="1" t="str">
        <f t="shared" si="318"/>
        <v>211</v>
      </c>
      <c r="J4093" s="1" t="str">
        <f t="shared" si="319"/>
        <v>At Risk</v>
      </c>
    </row>
    <row r="4094" spans="1:10" ht="14.25" x14ac:dyDescent="0.2">
      <c r="A4094">
        <v>15726</v>
      </c>
      <c r="B4094">
        <v>23</v>
      </c>
      <c r="C4094">
        <v>321.91000000000008</v>
      </c>
      <c r="D4094" s="1">
        <v>40496.675000000003</v>
      </c>
      <c r="E4094" s="3">
        <f>DATEDIF(online_retail_II[[#This Row],[LastPurchase]], DATE(2011,12,9), "d")</f>
        <v>390</v>
      </c>
      <c r="F4094" s="3">
        <f t="shared" si="315"/>
        <v>2</v>
      </c>
      <c r="G4094" s="3">
        <f t="shared" si="316"/>
        <v>1</v>
      </c>
      <c r="H4094" s="3">
        <f t="shared" si="317"/>
        <v>1</v>
      </c>
      <c r="I4094" s="1" t="str">
        <f t="shared" si="318"/>
        <v>211</v>
      </c>
      <c r="J4094" s="1" t="str">
        <f t="shared" si="319"/>
        <v>At Risk</v>
      </c>
    </row>
    <row r="4095" spans="1:10" ht="14.25" x14ac:dyDescent="0.2">
      <c r="A4095">
        <v>14382</v>
      </c>
      <c r="B4095">
        <v>302</v>
      </c>
      <c r="C4095">
        <v>1246.8000000000022</v>
      </c>
      <c r="D4095" s="1">
        <v>40860.679166666669</v>
      </c>
      <c r="E4095" s="3">
        <f>DATEDIF(online_retail_II[[#This Row],[LastPurchase]], DATE(2011,12,9), "d")</f>
        <v>26</v>
      </c>
      <c r="F4095" s="3">
        <f t="shared" si="315"/>
        <v>4</v>
      </c>
      <c r="G4095" s="3">
        <f t="shared" si="316"/>
        <v>3</v>
      </c>
      <c r="H4095" s="3">
        <f t="shared" si="317"/>
        <v>2</v>
      </c>
      <c r="I4095" s="1" t="str">
        <f t="shared" si="318"/>
        <v>432</v>
      </c>
      <c r="J4095" s="1" t="str">
        <f t="shared" si="319"/>
        <v>Loyal</v>
      </c>
    </row>
    <row r="4096" spans="1:10" ht="14.25" x14ac:dyDescent="0.2">
      <c r="A4096">
        <v>14784</v>
      </c>
      <c r="B4096">
        <v>27</v>
      </c>
      <c r="C4096">
        <v>449.92999999999995</v>
      </c>
      <c r="D4096" s="1">
        <v>40860.5625</v>
      </c>
      <c r="E4096" s="3">
        <f>DATEDIF(online_retail_II[[#This Row],[LastPurchase]], DATE(2011,12,9), "d")</f>
        <v>26</v>
      </c>
      <c r="F4096" s="3">
        <f t="shared" si="315"/>
        <v>4</v>
      </c>
      <c r="G4096" s="3">
        <f t="shared" si="316"/>
        <v>1</v>
      </c>
      <c r="H4096" s="3">
        <f t="shared" si="317"/>
        <v>1</v>
      </c>
      <c r="I4096" s="1" t="str">
        <f t="shared" si="318"/>
        <v>411</v>
      </c>
      <c r="J4096" s="1" t="str">
        <f t="shared" si="319"/>
        <v>Loyal</v>
      </c>
    </row>
    <row r="4097" spans="1:10" ht="14.25" x14ac:dyDescent="0.2">
      <c r="A4097">
        <v>17992</v>
      </c>
      <c r="B4097">
        <v>53</v>
      </c>
      <c r="C4097">
        <v>254.13000000000002</v>
      </c>
      <c r="D4097" s="1">
        <v>40497.544444444444</v>
      </c>
      <c r="E4097" s="3">
        <f>DATEDIF(online_retail_II[[#This Row],[LastPurchase]], DATE(2011,12,9), "d")</f>
        <v>389</v>
      </c>
      <c r="F4097" s="3">
        <f t="shared" si="315"/>
        <v>2</v>
      </c>
      <c r="G4097" s="3">
        <f t="shared" si="316"/>
        <v>1</v>
      </c>
      <c r="H4097" s="3">
        <f t="shared" si="317"/>
        <v>1</v>
      </c>
      <c r="I4097" s="1" t="str">
        <f t="shared" si="318"/>
        <v>211</v>
      </c>
      <c r="J4097" s="1" t="str">
        <f t="shared" si="319"/>
        <v>At Risk</v>
      </c>
    </row>
    <row r="4098" spans="1:10" ht="14.25" x14ac:dyDescent="0.2">
      <c r="A4098">
        <v>14526</v>
      </c>
      <c r="B4098">
        <v>42</v>
      </c>
      <c r="C4098">
        <v>262.39999999999998</v>
      </c>
      <c r="D4098" s="1">
        <v>40497.563888888886</v>
      </c>
      <c r="E4098" s="3">
        <f>DATEDIF(online_retail_II[[#This Row],[LastPurchase]], DATE(2011,12,9), "d")</f>
        <v>389</v>
      </c>
      <c r="F4098" s="3">
        <f t="shared" ref="F4098:F4161" si="320">IF(E4098&lt;=QUARTILE($E$2:$E$1000,1),5,
 IF(E4098&lt;=QUARTILE($E$2:$E$1000,2),4,
 IF(E4098&lt;=QUARTILE($E$2:$E$1000,3),3,
 IF(E4098&lt;=QUARTILE($E$2:$E$1000,4),2,1))))</f>
        <v>2</v>
      </c>
      <c r="G4098" s="3">
        <f t="shared" ref="G4098:G4161" si="321">IF(B4098&gt;=QUARTILE($B$2:$B$1000,4),5,
 IF(B4098&gt;=QUARTILE($B$2:$B$1000,3),4,
 IF(B4098&gt;=QUARTILE($B$2:$B$1000,2),3,
 IF(B4098&gt;=QUARTILE($B$2:$B$1000,1),2,1))))</f>
        <v>1</v>
      </c>
      <c r="H4098" s="3">
        <f t="shared" ref="H4098:H4161" si="322">IF(C4098&gt;=QUARTILE($C$2:$C$1000,4),5,
 IF(C4098&gt;=QUARTILE($C$2:$C$1000,3),4,
 IF(C4098&gt;=QUARTILE($C$2:$C$1000,2),3,
 IF(C4098&gt;=QUARTILE($C$2:$C$1000,1),2,1))))</f>
        <v>1</v>
      </c>
      <c r="I4098" s="1" t="str">
        <f t="shared" ref="I4098:I4161" si="323">TEXT(F4098,"0") &amp; TEXT(G4098,"0") &amp; TEXT(H4098,"0")</f>
        <v>211</v>
      </c>
      <c r="J4098" s="1" t="str">
        <f t="shared" ref="J4098:J4161" si="324">IF(F4098=5,"Champion",
 IF(F4098&gt;=4,"Loyal",
 IF(F4098=3,"Potential",
 IF(F4098=2,"At Risk",
 "Lost"))))</f>
        <v>At Risk</v>
      </c>
    </row>
    <row r="4099" spans="1:10" ht="14.25" x14ac:dyDescent="0.2">
      <c r="A4099">
        <v>12991</v>
      </c>
      <c r="B4099">
        <v>45</v>
      </c>
      <c r="C4099">
        <v>764.81999999999994</v>
      </c>
      <c r="D4099" s="1">
        <v>40863.648611111108</v>
      </c>
      <c r="E4099" s="3">
        <f>DATEDIF(online_retail_II[[#This Row],[LastPurchase]], DATE(2011,12,9), "d")</f>
        <v>23</v>
      </c>
      <c r="F4099" s="3">
        <f t="shared" si="320"/>
        <v>4</v>
      </c>
      <c r="G4099" s="3">
        <f t="shared" si="321"/>
        <v>1</v>
      </c>
      <c r="H4099" s="3">
        <f t="shared" si="322"/>
        <v>1</v>
      </c>
      <c r="I4099" s="1" t="str">
        <f t="shared" si="323"/>
        <v>411</v>
      </c>
      <c r="J4099" s="1" t="str">
        <f t="shared" si="324"/>
        <v>Loyal</v>
      </c>
    </row>
    <row r="4100" spans="1:10" ht="14.25" x14ac:dyDescent="0.2">
      <c r="A4100">
        <v>13862</v>
      </c>
      <c r="B4100">
        <v>160</v>
      </c>
      <c r="C4100">
        <v>2556.0899999999997</v>
      </c>
      <c r="D4100" s="1">
        <v>40868.683333333334</v>
      </c>
      <c r="E4100" s="3">
        <f>DATEDIF(online_retail_II[[#This Row],[LastPurchase]], DATE(2011,12,9), "d")</f>
        <v>18</v>
      </c>
      <c r="F4100" s="3">
        <f t="shared" si="320"/>
        <v>4</v>
      </c>
      <c r="G4100" s="3">
        <f t="shared" si="321"/>
        <v>3</v>
      </c>
      <c r="H4100" s="3">
        <f t="shared" si="322"/>
        <v>2</v>
      </c>
      <c r="I4100" s="1" t="str">
        <f t="shared" si="323"/>
        <v>432</v>
      </c>
      <c r="J4100" s="1" t="str">
        <f t="shared" si="324"/>
        <v>Loyal</v>
      </c>
    </row>
    <row r="4101" spans="1:10" ht="14.25" x14ac:dyDescent="0.2">
      <c r="A4101">
        <v>17106</v>
      </c>
      <c r="B4101">
        <v>53</v>
      </c>
      <c r="C4101">
        <v>491.22999999999985</v>
      </c>
      <c r="D4101" s="1">
        <v>40497.59097222222</v>
      </c>
      <c r="E4101" s="3">
        <f>DATEDIF(online_retail_II[[#This Row],[LastPurchase]], DATE(2011,12,9), "d")</f>
        <v>389</v>
      </c>
      <c r="F4101" s="3">
        <f t="shared" si="320"/>
        <v>2</v>
      </c>
      <c r="G4101" s="3">
        <f t="shared" si="321"/>
        <v>1</v>
      </c>
      <c r="H4101" s="3">
        <f t="shared" si="322"/>
        <v>1</v>
      </c>
      <c r="I4101" s="1" t="str">
        <f t="shared" si="323"/>
        <v>211</v>
      </c>
      <c r="J4101" s="1" t="str">
        <f t="shared" si="324"/>
        <v>At Risk</v>
      </c>
    </row>
    <row r="4102" spans="1:10" ht="14.25" x14ac:dyDescent="0.2">
      <c r="A4102">
        <v>13094</v>
      </c>
      <c r="B4102">
        <v>32</v>
      </c>
      <c r="C4102">
        <v>2433.12</v>
      </c>
      <c r="D4102" s="1">
        <v>40865.588194444441</v>
      </c>
      <c r="E4102" s="3">
        <f>DATEDIF(online_retail_II[[#This Row],[LastPurchase]], DATE(2011,12,9), "d")</f>
        <v>21</v>
      </c>
      <c r="F4102" s="3">
        <f t="shared" si="320"/>
        <v>4</v>
      </c>
      <c r="G4102" s="3">
        <f t="shared" si="321"/>
        <v>1</v>
      </c>
      <c r="H4102" s="3">
        <f t="shared" si="322"/>
        <v>2</v>
      </c>
      <c r="I4102" s="1" t="str">
        <f t="shared" si="323"/>
        <v>412</v>
      </c>
      <c r="J4102" s="1" t="str">
        <f t="shared" si="324"/>
        <v>Loyal</v>
      </c>
    </row>
    <row r="4103" spans="1:10" ht="14.25" x14ac:dyDescent="0.2">
      <c r="A4103">
        <v>17633</v>
      </c>
      <c r="B4103">
        <v>101</v>
      </c>
      <c r="C4103">
        <v>2057.39</v>
      </c>
      <c r="D4103" s="1">
        <v>40855.559027777781</v>
      </c>
      <c r="E4103" s="3">
        <f>DATEDIF(online_retail_II[[#This Row],[LastPurchase]], DATE(2011,12,9), "d")</f>
        <v>31</v>
      </c>
      <c r="F4103" s="3">
        <f t="shared" si="320"/>
        <v>4</v>
      </c>
      <c r="G4103" s="3">
        <f t="shared" si="321"/>
        <v>2</v>
      </c>
      <c r="H4103" s="3">
        <f t="shared" si="322"/>
        <v>2</v>
      </c>
      <c r="I4103" s="1" t="str">
        <f t="shared" si="323"/>
        <v>422</v>
      </c>
      <c r="J4103" s="1" t="str">
        <f t="shared" si="324"/>
        <v>Loyal</v>
      </c>
    </row>
    <row r="4104" spans="1:10" ht="14.25" x14ac:dyDescent="0.2">
      <c r="A4104">
        <v>16399</v>
      </c>
      <c r="B4104">
        <v>113</v>
      </c>
      <c r="C4104">
        <v>641.81999999999982</v>
      </c>
      <c r="D4104" s="1">
        <v>40867.675000000003</v>
      </c>
      <c r="E4104" s="3">
        <f>DATEDIF(online_retail_II[[#This Row],[LastPurchase]], DATE(2011,12,9), "d")</f>
        <v>19</v>
      </c>
      <c r="F4104" s="3">
        <f t="shared" si="320"/>
        <v>4</v>
      </c>
      <c r="G4104" s="3">
        <f t="shared" si="321"/>
        <v>2</v>
      </c>
      <c r="H4104" s="3">
        <f t="shared" si="322"/>
        <v>1</v>
      </c>
      <c r="I4104" s="1" t="str">
        <f t="shared" si="323"/>
        <v>421</v>
      </c>
      <c r="J4104" s="1" t="str">
        <f t="shared" si="324"/>
        <v>Loyal</v>
      </c>
    </row>
    <row r="4105" spans="1:10" ht="14.25" x14ac:dyDescent="0.2">
      <c r="A4105">
        <v>17170</v>
      </c>
      <c r="B4105">
        <v>10</v>
      </c>
      <c r="C4105">
        <v>178.67999999999998</v>
      </c>
      <c r="D4105" s="1">
        <v>40512.663194444445</v>
      </c>
      <c r="E4105" s="3">
        <f>DATEDIF(online_retail_II[[#This Row],[LastPurchase]], DATE(2011,12,9), "d")</f>
        <v>374</v>
      </c>
      <c r="F4105" s="3">
        <f t="shared" si="320"/>
        <v>2</v>
      </c>
      <c r="G4105" s="3">
        <f t="shared" si="321"/>
        <v>1</v>
      </c>
      <c r="H4105" s="3">
        <f t="shared" si="322"/>
        <v>1</v>
      </c>
      <c r="I4105" s="1" t="str">
        <f t="shared" si="323"/>
        <v>211</v>
      </c>
      <c r="J4105" s="1" t="str">
        <f t="shared" si="324"/>
        <v>At Risk</v>
      </c>
    </row>
    <row r="4106" spans="1:10" ht="14.25" x14ac:dyDescent="0.2">
      <c r="A4106">
        <v>18084</v>
      </c>
      <c r="B4106">
        <v>8</v>
      </c>
      <c r="C4106">
        <v>812.93000000000018</v>
      </c>
      <c r="D4106" s="1">
        <v>40870.581250000003</v>
      </c>
      <c r="E4106" s="3">
        <f>DATEDIF(online_retail_II[[#This Row],[LastPurchase]], DATE(2011,12,9), "d")</f>
        <v>16</v>
      </c>
      <c r="F4106" s="3">
        <f t="shared" si="320"/>
        <v>4</v>
      </c>
      <c r="G4106" s="3">
        <f t="shared" si="321"/>
        <v>1</v>
      </c>
      <c r="H4106" s="3">
        <f t="shared" si="322"/>
        <v>1</v>
      </c>
      <c r="I4106" s="1" t="str">
        <f t="shared" si="323"/>
        <v>411</v>
      </c>
      <c r="J4106" s="1" t="str">
        <f t="shared" si="324"/>
        <v>Loyal</v>
      </c>
    </row>
    <row r="4107" spans="1:10" ht="14.25" x14ac:dyDescent="0.2">
      <c r="A4107">
        <v>16602</v>
      </c>
      <c r="B4107">
        <v>40</v>
      </c>
      <c r="C4107">
        <v>763.32999999999981</v>
      </c>
      <c r="D4107" s="1">
        <v>40850.662499999999</v>
      </c>
      <c r="E4107" s="3">
        <f>DATEDIF(online_retail_II[[#This Row],[LastPurchase]], DATE(2011,12,9), "d")</f>
        <v>36</v>
      </c>
      <c r="F4107" s="3">
        <f t="shared" si="320"/>
        <v>4</v>
      </c>
      <c r="G4107" s="3">
        <f t="shared" si="321"/>
        <v>1</v>
      </c>
      <c r="H4107" s="3">
        <f t="shared" si="322"/>
        <v>1</v>
      </c>
      <c r="I4107" s="1" t="str">
        <f t="shared" si="323"/>
        <v>411</v>
      </c>
      <c r="J4107" s="1" t="str">
        <f t="shared" si="324"/>
        <v>Loyal</v>
      </c>
    </row>
    <row r="4108" spans="1:10" ht="14.25" x14ac:dyDescent="0.2">
      <c r="A4108">
        <v>14189</v>
      </c>
      <c r="B4108">
        <v>316</v>
      </c>
      <c r="C4108">
        <v>5814.3899999999976</v>
      </c>
      <c r="D4108" s="1">
        <v>40884.663194444445</v>
      </c>
      <c r="E4108" s="3">
        <f>DATEDIF(online_retail_II[[#This Row],[LastPurchase]], DATE(2011,12,9), "d")</f>
        <v>2</v>
      </c>
      <c r="F4108" s="3">
        <f t="shared" si="320"/>
        <v>5</v>
      </c>
      <c r="G4108" s="3">
        <f t="shared" si="321"/>
        <v>3</v>
      </c>
      <c r="H4108" s="3">
        <f t="shared" si="322"/>
        <v>3</v>
      </c>
      <c r="I4108" s="1" t="str">
        <f t="shared" si="323"/>
        <v>533</v>
      </c>
      <c r="J4108" s="1" t="str">
        <f t="shared" si="324"/>
        <v>Champion</v>
      </c>
    </row>
    <row r="4109" spans="1:10" ht="14.25" x14ac:dyDescent="0.2">
      <c r="A4109">
        <v>12357</v>
      </c>
      <c r="B4109">
        <v>296</v>
      </c>
      <c r="C4109">
        <v>18287.659999999993</v>
      </c>
      <c r="D4109" s="1">
        <v>40853.671527777777</v>
      </c>
      <c r="E4109" s="3">
        <f>DATEDIF(online_retail_II[[#This Row],[LastPurchase]], DATE(2011,12,9), "d")</f>
        <v>33</v>
      </c>
      <c r="F4109" s="3">
        <f t="shared" si="320"/>
        <v>4</v>
      </c>
      <c r="G4109" s="3">
        <f t="shared" si="321"/>
        <v>3</v>
      </c>
      <c r="H4109" s="3">
        <f t="shared" si="322"/>
        <v>4</v>
      </c>
      <c r="I4109" s="1" t="str">
        <f t="shared" si="323"/>
        <v>434</v>
      </c>
      <c r="J4109" s="1" t="str">
        <f t="shared" si="324"/>
        <v>Loyal</v>
      </c>
    </row>
    <row r="4110" spans="1:10" ht="14.25" x14ac:dyDescent="0.2">
      <c r="A4110">
        <v>12616</v>
      </c>
      <c r="B4110">
        <v>54</v>
      </c>
      <c r="C4110">
        <v>1131.0999999999999</v>
      </c>
      <c r="D4110" s="1">
        <v>40791.636805555558</v>
      </c>
      <c r="E4110" s="3">
        <f>DATEDIF(online_retail_II[[#This Row],[LastPurchase]], DATE(2011,12,9), "d")</f>
        <v>95</v>
      </c>
      <c r="F4110" s="3">
        <f t="shared" si="320"/>
        <v>3</v>
      </c>
      <c r="G4110" s="3">
        <f t="shared" si="321"/>
        <v>1</v>
      </c>
      <c r="H4110" s="3">
        <f t="shared" si="322"/>
        <v>2</v>
      </c>
      <c r="I4110" s="1" t="str">
        <f t="shared" si="323"/>
        <v>312</v>
      </c>
      <c r="J4110" s="1" t="str">
        <f t="shared" si="324"/>
        <v>Potential</v>
      </c>
    </row>
    <row r="4111" spans="1:10" ht="14.25" x14ac:dyDescent="0.2">
      <c r="A4111">
        <v>16083</v>
      </c>
      <c r="B4111">
        <v>71</v>
      </c>
      <c r="C4111">
        <v>2351.4199999999996</v>
      </c>
      <c r="D4111" s="1">
        <v>40786.449305555558</v>
      </c>
      <c r="E4111" s="3">
        <f>DATEDIF(online_retail_II[[#This Row],[LastPurchase]], DATE(2011,12,9), "d")</f>
        <v>100</v>
      </c>
      <c r="F4111" s="3">
        <f t="shared" si="320"/>
        <v>3</v>
      </c>
      <c r="G4111" s="3">
        <f t="shared" si="321"/>
        <v>2</v>
      </c>
      <c r="H4111" s="3">
        <f t="shared" si="322"/>
        <v>2</v>
      </c>
      <c r="I4111" s="1" t="str">
        <f t="shared" si="323"/>
        <v>322</v>
      </c>
      <c r="J4111" s="1" t="str">
        <f t="shared" si="324"/>
        <v>Potential</v>
      </c>
    </row>
    <row r="4112" spans="1:10" ht="14.25" x14ac:dyDescent="0.2">
      <c r="A4112">
        <v>14675</v>
      </c>
      <c r="B4112">
        <v>240</v>
      </c>
      <c r="C4112">
        <v>1066.9000000000003</v>
      </c>
      <c r="D4112" s="1">
        <v>40870.540277777778</v>
      </c>
      <c r="E4112" s="3">
        <f>DATEDIF(online_retail_II[[#This Row],[LastPurchase]], DATE(2011,12,9), "d")</f>
        <v>16</v>
      </c>
      <c r="F4112" s="3">
        <f t="shared" si="320"/>
        <v>4</v>
      </c>
      <c r="G4112" s="3">
        <f t="shared" si="321"/>
        <v>3</v>
      </c>
      <c r="H4112" s="3">
        <f t="shared" si="322"/>
        <v>2</v>
      </c>
      <c r="I4112" s="1" t="str">
        <f t="shared" si="323"/>
        <v>432</v>
      </c>
      <c r="J4112" s="1" t="str">
        <f t="shared" si="324"/>
        <v>Loyal</v>
      </c>
    </row>
    <row r="4113" spans="1:10" ht="14.25" x14ac:dyDescent="0.2">
      <c r="A4113">
        <v>15235</v>
      </c>
      <c r="B4113">
        <v>187</v>
      </c>
      <c r="C4113">
        <v>2937.8100000000004</v>
      </c>
      <c r="D4113" s="1">
        <v>40669.405555555553</v>
      </c>
      <c r="E4113" s="3">
        <f>DATEDIF(online_retail_II[[#This Row],[LastPurchase]], DATE(2011,12,9), "d")</f>
        <v>217</v>
      </c>
      <c r="F4113" s="3">
        <f t="shared" si="320"/>
        <v>3</v>
      </c>
      <c r="G4113" s="3">
        <f t="shared" si="321"/>
        <v>3</v>
      </c>
      <c r="H4113" s="3">
        <f t="shared" si="322"/>
        <v>3</v>
      </c>
      <c r="I4113" s="1" t="str">
        <f t="shared" si="323"/>
        <v>333</v>
      </c>
      <c r="J4113" s="1" t="str">
        <f t="shared" si="324"/>
        <v>Potential</v>
      </c>
    </row>
    <row r="4114" spans="1:10" ht="14.25" x14ac:dyDescent="0.2">
      <c r="A4114">
        <v>17203</v>
      </c>
      <c r="B4114">
        <v>270</v>
      </c>
      <c r="C4114">
        <v>5575.8799999999965</v>
      </c>
      <c r="D4114" s="1">
        <v>40851.518750000003</v>
      </c>
      <c r="E4114" s="3">
        <f>DATEDIF(online_retail_II[[#This Row],[LastPurchase]], DATE(2011,12,9), "d")</f>
        <v>35</v>
      </c>
      <c r="F4114" s="3">
        <f t="shared" si="320"/>
        <v>4</v>
      </c>
      <c r="G4114" s="3">
        <f t="shared" si="321"/>
        <v>3</v>
      </c>
      <c r="H4114" s="3">
        <f t="shared" si="322"/>
        <v>3</v>
      </c>
      <c r="I4114" s="1" t="str">
        <f t="shared" si="323"/>
        <v>433</v>
      </c>
      <c r="J4114" s="1" t="str">
        <f t="shared" si="324"/>
        <v>Loyal</v>
      </c>
    </row>
    <row r="4115" spans="1:10" ht="14.25" x14ac:dyDescent="0.2">
      <c r="A4115">
        <v>15968</v>
      </c>
      <c r="B4115">
        <v>85</v>
      </c>
      <c r="C4115">
        <v>418.0499999999999</v>
      </c>
      <c r="D4115" s="1">
        <v>40498.544444444444</v>
      </c>
      <c r="E4115" s="3">
        <f>DATEDIF(online_retail_II[[#This Row],[LastPurchase]], DATE(2011,12,9), "d")</f>
        <v>388</v>
      </c>
      <c r="F4115" s="3">
        <f t="shared" si="320"/>
        <v>2</v>
      </c>
      <c r="G4115" s="3">
        <f t="shared" si="321"/>
        <v>2</v>
      </c>
      <c r="H4115" s="3">
        <f t="shared" si="322"/>
        <v>1</v>
      </c>
      <c r="I4115" s="1" t="str">
        <f t="shared" si="323"/>
        <v>221</v>
      </c>
      <c r="J4115" s="1" t="str">
        <f t="shared" si="324"/>
        <v>At Risk</v>
      </c>
    </row>
    <row r="4116" spans="1:10" ht="14.25" x14ac:dyDescent="0.2">
      <c r="A4116">
        <v>13624</v>
      </c>
      <c r="B4116">
        <v>22</v>
      </c>
      <c r="C4116">
        <v>462.0800000000001</v>
      </c>
      <c r="D4116" s="1">
        <v>40498.571527777778</v>
      </c>
      <c r="E4116" s="3">
        <f>DATEDIF(online_retail_II[[#This Row],[LastPurchase]], DATE(2011,12,9), "d")</f>
        <v>388</v>
      </c>
      <c r="F4116" s="3">
        <f t="shared" si="320"/>
        <v>2</v>
      </c>
      <c r="G4116" s="3">
        <f t="shared" si="321"/>
        <v>1</v>
      </c>
      <c r="H4116" s="3">
        <f t="shared" si="322"/>
        <v>1</v>
      </c>
      <c r="I4116" s="1" t="str">
        <f t="shared" si="323"/>
        <v>211</v>
      </c>
      <c r="J4116" s="1" t="str">
        <f t="shared" si="324"/>
        <v>At Risk</v>
      </c>
    </row>
    <row r="4117" spans="1:10" ht="14.25" x14ac:dyDescent="0.2">
      <c r="A4117">
        <v>13458</v>
      </c>
      <c r="B4117">
        <v>485</v>
      </c>
      <c r="C4117">
        <v>11959.269999999984</v>
      </c>
      <c r="D4117" s="1">
        <v>40879.645138888889</v>
      </c>
      <c r="E4117" s="3">
        <f>DATEDIF(online_retail_II[[#This Row],[LastPurchase]], DATE(2011,12,9), "d")</f>
        <v>7</v>
      </c>
      <c r="F4117" s="3">
        <f t="shared" si="320"/>
        <v>5</v>
      </c>
      <c r="G4117" s="3">
        <f t="shared" si="321"/>
        <v>4</v>
      </c>
      <c r="H4117" s="3">
        <f t="shared" si="322"/>
        <v>4</v>
      </c>
      <c r="I4117" s="1" t="str">
        <f t="shared" si="323"/>
        <v>544</v>
      </c>
      <c r="J4117" s="1" t="str">
        <f t="shared" si="324"/>
        <v>Champion</v>
      </c>
    </row>
    <row r="4118" spans="1:10" ht="14.25" x14ac:dyDescent="0.2">
      <c r="A4118">
        <v>13789</v>
      </c>
      <c r="B4118">
        <v>18</v>
      </c>
      <c r="C4118">
        <v>239.45999999999998</v>
      </c>
      <c r="D4118" s="1">
        <v>40498.646527777775</v>
      </c>
      <c r="E4118" s="3">
        <f>DATEDIF(online_retail_II[[#This Row],[LastPurchase]], DATE(2011,12,9), "d")</f>
        <v>388</v>
      </c>
      <c r="F4118" s="3">
        <f t="shared" si="320"/>
        <v>2</v>
      </c>
      <c r="G4118" s="3">
        <f t="shared" si="321"/>
        <v>1</v>
      </c>
      <c r="H4118" s="3">
        <f t="shared" si="322"/>
        <v>1</v>
      </c>
      <c r="I4118" s="1" t="str">
        <f t="shared" si="323"/>
        <v>211</v>
      </c>
      <c r="J4118" s="1" t="str">
        <f t="shared" si="324"/>
        <v>At Risk</v>
      </c>
    </row>
    <row r="4119" spans="1:10" ht="14.25" x14ac:dyDescent="0.2">
      <c r="A4119">
        <v>15161</v>
      </c>
      <c r="B4119">
        <v>33</v>
      </c>
      <c r="C4119">
        <v>119.92000000000003</v>
      </c>
      <c r="D4119" s="1">
        <v>40498.672222222223</v>
      </c>
      <c r="E4119" s="3">
        <f>DATEDIF(online_retail_II[[#This Row],[LastPurchase]], DATE(2011,12,9), "d")</f>
        <v>388</v>
      </c>
      <c r="F4119" s="3">
        <f t="shared" si="320"/>
        <v>2</v>
      </c>
      <c r="G4119" s="3">
        <f t="shared" si="321"/>
        <v>1</v>
      </c>
      <c r="H4119" s="3">
        <f t="shared" si="322"/>
        <v>1</v>
      </c>
      <c r="I4119" s="1" t="str">
        <f t="shared" si="323"/>
        <v>211</v>
      </c>
      <c r="J4119" s="1" t="str">
        <f t="shared" si="324"/>
        <v>At Risk</v>
      </c>
    </row>
    <row r="4120" spans="1:10" ht="14.25" x14ac:dyDescent="0.2">
      <c r="A4120">
        <v>15811</v>
      </c>
      <c r="B4120">
        <v>310</v>
      </c>
      <c r="C4120">
        <v>3890.5199999999982</v>
      </c>
      <c r="D4120" s="1">
        <v>40864.646527777775</v>
      </c>
      <c r="E4120" s="3">
        <f>DATEDIF(online_retail_II[[#This Row],[LastPurchase]], DATE(2011,12,9), "d")</f>
        <v>22</v>
      </c>
      <c r="F4120" s="3">
        <f t="shared" si="320"/>
        <v>4</v>
      </c>
      <c r="G4120" s="3">
        <f t="shared" si="321"/>
        <v>3</v>
      </c>
      <c r="H4120" s="3">
        <f t="shared" si="322"/>
        <v>3</v>
      </c>
      <c r="I4120" s="1" t="str">
        <f t="shared" si="323"/>
        <v>433</v>
      </c>
      <c r="J4120" s="1" t="str">
        <f t="shared" si="324"/>
        <v>Loyal</v>
      </c>
    </row>
    <row r="4121" spans="1:10" ht="14.25" x14ac:dyDescent="0.2">
      <c r="A4121">
        <v>13158</v>
      </c>
      <c r="B4121">
        <v>100</v>
      </c>
      <c r="C4121">
        <v>1508.1800000000005</v>
      </c>
      <c r="D4121" s="1">
        <v>40792.498611111114</v>
      </c>
      <c r="E4121" s="3">
        <f>DATEDIF(online_retail_II[[#This Row],[LastPurchase]], DATE(2011,12,9), "d")</f>
        <v>94</v>
      </c>
      <c r="F4121" s="3">
        <f t="shared" si="320"/>
        <v>3</v>
      </c>
      <c r="G4121" s="3">
        <f t="shared" si="321"/>
        <v>2</v>
      </c>
      <c r="H4121" s="3">
        <f t="shared" si="322"/>
        <v>2</v>
      </c>
      <c r="I4121" s="1" t="str">
        <f t="shared" si="323"/>
        <v>322</v>
      </c>
      <c r="J4121" s="1" t="str">
        <f t="shared" si="324"/>
        <v>Potential</v>
      </c>
    </row>
    <row r="4122" spans="1:10" ht="14.25" x14ac:dyDescent="0.2">
      <c r="A4122">
        <v>14192</v>
      </c>
      <c r="B4122">
        <v>14</v>
      </c>
      <c r="C4122">
        <v>293.74</v>
      </c>
      <c r="D4122" s="1">
        <v>40498.738888888889</v>
      </c>
      <c r="E4122" s="3">
        <f>DATEDIF(online_retail_II[[#This Row],[LastPurchase]], DATE(2011,12,9), "d")</f>
        <v>388</v>
      </c>
      <c r="F4122" s="3">
        <f t="shared" si="320"/>
        <v>2</v>
      </c>
      <c r="G4122" s="3">
        <f t="shared" si="321"/>
        <v>1</v>
      </c>
      <c r="H4122" s="3">
        <f t="shared" si="322"/>
        <v>1</v>
      </c>
      <c r="I4122" s="1" t="str">
        <f t="shared" si="323"/>
        <v>211</v>
      </c>
      <c r="J4122" s="1" t="str">
        <f t="shared" si="324"/>
        <v>At Risk</v>
      </c>
    </row>
    <row r="4123" spans="1:10" ht="14.25" x14ac:dyDescent="0.2">
      <c r="A4123">
        <v>16829</v>
      </c>
      <c r="B4123">
        <v>27</v>
      </c>
      <c r="C4123">
        <v>513.32000000000005</v>
      </c>
      <c r="D4123" s="1">
        <v>40730.449999999997</v>
      </c>
      <c r="E4123" s="3">
        <f>DATEDIF(online_retail_II[[#This Row],[LastPurchase]], DATE(2011,12,9), "d")</f>
        <v>156</v>
      </c>
      <c r="F4123" s="3">
        <f t="shared" si="320"/>
        <v>3</v>
      </c>
      <c r="G4123" s="3">
        <f t="shared" si="321"/>
        <v>1</v>
      </c>
      <c r="H4123" s="3">
        <f t="shared" si="322"/>
        <v>1</v>
      </c>
      <c r="I4123" s="1" t="str">
        <f t="shared" si="323"/>
        <v>311</v>
      </c>
      <c r="J4123" s="1" t="str">
        <f t="shared" si="324"/>
        <v>Potential</v>
      </c>
    </row>
    <row r="4124" spans="1:10" ht="14.25" x14ac:dyDescent="0.2">
      <c r="A4124">
        <v>18256</v>
      </c>
      <c r="B4124">
        <v>10</v>
      </c>
      <c r="C4124">
        <v>110.7</v>
      </c>
      <c r="D4124" s="1">
        <v>40499.370138888888</v>
      </c>
      <c r="E4124" s="3">
        <f>DATEDIF(online_retail_II[[#This Row],[LastPurchase]], DATE(2011,12,9), "d")</f>
        <v>387</v>
      </c>
      <c r="F4124" s="3">
        <f t="shared" si="320"/>
        <v>2</v>
      </c>
      <c r="G4124" s="3">
        <f t="shared" si="321"/>
        <v>1</v>
      </c>
      <c r="H4124" s="3">
        <f t="shared" si="322"/>
        <v>1</v>
      </c>
      <c r="I4124" s="1" t="str">
        <f t="shared" si="323"/>
        <v>211</v>
      </c>
      <c r="J4124" s="1" t="str">
        <f t="shared" si="324"/>
        <v>At Risk</v>
      </c>
    </row>
    <row r="4125" spans="1:10" ht="14.25" x14ac:dyDescent="0.2">
      <c r="A4125">
        <v>13237</v>
      </c>
      <c r="B4125">
        <v>24</v>
      </c>
      <c r="C4125">
        <v>642.99999999999989</v>
      </c>
      <c r="D4125" s="1">
        <v>40499.421527777777</v>
      </c>
      <c r="E4125" s="3">
        <f>DATEDIF(online_retail_II[[#This Row],[LastPurchase]], DATE(2011,12,9), "d")</f>
        <v>387</v>
      </c>
      <c r="F4125" s="3">
        <f t="shared" si="320"/>
        <v>2</v>
      </c>
      <c r="G4125" s="3">
        <f t="shared" si="321"/>
        <v>1</v>
      </c>
      <c r="H4125" s="3">
        <f t="shared" si="322"/>
        <v>1</v>
      </c>
      <c r="I4125" s="1" t="str">
        <f t="shared" si="323"/>
        <v>211</v>
      </c>
      <c r="J4125" s="1" t="str">
        <f t="shared" si="324"/>
        <v>At Risk</v>
      </c>
    </row>
    <row r="4126" spans="1:10" ht="14.25" x14ac:dyDescent="0.2">
      <c r="A4126">
        <v>14417</v>
      </c>
      <c r="B4126">
        <v>137</v>
      </c>
      <c r="C4126">
        <v>604.19999999999959</v>
      </c>
      <c r="D4126" s="1">
        <v>40499.454861111109</v>
      </c>
      <c r="E4126" s="3">
        <f>DATEDIF(online_retail_II[[#This Row],[LastPurchase]], DATE(2011,12,9), "d")</f>
        <v>387</v>
      </c>
      <c r="F4126" s="3">
        <f t="shared" si="320"/>
        <v>2</v>
      </c>
      <c r="G4126" s="3">
        <f t="shared" si="321"/>
        <v>2</v>
      </c>
      <c r="H4126" s="3">
        <f t="shared" si="322"/>
        <v>1</v>
      </c>
      <c r="I4126" s="1" t="str">
        <f t="shared" si="323"/>
        <v>221</v>
      </c>
      <c r="J4126" s="1" t="str">
        <f t="shared" si="324"/>
        <v>At Risk</v>
      </c>
    </row>
    <row r="4127" spans="1:10" ht="14.25" x14ac:dyDescent="0.2">
      <c r="A4127">
        <v>16386</v>
      </c>
      <c r="B4127">
        <v>147</v>
      </c>
      <c r="C4127">
        <v>1102.5900000000004</v>
      </c>
      <c r="D4127" s="1">
        <v>40858.519444444442</v>
      </c>
      <c r="E4127" s="3">
        <f>DATEDIF(online_retail_II[[#This Row],[LastPurchase]], DATE(2011,12,9), "d")</f>
        <v>28</v>
      </c>
      <c r="F4127" s="3">
        <f t="shared" si="320"/>
        <v>4</v>
      </c>
      <c r="G4127" s="3">
        <f t="shared" si="321"/>
        <v>2</v>
      </c>
      <c r="H4127" s="3">
        <f t="shared" si="322"/>
        <v>2</v>
      </c>
      <c r="I4127" s="1" t="str">
        <f t="shared" si="323"/>
        <v>422</v>
      </c>
      <c r="J4127" s="1" t="str">
        <f t="shared" si="324"/>
        <v>Loyal</v>
      </c>
    </row>
    <row r="4128" spans="1:10" ht="14.25" x14ac:dyDescent="0.2">
      <c r="A4128">
        <v>16006</v>
      </c>
      <c r="B4128">
        <v>82</v>
      </c>
      <c r="C4128">
        <v>347.16999999999985</v>
      </c>
      <c r="D4128" s="1">
        <v>40675.550000000003</v>
      </c>
      <c r="E4128" s="3">
        <f>DATEDIF(online_retail_II[[#This Row],[LastPurchase]], DATE(2011,12,9), "d")</f>
        <v>211</v>
      </c>
      <c r="F4128" s="3">
        <f t="shared" si="320"/>
        <v>3</v>
      </c>
      <c r="G4128" s="3">
        <f t="shared" si="321"/>
        <v>2</v>
      </c>
      <c r="H4128" s="3">
        <f t="shared" si="322"/>
        <v>1</v>
      </c>
      <c r="I4128" s="1" t="str">
        <f t="shared" si="323"/>
        <v>321</v>
      </c>
      <c r="J4128" s="1" t="str">
        <f t="shared" si="324"/>
        <v>Potential</v>
      </c>
    </row>
    <row r="4129" spans="1:10" ht="14.25" x14ac:dyDescent="0.2">
      <c r="A4129">
        <v>13549</v>
      </c>
      <c r="B4129">
        <v>59</v>
      </c>
      <c r="C4129">
        <v>1005.7999999999997</v>
      </c>
      <c r="D4129" s="1">
        <v>40861.388888888891</v>
      </c>
      <c r="E4129" s="3">
        <f>DATEDIF(online_retail_II[[#This Row],[LastPurchase]], DATE(2011,12,9), "d")</f>
        <v>25</v>
      </c>
      <c r="F4129" s="3">
        <f t="shared" si="320"/>
        <v>4</v>
      </c>
      <c r="G4129" s="3">
        <f t="shared" si="321"/>
        <v>2</v>
      </c>
      <c r="H4129" s="3">
        <f t="shared" si="322"/>
        <v>2</v>
      </c>
      <c r="I4129" s="1" t="str">
        <f t="shared" si="323"/>
        <v>422</v>
      </c>
      <c r="J4129" s="1" t="str">
        <f t="shared" si="324"/>
        <v>Loyal</v>
      </c>
    </row>
    <row r="4130" spans="1:10" ht="14.25" x14ac:dyDescent="0.2">
      <c r="A4130">
        <v>12847</v>
      </c>
      <c r="B4130">
        <v>126</v>
      </c>
      <c r="C4130">
        <v>1636.8999999999999</v>
      </c>
      <c r="D4130" s="1">
        <v>40864.552777777775</v>
      </c>
      <c r="E4130" s="3">
        <f>DATEDIF(online_retail_II[[#This Row],[LastPurchase]], DATE(2011,12,9), "d")</f>
        <v>22</v>
      </c>
      <c r="F4130" s="3">
        <f t="shared" si="320"/>
        <v>4</v>
      </c>
      <c r="G4130" s="3">
        <f t="shared" si="321"/>
        <v>2</v>
      </c>
      <c r="H4130" s="3">
        <f t="shared" si="322"/>
        <v>2</v>
      </c>
      <c r="I4130" s="1" t="str">
        <f t="shared" si="323"/>
        <v>422</v>
      </c>
      <c r="J4130" s="1" t="str">
        <f t="shared" si="324"/>
        <v>Loyal</v>
      </c>
    </row>
    <row r="4131" spans="1:10" ht="14.25" x14ac:dyDescent="0.2">
      <c r="A4131">
        <v>14811</v>
      </c>
      <c r="B4131">
        <v>28</v>
      </c>
      <c r="C4131">
        <v>170.50000000000006</v>
      </c>
      <c r="D4131" s="1">
        <v>40499.54791666667</v>
      </c>
      <c r="E4131" s="3">
        <f>DATEDIF(online_retail_II[[#This Row],[LastPurchase]], DATE(2011,12,9), "d")</f>
        <v>387</v>
      </c>
      <c r="F4131" s="3">
        <f t="shared" si="320"/>
        <v>2</v>
      </c>
      <c r="G4131" s="3">
        <f t="shared" si="321"/>
        <v>1</v>
      </c>
      <c r="H4131" s="3">
        <f t="shared" si="322"/>
        <v>1</v>
      </c>
      <c r="I4131" s="1" t="str">
        <f t="shared" si="323"/>
        <v>211</v>
      </c>
      <c r="J4131" s="1" t="str">
        <f t="shared" si="324"/>
        <v>At Risk</v>
      </c>
    </row>
    <row r="4132" spans="1:10" ht="14.25" x14ac:dyDescent="0.2">
      <c r="A4132">
        <v>16224</v>
      </c>
      <c r="B4132">
        <v>116</v>
      </c>
      <c r="C4132">
        <v>1616.5400000000002</v>
      </c>
      <c r="D4132" s="1">
        <v>40829.743750000001</v>
      </c>
      <c r="E4132" s="3">
        <f>DATEDIF(online_retail_II[[#This Row],[LastPurchase]], DATE(2011,12,9), "d")</f>
        <v>57</v>
      </c>
      <c r="F4132" s="3">
        <f t="shared" si="320"/>
        <v>3</v>
      </c>
      <c r="G4132" s="3">
        <f t="shared" si="321"/>
        <v>2</v>
      </c>
      <c r="H4132" s="3">
        <f t="shared" si="322"/>
        <v>2</v>
      </c>
      <c r="I4132" s="1" t="str">
        <f t="shared" si="323"/>
        <v>322</v>
      </c>
      <c r="J4132" s="1" t="str">
        <f t="shared" si="324"/>
        <v>Potential</v>
      </c>
    </row>
    <row r="4133" spans="1:10" ht="14.25" x14ac:dyDescent="0.2">
      <c r="A4133">
        <v>15515</v>
      </c>
      <c r="B4133">
        <v>7</v>
      </c>
      <c r="C4133">
        <v>171.80999999999997</v>
      </c>
      <c r="D4133" s="1">
        <v>40499.568749999999</v>
      </c>
      <c r="E4133" s="3">
        <f>DATEDIF(online_retail_II[[#This Row],[LastPurchase]], DATE(2011,12,9), "d")</f>
        <v>387</v>
      </c>
      <c r="F4133" s="3">
        <f t="shared" si="320"/>
        <v>2</v>
      </c>
      <c r="G4133" s="3">
        <f t="shared" si="321"/>
        <v>1</v>
      </c>
      <c r="H4133" s="3">
        <f t="shared" si="322"/>
        <v>1</v>
      </c>
      <c r="I4133" s="1" t="str">
        <f t="shared" si="323"/>
        <v>211</v>
      </c>
      <c r="J4133" s="1" t="str">
        <f t="shared" si="324"/>
        <v>At Risk</v>
      </c>
    </row>
    <row r="4134" spans="1:10" ht="14.25" x14ac:dyDescent="0.2">
      <c r="A4134">
        <v>17418</v>
      </c>
      <c r="B4134">
        <v>42</v>
      </c>
      <c r="C4134">
        <v>670.06</v>
      </c>
      <c r="D4134" s="1">
        <v>40844.541666666664</v>
      </c>
      <c r="E4134" s="3">
        <f>DATEDIF(online_retail_II[[#This Row],[LastPurchase]], DATE(2011,12,9), "d")</f>
        <v>42</v>
      </c>
      <c r="F4134" s="3">
        <f t="shared" si="320"/>
        <v>4</v>
      </c>
      <c r="G4134" s="3">
        <f t="shared" si="321"/>
        <v>1</v>
      </c>
      <c r="H4134" s="3">
        <f t="shared" si="322"/>
        <v>1</v>
      </c>
      <c r="I4134" s="1" t="str">
        <f t="shared" si="323"/>
        <v>411</v>
      </c>
      <c r="J4134" s="1" t="str">
        <f t="shared" si="324"/>
        <v>Loyal</v>
      </c>
    </row>
    <row r="4135" spans="1:10" ht="14.25" x14ac:dyDescent="0.2">
      <c r="A4135">
        <v>12890</v>
      </c>
      <c r="B4135">
        <v>139</v>
      </c>
      <c r="C4135">
        <v>717.26999999999987</v>
      </c>
      <c r="D4135" s="1">
        <v>40862.726388888892</v>
      </c>
      <c r="E4135" s="3">
        <f>DATEDIF(online_retail_II[[#This Row],[LastPurchase]], DATE(2011,12,9), "d")</f>
        <v>24</v>
      </c>
      <c r="F4135" s="3">
        <f t="shared" si="320"/>
        <v>4</v>
      </c>
      <c r="G4135" s="3">
        <f t="shared" si="321"/>
        <v>2</v>
      </c>
      <c r="H4135" s="3">
        <f t="shared" si="322"/>
        <v>1</v>
      </c>
      <c r="I4135" s="1" t="str">
        <f t="shared" si="323"/>
        <v>421</v>
      </c>
      <c r="J4135" s="1" t="str">
        <f t="shared" si="324"/>
        <v>Loyal</v>
      </c>
    </row>
    <row r="4136" spans="1:10" ht="14.25" x14ac:dyDescent="0.2">
      <c r="A4136">
        <v>18195</v>
      </c>
      <c r="B4136">
        <v>5</v>
      </c>
      <c r="C4136">
        <v>101.16</v>
      </c>
      <c r="D4136" s="1">
        <v>40499.627083333333</v>
      </c>
      <c r="E4136" s="3">
        <f>DATEDIF(online_retail_II[[#This Row],[LastPurchase]], DATE(2011,12,9), "d")</f>
        <v>387</v>
      </c>
      <c r="F4136" s="3">
        <f t="shared" si="320"/>
        <v>2</v>
      </c>
      <c r="G4136" s="3">
        <f t="shared" si="321"/>
        <v>1</v>
      </c>
      <c r="H4136" s="3">
        <f t="shared" si="322"/>
        <v>1</v>
      </c>
      <c r="I4136" s="1" t="str">
        <f t="shared" si="323"/>
        <v>211</v>
      </c>
      <c r="J4136" s="1" t="str">
        <f t="shared" si="324"/>
        <v>At Risk</v>
      </c>
    </row>
    <row r="4137" spans="1:10" ht="14.25" x14ac:dyDescent="0.2">
      <c r="A4137">
        <v>15649</v>
      </c>
      <c r="B4137">
        <v>12</v>
      </c>
      <c r="C4137">
        <v>2170.35</v>
      </c>
      <c r="D4137" s="1">
        <v>40550.56527777778</v>
      </c>
      <c r="E4137" s="3">
        <f>DATEDIF(online_retail_II[[#This Row],[LastPurchase]], DATE(2011,12,9), "d")</f>
        <v>336</v>
      </c>
      <c r="F4137" s="3">
        <f t="shared" si="320"/>
        <v>3</v>
      </c>
      <c r="G4137" s="3">
        <f t="shared" si="321"/>
        <v>1</v>
      </c>
      <c r="H4137" s="3">
        <f t="shared" si="322"/>
        <v>2</v>
      </c>
      <c r="I4137" s="1" t="str">
        <f t="shared" si="323"/>
        <v>312</v>
      </c>
      <c r="J4137" s="1" t="str">
        <f t="shared" si="324"/>
        <v>Potential</v>
      </c>
    </row>
    <row r="4138" spans="1:10" ht="14.25" x14ac:dyDescent="0.2">
      <c r="A4138">
        <v>17995</v>
      </c>
      <c r="B4138">
        <v>29</v>
      </c>
      <c r="C4138">
        <v>495.48</v>
      </c>
      <c r="D4138" s="1">
        <v>40605.520833333336</v>
      </c>
      <c r="E4138" s="3">
        <f>DATEDIF(online_retail_II[[#This Row],[LastPurchase]], DATE(2011,12,9), "d")</f>
        <v>281</v>
      </c>
      <c r="F4138" s="3">
        <f t="shared" si="320"/>
        <v>3</v>
      </c>
      <c r="G4138" s="3">
        <f t="shared" si="321"/>
        <v>1</v>
      </c>
      <c r="H4138" s="3">
        <f t="shared" si="322"/>
        <v>1</v>
      </c>
      <c r="I4138" s="1" t="str">
        <f t="shared" si="323"/>
        <v>311</v>
      </c>
      <c r="J4138" s="1" t="str">
        <f t="shared" si="324"/>
        <v>Potential</v>
      </c>
    </row>
    <row r="4139" spans="1:10" ht="14.25" x14ac:dyDescent="0.2">
      <c r="A4139">
        <v>16250</v>
      </c>
      <c r="B4139">
        <v>49</v>
      </c>
      <c r="C4139">
        <v>791.38</v>
      </c>
      <c r="D4139" s="1">
        <v>40625.629861111112</v>
      </c>
      <c r="E4139" s="3">
        <f>DATEDIF(online_retail_II[[#This Row],[LastPurchase]], DATE(2011,12,9), "d")</f>
        <v>261</v>
      </c>
      <c r="F4139" s="3">
        <f t="shared" si="320"/>
        <v>3</v>
      </c>
      <c r="G4139" s="3">
        <f t="shared" si="321"/>
        <v>1</v>
      </c>
      <c r="H4139" s="3">
        <f t="shared" si="322"/>
        <v>1</v>
      </c>
      <c r="I4139" s="1" t="str">
        <f t="shared" si="323"/>
        <v>311</v>
      </c>
      <c r="J4139" s="1" t="str">
        <f t="shared" si="324"/>
        <v>Potential</v>
      </c>
    </row>
    <row r="4140" spans="1:10" ht="14.25" x14ac:dyDescent="0.2">
      <c r="A4140">
        <v>14405</v>
      </c>
      <c r="B4140">
        <v>2</v>
      </c>
      <c r="C4140">
        <v>195</v>
      </c>
      <c r="D4140" s="1">
        <v>40500.486111111109</v>
      </c>
      <c r="E4140" s="3">
        <f>DATEDIF(online_retail_II[[#This Row],[LastPurchase]], DATE(2011,12,9), "d")</f>
        <v>386</v>
      </c>
      <c r="F4140" s="3">
        <f t="shared" si="320"/>
        <v>2</v>
      </c>
      <c r="G4140" s="3">
        <f t="shared" si="321"/>
        <v>1</v>
      </c>
      <c r="H4140" s="3">
        <f t="shared" si="322"/>
        <v>1</v>
      </c>
      <c r="I4140" s="1" t="str">
        <f t="shared" si="323"/>
        <v>211</v>
      </c>
      <c r="J4140" s="1" t="str">
        <f t="shared" si="324"/>
        <v>At Risk</v>
      </c>
    </row>
    <row r="4141" spans="1:10" ht="14.25" x14ac:dyDescent="0.2">
      <c r="A4141">
        <v>14446</v>
      </c>
      <c r="B4141">
        <v>339</v>
      </c>
      <c r="C4141">
        <v>1241.3100000000015</v>
      </c>
      <c r="D4141" s="1">
        <v>40886.481944444444</v>
      </c>
      <c r="E4141" s="3">
        <f>DATEDIF(online_retail_II[[#This Row],[LastPurchase]], DATE(2011,12,9), "d")</f>
        <v>0</v>
      </c>
      <c r="F4141" s="3">
        <f t="shared" si="320"/>
        <v>5</v>
      </c>
      <c r="G4141" s="3">
        <f t="shared" si="321"/>
        <v>3</v>
      </c>
      <c r="H4141" s="3">
        <f t="shared" si="322"/>
        <v>2</v>
      </c>
      <c r="I4141" s="1" t="str">
        <f t="shared" si="323"/>
        <v>532</v>
      </c>
      <c r="J4141" s="1" t="str">
        <f t="shared" si="324"/>
        <v>Champion</v>
      </c>
    </row>
    <row r="4142" spans="1:10" ht="14.25" x14ac:dyDescent="0.2">
      <c r="A4142">
        <v>13864</v>
      </c>
      <c r="B4142">
        <v>1</v>
      </c>
      <c r="C4142">
        <v>662.40000000000009</v>
      </c>
      <c r="D4142" s="1">
        <v>40500.534722222219</v>
      </c>
      <c r="E4142" s="3">
        <f>DATEDIF(online_retail_II[[#This Row],[LastPurchase]], DATE(2011,12,9), "d")</f>
        <v>386</v>
      </c>
      <c r="F4142" s="3">
        <f t="shared" si="320"/>
        <v>2</v>
      </c>
      <c r="G4142" s="3">
        <f t="shared" si="321"/>
        <v>1</v>
      </c>
      <c r="H4142" s="3">
        <f t="shared" si="322"/>
        <v>1</v>
      </c>
      <c r="I4142" s="1" t="str">
        <f t="shared" si="323"/>
        <v>211</v>
      </c>
      <c r="J4142" s="1" t="str">
        <f t="shared" si="324"/>
        <v>At Risk</v>
      </c>
    </row>
    <row r="4143" spans="1:10" ht="14.25" x14ac:dyDescent="0.2">
      <c r="A4143">
        <v>14614</v>
      </c>
      <c r="B4143">
        <v>19</v>
      </c>
      <c r="C4143">
        <v>295.13</v>
      </c>
      <c r="D4143" s="1">
        <v>40500.544444444444</v>
      </c>
      <c r="E4143" s="3">
        <f>DATEDIF(online_retail_II[[#This Row],[LastPurchase]], DATE(2011,12,9), "d")</f>
        <v>386</v>
      </c>
      <c r="F4143" s="3">
        <f t="shared" si="320"/>
        <v>2</v>
      </c>
      <c r="G4143" s="3">
        <f t="shared" si="321"/>
        <v>1</v>
      </c>
      <c r="H4143" s="3">
        <f t="shared" si="322"/>
        <v>1</v>
      </c>
      <c r="I4143" s="1" t="str">
        <f t="shared" si="323"/>
        <v>211</v>
      </c>
      <c r="J4143" s="1" t="str">
        <f t="shared" si="324"/>
        <v>At Risk</v>
      </c>
    </row>
    <row r="4144" spans="1:10" ht="14.25" x14ac:dyDescent="0.2">
      <c r="A4144">
        <v>17355</v>
      </c>
      <c r="B4144">
        <v>37</v>
      </c>
      <c r="C4144">
        <v>285.11</v>
      </c>
      <c r="D4144" s="1">
        <v>40500.554166666669</v>
      </c>
      <c r="E4144" s="3">
        <f>DATEDIF(online_retail_II[[#This Row],[LastPurchase]], DATE(2011,12,9), "d")</f>
        <v>386</v>
      </c>
      <c r="F4144" s="3">
        <f t="shared" si="320"/>
        <v>2</v>
      </c>
      <c r="G4144" s="3">
        <f t="shared" si="321"/>
        <v>1</v>
      </c>
      <c r="H4144" s="3">
        <f t="shared" si="322"/>
        <v>1</v>
      </c>
      <c r="I4144" s="1" t="str">
        <f t="shared" si="323"/>
        <v>211</v>
      </c>
      <c r="J4144" s="1" t="str">
        <f t="shared" si="324"/>
        <v>At Risk</v>
      </c>
    </row>
    <row r="4145" spans="1:10" ht="14.25" x14ac:dyDescent="0.2">
      <c r="A4145">
        <v>16973</v>
      </c>
      <c r="B4145">
        <v>6</v>
      </c>
      <c r="C4145">
        <v>127</v>
      </c>
      <c r="D4145" s="1">
        <v>40500.580555555556</v>
      </c>
      <c r="E4145" s="3">
        <f>DATEDIF(online_retail_II[[#This Row],[LastPurchase]], DATE(2011,12,9), "d")</f>
        <v>386</v>
      </c>
      <c r="F4145" s="3">
        <f t="shared" si="320"/>
        <v>2</v>
      </c>
      <c r="G4145" s="3">
        <f t="shared" si="321"/>
        <v>1</v>
      </c>
      <c r="H4145" s="3">
        <f t="shared" si="322"/>
        <v>1</v>
      </c>
      <c r="I4145" s="1" t="str">
        <f t="shared" si="323"/>
        <v>211</v>
      </c>
      <c r="J4145" s="1" t="str">
        <f t="shared" si="324"/>
        <v>At Risk</v>
      </c>
    </row>
    <row r="4146" spans="1:10" ht="14.25" x14ac:dyDescent="0.2">
      <c r="A4146">
        <v>17659</v>
      </c>
      <c r="B4146">
        <v>204</v>
      </c>
      <c r="C4146">
        <v>3834.7900000000009</v>
      </c>
      <c r="D4146" s="1">
        <v>40869.561805555553</v>
      </c>
      <c r="E4146" s="3">
        <f>DATEDIF(online_retail_II[[#This Row],[LastPurchase]], DATE(2011,12,9), "d")</f>
        <v>17</v>
      </c>
      <c r="F4146" s="3">
        <f t="shared" si="320"/>
        <v>4</v>
      </c>
      <c r="G4146" s="3">
        <f t="shared" si="321"/>
        <v>3</v>
      </c>
      <c r="H4146" s="3">
        <f t="shared" si="322"/>
        <v>3</v>
      </c>
      <c r="I4146" s="1" t="str">
        <f t="shared" si="323"/>
        <v>433</v>
      </c>
      <c r="J4146" s="1" t="str">
        <f t="shared" si="324"/>
        <v>Loyal</v>
      </c>
    </row>
    <row r="4147" spans="1:10" ht="14.25" x14ac:dyDescent="0.2">
      <c r="A4147">
        <v>17089</v>
      </c>
      <c r="B4147">
        <v>4</v>
      </c>
      <c r="C4147">
        <v>128.44999999999999</v>
      </c>
      <c r="D4147" s="1">
        <v>40500.647916666669</v>
      </c>
      <c r="E4147" s="3">
        <f>DATEDIF(online_retail_II[[#This Row],[LastPurchase]], DATE(2011,12,9), "d")</f>
        <v>386</v>
      </c>
      <c r="F4147" s="3">
        <f t="shared" si="320"/>
        <v>2</v>
      </c>
      <c r="G4147" s="3">
        <f t="shared" si="321"/>
        <v>1</v>
      </c>
      <c r="H4147" s="3">
        <f t="shared" si="322"/>
        <v>1</v>
      </c>
      <c r="I4147" s="1" t="str">
        <f t="shared" si="323"/>
        <v>211</v>
      </c>
      <c r="J4147" s="1" t="str">
        <f t="shared" si="324"/>
        <v>At Risk</v>
      </c>
    </row>
    <row r="4148" spans="1:10" ht="14.25" x14ac:dyDescent="0.2">
      <c r="A4148">
        <v>18160</v>
      </c>
      <c r="B4148">
        <v>65</v>
      </c>
      <c r="C4148">
        <v>1003.8800000000001</v>
      </c>
      <c r="D4148" s="1">
        <v>40829.659722222219</v>
      </c>
      <c r="E4148" s="3">
        <f>DATEDIF(online_retail_II[[#This Row],[LastPurchase]], DATE(2011,12,9), "d")</f>
        <v>57</v>
      </c>
      <c r="F4148" s="3">
        <f t="shared" si="320"/>
        <v>3</v>
      </c>
      <c r="G4148" s="3">
        <f t="shared" si="321"/>
        <v>2</v>
      </c>
      <c r="H4148" s="3">
        <f t="shared" si="322"/>
        <v>2</v>
      </c>
      <c r="I4148" s="1" t="str">
        <f t="shared" si="323"/>
        <v>322</v>
      </c>
      <c r="J4148" s="1" t="str">
        <f t="shared" si="324"/>
        <v>Potential</v>
      </c>
    </row>
    <row r="4149" spans="1:10" ht="14.25" x14ac:dyDescent="0.2">
      <c r="A4149">
        <v>17868</v>
      </c>
      <c r="B4149">
        <v>19</v>
      </c>
      <c r="C4149">
        <v>234.64999999999998</v>
      </c>
      <c r="D4149" s="1">
        <v>40500.788194444445</v>
      </c>
      <c r="E4149" s="3">
        <f>DATEDIF(online_retail_II[[#This Row],[LastPurchase]], DATE(2011,12,9), "d")</f>
        <v>386</v>
      </c>
      <c r="F4149" s="3">
        <f t="shared" si="320"/>
        <v>2</v>
      </c>
      <c r="G4149" s="3">
        <f t="shared" si="321"/>
        <v>1</v>
      </c>
      <c r="H4149" s="3">
        <f t="shared" si="322"/>
        <v>1</v>
      </c>
      <c r="I4149" s="1" t="str">
        <f t="shared" si="323"/>
        <v>211</v>
      </c>
      <c r="J4149" s="1" t="str">
        <f t="shared" si="324"/>
        <v>At Risk</v>
      </c>
    </row>
    <row r="4150" spans="1:10" ht="14.25" x14ac:dyDescent="0.2">
      <c r="A4150">
        <v>17532</v>
      </c>
      <c r="B4150">
        <v>4</v>
      </c>
      <c r="C4150">
        <v>65.34</v>
      </c>
      <c r="D4150" s="1">
        <v>40501.342361111114</v>
      </c>
      <c r="E4150" s="3">
        <f>DATEDIF(online_retail_II[[#This Row],[LastPurchase]], DATE(2011,12,9), "d")</f>
        <v>385</v>
      </c>
      <c r="F4150" s="3">
        <f t="shared" si="320"/>
        <v>2</v>
      </c>
      <c r="G4150" s="3">
        <f t="shared" si="321"/>
        <v>1</v>
      </c>
      <c r="H4150" s="3">
        <f t="shared" si="322"/>
        <v>1</v>
      </c>
      <c r="I4150" s="1" t="str">
        <f t="shared" si="323"/>
        <v>211</v>
      </c>
      <c r="J4150" s="1" t="str">
        <f t="shared" si="324"/>
        <v>At Risk</v>
      </c>
    </row>
    <row r="4151" spans="1:10" ht="14.25" x14ac:dyDescent="0.2">
      <c r="A4151">
        <v>14932</v>
      </c>
      <c r="B4151">
        <v>49</v>
      </c>
      <c r="C4151">
        <v>1029.6599999999999</v>
      </c>
      <c r="D4151" s="1">
        <v>40521.491666666669</v>
      </c>
      <c r="E4151" s="3">
        <f>DATEDIF(online_retail_II[[#This Row],[LastPurchase]], DATE(2011,12,9), "d")</f>
        <v>365</v>
      </c>
      <c r="F4151" s="3">
        <f t="shared" si="320"/>
        <v>2</v>
      </c>
      <c r="G4151" s="3">
        <f t="shared" si="321"/>
        <v>1</v>
      </c>
      <c r="H4151" s="3">
        <f t="shared" si="322"/>
        <v>2</v>
      </c>
      <c r="I4151" s="1" t="str">
        <f t="shared" si="323"/>
        <v>212</v>
      </c>
      <c r="J4151" s="1" t="str">
        <f t="shared" si="324"/>
        <v>At Risk</v>
      </c>
    </row>
    <row r="4152" spans="1:10" ht="14.25" x14ac:dyDescent="0.2">
      <c r="A4152">
        <v>17269</v>
      </c>
      <c r="B4152">
        <v>146</v>
      </c>
      <c r="C4152">
        <v>537.45999999999981</v>
      </c>
      <c r="D4152" s="1">
        <v>40501.466666666667</v>
      </c>
      <c r="E4152" s="3">
        <f>DATEDIF(online_retail_II[[#This Row],[LastPurchase]], DATE(2011,12,9), "d")</f>
        <v>385</v>
      </c>
      <c r="F4152" s="3">
        <f t="shared" si="320"/>
        <v>2</v>
      </c>
      <c r="G4152" s="3">
        <f t="shared" si="321"/>
        <v>2</v>
      </c>
      <c r="H4152" s="3">
        <f t="shared" si="322"/>
        <v>1</v>
      </c>
      <c r="I4152" s="1" t="str">
        <f t="shared" si="323"/>
        <v>221</v>
      </c>
      <c r="J4152" s="1" t="str">
        <f t="shared" si="324"/>
        <v>At Risk</v>
      </c>
    </row>
    <row r="4153" spans="1:10" ht="14.25" x14ac:dyDescent="0.2">
      <c r="A4153">
        <v>16936</v>
      </c>
      <c r="B4153">
        <v>141</v>
      </c>
      <c r="C4153">
        <v>551.16999999999973</v>
      </c>
      <c r="D4153" s="1">
        <v>40861.461111111108</v>
      </c>
      <c r="E4153" s="3">
        <f>DATEDIF(online_retail_II[[#This Row],[LastPurchase]], DATE(2011,12,9), "d")</f>
        <v>25</v>
      </c>
      <c r="F4153" s="3">
        <f t="shared" si="320"/>
        <v>4</v>
      </c>
      <c r="G4153" s="3">
        <f t="shared" si="321"/>
        <v>2</v>
      </c>
      <c r="H4153" s="3">
        <f t="shared" si="322"/>
        <v>1</v>
      </c>
      <c r="I4153" s="1" t="str">
        <f t="shared" si="323"/>
        <v>421</v>
      </c>
      <c r="J4153" s="1" t="str">
        <f t="shared" si="324"/>
        <v>Loyal</v>
      </c>
    </row>
    <row r="4154" spans="1:10" ht="14.25" x14ac:dyDescent="0.2">
      <c r="A4154">
        <v>16599</v>
      </c>
      <c r="B4154">
        <v>12</v>
      </c>
      <c r="C4154">
        <v>172.8</v>
      </c>
      <c r="D4154" s="1">
        <v>40501.53125</v>
      </c>
      <c r="E4154" s="3">
        <f>DATEDIF(online_retail_II[[#This Row],[LastPurchase]], DATE(2011,12,9), "d")</f>
        <v>385</v>
      </c>
      <c r="F4154" s="3">
        <f t="shared" si="320"/>
        <v>2</v>
      </c>
      <c r="G4154" s="3">
        <f t="shared" si="321"/>
        <v>1</v>
      </c>
      <c r="H4154" s="3">
        <f t="shared" si="322"/>
        <v>1</v>
      </c>
      <c r="I4154" s="1" t="str">
        <f t="shared" si="323"/>
        <v>211</v>
      </c>
      <c r="J4154" s="1" t="str">
        <f t="shared" si="324"/>
        <v>At Risk</v>
      </c>
    </row>
    <row r="4155" spans="1:10" ht="14.25" x14ac:dyDescent="0.2">
      <c r="A4155">
        <v>16885</v>
      </c>
      <c r="B4155">
        <v>142</v>
      </c>
      <c r="C4155">
        <v>710.74000000000046</v>
      </c>
      <c r="D4155" s="1">
        <v>40871.569444444445</v>
      </c>
      <c r="E4155" s="3">
        <f>DATEDIF(online_retail_II[[#This Row],[LastPurchase]], DATE(2011,12,9), "d")</f>
        <v>15</v>
      </c>
      <c r="F4155" s="3">
        <f t="shared" si="320"/>
        <v>4</v>
      </c>
      <c r="G4155" s="3">
        <f t="shared" si="321"/>
        <v>2</v>
      </c>
      <c r="H4155" s="3">
        <f t="shared" si="322"/>
        <v>1</v>
      </c>
      <c r="I4155" s="1" t="str">
        <f t="shared" si="323"/>
        <v>421</v>
      </c>
      <c r="J4155" s="1" t="str">
        <f t="shared" si="324"/>
        <v>Loyal</v>
      </c>
    </row>
    <row r="4156" spans="1:10" ht="14.25" x14ac:dyDescent="0.2">
      <c r="A4156">
        <v>17433</v>
      </c>
      <c r="B4156">
        <v>93</v>
      </c>
      <c r="C4156">
        <v>569.96000000000026</v>
      </c>
      <c r="D4156" s="1">
        <v>40798.6</v>
      </c>
      <c r="E4156" s="3">
        <f>DATEDIF(online_retail_II[[#This Row],[LastPurchase]], DATE(2011,12,9), "d")</f>
        <v>88</v>
      </c>
      <c r="F4156" s="3">
        <f t="shared" si="320"/>
        <v>3</v>
      </c>
      <c r="G4156" s="3">
        <f t="shared" si="321"/>
        <v>2</v>
      </c>
      <c r="H4156" s="3">
        <f t="shared" si="322"/>
        <v>1</v>
      </c>
      <c r="I4156" s="1" t="str">
        <f t="shared" si="323"/>
        <v>321</v>
      </c>
      <c r="J4156" s="1" t="str">
        <f t="shared" si="324"/>
        <v>Potential</v>
      </c>
    </row>
    <row r="4157" spans="1:10" ht="14.25" x14ac:dyDescent="0.2">
      <c r="A4157">
        <v>17386</v>
      </c>
      <c r="B4157">
        <v>38</v>
      </c>
      <c r="C4157">
        <v>2812.77</v>
      </c>
      <c r="D4157" s="1">
        <v>40879.477777777778</v>
      </c>
      <c r="E4157" s="3">
        <f>DATEDIF(online_retail_II[[#This Row],[LastPurchase]], DATE(2011,12,9), "d")</f>
        <v>7</v>
      </c>
      <c r="F4157" s="3">
        <f t="shared" si="320"/>
        <v>5</v>
      </c>
      <c r="G4157" s="3">
        <f t="shared" si="321"/>
        <v>1</v>
      </c>
      <c r="H4157" s="3">
        <f t="shared" si="322"/>
        <v>2</v>
      </c>
      <c r="I4157" s="1" t="str">
        <f t="shared" si="323"/>
        <v>512</v>
      </c>
      <c r="J4157" s="1" t="str">
        <f t="shared" si="324"/>
        <v>Champion</v>
      </c>
    </row>
    <row r="4158" spans="1:10" ht="14.25" x14ac:dyDescent="0.2">
      <c r="A4158">
        <v>18035</v>
      </c>
      <c r="B4158">
        <v>61</v>
      </c>
      <c r="C4158">
        <v>1276.7400000000007</v>
      </c>
      <c r="D4158" s="1">
        <v>40851.527083333334</v>
      </c>
      <c r="E4158" s="3">
        <f>DATEDIF(online_retail_II[[#This Row],[LastPurchase]], DATE(2011,12,9), "d")</f>
        <v>35</v>
      </c>
      <c r="F4158" s="3">
        <f t="shared" si="320"/>
        <v>4</v>
      </c>
      <c r="G4158" s="3">
        <f t="shared" si="321"/>
        <v>2</v>
      </c>
      <c r="H4158" s="3">
        <f t="shared" si="322"/>
        <v>2</v>
      </c>
      <c r="I4158" s="1" t="str">
        <f t="shared" si="323"/>
        <v>422</v>
      </c>
      <c r="J4158" s="1" t="str">
        <f t="shared" si="324"/>
        <v>Loyal</v>
      </c>
    </row>
    <row r="4159" spans="1:10" ht="14.25" x14ac:dyDescent="0.2">
      <c r="A4159">
        <v>15846</v>
      </c>
      <c r="B4159">
        <v>29</v>
      </c>
      <c r="C4159">
        <v>107.01000000000002</v>
      </c>
      <c r="D4159" s="1">
        <v>40501.611111111109</v>
      </c>
      <c r="E4159" s="3">
        <f>DATEDIF(online_retail_II[[#This Row],[LastPurchase]], DATE(2011,12,9), "d")</f>
        <v>385</v>
      </c>
      <c r="F4159" s="3">
        <f t="shared" si="320"/>
        <v>2</v>
      </c>
      <c r="G4159" s="3">
        <f t="shared" si="321"/>
        <v>1</v>
      </c>
      <c r="H4159" s="3">
        <f t="shared" si="322"/>
        <v>1</v>
      </c>
      <c r="I4159" s="1" t="str">
        <f t="shared" si="323"/>
        <v>211</v>
      </c>
      <c r="J4159" s="1" t="str">
        <f t="shared" si="324"/>
        <v>At Risk</v>
      </c>
    </row>
    <row r="4160" spans="1:10" ht="14.25" x14ac:dyDescent="0.2">
      <c r="A4160">
        <v>13124</v>
      </c>
      <c r="B4160">
        <v>298</v>
      </c>
      <c r="C4160">
        <v>4782.4499999999953</v>
      </c>
      <c r="D4160" s="1">
        <v>40797.53125</v>
      </c>
      <c r="E4160" s="3">
        <f>DATEDIF(online_retail_II[[#This Row],[LastPurchase]], DATE(2011,12,9), "d")</f>
        <v>89</v>
      </c>
      <c r="F4160" s="3">
        <f t="shared" si="320"/>
        <v>3</v>
      </c>
      <c r="G4160" s="3">
        <f t="shared" si="321"/>
        <v>3</v>
      </c>
      <c r="H4160" s="3">
        <f t="shared" si="322"/>
        <v>3</v>
      </c>
      <c r="I4160" s="1" t="str">
        <f t="shared" si="323"/>
        <v>333</v>
      </c>
      <c r="J4160" s="1" t="str">
        <f t="shared" si="324"/>
        <v>Potential</v>
      </c>
    </row>
    <row r="4161" spans="1:10" ht="14.25" x14ac:dyDescent="0.2">
      <c r="A4161">
        <v>16346</v>
      </c>
      <c r="B4161">
        <v>15</v>
      </c>
      <c r="C4161">
        <v>224.51000000000008</v>
      </c>
      <c r="D4161" s="1">
        <v>40501.663194444445</v>
      </c>
      <c r="E4161" s="3">
        <f>DATEDIF(online_retail_II[[#This Row],[LastPurchase]], DATE(2011,12,9), "d")</f>
        <v>385</v>
      </c>
      <c r="F4161" s="3">
        <f t="shared" si="320"/>
        <v>2</v>
      </c>
      <c r="G4161" s="3">
        <f t="shared" si="321"/>
        <v>1</v>
      </c>
      <c r="H4161" s="3">
        <f t="shared" si="322"/>
        <v>1</v>
      </c>
      <c r="I4161" s="1" t="str">
        <f t="shared" si="323"/>
        <v>211</v>
      </c>
      <c r="J4161" s="1" t="str">
        <f t="shared" si="324"/>
        <v>At Risk</v>
      </c>
    </row>
    <row r="4162" spans="1:10" ht="14.25" x14ac:dyDescent="0.2">
      <c r="A4162">
        <v>17648</v>
      </c>
      <c r="B4162">
        <v>125</v>
      </c>
      <c r="C4162">
        <v>2216.37</v>
      </c>
      <c r="D4162" s="1">
        <v>40826.40347222222</v>
      </c>
      <c r="E4162" s="3">
        <f>DATEDIF(online_retail_II[[#This Row],[LastPurchase]], DATE(2011,12,9), "d")</f>
        <v>60</v>
      </c>
      <c r="F4162" s="3">
        <f t="shared" ref="F4162:F4225" si="325">IF(E4162&lt;=QUARTILE($E$2:$E$1000,1),5,
 IF(E4162&lt;=QUARTILE($E$2:$E$1000,2),4,
 IF(E4162&lt;=QUARTILE($E$2:$E$1000,3),3,
 IF(E4162&lt;=QUARTILE($E$2:$E$1000,4),2,1))))</f>
        <v>3</v>
      </c>
      <c r="G4162" s="3">
        <f t="shared" ref="G4162:G4225" si="326">IF(B4162&gt;=QUARTILE($B$2:$B$1000,4),5,
 IF(B4162&gt;=QUARTILE($B$2:$B$1000,3),4,
 IF(B4162&gt;=QUARTILE($B$2:$B$1000,2),3,
 IF(B4162&gt;=QUARTILE($B$2:$B$1000,1),2,1))))</f>
        <v>2</v>
      </c>
      <c r="H4162" s="3">
        <f t="shared" ref="H4162:H4225" si="327">IF(C4162&gt;=QUARTILE($C$2:$C$1000,4),5,
 IF(C4162&gt;=QUARTILE($C$2:$C$1000,3),4,
 IF(C4162&gt;=QUARTILE($C$2:$C$1000,2),3,
 IF(C4162&gt;=QUARTILE($C$2:$C$1000,1),2,1))))</f>
        <v>2</v>
      </c>
      <c r="I4162" s="1" t="str">
        <f t="shared" ref="I4162:I4225" si="328">TEXT(F4162,"0") &amp; TEXT(G4162,"0") &amp; TEXT(H4162,"0")</f>
        <v>322</v>
      </c>
      <c r="J4162" s="1" t="str">
        <f t="shared" ref="J4162:J4225" si="329">IF(F4162=5,"Champion",
 IF(F4162&gt;=4,"Loyal",
 IF(F4162=3,"Potential",
 IF(F4162=2,"At Risk",
 "Lost"))))</f>
        <v>Potential</v>
      </c>
    </row>
    <row r="4163" spans="1:10" ht="14.25" x14ac:dyDescent="0.2">
      <c r="A4163">
        <v>17493</v>
      </c>
      <c r="B4163">
        <v>8</v>
      </c>
      <c r="C4163">
        <v>100.91</v>
      </c>
      <c r="D4163" s="1">
        <v>40501.706250000003</v>
      </c>
      <c r="E4163" s="3">
        <f>DATEDIF(online_retail_II[[#This Row],[LastPurchase]], DATE(2011,12,9), "d")</f>
        <v>385</v>
      </c>
      <c r="F4163" s="3">
        <f t="shared" si="325"/>
        <v>2</v>
      </c>
      <c r="G4163" s="3">
        <f t="shared" si="326"/>
        <v>1</v>
      </c>
      <c r="H4163" s="3">
        <f t="shared" si="327"/>
        <v>1</v>
      </c>
      <c r="I4163" s="1" t="str">
        <f t="shared" si="328"/>
        <v>211</v>
      </c>
      <c r="J4163" s="1" t="str">
        <f t="shared" si="329"/>
        <v>At Risk</v>
      </c>
    </row>
    <row r="4164" spans="1:10" ht="14.25" x14ac:dyDescent="0.2">
      <c r="A4164">
        <v>12967</v>
      </c>
      <c r="B4164">
        <v>80</v>
      </c>
      <c r="C4164">
        <v>4306.92</v>
      </c>
      <c r="D4164" s="1">
        <v>40528.798611111109</v>
      </c>
      <c r="E4164" s="3">
        <f>DATEDIF(online_retail_II[[#This Row],[LastPurchase]], DATE(2011,12,9), "d")</f>
        <v>358</v>
      </c>
      <c r="F4164" s="3">
        <f t="shared" si="325"/>
        <v>3</v>
      </c>
      <c r="G4164" s="3">
        <f t="shared" si="326"/>
        <v>2</v>
      </c>
      <c r="H4164" s="3">
        <f t="shared" si="327"/>
        <v>3</v>
      </c>
      <c r="I4164" s="1" t="str">
        <f t="shared" si="328"/>
        <v>323</v>
      </c>
      <c r="J4164" s="1" t="str">
        <f t="shared" si="329"/>
        <v>Potential</v>
      </c>
    </row>
    <row r="4165" spans="1:10" ht="14.25" x14ac:dyDescent="0.2">
      <c r="A4165">
        <v>12887</v>
      </c>
      <c r="B4165">
        <v>13</v>
      </c>
      <c r="C4165">
        <v>222.4</v>
      </c>
      <c r="D4165" s="1">
        <v>40503.470833333333</v>
      </c>
      <c r="E4165" s="3">
        <f>DATEDIF(online_retail_II[[#This Row],[LastPurchase]], DATE(2011,12,9), "d")</f>
        <v>383</v>
      </c>
      <c r="F4165" s="3">
        <f t="shared" si="325"/>
        <v>2</v>
      </c>
      <c r="G4165" s="3">
        <f t="shared" si="326"/>
        <v>1</v>
      </c>
      <c r="H4165" s="3">
        <f t="shared" si="327"/>
        <v>1</v>
      </c>
      <c r="I4165" s="1" t="str">
        <f t="shared" si="328"/>
        <v>211</v>
      </c>
      <c r="J4165" s="1" t="str">
        <f t="shared" si="329"/>
        <v>At Risk</v>
      </c>
    </row>
    <row r="4166" spans="1:10" ht="14.25" x14ac:dyDescent="0.2">
      <c r="A4166">
        <v>12728</v>
      </c>
      <c r="B4166">
        <v>61</v>
      </c>
      <c r="C4166">
        <v>1070.1699999999998</v>
      </c>
      <c r="D4166" s="1">
        <v>40815.646527777775</v>
      </c>
      <c r="E4166" s="3">
        <f>DATEDIF(online_retail_II[[#This Row],[LastPurchase]], DATE(2011,12,9), "d")</f>
        <v>71</v>
      </c>
      <c r="F4166" s="3">
        <f t="shared" si="325"/>
        <v>3</v>
      </c>
      <c r="G4166" s="3">
        <f t="shared" si="326"/>
        <v>2</v>
      </c>
      <c r="H4166" s="3">
        <f t="shared" si="327"/>
        <v>2</v>
      </c>
      <c r="I4166" s="1" t="str">
        <f t="shared" si="328"/>
        <v>322</v>
      </c>
      <c r="J4166" s="1" t="str">
        <f t="shared" si="329"/>
        <v>Potential</v>
      </c>
    </row>
    <row r="4167" spans="1:10" ht="14.25" x14ac:dyDescent="0.2">
      <c r="A4167">
        <v>12858</v>
      </c>
      <c r="B4167">
        <v>49</v>
      </c>
      <c r="C4167">
        <v>177.91999999999996</v>
      </c>
      <c r="D4167" s="1">
        <v>40503.538194444445</v>
      </c>
      <c r="E4167" s="3">
        <f>DATEDIF(online_retail_II[[#This Row],[LastPurchase]], DATE(2011,12,9), "d")</f>
        <v>383</v>
      </c>
      <c r="F4167" s="3">
        <f t="shared" si="325"/>
        <v>2</v>
      </c>
      <c r="G4167" s="3">
        <f t="shared" si="326"/>
        <v>1</v>
      </c>
      <c r="H4167" s="3">
        <f t="shared" si="327"/>
        <v>1</v>
      </c>
      <c r="I4167" s="1" t="str">
        <f t="shared" si="328"/>
        <v>211</v>
      </c>
      <c r="J4167" s="1" t="str">
        <f t="shared" si="329"/>
        <v>At Risk</v>
      </c>
    </row>
    <row r="4168" spans="1:10" ht="14.25" x14ac:dyDescent="0.2">
      <c r="A4168">
        <v>15155</v>
      </c>
      <c r="B4168">
        <v>24</v>
      </c>
      <c r="C4168">
        <v>383.96999999999997</v>
      </c>
      <c r="D4168" s="1">
        <v>40503.540972222225</v>
      </c>
      <c r="E4168" s="3">
        <f>DATEDIF(online_retail_II[[#This Row],[LastPurchase]], DATE(2011,12,9), "d")</f>
        <v>383</v>
      </c>
      <c r="F4168" s="3">
        <f t="shared" si="325"/>
        <v>2</v>
      </c>
      <c r="G4168" s="3">
        <f t="shared" si="326"/>
        <v>1</v>
      </c>
      <c r="H4168" s="3">
        <f t="shared" si="327"/>
        <v>1</v>
      </c>
      <c r="I4168" s="1" t="str">
        <f t="shared" si="328"/>
        <v>211</v>
      </c>
      <c r="J4168" s="1" t="str">
        <f t="shared" si="329"/>
        <v>At Risk</v>
      </c>
    </row>
    <row r="4169" spans="1:10" ht="14.25" x14ac:dyDescent="0.2">
      <c r="A4169">
        <v>16367</v>
      </c>
      <c r="B4169">
        <v>229</v>
      </c>
      <c r="C4169">
        <v>1362.3999999999996</v>
      </c>
      <c r="D4169" s="1">
        <v>40849.550694444442</v>
      </c>
      <c r="E4169" s="3">
        <f>DATEDIF(online_retail_II[[#This Row],[LastPurchase]], DATE(2011,12,9), "d")</f>
        <v>37</v>
      </c>
      <c r="F4169" s="3">
        <f t="shared" si="325"/>
        <v>4</v>
      </c>
      <c r="G4169" s="3">
        <f t="shared" si="326"/>
        <v>3</v>
      </c>
      <c r="H4169" s="3">
        <f t="shared" si="327"/>
        <v>2</v>
      </c>
      <c r="I4169" s="1" t="str">
        <f t="shared" si="328"/>
        <v>432</v>
      </c>
      <c r="J4169" s="1" t="str">
        <f t="shared" si="329"/>
        <v>Loyal</v>
      </c>
    </row>
    <row r="4170" spans="1:10" ht="14.25" x14ac:dyDescent="0.2">
      <c r="A4170">
        <v>17275</v>
      </c>
      <c r="B4170">
        <v>24</v>
      </c>
      <c r="C4170">
        <v>114.52000000000002</v>
      </c>
      <c r="D4170" s="1">
        <v>40503.55972222222</v>
      </c>
      <c r="E4170" s="3">
        <f>DATEDIF(online_retail_II[[#This Row],[LastPurchase]], DATE(2011,12,9), "d")</f>
        <v>383</v>
      </c>
      <c r="F4170" s="3">
        <f t="shared" si="325"/>
        <v>2</v>
      </c>
      <c r="G4170" s="3">
        <f t="shared" si="326"/>
        <v>1</v>
      </c>
      <c r="H4170" s="3">
        <f t="shared" si="327"/>
        <v>1</v>
      </c>
      <c r="I4170" s="1" t="str">
        <f t="shared" si="328"/>
        <v>211</v>
      </c>
      <c r="J4170" s="1" t="str">
        <f t="shared" si="329"/>
        <v>At Risk</v>
      </c>
    </row>
    <row r="4171" spans="1:10" ht="14.25" x14ac:dyDescent="0.2">
      <c r="A4171">
        <v>16501</v>
      </c>
      <c r="B4171">
        <v>207</v>
      </c>
      <c r="C4171">
        <v>1237.2300000000021</v>
      </c>
      <c r="D4171" s="1">
        <v>40503.590277777781</v>
      </c>
      <c r="E4171" s="3">
        <f>DATEDIF(online_retail_II[[#This Row],[LastPurchase]], DATE(2011,12,9), "d")</f>
        <v>383</v>
      </c>
      <c r="F4171" s="3">
        <f t="shared" si="325"/>
        <v>2</v>
      </c>
      <c r="G4171" s="3">
        <f t="shared" si="326"/>
        <v>3</v>
      </c>
      <c r="H4171" s="3">
        <f t="shared" si="327"/>
        <v>2</v>
      </c>
      <c r="I4171" s="1" t="str">
        <f t="shared" si="328"/>
        <v>232</v>
      </c>
      <c r="J4171" s="1" t="str">
        <f t="shared" si="329"/>
        <v>At Risk</v>
      </c>
    </row>
    <row r="4172" spans="1:10" ht="14.25" x14ac:dyDescent="0.2">
      <c r="A4172">
        <v>12807</v>
      </c>
      <c r="B4172">
        <v>16</v>
      </c>
      <c r="C4172">
        <v>330.34999999999997</v>
      </c>
      <c r="D4172" s="1">
        <v>40503.597916666666</v>
      </c>
      <c r="E4172" s="3">
        <f>DATEDIF(online_retail_II[[#This Row],[LastPurchase]], DATE(2011,12,9), "d")</f>
        <v>383</v>
      </c>
      <c r="F4172" s="3">
        <f t="shared" si="325"/>
        <v>2</v>
      </c>
      <c r="G4172" s="3">
        <f t="shared" si="326"/>
        <v>1</v>
      </c>
      <c r="H4172" s="3">
        <f t="shared" si="327"/>
        <v>1</v>
      </c>
      <c r="I4172" s="1" t="str">
        <f t="shared" si="328"/>
        <v>211</v>
      </c>
      <c r="J4172" s="1" t="str">
        <f t="shared" si="329"/>
        <v>At Risk</v>
      </c>
    </row>
    <row r="4173" spans="1:10" ht="14.25" x14ac:dyDescent="0.2">
      <c r="A4173">
        <v>17036</v>
      </c>
      <c r="B4173">
        <v>12</v>
      </c>
      <c r="C4173">
        <v>176.9</v>
      </c>
      <c r="D4173" s="1">
        <v>40503.601388888892</v>
      </c>
      <c r="E4173" s="3">
        <f>DATEDIF(online_retail_II[[#This Row],[LastPurchase]], DATE(2011,12,9), "d")</f>
        <v>383</v>
      </c>
      <c r="F4173" s="3">
        <f t="shared" si="325"/>
        <v>2</v>
      </c>
      <c r="G4173" s="3">
        <f t="shared" si="326"/>
        <v>1</v>
      </c>
      <c r="H4173" s="3">
        <f t="shared" si="327"/>
        <v>1</v>
      </c>
      <c r="I4173" s="1" t="str">
        <f t="shared" si="328"/>
        <v>211</v>
      </c>
      <c r="J4173" s="1" t="str">
        <f t="shared" si="329"/>
        <v>At Risk</v>
      </c>
    </row>
    <row r="4174" spans="1:10" ht="14.25" x14ac:dyDescent="0.2">
      <c r="A4174">
        <v>15350</v>
      </c>
      <c r="B4174">
        <v>35</v>
      </c>
      <c r="C4174">
        <v>663.25000000000011</v>
      </c>
      <c r="D4174" s="1">
        <v>40513.564583333333</v>
      </c>
      <c r="E4174" s="3">
        <f>DATEDIF(online_retail_II[[#This Row],[LastPurchase]], DATE(2011,12,9), "d")</f>
        <v>373</v>
      </c>
      <c r="F4174" s="3">
        <f t="shared" si="325"/>
        <v>2</v>
      </c>
      <c r="G4174" s="3">
        <f t="shared" si="326"/>
        <v>1</v>
      </c>
      <c r="H4174" s="3">
        <f t="shared" si="327"/>
        <v>1</v>
      </c>
      <c r="I4174" s="1" t="str">
        <f t="shared" si="328"/>
        <v>211</v>
      </c>
      <c r="J4174" s="1" t="str">
        <f t="shared" si="329"/>
        <v>At Risk</v>
      </c>
    </row>
    <row r="4175" spans="1:10" ht="14.25" x14ac:dyDescent="0.2">
      <c r="A4175">
        <v>13550</v>
      </c>
      <c r="B4175">
        <v>44</v>
      </c>
      <c r="C4175">
        <v>349.51</v>
      </c>
      <c r="D4175" s="1">
        <v>40503.64166666667</v>
      </c>
      <c r="E4175" s="3">
        <f>DATEDIF(online_retail_II[[#This Row],[LastPurchase]], DATE(2011,12,9), "d")</f>
        <v>383</v>
      </c>
      <c r="F4175" s="3">
        <f t="shared" si="325"/>
        <v>2</v>
      </c>
      <c r="G4175" s="3">
        <f t="shared" si="326"/>
        <v>1</v>
      </c>
      <c r="H4175" s="3">
        <f t="shared" si="327"/>
        <v>1</v>
      </c>
      <c r="I4175" s="1" t="str">
        <f t="shared" si="328"/>
        <v>211</v>
      </c>
      <c r="J4175" s="1" t="str">
        <f t="shared" si="329"/>
        <v>At Risk</v>
      </c>
    </row>
    <row r="4176" spans="1:10" ht="14.25" x14ac:dyDescent="0.2">
      <c r="A4176">
        <v>15634</v>
      </c>
      <c r="B4176">
        <v>34</v>
      </c>
      <c r="C4176">
        <v>554.65000000000009</v>
      </c>
      <c r="D4176" s="1">
        <v>40869.686111111114</v>
      </c>
      <c r="E4176" s="3">
        <f>DATEDIF(online_retail_II[[#This Row],[LastPurchase]], DATE(2011,12,9), "d")</f>
        <v>17</v>
      </c>
      <c r="F4176" s="3">
        <f t="shared" si="325"/>
        <v>4</v>
      </c>
      <c r="G4176" s="3">
        <f t="shared" si="326"/>
        <v>1</v>
      </c>
      <c r="H4176" s="3">
        <f t="shared" si="327"/>
        <v>1</v>
      </c>
      <c r="I4176" s="1" t="str">
        <f t="shared" si="328"/>
        <v>411</v>
      </c>
      <c r="J4176" s="1" t="str">
        <f t="shared" si="329"/>
        <v>Loyal</v>
      </c>
    </row>
    <row r="4177" spans="1:10" ht="14.25" x14ac:dyDescent="0.2">
      <c r="A4177">
        <v>18210</v>
      </c>
      <c r="B4177">
        <v>144</v>
      </c>
      <c r="C4177">
        <v>2768.829999999999</v>
      </c>
      <c r="D4177" s="1">
        <v>40885.459722222222</v>
      </c>
      <c r="E4177" s="3">
        <f>DATEDIF(online_retail_II[[#This Row],[LastPurchase]], DATE(2011,12,9), "d")</f>
        <v>1</v>
      </c>
      <c r="F4177" s="3">
        <f t="shared" si="325"/>
        <v>5</v>
      </c>
      <c r="G4177" s="3">
        <f t="shared" si="326"/>
        <v>2</v>
      </c>
      <c r="H4177" s="3">
        <f t="shared" si="327"/>
        <v>2</v>
      </c>
      <c r="I4177" s="1" t="str">
        <f t="shared" si="328"/>
        <v>522</v>
      </c>
      <c r="J4177" s="1" t="str">
        <f t="shared" si="329"/>
        <v>Champion</v>
      </c>
    </row>
    <row r="4178" spans="1:10" ht="14.25" x14ac:dyDescent="0.2">
      <c r="A4178">
        <v>17782</v>
      </c>
      <c r="B4178">
        <v>29</v>
      </c>
      <c r="C4178">
        <v>679.02</v>
      </c>
      <c r="D4178" s="1">
        <v>40504.46875</v>
      </c>
      <c r="E4178" s="3">
        <f>DATEDIF(online_retail_II[[#This Row],[LastPurchase]], DATE(2011,12,9), "d")</f>
        <v>382</v>
      </c>
      <c r="F4178" s="3">
        <f t="shared" si="325"/>
        <v>2</v>
      </c>
      <c r="G4178" s="3">
        <f t="shared" si="326"/>
        <v>1</v>
      </c>
      <c r="H4178" s="3">
        <f t="shared" si="327"/>
        <v>1</v>
      </c>
      <c r="I4178" s="1" t="str">
        <f t="shared" si="328"/>
        <v>211</v>
      </c>
      <c r="J4178" s="1" t="str">
        <f t="shared" si="329"/>
        <v>At Risk</v>
      </c>
    </row>
    <row r="4179" spans="1:10" ht="14.25" x14ac:dyDescent="0.2">
      <c r="A4179">
        <v>13086</v>
      </c>
      <c r="B4179">
        <v>47</v>
      </c>
      <c r="C4179">
        <v>439.32999999999987</v>
      </c>
      <c r="D4179" s="1">
        <v>40504.436111111114</v>
      </c>
      <c r="E4179" s="3">
        <f>DATEDIF(online_retail_II[[#This Row],[LastPurchase]], DATE(2011,12,9), "d")</f>
        <v>382</v>
      </c>
      <c r="F4179" s="3">
        <f t="shared" si="325"/>
        <v>2</v>
      </c>
      <c r="G4179" s="3">
        <f t="shared" si="326"/>
        <v>1</v>
      </c>
      <c r="H4179" s="3">
        <f t="shared" si="327"/>
        <v>1</v>
      </c>
      <c r="I4179" s="1" t="str">
        <f t="shared" si="328"/>
        <v>211</v>
      </c>
      <c r="J4179" s="1" t="str">
        <f t="shared" si="329"/>
        <v>At Risk</v>
      </c>
    </row>
    <row r="4180" spans="1:10" ht="14.25" x14ac:dyDescent="0.2">
      <c r="A4180">
        <v>14419</v>
      </c>
      <c r="B4180">
        <v>229</v>
      </c>
      <c r="C4180">
        <v>1260.9099999999996</v>
      </c>
      <c r="D4180" s="1">
        <v>40876.473611111112</v>
      </c>
      <c r="E4180" s="3">
        <f>DATEDIF(online_retail_II[[#This Row],[LastPurchase]], DATE(2011,12,9), "d")</f>
        <v>10</v>
      </c>
      <c r="F4180" s="3">
        <f t="shared" si="325"/>
        <v>5</v>
      </c>
      <c r="G4180" s="3">
        <f t="shared" si="326"/>
        <v>3</v>
      </c>
      <c r="H4180" s="3">
        <f t="shared" si="327"/>
        <v>2</v>
      </c>
      <c r="I4180" s="1" t="str">
        <f t="shared" si="328"/>
        <v>532</v>
      </c>
      <c r="J4180" s="1" t="str">
        <f t="shared" si="329"/>
        <v>Champion</v>
      </c>
    </row>
    <row r="4181" spans="1:10" ht="14.25" x14ac:dyDescent="0.2">
      <c r="A4181">
        <v>16424</v>
      </c>
      <c r="B4181">
        <v>13</v>
      </c>
      <c r="C4181">
        <v>443.06</v>
      </c>
      <c r="D4181" s="1">
        <v>40695.569444444445</v>
      </c>
      <c r="E4181" s="3">
        <f>DATEDIF(online_retail_II[[#This Row],[LastPurchase]], DATE(2011,12,9), "d")</f>
        <v>191</v>
      </c>
      <c r="F4181" s="3">
        <f t="shared" si="325"/>
        <v>3</v>
      </c>
      <c r="G4181" s="3">
        <f t="shared" si="326"/>
        <v>1</v>
      </c>
      <c r="H4181" s="3">
        <f t="shared" si="327"/>
        <v>1</v>
      </c>
      <c r="I4181" s="1" t="str">
        <f t="shared" si="328"/>
        <v>311</v>
      </c>
      <c r="J4181" s="1" t="str">
        <f t="shared" si="329"/>
        <v>Potential</v>
      </c>
    </row>
    <row r="4182" spans="1:10" ht="14.25" x14ac:dyDescent="0.2">
      <c r="A4182">
        <v>16252</v>
      </c>
      <c r="B4182">
        <v>21</v>
      </c>
      <c r="C4182">
        <v>295.09000000000003</v>
      </c>
      <c r="D4182" s="1">
        <v>40504.497916666667</v>
      </c>
      <c r="E4182" s="3">
        <f>DATEDIF(online_retail_II[[#This Row],[LastPurchase]], DATE(2011,12,9), "d")</f>
        <v>382</v>
      </c>
      <c r="F4182" s="3">
        <f t="shared" si="325"/>
        <v>2</v>
      </c>
      <c r="G4182" s="3">
        <f t="shared" si="326"/>
        <v>1</v>
      </c>
      <c r="H4182" s="3">
        <f t="shared" si="327"/>
        <v>1</v>
      </c>
      <c r="I4182" s="1" t="str">
        <f t="shared" si="328"/>
        <v>211</v>
      </c>
      <c r="J4182" s="1" t="str">
        <f t="shared" si="329"/>
        <v>At Risk</v>
      </c>
    </row>
    <row r="4183" spans="1:10" ht="14.25" x14ac:dyDescent="0.2">
      <c r="A4183">
        <v>15525</v>
      </c>
      <c r="B4183">
        <v>259</v>
      </c>
      <c r="C4183">
        <v>1295.7000000000014</v>
      </c>
      <c r="D4183" s="1">
        <v>40884.613194444442</v>
      </c>
      <c r="E4183" s="3">
        <f>DATEDIF(online_retail_II[[#This Row],[LastPurchase]], DATE(2011,12,9), "d")</f>
        <v>2</v>
      </c>
      <c r="F4183" s="3">
        <f t="shared" si="325"/>
        <v>5</v>
      </c>
      <c r="G4183" s="3">
        <f t="shared" si="326"/>
        <v>3</v>
      </c>
      <c r="H4183" s="3">
        <f t="shared" si="327"/>
        <v>2</v>
      </c>
      <c r="I4183" s="1" t="str">
        <f t="shared" si="328"/>
        <v>532</v>
      </c>
      <c r="J4183" s="1" t="str">
        <f t="shared" si="329"/>
        <v>Champion</v>
      </c>
    </row>
    <row r="4184" spans="1:10" ht="14.25" x14ac:dyDescent="0.2">
      <c r="A4184">
        <v>16765</v>
      </c>
      <c r="B4184">
        <v>52</v>
      </c>
      <c r="C4184">
        <v>454.74999999999977</v>
      </c>
      <c r="D4184" s="1">
        <v>40592.65347222222</v>
      </c>
      <c r="E4184" s="3">
        <f>DATEDIF(online_retail_II[[#This Row],[LastPurchase]], DATE(2011,12,9), "d")</f>
        <v>294</v>
      </c>
      <c r="F4184" s="3">
        <f t="shared" si="325"/>
        <v>3</v>
      </c>
      <c r="G4184" s="3">
        <f t="shared" si="326"/>
        <v>1</v>
      </c>
      <c r="H4184" s="3">
        <f t="shared" si="327"/>
        <v>1</v>
      </c>
      <c r="I4184" s="1" t="str">
        <f t="shared" si="328"/>
        <v>311</v>
      </c>
      <c r="J4184" s="1" t="str">
        <f t="shared" si="329"/>
        <v>Potential</v>
      </c>
    </row>
    <row r="4185" spans="1:10" ht="14.25" x14ac:dyDescent="0.2">
      <c r="A4185">
        <v>14048</v>
      </c>
      <c r="B4185">
        <v>141</v>
      </c>
      <c r="C4185">
        <v>748.68999999999994</v>
      </c>
      <c r="D4185" s="1">
        <v>40581.620138888888</v>
      </c>
      <c r="E4185" s="3">
        <f>DATEDIF(online_retail_II[[#This Row],[LastPurchase]], DATE(2011,12,9), "d")</f>
        <v>305</v>
      </c>
      <c r="F4185" s="3">
        <f t="shared" si="325"/>
        <v>3</v>
      </c>
      <c r="G4185" s="3">
        <f t="shared" si="326"/>
        <v>2</v>
      </c>
      <c r="H4185" s="3">
        <f t="shared" si="327"/>
        <v>1</v>
      </c>
      <c r="I4185" s="1" t="str">
        <f t="shared" si="328"/>
        <v>321</v>
      </c>
      <c r="J4185" s="1" t="str">
        <f t="shared" si="329"/>
        <v>Potential</v>
      </c>
    </row>
    <row r="4186" spans="1:10" ht="14.25" x14ac:dyDescent="0.2">
      <c r="A4186">
        <v>16812</v>
      </c>
      <c r="B4186">
        <v>115</v>
      </c>
      <c r="C4186">
        <v>2391.9999999999995</v>
      </c>
      <c r="D4186" s="1">
        <v>40526.524305555555</v>
      </c>
      <c r="E4186" s="3">
        <f>DATEDIF(online_retail_II[[#This Row],[LastPurchase]], DATE(2011,12,9), "d")</f>
        <v>360</v>
      </c>
      <c r="F4186" s="3">
        <f t="shared" si="325"/>
        <v>3</v>
      </c>
      <c r="G4186" s="3">
        <f t="shared" si="326"/>
        <v>2</v>
      </c>
      <c r="H4186" s="3">
        <f t="shared" si="327"/>
        <v>2</v>
      </c>
      <c r="I4186" s="1" t="str">
        <f t="shared" si="328"/>
        <v>322</v>
      </c>
      <c r="J4186" s="1" t="str">
        <f t="shared" si="329"/>
        <v>Potential</v>
      </c>
    </row>
    <row r="4187" spans="1:10" ht="14.25" x14ac:dyDescent="0.2">
      <c r="A4187">
        <v>13651</v>
      </c>
      <c r="B4187">
        <v>14</v>
      </c>
      <c r="C4187">
        <v>226.85000000000002</v>
      </c>
      <c r="D4187" s="1">
        <v>40851.624305555553</v>
      </c>
      <c r="E4187" s="3">
        <f>DATEDIF(online_retail_II[[#This Row],[LastPurchase]], DATE(2011,12,9), "d")</f>
        <v>35</v>
      </c>
      <c r="F4187" s="3">
        <f t="shared" si="325"/>
        <v>4</v>
      </c>
      <c r="G4187" s="3">
        <f t="shared" si="326"/>
        <v>1</v>
      </c>
      <c r="H4187" s="3">
        <f t="shared" si="327"/>
        <v>1</v>
      </c>
      <c r="I4187" s="1" t="str">
        <f t="shared" si="328"/>
        <v>411</v>
      </c>
      <c r="J4187" s="1" t="str">
        <f t="shared" si="329"/>
        <v>Loyal</v>
      </c>
    </row>
    <row r="4188" spans="1:10" ht="14.25" x14ac:dyDescent="0.2">
      <c r="A4188">
        <v>15986</v>
      </c>
      <c r="B4188">
        <v>25</v>
      </c>
      <c r="C4188">
        <v>354.42</v>
      </c>
      <c r="D4188" s="1">
        <v>40856.636805555558</v>
      </c>
      <c r="E4188" s="3">
        <f>DATEDIF(online_retail_II[[#This Row],[LastPurchase]], DATE(2011,12,9), "d")</f>
        <v>30</v>
      </c>
      <c r="F4188" s="3">
        <f t="shared" si="325"/>
        <v>4</v>
      </c>
      <c r="G4188" s="3">
        <f t="shared" si="326"/>
        <v>1</v>
      </c>
      <c r="H4188" s="3">
        <f t="shared" si="327"/>
        <v>1</v>
      </c>
      <c r="I4188" s="1" t="str">
        <f t="shared" si="328"/>
        <v>411</v>
      </c>
      <c r="J4188" s="1" t="str">
        <f t="shared" si="329"/>
        <v>Loyal</v>
      </c>
    </row>
    <row r="4189" spans="1:10" ht="14.25" x14ac:dyDescent="0.2">
      <c r="A4189">
        <v>16821</v>
      </c>
      <c r="B4189">
        <v>7</v>
      </c>
      <c r="C4189">
        <v>113.35000000000001</v>
      </c>
      <c r="D4189" s="1">
        <v>40505.419444444444</v>
      </c>
      <c r="E4189" s="3">
        <f>DATEDIF(online_retail_II[[#This Row],[LastPurchase]], DATE(2011,12,9), "d")</f>
        <v>381</v>
      </c>
      <c r="F4189" s="3">
        <f t="shared" si="325"/>
        <v>2</v>
      </c>
      <c r="G4189" s="3">
        <f t="shared" si="326"/>
        <v>1</v>
      </c>
      <c r="H4189" s="3">
        <f t="shared" si="327"/>
        <v>1</v>
      </c>
      <c r="I4189" s="1" t="str">
        <f t="shared" si="328"/>
        <v>211</v>
      </c>
      <c r="J4189" s="1" t="str">
        <f t="shared" si="329"/>
        <v>At Risk</v>
      </c>
    </row>
    <row r="4190" spans="1:10" ht="14.25" x14ac:dyDescent="0.2">
      <c r="A4190">
        <v>17870</v>
      </c>
      <c r="B4190">
        <v>282</v>
      </c>
      <c r="C4190">
        <v>3108.1499999999987</v>
      </c>
      <c r="D4190" s="1">
        <v>40884.629861111112</v>
      </c>
      <c r="E4190" s="3">
        <f>DATEDIF(online_retail_II[[#This Row],[LastPurchase]], DATE(2011,12,9), "d")</f>
        <v>2</v>
      </c>
      <c r="F4190" s="3">
        <f t="shared" si="325"/>
        <v>5</v>
      </c>
      <c r="G4190" s="3">
        <f t="shared" si="326"/>
        <v>3</v>
      </c>
      <c r="H4190" s="3">
        <f t="shared" si="327"/>
        <v>3</v>
      </c>
      <c r="I4190" s="1" t="str">
        <f t="shared" si="328"/>
        <v>533</v>
      </c>
      <c r="J4190" s="1" t="str">
        <f t="shared" si="329"/>
        <v>Champion</v>
      </c>
    </row>
    <row r="4191" spans="1:10" ht="14.25" x14ac:dyDescent="0.2">
      <c r="A4191">
        <v>17458</v>
      </c>
      <c r="B4191">
        <v>86</v>
      </c>
      <c r="C4191">
        <v>529.57999999999993</v>
      </c>
      <c r="D4191" s="1">
        <v>40871.542361111111</v>
      </c>
      <c r="E4191" s="3">
        <f>DATEDIF(online_retail_II[[#This Row],[LastPurchase]], DATE(2011,12,9), "d")</f>
        <v>15</v>
      </c>
      <c r="F4191" s="3">
        <f t="shared" si="325"/>
        <v>4</v>
      </c>
      <c r="G4191" s="3">
        <f t="shared" si="326"/>
        <v>2</v>
      </c>
      <c r="H4191" s="3">
        <f t="shared" si="327"/>
        <v>1</v>
      </c>
      <c r="I4191" s="1" t="str">
        <f t="shared" si="328"/>
        <v>421</v>
      </c>
      <c r="J4191" s="1" t="str">
        <f t="shared" si="329"/>
        <v>Loyal</v>
      </c>
    </row>
    <row r="4192" spans="1:10" ht="14.25" x14ac:dyDescent="0.2">
      <c r="A4192">
        <v>17237</v>
      </c>
      <c r="B4192">
        <v>80</v>
      </c>
      <c r="C4192">
        <v>1002.0800000000003</v>
      </c>
      <c r="D4192" s="1">
        <v>40875.626388888886</v>
      </c>
      <c r="E4192" s="3">
        <f>DATEDIF(online_retail_II[[#This Row],[LastPurchase]], DATE(2011,12,9), "d")</f>
        <v>11</v>
      </c>
      <c r="F4192" s="3">
        <f t="shared" si="325"/>
        <v>5</v>
      </c>
      <c r="G4192" s="3">
        <f t="shared" si="326"/>
        <v>2</v>
      </c>
      <c r="H4192" s="3">
        <f t="shared" si="327"/>
        <v>2</v>
      </c>
      <c r="I4192" s="1" t="str">
        <f t="shared" si="328"/>
        <v>522</v>
      </c>
      <c r="J4192" s="1" t="str">
        <f t="shared" si="329"/>
        <v>Champion</v>
      </c>
    </row>
    <row r="4193" spans="1:10" ht="14.25" x14ac:dyDescent="0.2">
      <c r="A4193">
        <v>17570</v>
      </c>
      <c r="B4193">
        <v>1</v>
      </c>
      <c r="C4193">
        <v>100</v>
      </c>
      <c r="D4193" s="1">
        <v>40505.49722222222</v>
      </c>
      <c r="E4193" s="3">
        <f>DATEDIF(online_retail_II[[#This Row],[LastPurchase]], DATE(2011,12,9), "d")</f>
        <v>381</v>
      </c>
      <c r="F4193" s="3">
        <f t="shared" si="325"/>
        <v>2</v>
      </c>
      <c r="G4193" s="3">
        <f t="shared" si="326"/>
        <v>1</v>
      </c>
      <c r="H4193" s="3">
        <f t="shared" si="327"/>
        <v>1</v>
      </c>
      <c r="I4193" s="1" t="str">
        <f t="shared" si="328"/>
        <v>211</v>
      </c>
      <c r="J4193" s="1" t="str">
        <f t="shared" si="329"/>
        <v>At Risk</v>
      </c>
    </row>
    <row r="4194" spans="1:10" ht="14.25" x14ac:dyDescent="0.2">
      <c r="A4194">
        <v>17872</v>
      </c>
      <c r="B4194">
        <v>15</v>
      </c>
      <c r="C4194">
        <v>235.87</v>
      </c>
      <c r="D4194" s="1">
        <v>40505.501388888886</v>
      </c>
      <c r="E4194" s="3">
        <f>DATEDIF(online_retail_II[[#This Row],[LastPurchase]], DATE(2011,12,9), "d")</f>
        <v>381</v>
      </c>
      <c r="F4194" s="3">
        <f t="shared" si="325"/>
        <v>2</v>
      </c>
      <c r="G4194" s="3">
        <f t="shared" si="326"/>
        <v>1</v>
      </c>
      <c r="H4194" s="3">
        <f t="shared" si="327"/>
        <v>1</v>
      </c>
      <c r="I4194" s="1" t="str">
        <f t="shared" si="328"/>
        <v>211</v>
      </c>
      <c r="J4194" s="1" t="str">
        <f t="shared" si="329"/>
        <v>At Risk</v>
      </c>
    </row>
    <row r="4195" spans="1:10" ht="14.25" x14ac:dyDescent="0.2">
      <c r="A4195">
        <v>18047</v>
      </c>
      <c r="B4195">
        <v>88</v>
      </c>
      <c r="C4195">
        <v>342.68999999999988</v>
      </c>
      <c r="D4195" s="1">
        <v>40505.549305555556</v>
      </c>
      <c r="E4195" s="3">
        <f>DATEDIF(online_retail_II[[#This Row],[LastPurchase]], DATE(2011,12,9), "d")</f>
        <v>381</v>
      </c>
      <c r="F4195" s="3">
        <f t="shared" si="325"/>
        <v>2</v>
      </c>
      <c r="G4195" s="3">
        <f t="shared" si="326"/>
        <v>2</v>
      </c>
      <c r="H4195" s="3">
        <f t="shared" si="327"/>
        <v>1</v>
      </c>
      <c r="I4195" s="1" t="str">
        <f t="shared" si="328"/>
        <v>221</v>
      </c>
      <c r="J4195" s="1" t="str">
        <f t="shared" si="329"/>
        <v>At Risk</v>
      </c>
    </row>
    <row r="4196" spans="1:10" ht="14.25" x14ac:dyDescent="0.2">
      <c r="A4196">
        <v>14176</v>
      </c>
      <c r="B4196">
        <v>46</v>
      </c>
      <c r="C4196">
        <v>916.00999999999988</v>
      </c>
      <c r="D4196" s="1">
        <v>40589.550000000003</v>
      </c>
      <c r="E4196" s="3">
        <f>DATEDIF(online_retail_II[[#This Row],[LastPurchase]], DATE(2011,12,9), "d")</f>
        <v>297</v>
      </c>
      <c r="F4196" s="3">
        <f t="shared" si="325"/>
        <v>3</v>
      </c>
      <c r="G4196" s="3">
        <f t="shared" si="326"/>
        <v>1</v>
      </c>
      <c r="H4196" s="3">
        <f t="shared" si="327"/>
        <v>1</v>
      </c>
      <c r="I4196" s="1" t="str">
        <f t="shared" si="328"/>
        <v>311</v>
      </c>
      <c r="J4196" s="1" t="str">
        <f t="shared" si="329"/>
        <v>Potential</v>
      </c>
    </row>
    <row r="4197" spans="1:10" ht="14.25" x14ac:dyDescent="0.2">
      <c r="A4197">
        <v>14252</v>
      </c>
      <c r="B4197">
        <v>10</v>
      </c>
      <c r="C4197">
        <v>350.99</v>
      </c>
      <c r="D4197" s="1">
        <v>40505.566666666666</v>
      </c>
      <c r="E4197" s="3">
        <f>DATEDIF(online_retail_II[[#This Row],[LastPurchase]], DATE(2011,12,9), "d")</f>
        <v>381</v>
      </c>
      <c r="F4197" s="3">
        <f t="shared" si="325"/>
        <v>2</v>
      </c>
      <c r="G4197" s="3">
        <f t="shared" si="326"/>
        <v>1</v>
      </c>
      <c r="H4197" s="3">
        <f t="shared" si="327"/>
        <v>1</v>
      </c>
      <c r="I4197" s="1" t="str">
        <f t="shared" si="328"/>
        <v>211</v>
      </c>
      <c r="J4197" s="1" t="str">
        <f t="shared" si="329"/>
        <v>At Risk</v>
      </c>
    </row>
    <row r="4198" spans="1:10" ht="14.25" x14ac:dyDescent="0.2">
      <c r="A4198">
        <v>18118</v>
      </c>
      <c r="B4198">
        <v>1566</v>
      </c>
      <c r="C4198">
        <v>6733.2199999999639</v>
      </c>
      <c r="D4198" s="1">
        <v>40876.480555555558</v>
      </c>
      <c r="E4198" s="3">
        <f>DATEDIF(online_retail_II[[#This Row],[LastPurchase]], DATE(2011,12,9), "d")</f>
        <v>10</v>
      </c>
      <c r="F4198" s="3">
        <f t="shared" si="325"/>
        <v>5</v>
      </c>
      <c r="G4198" s="3">
        <f t="shared" si="326"/>
        <v>4</v>
      </c>
      <c r="H4198" s="3">
        <f t="shared" si="327"/>
        <v>3</v>
      </c>
      <c r="I4198" s="1" t="str">
        <f t="shared" si="328"/>
        <v>543</v>
      </c>
      <c r="J4198" s="1" t="str">
        <f t="shared" si="329"/>
        <v>Champion</v>
      </c>
    </row>
    <row r="4199" spans="1:10" ht="14.25" x14ac:dyDescent="0.2">
      <c r="A4199">
        <v>12434</v>
      </c>
      <c r="B4199">
        <v>70</v>
      </c>
      <c r="C4199">
        <v>1103.4299999999998</v>
      </c>
      <c r="D4199" s="1">
        <v>40802.526388888888</v>
      </c>
      <c r="E4199" s="3">
        <f>DATEDIF(online_retail_II[[#This Row],[LastPurchase]], DATE(2011,12,9), "d")</f>
        <v>84</v>
      </c>
      <c r="F4199" s="3">
        <f t="shared" si="325"/>
        <v>3</v>
      </c>
      <c r="G4199" s="3">
        <f t="shared" si="326"/>
        <v>2</v>
      </c>
      <c r="H4199" s="3">
        <f t="shared" si="327"/>
        <v>2</v>
      </c>
      <c r="I4199" s="1" t="str">
        <f t="shared" si="328"/>
        <v>322</v>
      </c>
      <c r="J4199" s="1" t="str">
        <f t="shared" si="329"/>
        <v>Potential</v>
      </c>
    </row>
    <row r="4200" spans="1:10" ht="14.25" x14ac:dyDescent="0.2">
      <c r="A4200">
        <v>17766</v>
      </c>
      <c r="B4200">
        <v>22</v>
      </c>
      <c r="C4200">
        <v>299.60999999999996</v>
      </c>
      <c r="D4200" s="1">
        <v>40505.603472222225</v>
      </c>
      <c r="E4200" s="3">
        <f>DATEDIF(online_retail_II[[#This Row],[LastPurchase]], DATE(2011,12,9), "d")</f>
        <v>381</v>
      </c>
      <c r="F4200" s="3">
        <f t="shared" si="325"/>
        <v>2</v>
      </c>
      <c r="G4200" s="3">
        <f t="shared" si="326"/>
        <v>1</v>
      </c>
      <c r="H4200" s="3">
        <f t="shared" si="327"/>
        <v>1</v>
      </c>
      <c r="I4200" s="1" t="str">
        <f t="shared" si="328"/>
        <v>211</v>
      </c>
      <c r="J4200" s="1" t="str">
        <f t="shared" si="329"/>
        <v>At Risk</v>
      </c>
    </row>
    <row r="4201" spans="1:10" ht="14.25" x14ac:dyDescent="0.2">
      <c r="A4201">
        <v>15864</v>
      </c>
      <c r="B4201">
        <v>23</v>
      </c>
      <c r="C4201">
        <v>2180.7600000000002</v>
      </c>
      <c r="D4201" s="1">
        <v>40864.563888888886</v>
      </c>
      <c r="E4201" s="3">
        <f>DATEDIF(online_retail_II[[#This Row],[LastPurchase]], DATE(2011,12,9), "d")</f>
        <v>22</v>
      </c>
      <c r="F4201" s="3">
        <f t="shared" si="325"/>
        <v>4</v>
      </c>
      <c r="G4201" s="3">
        <f t="shared" si="326"/>
        <v>1</v>
      </c>
      <c r="H4201" s="3">
        <f t="shared" si="327"/>
        <v>2</v>
      </c>
      <c r="I4201" s="1" t="str">
        <f t="shared" si="328"/>
        <v>412</v>
      </c>
      <c r="J4201" s="1" t="str">
        <f t="shared" si="329"/>
        <v>Loyal</v>
      </c>
    </row>
    <row r="4202" spans="1:10" ht="14.25" x14ac:dyDescent="0.2">
      <c r="A4202">
        <v>13181</v>
      </c>
      <c r="B4202">
        <v>19</v>
      </c>
      <c r="C4202">
        <v>359.69</v>
      </c>
      <c r="D4202" s="1">
        <v>40505.628472222219</v>
      </c>
      <c r="E4202" s="3">
        <f>DATEDIF(online_retail_II[[#This Row],[LastPurchase]], DATE(2011,12,9), "d")</f>
        <v>381</v>
      </c>
      <c r="F4202" s="3">
        <f t="shared" si="325"/>
        <v>2</v>
      </c>
      <c r="G4202" s="3">
        <f t="shared" si="326"/>
        <v>1</v>
      </c>
      <c r="H4202" s="3">
        <f t="shared" si="327"/>
        <v>1</v>
      </c>
      <c r="I4202" s="1" t="str">
        <f t="shared" si="328"/>
        <v>211</v>
      </c>
      <c r="J4202" s="1" t="str">
        <f t="shared" si="329"/>
        <v>At Risk</v>
      </c>
    </row>
    <row r="4203" spans="1:10" ht="14.25" x14ac:dyDescent="0.2">
      <c r="A4203">
        <v>14972</v>
      </c>
      <c r="B4203">
        <v>20</v>
      </c>
      <c r="C4203">
        <v>145.07</v>
      </c>
      <c r="D4203" s="1">
        <v>40758.620833333334</v>
      </c>
      <c r="E4203" s="3">
        <f>DATEDIF(online_retail_II[[#This Row],[LastPurchase]], DATE(2011,12,9), "d")</f>
        <v>128</v>
      </c>
      <c r="F4203" s="3">
        <f t="shared" si="325"/>
        <v>3</v>
      </c>
      <c r="G4203" s="3">
        <f t="shared" si="326"/>
        <v>1</v>
      </c>
      <c r="H4203" s="3">
        <f t="shared" si="327"/>
        <v>1</v>
      </c>
      <c r="I4203" s="1" t="str">
        <f t="shared" si="328"/>
        <v>311</v>
      </c>
      <c r="J4203" s="1" t="str">
        <f t="shared" si="329"/>
        <v>Potential</v>
      </c>
    </row>
    <row r="4204" spans="1:10" ht="14.25" x14ac:dyDescent="0.2">
      <c r="A4204">
        <v>16001</v>
      </c>
      <c r="B4204">
        <v>29</v>
      </c>
      <c r="C4204">
        <v>583.39</v>
      </c>
      <c r="D4204" s="1">
        <v>40505.715277777781</v>
      </c>
      <c r="E4204" s="3">
        <f>DATEDIF(online_retail_II[[#This Row],[LastPurchase]], DATE(2011,12,9), "d")</f>
        <v>381</v>
      </c>
      <c r="F4204" s="3">
        <f t="shared" si="325"/>
        <v>2</v>
      </c>
      <c r="G4204" s="3">
        <f t="shared" si="326"/>
        <v>1</v>
      </c>
      <c r="H4204" s="3">
        <f t="shared" si="327"/>
        <v>1</v>
      </c>
      <c r="I4204" s="1" t="str">
        <f t="shared" si="328"/>
        <v>211</v>
      </c>
      <c r="J4204" s="1" t="str">
        <f t="shared" si="329"/>
        <v>At Risk</v>
      </c>
    </row>
    <row r="4205" spans="1:10" ht="14.25" x14ac:dyDescent="0.2">
      <c r="A4205">
        <v>17598</v>
      </c>
      <c r="B4205">
        <v>10</v>
      </c>
      <c r="C4205">
        <v>409.98</v>
      </c>
      <c r="D4205" s="1">
        <v>40505.738194444442</v>
      </c>
      <c r="E4205" s="3">
        <f>DATEDIF(online_retail_II[[#This Row],[LastPurchase]], DATE(2011,12,9), "d")</f>
        <v>381</v>
      </c>
      <c r="F4205" s="3">
        <f t="shared" si="325"/>
        <v>2</v>
      </c>
      <c r="G4205" s="3">
        <f t="shared" si="326"/>
        <v>1</v>
      </c>
      <c r="H4205" s="3">
        <f t="shared" si="327"/>
        <v>1</v>
      </c>
      <c r="I4205" s="1" t="str">
        <f t="shared" si="328"/>
        <v>211</v>
      </c>
      <c r="J4205" s="1" t="str">
        <f t="shared" si="329"/>
        <v>At Risk</v>
      </c>
    </row>
    <row r="4206" spans="1:10" ht="14.25" x14ac:dyDescent="0.2">
      <c r="A4206">
        <v>13843</v>
      </c>
      <c r="B4206">
        <v>18</v>
      </c>
      <c r="C4206">
        <v>319.75000000000006</v>
      </c>
      <c r="D4206" s="1">
        <v>40505.741666666669</v>
      </c>
      <c r="E4206" s="3">
        <f>DATEDIF(online_retail_II[[#This Row],[LastPurchase]], DATE(2011,12,9), "d")</f>
        <v>381</v>
      </c>
      <c r="F4206" s="3">
        <f t="shared" si="325"/>
        <v>2</v>
      </c>
      <c r="G4206" s="3">
        <f t="shared" si="326"/>
        <v>1</v>
      </c>
      <c r="H4206" s="3">
        <f t="shared" si="327"/>
        <v>1</v>
      </c>
      <c r="I4206" s="1" t="str">
        <f t="shared" si="328"/>
        <v>211</v>
      </c>
      <c r="J4206" s="1" t="str">
        <f t="shared" si="329"/>
        <v>At Risk</v>
      </c>
    </row>
    <row r="4207" spans="1:10" ht="14.25" x14ac:dyDescent="0.2">
      <c r="A4207">
        <v>15951</v>
      </c>
      <c r="B4207">
        <v>59</v>
      </c>
      <c r="C4207">
        <v>1013.17</v>
      </c>
      <c r="D4207" s="1">
        <v>40878.356944444444</v>
      </c>
      <c r="E4207" s="3">
        <f>DATEDIF(online_retail_II[[#This Row],[LastPurchase]], DATE(2011,12,9), "d")</f>
        <v>8</v>
      </c>
      <c r="F4207" s="3">
        <f t="shared" si="325"/>
        <v>5</v>
      </c>
      <c r="G4207" s="3">
        <f t="shared" si="326"/>
        <v>2</v>
      </c>
      <c r="H4207" s="3">
        <f t="shared" si="327"/>
        <v>2</v>
      </c>
      <c r="I4207" s="1" t="str">
        <f t="shared" si="328"/>
        <v>522</v>
      </c>
      <c r="J4207" s="1" t="str">
        <f t="shared" si="329"/>
        <v>Champion</v>
      </c>
    </row>
    <row r="4208" spans="1:10" ht="14.25" x14ac:dyDescent="0.2">
      <c r="A4208">
        <v>16357</v>
      </c>
      <c r="B4208">
        <v>47</v>
      </c>
      <c r="C4208">
        <v>868.36999999999978</v>
      </c>
      <c r="D4208" s="1">
        <v>40853.669444444444</v>
      </c>
      <c r="E4208" s="3">
        <f>DATEDIF(online_retail_II[[#This Row],[LastPurchase]], DATE(2011,12,9), "d")</f>
        <v>33</v>
      </c>
      <c r="F4208" s="3">
        <f t="shared" si="325"/>
        <v>4</v>
      </c>
      <c r="G4208" s="3">
        <f t="shared" si="326"/>
        <v>1</v>
      </c>
      <c r="H4208" s="3">
        <f t="shared" si="327"/>
        <v>1</v>
      </c>
      <c r="I4208" s="1" t="str">
        <f t="shared" si="328"/>
        <v>411</v>
      </c>
      <c r="J4208" s="1" t="str">
        <f t="shared" si="329"/>
        <v>Loyal</v>
      </c>
    </row>
    <row r="4209" spans="1:10" ht="14.25" x14ac:dyDescent="0.2">
      <c r="A4209">
        <v>17744</v>
      </c>
      <c r="B4209">
        <v>151</v>
      </c>
      <c r="C4209">
        <v>2649.1399999999985</v>
      </c>
      <c r="D4209" s="1">
        <v>40883.507638888892</v>
      </c>
      <c r="E4209" s="3">
        <f>DATEDIF(online_retail_II[[#This Row],[LastPurchase]], DATE(2011,12,9), "d")</f>
        <v>3</v>
      </c>
      <c r="F4209" s="3">
        <f t="shared" si="325"/>
        <v>5</v>
      </c>
      <c r="G4209" s="3">
        <f t="shared" si="326"/>
        <v>2</v>
      </c>
      <c r="H4209" s="3">
        <f t="shared" si="327"/>
        <v>2</v>
      </c>
      <c r="I4209" s="1" t="str">
        <f t="shared" si="328"/>
        <v>522</v>
      </c>
      <c r="J4209" s="1" t="str">
        <f t="shared" si="329"/>
        <v>Champion</v>
      </c>
    </row>
    <row r="4210" spans="1:10" ht="14.25" x14ac:dyDescent="0.2">
      <c r="A4210">
        <v>14458</v>
      </c>
      <c r="B4210">
        <v>49</v>
      </c>
      <c r="C4210">
        <v>237.41999999999996</v>
      </c>
      <c r="D4210" s="1">
        <v>40506.529861111114</v>
      </c>
      <c r="E4210" s="3">
        <f>DATEDIF(online_retail_II[[#This Row],[LastPurchase]], DATE(2011,12,9), "d")</f>
        <v>380</v>
      </c>
      <c r="F4210" s="3">
        <f t="shared" si="325"/>
        <v>2</v>
      </c>
      <c r="G4210" s="3">
        <f t="shared" si="326"/>
        <v>1</v>
      </c>
      <c r="H4210" s="3">
        <f t="shared" si="327"/>
        <v>1</v>
      </c>
      <c r="I4210" s="1" t="str">
        <f t="shared" si="328"/>
        <v>211</v>
      </c>
      <c r="J4210" s="1" t="str">
        <f t="shared" si="329"/>
        <v>At Risk</v>
      </c>
    </row>
    <row r="4211" spans="1:10" ht="14.25" x14ac:dyDescent="0.2">
      <c r="A4211">
        <v>18076</v>
      </c>
      <c r="B4211">
        <v>8</v>
      </c>
      <c r="C4211">
        <v>151.49</v>
      </c>
      <c r="D4211" s="1">
        <v>40506.584722222222</v>
      </c>
      <c r="E4211" s="3">
        <f>DATEDIF(online_retail_II[[#This Row],[LastPurchase]], DATE(2011,12,9), "d")</f>
        <v>380</v>
      </c>
      <c r="F4211" s="3">
        <f t="shared" si="325"/>
        <v>2</v>
      </c>
      <c r="G4211" s="3">
        <f t="shared" si="326"/>
        <v>1</v>
      </c>
      <c r="H4211" s="3">
        <f t="shared" si="327"/>
        <v>1</v>
      </c>
      <c r="I4211" s="1" t="str">
        <f t="shared" si="328"/>
        <v>211</v>
      </c>
      <c r="J4211" s="1" t="str">
        <f t="shared" si="329"/>
        <v>At Risk</v>
      </c>
    </row>
    <row r="4212" spans="1:10" ht="14.25" x14ac:dyDescent="0.2">
      <c r="A4212">
        <v>17601</v>
      </c>
      <c r="B4212">
        <v>76</v>
      </c>
      <c r="C4212">
        <v>421.47999999999973</v>
      </c>
      <c r="D4212" s="1">
        <v>40647.751388888886</v>
      </c>
      <c r="E4212" s="3">
        <f>DATEDIF(online_retail_II[[#This Row],[LastPurchase]], DATE(2011,12,9), "d")</f>
        <v>239</v>
      </c>
      <c r="F4212" s="3">
        <f t="shared" si="325"/>
        <v>3</v>
      </c>
      <c r="G4212" s="3">
        <f t="shared" si="326"/>
        <v>2</v>
      </c>
      <c r="H4212" s="3">
        <f t="shared" si="327"/>
        <v>1</v>
      </c>
      <c r="I4212" s="1" t="str">
        <f t="shared" si="328"/>
        <v>321</v>
      </c>
      <c r="J4212" s="1" t="str">
        <f t="shared" si="329"/>
        <v>Potential</v>
      </c>
    </row>
    <row r="4213" spans="1:10" ht="14.25" x14ac:dyDescent="0.2">
      <c r="A4213">
        <v>15509</v>
      </c>
      <c r="B4213">
        <v>29</v>
      </c>
      <c r="C4213">
        <v>166.50999999999996</v>
      </c>
      <c r="D4213" s="1">
        <v>40506.616666666669</v>
      </c>
      <c r="E4213" s="3">
        <f>DATEDIF(online_retail_II[[#This Row],[LastPurchase]], DATE(2011,12,9), "d")</f>
        <v>380</v>
      </c>
      <c r="F4213" s="3">
        <f t="shared" si="325"/>
        <v>2</v>
      </c>
      <c r="G4213" s="3">
        <f t="shared" si="326"/>
        <v>1</v>
      </c>
      <c r="H4213" s="3">
        <f t="shared" si="327"/>
        <v>1</v>
      </c>
      <c r="I4213" s="1" t="str">
        <f t="shared" si="328"/>
        <v>211</v>
      </c>
      <c r="J4213" s="1" t="str">
        <f t="shared" si="329"/>
        <v>At Risk</v>
      </c>
    </row>
    <row r="4214" spans="1:10" ht="14.25" x14ac:dyDescent="0.2">
      <c r="A4214">
        <v>15902</v>
      </c>
      <c r="B4214">
        <v>18</v>
      </c>
      <c r="C4214">
        <v>145.01000000000002</v>
      </c>
      <c r="D4214" s="1">
        <v>40506.706250000003</v>
      </c>
      <c r="E4214" s="3">
        <f>DATEDIF(online_retail_II[[#This Row],[LastPurchase]], DATE(2011,12,9), "d")</f>
        <v>380</v>
      </c>
      <c r="F4214" s="3">
        <f t="shared" si="325"/>
        <v>2</v>
      </c>
      <c r="G4214" s="3">
        <f t="shared" si="326"/>
        <v>1</v>
      </c>
      <c r="H4214" s="3">
        <f t="shared" si="327"/>
        <v>1</v>
      </c>
      <c r="I4214" s="1" t="str">
        <f t="shared" si="328"/>
        <v>211</v>
      </c>
      <c r="J4214" s="1" t="str">
        <f t="shared" si="329"/>
        <v>At Risk</v>
      </c>
    </row>
    <row r="4215" spans="1:10" ht="14.25" x14ac:dyDescent="0.2">
      <c r="A4215">
        <v>16988</v>
      </c>
      <c r="B4215">
        <v>20</v>
      </c>
      <c r="C4215">
        <v>382.67</v>
      </c>
      <c r="D4215" s="1">
        <v>40881.668055555558</v>
      </c>
      <c r="E4215" s="3">
        <f>DATEDIF(online_retail_II[[#This Row],[LastPurchase]], DATE(2011,12,9), "d")</f>
        <v>5</v>
      </c>
      <c r="F4215" s="3">
        <f t="shared" si="325"/>
        <v>5</v>
      </c>
      <c r="G4215" s="3">
        <f t="shared" si="326"/>
        <v>1</v>
      </c>
      <c r="H4215" s="3">
        <f t="shared" si="327"/>
        <v>1</v>
      </c>
      <c r="I4215" s="1" t="str">
        <f t="shared" si="328"/>
        <v>511</v>
      </c>
      <c r="J4215" s="1" t="str">
        <f t="shared" si="329"/>
        <v>Champion</v>
      </c>
    </row>
    <row r="4216" spans="1:10" ht="14.25" x14ac:dyDescent="0.2">
      <c r="A4216">
        <v>15987</v>
      </c>
      <c r="B4216">
        <v>196</v>
      </c>
      <c r="C4216">
        <v>1682.1300000000006</v>
      </c>
      <c r="D4216" s="1">
        <v>40874.651388888888</v>
      </c>
      <c r="E4216" s="3">
        <f>DATEDIF(online_retail_II[[#This Row],[LastPurchase]], DATE(2011,12,9), "d")</f>
        <v>12</v>
      </c>
      <c r="F4216" s="3">
        <f t="shared" si="325"/>
        <v>5</v>
      </c>
      <c r="G4216" s="3">
        <f t="shared" si="326"/>
        <v>3</v>
      </c>
      <c r="H4216" s="3">
        <f t="shared" si="327"/>
        <v>2</v>
      </c>
      <c r="I4216" s="1" t="str">
        <f t="shared" si="328"/>
        <v>532</v>
      </c>
      <c r="J4216" s="1" t="str">
        <f t="shared" si="329"/>
        <v>Champion</v>
      </c>
    </row>
    <row r="4217" spans="1:10" ht="14.25" x14ac:dyDescent="0.2">
      <c r="A4217">
        <v>14721</v>
      </c>
      <c r="B4217">
        <v>27</v>
      </c>
      <c r="C4217">
        <v>115.77</v>
      </c>
      <c r="D4217" s="1">
        <v>40507.547222222223</v>
      </c>
      <c r="E4217" s="3">
        <f>DATEDIF(online_retail_II[[#This Row],[LastPurchase]], DATE(2011,12,9), "d")</f>
        <v>379</v>
      </c>
      <c r="F4217" s="3">
        <f t="shared" si="325"/>
        <v>2</v>
      </c>
      <c r="G4217" s="3">
        <f t="shared" si="326"/>
        <v>1</v>
      </c>
      <c r="H4217" s="3">
        <f t="shared" si="327"/>
        <v>1</v>
      </c>
      <c r="I4217" s="1" t="str">
        <f t="shared" si="328"/>
        <v>211</v>
      </c>
      <c r="J4217" s="1" t="str">
        <f t="shared" si="329"/>
        <v>At Risk</v>
      </c>
    </row>
    <row r="4218" spans="1:10" ht="14.25" x14ac:dyDescent="0.2">
      <c r="A4218">
        <v>16874</v>
      </c>
      <c r="B4218">
        <v>34</v>
      </c>
      <c r="C4218">
        <v>217.73999999999992</v>
      </c>
      <c r="D4218" s="1">
        <v>40507.547222222223</v>
      </c>
      <c r="E4218" s="3">
        <f>DATEDIF(online_retail_II[[#This Row],[LastPurchase]], DATE(2011,12,9), "d")</f>
        <v>379</v>
      </c>
      <c r="F4218" s="3">
        <f t="shared" si="325"/>
        <v>2</v>
      </c>
      <c r="G4218" s="3">
        <f t="shared" si="326"/>
        <v>1</v>
      </c>
      <c r="H4218" s="3">
        <f t="shared" si="327"/>
        <v>1</v>
      </c>
      <c r="I4218" s="1" t="str">
        <f t="shared" si="328"/>
        <v>211</v>
      </c>
      <c r="J4218" s="1" t="str">
        <f t="shared" si="329"/>
        <v>At Risk</v>
      </c>
    </row>
    <row r="4219" spans="1:10" ht="14.25" x14ac:dyDescent="0.2">
      <c r="A4219">
        <v>15020</v>
      </c>
      <c r="B4219">
        <v>28</v>
      </c>
      <c r="C4219">
        <v>203.41999999999996</v>
      </c>
      <c r="D4219" s="1">
        <v>40507.561805555553</v>
      </c>
      <c r="E4219" s="3">
        <f>DATEDIF(online_retail_II[[#This Row],[LastPurchase]], DATE(2011,12,9), "d")</f>
        <v>379</v>
      </c>
      <c r="F4219" s="3">
        <f t="shared" si="325"/>
        <v>2</v>
      </c>
      <c r="G4219" s="3">
        <f t="shared" si="326"/>
        <v>1</v>
      </c>
      <c r="H4219" s="3">
        <f t="shared" si="327"/>
        <v>1</v>
      </c>
      <c r="I4219" s="1" t="str">
        <f t="shared" si="328"/>
        <v>211</v>
      </c>
      <c r="J4219" s="1" t="str">
        <f t="shared" si="329"/>
        <v>At Risk</v>
      </c>
    </row>
    <row r="4220" spans="1:10" ht="14.25" x14ac:dyDescent="0.2">
      <c r="A4220">
        <v>14487</v>
      </c>
      <c r="B4220">
        <v>190</v>
      </c>
      <c r="C4220">
        <v>1453.6100000000013</v>
      </c>
      <c r="D4220" s="1">
        <v>40860.511805555558</v>
      </c>
      <c r="E4220" s="3">
        <f>DATEDIF(online_retail_II[[#This Row],[LastPurchase]], DATE(2011,12,9), "d")</f>
        <v>26</v>
      </c>
      <c r="F4220" s="3">
        <f t="shared" si="325"/>
        <v>4</v>
      </c>
      <c r="G4220" s="3">
        <f t="shared" si="326"/>
        <v>3</v>
      </c>
      <c r="H4220" s="3">
        <f t="shared" si="327"/>
        <v>2</v>
      </c>
      <c r="I4220" s="1" t="str">
        <f t="shared" si="328"/>
        <v>432</v>
      </c>
      <c r="J4220" s="1" t="str">
        <f t="shared" si="329"/>
        <v>Loyal</v>
      </c>
    </row>
    <row r="4221" spans="1:10" ht="14.25" x14ac:dyDescent="0.2">
      <c r="A4221">
        <v>15495</v>
      </c>
      <c r="B4221">
        <v>20</v>
      </c>
      <c r="C4221">
        <v>246.49999999999997</v>
      </c>
      <c r="D4221" s="1">
        <v>40507.573611111111</v>
      </c>
      <c r="E4221" s="3">
        <f>DATEDIF(online_retail_II[[#This Row],[LastPurchase]], DATE(2011,12,9), "d")</f>
        <v>379</v>
      </c>
      <c r="F4221" s="3">
        <f t="shared" si="325"/>
        <v>2</v>
      </c>
      <c r="G4221" s="3">
        <f t="shared" si="326"/>
        <v>1</v>
      </c>
      <c r="H4221" s="3">
        <f t="shared" si="327"/>
        <v>1</v>
      </c>
      <c r="I4221" s="1" t="str">
        <f t="shared" si="328"/>
        <v>211</v>
      </c>
      <c r="J4221" s="1" t="str">
        <f t="shared" si="329"/>
        <v>At Risk</v>
      </c>
    </row>
    <row r="4222" spans="1:10" ht="14.25" x14ac:dyDescent="0.2">
      <c r="A4222">
        <v>17989</v>
      </c>
      <c r="B4222">
        <v>34</v>
      </c>
      <c r="C4222">
        <v>228.83</v>
      </c>
      <c r="D4222" s="1">
        <v>40507.575694444444</v>
      </c>
      <c r="E4222" s="3">
        <f>DATEDIF(online_retail_II[[#This Row],[LastPurchase]], DATE(2011,12,9), "d")</f>
        <v>379</v>
      </c>
      <c r="F4222" s="3">
        <f t="shared" si="325"/>
        <v>2</v>
      </c>
      <c r="G4222" s="3">
        <f t="shared" si="326"/>
        <v>1</v>
      </c>
      <c r="H4222" s="3">
        <f t="shared" si="327"/>
        <v>1</v>
      </c>
      <c r="I4222" s="1" t="str">
        <f t="shared" si="328"/>
        <v>211</v>
      </c>
      <c r="J4222" s="1" t="str">
        <f t="shared" si="329"/>
        <v>At Risk</v>
      </c>
    </row>
    <row r="4223" spans="1:10" ht="14.25" x14ac:dyDescent="0.2">
      <c r="A4223">
        <v>14443</v>
      </c>
      <c r="B4223">
        <v>153</v>
      </c>
      <c r="C4223">
        <v>2386.4699999999993</v>
      </c>
      <c r="D4223" s="1">
        <v>40833.423611111109</v>
      </c>
      <c r="E4223" s="3">
        <f>DATEDIF(online_retail_II[[#This Row],[LastPurchase]], DATE(2011,12,9), "d")</f>
        <v>53</v>
      </c>
      <c r="F4223" s="3">
        <f t="shared" si="325"/>
        <v>3</v>
      </c>
      <c r="G4223" s="3">
        <f t="shared" si="326"/>
        <v>2</v>
      </c>
      <c r="H4223" s="3">
        <f t="shared" si="327"/>
        <v>2</v>
      </c>
      <c r="I4223" s="1" t="str">
        <f t="shared" si="328"/>
        <v>322</v>
      </c>
      <c r="J4223" s="1" t="str">
        <f t="shared" si="329"/>
        <v>Potential</v>
      </c>
    </row>
    <row r="4224" spans="1:10" ht="14.25" x14ac:dyDescent="0.2">
      <c r="A4224">
        <v>17882</v>
      </c>
      <c r="B4224">
        <v>56</v>
      </c>
      <c r="C4224">
        <v>313.45999999999987</v>
      </c>
      <c r="D4224" s="1">
        <v>40507.611111111109</v>
      </c>
      <c r="E4224" s="3">
        <f>DATEDIF(online_retail_II[[#This Row],[LastPurchase]], DATE(2011,12,9), "d")</f>
        <v>379</v>
      </c>
      <c r="F4224" s="3">
        <f t="shared" si="325"/>
        <v>2</v>
      </c>
      <c r="G4224" s="3">
        <f t="shared" si="326"/>
        <v>2</v>
      </c>
      <c r="H4224" s="3">
        <f t="shared" si="327"/>
        <v>1</v>
      </c>
      <c r="I4224" s="1" t="str">
        <f t="shared" si="328"/>
        <v>221</v>
      </c>
      <c r="J4224" s="1" t="str">
        <f t="shared" si="329"/>
        <v>At Risk</v>
      </c>
    </row>
    <row r="4225" spans="1:10" ht="14.25" x14ac:dyDescent="0.2">
      <c r="A4225">
        <v>12385</v>
      </c>
      <c r="B4225">
        <v>65</v>
      </c>
      <c r="C4225">
        <v>1938.3999999999999</v>
      </c>
      <c r="D4225" s="1">
        <v>40507.634722222225</v>
      </c>
      <c r="E4225" s="3">
        <f>DATEDIF(online_retail_II[[#This Row],[LastPurchase]], DATE(2011,12,9), "d")</f>
        <v>379</v>
      </c>
      <c r="F4225" s="3">
        <f t="shared" si="325"/>
        <v>2</v>
      </c>
      <c r="G4225" s="3">
        <f t="shared" si="326"/>
        <v>2</v>
      </c>
      <c r="H4225" s="3">
        <f t="shared" si="327"/>
        <v>2</v>
      </c>
      <c r="I4225" s="1" t="str">
        <f t="shared" si="328"/>
        <v>222</v>
      </c>
      <c r="J4225" s="1" t="str">
        <f t="shared" si="329"/>
        <v>At Risk</v>
      </c>
    </row>
    <row r="4226" spans="1:10" ht="14.25" x14ac:dyDescent="0.2">
      <c r="A4226">
        <v>18161</v>
      </c>
      <c r="B4226">
        <v>93</v>
      </c>
      <c r="C4226">
        <v>1803.1</v>
      </c>
      <c r="D4226" s="1">
        <v>40871.694444444445</v>
      </c>
      <c r="E4226" s="3">
        <f>DATEDIF(online_retail_II[[#This Row],[LastPurchase]], DATE(2011,12,9), "d")</f>
        <v>15</v>
      </c>
      <c r="F4226" s="3">
        <f t="shared" ref="F4226:F4289" si="330">IF(E4226&lt;=QUARTILE($E$2:$E$1000,1),5,
 IF(E4226&lt;=QUARTILE($E$2:$E$1000,2),4,
 IF(E4226&lt;=QUARTILE($E$2:$E$1000,3),3,
 IF(E4226&lt;=QUARTILE($E$2:$E$1000,4),2,1))))</f>
        <v>4</v>
      </c>
      <c r="G4226" s="3">
        <f t="shared" ref="G4226:G4289" si="331">IF(B4226&gt;=QUARTILE($B$2:$B$1000,4),5,
 IF(B4226&gt;=QUARTILE($B$2:$B$1000,3),4,
 IF(B4226&gt;=QUARTILE($B$2:$B$1000,2),3,
 IF(B4226&gt;=QUARTILE($B$2:$B$1000,1),2,1))))</f>
        <v>2</v>
      </c>
      <c r="H4226" s="3">
        <f t="shared" ref="H4226:H4289" si="332">IF(C4226&gt;=QUARTILE($C$2:$C$1000,4),5,
 IF(C4226&gt;=QUARTILE($C$2:$C$1000,3),4,
 IF(C4226&gt;=QUARTILE($C$2:$C$1000,2),3,
 IF(C4226&gt;=QUARTILE($C$2:$C$1000,1),2,1))))</f>
        <v>2</v>
      </c>
      <c r="I4226" s="1" t="str">
        <f t="shared" ref="I4226:I4289" si="333">TEXT(F4226,"0") &amp; TEXT(G4226,"0") &amp; TEXT(H4226,"0")</f>
        <v>422</v>
      </c>
      <c r="J4226" s="1" t="str">
        <f t="shared" ref="J4226:J4289" si="334">IF(F4226=5,"Champion",
 IF(F4226&gt;=4,"Loyal",
 IF(F4226=3,"Potential",
 IF(F4226=2,"At Risk",
 "Lost"))))</f>
        <v>Loyal</v>
      </c>
    </row>
    <row r="4227" spans="1:10" ht="14.25" x14ac:dyDescent="0.2">
      <c r="A4227">
        <v>15961</v>
      </c>
      <c r="B4227">
        <v>42</v>
      </c>
      <c r="C4227">
        <v>451.28999999999996</v>
      </c>
      <c r="D4227" s="1">
        <v>40507.665972222225</v>
      </c>
      <c r="E4227" s="3">
        <f>DATEDIF(online_retail_II[[#This Row],[LastPurchase]], DATE(2011,12,9), "d")</f>
        <v>379</v>
      </c>
      <c r="F4227" s="3">
        <f t="shared" si="330"/>
        <v>2</v>
      </c>
      <c r="G4227" s="3">
        <f t="shared" si="331"/>
        <v>1</v>
      </c>
      <c r="H4227" s="3">
        <f t="shared" si="332"/>
        <v>1</v>
      </c>
      <c r="I4227" s="1" t="str">
        <f t="shared" si="333"/>
        <v>211</v>
      </c>
      <c r="J4227" s="1" t="str">
        <f t="shared" si="334"/>
        <v>At Risk</v>
      </c>
    </row>
    <row r="4228" spans="1:10" ht="14.25" x14ac:dyDescent="0.2">
      <c r="A4228">
        <v>13626</v>
      </c>
      <c r="B4228">
        <v>44</v>
      </c>
      <c r="C4228">
        <v>707.04000000000008</v>
      </c>
      <c r="D4228" s="1">
        <v>40634.420138888891</v>
      </c>
      <c r="E4228" s="3">
        <f>DATEDIF(online_retail_II[[#This Row],[LastPurchase]], DATE(2011,12,9), "d")</f>
        <v>252</v>
      </c>
      <c r="F4228" s="3">
        <f t="shared" si="330"/>
        <v>3</v>
      </c>
      <c r="G4228" s="3">
        <f t="shared" si="331"/>
        <v>1</v>
      </c>
      <c r="H4228" s="3">
        <f t="shared" si="332"/>
        <v>1</v>
      </c>
      <c r="I4228" s="1" t="str">
        <f t="shared" si="333"/>
        <v>311</v>
      </c>
      <c r="J4228" s="1" t="str">
        <f t="shared" si="334"/>
        <v>Potential</v>
      </c>
    </row>
    <row r="4229" spans="1:10" ht="14.25" x14ac:dyDescent="0.2">
      <c r="A4229">
        <v>14627</v>
      </c>
      <c r="B4229">
        <v>29</v>
      </c>
      <c r="C4229">
        <v>462.75</v>
      </c>
      <c r="D4229" s="1">
        <v>40507.688888888886</v>
      </c>
      <c r="E4229" s="3">
        <f>DATEDIF(online_retail_II[[#This Row],[LastPurchase]], DATE(2011,12,9), "d")</f>
        <v>379</v>
      </c>
      <c r="F4229" s="3">
        <f t="shared" si="330"/>
        <v>2</v>
      </c>
      <c r="G4229" s="3">
        <f t="shared" si="331"/>
        <v>1</v>
      </c>
      <c r="H4229" s="3">
        <f t="shared" si="332"/>
        <v>1</v>
      </c>
      <c r="I4229" s="1" t="str">
        <f t="shared" si="333"/>
        <v>211</v>
      </c>
      <c r="J4229" s="1" t="str">
        <f t="shared" si="334"/>
        <v>At Risk</v>
      </c>
    </row>
    <row r="4230" spans="1:10" ht="14.25" x14ac:dyDescent="0.2">
      <c r="A4230">
        <v>12961</v>
      </c>
      <c r="B4230">
        <v>40</v>
      </c>
      <c r="C4230">
        <v>211.99</v>
      </c>
      <c r="D4230" s="1">
        <v>40507.697222222225</v>
      </c>
      <c r="E4230" s="3">
        <f>DATEDIF(online_retail_II[[#This Row],[LastPurchase]], DATE(2011,12,9), "d")</f>
        <v>379</v>
      </c>
      <c r="F4230" s="3">
        <f t="shared" si="330"/>
        <v>2</v>
      </c>
      <c r="G4230" s="3">
        <f t="shared" si="331"/>
        <v>1</v>
      </c>
      <c r="H4230" s="3">
        <f t="shared" si="332"/>
        <v>1</v>
      </c>
      <c r="I4230" s="1" t="str">
        <f t="shared" si="333"/>
        <v>211</v>
      </c>
      <c r="J4230" s="1" t="str">
        <f t="shared" si="334"/>
        <v>At Risk</v>
      </c>
    </row>
    <row r="4231" spans="1:10" ht="14.25" x14ac:dyDescent="0.2">
      <c r="A4231">
        <v>17556</v>
      </c>
      <c r="B4231">
        <v>14</v>
      </c>
      <c r="C4231">
        <v>300.67</v>
      </c>
      <c r="D4231" s="1">
        <v>40681.449999999997</v>
      </c>
      <c r="E4231" s="3">
        <f>DATEDIF(online_retail_II[[#This Row],[LastPurchase]], DATE(2011,12,9), "d")</f>
        <v>205</v>
      </c>
      <c r="F4231" s="3">
        <f t="shared" si="330"/>
        <v>3</v>
      </c>
      <c r="G4231" s="3">
        <f t="shared" si="331"/>
        <v>1</v>
      </c>
      <c r="H4231" s="3">
        <f t="shared" si="332"/>
        <v>1</v>
      </c>
      <c r="I4231" s="1" t="str">
        <f t="shared" si="333"/>
        <v>311</v>
      </c>
      <c r="J4231" s="1" t="str">
        <f t="shared" si="334"/>
        <v>Potential</v>
      </c>
    </row>
    <row r="4232" spans="1:10" ht="14.25" x14ac:dyDescent="0.2">
      <c r="A4232">
        <v>18031</v>
      </c>
      <c r="B4232">
        <v>65</v>
      </c>
      <c r="C4232">
        <v>462.09999999999991</v>
      </c>
      <c r="D4232" s="1">
        <v>40508.458333333336</v>
      </c>
      <c r="E4232" s="3">
        <f>DATEDIF(online_retail_II[[#This Row],[LastPurchase]], DATE(2011,12,9), "d")</f>
        <v>378</v>
      </c>
      <c r="F4232" s="3">
        <f t="shared" si="330"/>
        <v>2</v>
      </c>
      <c r="G4232" s="3">
        <f t="shared" si="331"/>
        <v>2</v>
      </c>
      <c r="H4232" s="3">
        <f t="shared" si="332"/>
        <v>1</v>
      </c>
      <c r="I4232" s="1" t="str">
        <f t="shared" si="333"/>
        <v>221</v>
      </c>
      <c r="J4232" s="1" t="str">
        <f t="shared" si="334"/>
        <v>At Risk</v>
      </c>
    </row>
    <row r="4233" spans="1:10" ht="14.25" x14ac:dyDescent="0.2">
      <c r="A4233">
        <v>17283</v>
      </c>
      <c r="B4233">
        <v>15</v>
      </c>
      <c r="C4233">
        <v>188.46</v>
      </c>
      <c r="D4233" s="1">
        <v>40508.495138888888</v>
      </c>
      <c r="E4233" s="3">
        <f>DATEDIF(online_retail_II[[#This Row],[LastPurchase]], DATE(2011,12,9), "d")</f>
        <v>378</v>
      </c>
      <c r="F4233" s="3">
        <f t="shared" si="330"/>
        <v>2</v>
      </c>
      <c r="G4233" s="3">
        <f t="shared" si="331"/>
        <v>1</v>
      </c>
      <c r="H4233" s="3">
        <f t="shared" si="332"/>
        <v>1</v>
      </c>
      <c r="I4233" s="1" t="str">
        <f t="shared" si="333"/>
        <v>211</v>
      </c>
      <c r="J4233" s="1" t="str">
        <f t="shared" si="334"/>
        <v>At Risk</v>
      </c>
    </row>
    <row r="4234" spans="1:10" ht="14.25" x14ac:dyDescent="0.2">
      <c r="A4234">
        <v>17516</v>
      </c>
      <c r="B4234">
        <v>196</v>
      </c>
      <c r="C4234">
        <v>957.5499999999995</v>
      </c>
      <c r="D4234" s="1">
        <v>40871.70208333333</v>
      </c>
      <c r="E4234" s="3">
        <f>DATEDIF(online_retail_II[[#This Row],[LastPurchase]], DATE(2011,12,9), "d")</f>
        <v>15</v>
      </c>
      <c r="F4234" s="3">
        <f t="shared" si="330"/>
        <v>4</v>
      </c>
      <c r="G4234" s="3">
        <f t="shared" si="331"/>
        <v>3</v>
      </c>
      <c r="H4234" s="3">
        <f t="shared" si="332"/>
        <v>1</v>
      </c>
      <c r="I4234" s="1" t="str">
        <f t="shared" si="333"/>
        <v>431</v>
      </c>
      <c r="J4234" s="1" t="str">
        <f t="shared" si="334"/>
        <v>Loyal</v>
      </c>
    </row>
    <row r="4235" spans="1:10" ht="14.25" x14ac:dyDescent="0.2">
      <c r="A4235">
        <v>12538</v>
      </c>
      <c r="B4235">
        <v>34</v>
      </c>
      <c r="C4235">
        <v>640.44999999999993</v>
      </c>
      <c r="D4235" s="1">
        <v>40857.719444444447</v>
      </c>
      <c r="E4235" s="3">
        <f>DATEDIF(online_retail_II[[#This Row],[LastPurchase]], DATE(2011,12,9), "d")</f>
        <v>29</v>
      </c>
      <c r="F4235" s="3">
        <f t="shared" si="330"/>
        <v>4</v>
      </c>
      <c r="G4235" s="3">
        <f t="shared" si="331"/>
        <v>1</v>
      </c>
      <c r="H4235" s="3">
        <f t="shared" si="332"/>
        <v>1</v>
      </c>
      <c r="I4235" s="1" t="str">
        <f t="shared" si="333"/>
        <v>411</v>
      </c>
      <c r="J4235" s="1" t="str">
        <f t="shared" si="334"/>
        <v>Loyal</v>
      </c>
    </row>
    <row r="4236" spans="1:10" ht="14.25" x14ac:dyDescent="0.2">
      <c r="A4236">
        <v>17999</v>
      </c>
      <c r="B4236">
        <v>176</v>
      </c>
      <c r="C4236">
        <v>730.9</v>
      </c>
      <c r="D4236" s="1">
        <v>40849.663888888892</v>
      </c>
      <c r="E4236" s="3">
        <f>DATEDIF(online_retail_II[[#This Row],[LastPurchase]], DATE(2011,12,9), "d")</f>
        <v>37</v>
      </c>
      <c r="F4236" s="3">
        <f t="shared" si="330"/>
        <v>4</v>
      </c>
      <c r="G4236" s="3">
        <f t="shared" si="331"/>
        <v>3</v>
      </c>
      <c r="H4236" s="3">
        <f t="shared" si="332"/>
        <v>1</v>
      </c>
      <c r="I4236" s="1" t="str">
        <f t="shared" si="333"/>
        <v>431</v>
      </c>
      <c r="J4236" s="1" t="str">
        <f t="shared" si="334"/>
        <v>Loyal</v>
      </c>
    </row>
    <row r="4237" spans="1:10" ht="14.25" x14ac:dyDescent="0.2">
      <c r="A4237">
        <v>16262</v>
      </c>
      <c r="B4237">
        <v>46</v>
      </c>
      <c r="C4237">
        <v>755.1500000000002</v>
      </c>
      <c r="D4237" s="1">
        <v>40508.556944444441</v>
      </c>
      <c r="E4237" s="3">
        <f>DATEDIF(online_retail_II[[#This Row],[LastPurchase]], DATE(2011,12,9), "d")</f>
        <v>378</v>
      </c>
      <c r="F4237" s="3">
        <f t="shared" si="330"/>
        <v>2</v>
      </c>
      <c r="G4237" s="3">
        <f t="shared" si="331"/>
        <v>1</v>
      </c>
      <c r="H4237" s="3">
        <f t="shared" si="332"/>
        <v>1</v>
      </c>
      <c r="I4237" s="1" t="str">
        <f t="shared" si="333"/>
        <v>211</v>
      </c>
      <c r="J4237" s="1" t="str">
        <f t="shared" si="334"/>
        <v>At Risk</v>
      </c>
    </row>
    <row r="4238" spans="1:10" ht="14.25" x14ac:dyDescent="0.2">
      <c r="A4238">
        <v>15914</v>
      </c>
      <c r="B4238">
        <v>13</v>
      </c>
      <c r="C4238">
        <v>205.98999999999995</v>
      </c>
      <c r="D4238" s="1">
        <v>40508.673611111109</v>
      </c>
      <c r="E4238" s="3">
        <f>DATEDIF(online_retail_II[[#This Row],[LastPurchase]], DATE(2011,12,9), "d")</f>
        <v>378</v>
      </c>
      <c r="F4238" s="3">
        <f t="shared" si="330"/>
        <v>2</v>
      </c>
      <c r="G4238" s="3">
        <f t="shared" si="331"/>
        <v>1</v>
      </c>
      <c r="H4238" s="3">
        <f t="shared" si="332"/>
        <v>1</v>
      </c>
      <c r="I4238" s="1" t="str">
        <f t="shared" si="333"/>
        <v>211</v>
      </c>
      <c r="J4238" s="1" t="str">
        <f t="shared" si="334"/>
        <v>At Risk</v>
      </c>
    </row>
    <row r="4239" spans="1:10" ht="14.25" x14ac:dyDescent="0.2">
      <c r="A4239">
        <v>15212</v>
      </c>
      <c r="B4239">
        <v>10</v>
      </c>
      <c r="C4239">
        <v>208.28000000000003</v>
      </c>
      <c r="D4239" s="1">
        <v>40645.572916666664</v>
      </c>
      <c r="E4239" s="3">
        <f>DATEDIF(online_retail_II[[#This Row],[LastPurchase]], DATE(2011,12,9), "d")</f>
        <v>241</v>
      </c>
      <c r="F4239" s="3">
        <f t="shared" si="330"/>
        <v>3</v>
      </c>
      <c r="G4239" s="3">
        <f t="shared" si="331"/>
        <v>1</v>
      </c>
      <c r="H4239" s="3">
        <f t="shared" si="332"/>
        <v>1</v>
      </c>
      <c r="I4239" s="1" t="str">
        <f t="shared" si="333"/>
        <v>311</v>
      </c>
      <c r="J4239" s="1" t="str">
        <f t="shared" si="334"/>
        <v>Potential</v>
      </c>
    </row>
    <row r="4240" spans="1:10" ht="14.25" x14ac:dyDescent="0.2">
      <c r="A4240">
        <v>15037</v>
      </c>
      <c r="B4240">
        <v>48</v>
      </c>
      <c r="C4240">
        <v>402.50999999999993</v>
      </c>
      <c r="D4240" s="1">
        <v>40510.545138888891</v>
      </c>
      <c r="E4240" s="3">
        <f>DATEDIF(online_retail_II[[#This Row],[LastPurchase]], DATE(2011,12,9), "d")</f>
        <v>376</v>
      </c>
      <c r="F4240" s="3">
        <f t="shared" si="330"/>
        <v>2</v>
      </c>
      <c r="G4240" s="3">
        <f t="shared" si="331"/>
        <v>1</v>
      </c>
      <c r="H4240" s="3">
        <f t="shared" si="332"/>
        <v>1</v>
      </c>
      <c r="I4240" s="1" t="str">
        <f t="shared" si="333"/>
        <v>211</v>
      </c>
      <c r="J4240" s="1" t="str">
        <f t="shared" si="334"/>
        <v>At Risk</v>
      </c>
    </row>
    <row r="4241" spans="1:10" ht="14.25" x14ac:dyDescent="0.2">
      <c r="A4241">
        <v>17607</v>
      </c>
      <c r="B4241">
        <v>22</v>
      </c>
      <c r="C4241">
        <v>333.81000000000006</v>
      </c>
      <c r="D4241" s="1">
        <v>40510.549305555556</v>
      </c>
      <c r="E4241" s="3">
        <f>DATEDIF(online_retail_II[[#This Row],[LastPurchase]], DATE(2011,12,9), "d")</f>
        <v>376</v>
      </c>
      <c r="F4241" s="3">
        <f t="shared" si="330"/>
        <v>2</v>
      </c>
      <c r="G4241" s="3">
        <f t="shared" si="331"/>
        <v>1</v>
      </c>
      <c r="H4241" s="3">
        <f t="shared" si="332"/>
        <v>1</v>
      </c>
      <c r="I4241" s="1" t="str">
        <f t="shared" si="333"/>
        <v>211</v>
      </c>
      <c r="J4241" s="1" t="str">
        <f t="shared" si="334"/>
        <v>At Risk</v>
      </c>
    </row>
    <row r="4242" spans="1:10" ht="14.25" x14ac:dyDescent="0.2">
      <c r="A4242">
        <v>15583</v>
      </c>
      <c r="B4242">
        <v>46</v>
      </c>
      <c r="C4242">
        <v>107.86000000000003</v>
      </c>
      <c r="D4242" s="1">
        <v>40510.62777777778</v>
      </c>
      <c r="E4242" s="3">
        <f>DATEDIF(online_retail_II[[#This Row],[LastPurchase]], DATE(2011,12,9), "d")</f>
        <v>376</v>
      </c>
      <c r="F4242" s="3">
        <f t="shared" si="330"/>
        <v>2</v>
      </c>
      <c r="G4242" s="3">
        <f t="shared" si="331"/>
        <v>1</v>
      </c>
      <c r="H4242" s="3">
        <f t="shared" si="332"/>
        <v>1</v>
      </c>
      <c r="I4242" s="1" t="str">
        <f t="shared" si="333"/>
        <v>211</v>
      </c>
      <c r="J4242" s="1" t="str">
        <f t="shared" si="334"/>
        <v>At Risk</v>
      </c>
    </row>
    <row r="4243" spans="1:10" ht="14.25" x14ac:dyDescent="0.2">
      <c r="A4243">
        <v>18003</v>
      </c>
      <c r="B4243">
        <v>25</v>
      </c>
      <c r="C4243">
        <v>358.61</v>
      </c>
      <c r="D4243" s="1">
        <v>40510.631249999999</v>
      </c>
      <c r="E4243" s="3">
        <f>DATEDIF(online_retail_II[[#This Row],[LastPurchase]], DATE(2011,12,9), "d")</f>
        <v>376</v>
      </c>
      <c r="F4243" s="3">
        <f t="shared" si="330"/>
        <v>2</v>
      </c>
      <c r="G4243" s="3">
        <f t="shared" si="331"/>
        <v>1</v>
      </c>
      <c r="H4243" s="3">
        <f t="shared" si="332"/>
        <v>1</v>
      </c>
      <c r="I4243" s="1" t="str">
        <f t="shared" si="333"/>
        <v>211</v>
      </c>
      <c r="J4243" s="1" t="str">
        <f t="shared" si="334"/>
        <v>At Risk</v>
      </c>
    </row>
    <row r="4244" spans="1:10" ht="14.25" x14ac:dyDescent="0.2">
      <c r="A4244">
        <v>16893</v>
      </c>
      <c r="B4244">
        <v>135</v>
      </c>
      <c r="C4244">
        <v>401.76999999999958</v>
      </c>
      <c r="D4244" s="1">
        <v>40520.504166666666</v>
      </c>
      <c r="E4244" s="3">
        <f>DATEDIF(online_retail_II[[#This Row],[LastPurchase]], DATE(2011,12,9), "d")</f>
        <v>366</v>
      </c>
      <c r="F4244" s="3">
        <f t="shared" si="330"/>
        <v>2</v>
      </c>
      <c r="G4244" s="3">
        <f t="shared" si="331"/>
        <v>2</v>
      </c>
      <c r="H4244" s="3">
        <f t="shared" si="332"/>
        <v>1</v>
      </c>
      <c r="I4244" s="1" t="str">
        <f t="shared" si="333"/>
        <v>221</v>
      </c>
      <c r="J4244" s="1" t="str">
        <f t="shared" si="334"/>
        <v>At Risk</v>
      </c>
    </row>
    <row r="4245" spans="1:10" ht="14.25" x14ac:dyDescent="0.2">
      <c r="A4245">
        <v>13254</v>
      </c>
      <c r="B4245">
        <v>4</v>
      </c>
      <c r="C4245">
        <v>51.410000000000004</v>
      </c>
      <c r="D4245" s="1">
        <v>40510.654166666667</v>
      </c>
      <c r="E4245" s="3">
        <f>DATEDIF(online_retail_II[[#This Row],[LastPurchase]], DATE(2011,12,9), "d")</f>
        <v>376</v>
      </c>
      <c r="F4245" s="3">
        <f t="shared" si="330"/>
        <v>2</v>
      </c>
      <c r="G4245" s="3">
        <f t="shared" si="331"/>
        <v>1</v>
      </c>
      <c r="H4245" s="3">
        <f t="shared" si="332"/>
        <v>1</v>
      </c>
      <c r="I4245" s="1" t="str">
        <f t="shared" si="333"/>
        <v>211</v>
      </c>
      <c r="J4245" s="1" t="str">
        <f t="shared" si="334"/>
        <v>At Risk</v>
      </c>
    </row>
    <row r="4246" spans="1:10" ht="14.25" x14ac:dyDescent="0.2">
      <c r="A4246">
        <v>12996</v>
      </c>
      <c r="B4246">
        <v>22</v>
      </c>
      <c r="C4246">
        <v>355.5</v>
      </c>
      <c r="D4246" s="1">
        <v>40511.393750000003</v>
      </c>
      <c r="E4246" s="3">
        <f>DATEDIF(online_retail_II[[#This Row],[LastPurchase]], DATE(2011,12,9), "d")</f>
        <v>375</v>
      </c>
      <c r="F4246" s="3">
        <f t="shared" si="330"/>
        <v>2</v>
      </c>
      <c r="G4246" s="3">
        <f t="shared" si="331"/>
        <v>1</v>
      </c>
      <c r="H4246" s="3">
        <f t="shared" si="332"/>
        <v>1</v>
      </c>
      <c r="I4246" s="1" t="str">
        <f t="shared" si="333"/>
        <v>211</v>
      </c>
      <c r="J4246" s="1" t="str">
        <f t="shared" si="334"/>
        <v>At Risk</v>
      </c>
    </row>
    <row r="4247" spans="1:10" ht="14.25" x14ac:dyDescent="0.2">
      <c r="A4247">
        <v>12767</v>
      </c>
      <c r="B4247">
        <v>43</v>
      </c>
      <c r="C4247">
        <v>949.81999999999994</v>
      </c>
      <c r="D4247" s="1">
        <v>40511.401388888888</v>
      </c>
      <c r="E4247" s="3">
        <f>DATEDIF(online_retail_II[[#This Row],[LastPurchase]], DATE(2011,12,9), "d")</f>
        <v>375</v>
      </c>
      <c r="F4247" s="3">
        <f t="shared" si="330"/>
        <v>2</v>
      </c>
      <c r="G4247" s="3">
        <f t="shared" si="331"/>
        <v>1</v>
      </c>
      <c r="H4247" s="3">
        <f t="shared" si="332"/>
        <v>1</v>
      </c>
      <c r="I4247" s="1" t="str">
        <f t="shared" si="333"/>
        <v>211</v>
      </c>
      <c r="J4247" s="1" t="str">
        <f t="shared" si="334"/>
        <v>At Risk</v>
      </c>
    </row>
    <row r="4248" spans="1:10" ht="14.25" x14ac:dyDescent="0.2">
      <c r="A4248">
        <v>17722</v>
      </c>
      <c r="B4248">
        <v>219</v>
      </c>
      <c r="C4248">
        <v>4430.3599999999997</v>
      </c>
      <c r="D4248" s="1">
        <v>40790.640277777777</v>
      </c>
      <c r="E4248" s="3">
        <f>DATEDIF(online_retail_II[[#This Row],[LastPurchase]], DATE(2011,12,9), "d")</f>
        <v>96</v>
      </c>
      <c r="F4248" s="3">
        <f t="shared" si="330"/>
        <v>3</v>
      </c>
      <c r="G4248" s="3">
        <f t="shared" si="331"/>
        <v>3</v>
      </c>
      <c r="H4248" s="3">
        <f t="shared" si="332"/>
        <v>3</v>
      </c>
      <c r="I4248" s="1" t="str">
        <f t="shared" si="333"/>
        <v>333</v>
      </c>
      <c r="J4248" s="1" t="str">
        <f t="shared" si="334"/>
        <v>Potential</v>
      </c>
    </row>
    <row r="4249" spans="1:10" ht="14.25" x14ac:dyDescent="0.2">
      <c r="A4249">
        <v>17723</v>
      </c>
      <c r="B4249">
        <v>12</v>
      </c>
      <c r="C4249">
        <v>3378.4</v>
      </c>
      <c r="D4249" s="1">
        <v>40759.775694444441</v>
      </c>
      <c r="E4249" s="3">
        <f>DATEDIF(online_retail_II[[#This Row],[LastPurchase]], DATE(2011,12,9), "d")</f>
        <v>127</v>
      </c>
      <c r="F4249" s="3">
        <f t="shared" si="330"/>
        <v>3</v>
      </c>
      <c r="G4249" s="3">
        <f t="shared" si="331"/>
        <v>1</v>
      </c>
      <c r="H4249" s="3">
        <f t="shared" si="332"/>
        <v>3</v>
      </c>
      <c r="I4249" s="1" t="str">
        <f t="shared" si="333"/>
        <v>313</v>
      </c>
      <c r="J4249" s="1" t="str">
        <f t="shared" si="334"/>
        <v>Potential</v>
      </c>
    </row>
    <row r="4250" spans="1:10" ht="14.25" x14ac:dyDescent="0.2">
      <c r="A4250">
        <v>16545</v>
      </c>
      <c r="B4250">
        <v>8</v>
      </c>
      <c r="C4250">
        <v>689.81999999999994</v>
      </c>
      <c r="D4250" s="1">
        <v>40722.442361111112</v>
      </c>
      <c r="E4250" s="3">
        <f>DATEDIF(online_retail_II[[#This Row],[LastPurchase]], DATE(2011,12,9), "d")</f>
        <v>164</v>
      </c>
      <c r="F4250" s="3">
        <f t="shared" si="330"/>
        <v>3</v>
      </c>
      <c r="G4250" s="3">
        <f t="shared" si="331"/>
        <v>1</v>
      </c>
      <c r="H4250" s="3">
        <f t="shared" si="332"/>
        <v>1</v>
      </c>
      <c r="I4250" s="1" t="str">
        <f t="shared" si="333"/>
        <v>311</v>
      </c>
      <c r="J4250" s="1" t="str">
        <f t="shared" si="334"/>
        <v>Potential</v>
      </c>
    </row>
    <row r="4251" spans="1:10" ht="14.25" x14ac:dyDescent="0.2">
      <c r="A4251">
        <v>15404</v>
      </c>
      <c r="B4251">
        <v>16</v>
      </c>
      <c r="C4251">
        <v>257.06</v>
      </c>
      <c r="D4251" s="1">
        <v>40511.460416666669</v>
      </c>
      <c r="E4251" s="3">
        <f>DATEDIF(online_retail_II[[#This Row],[LastPurchase]], DATE(2011,12,9), "d")</f>
        <v>375</v>
      </c>
      <c r="F4251" s="3">
        <f t="shared" si="330"/>
        <v>2</v>
      </c>
      <c r="G4251" s="3">
        <f t="shared" si="331"/>
        <v>1</v>
      </c>
      <c r="H4251" s="3">
        <f t="shared" si="332"/>
        <v>1</v>
      </c>
      <c r="I4251" s="1" t="str">
        <f t="shared" si="333"/>
        <v>211</v>
      </c>
      <c r="J4251" s="1" t="str">
        <f t="shared" si="334"/>
        <v>At Risk</v>
      </c>
    </row>
    <row r="4252" spans="1:10" ht="14.25" x14ac:dyDescent="0.2">
      <c r="A4252">
        <v>15540</v>
      </c>
      <c r="B4252">
        <v>31</v>
      </c>
      <c r="C4252">
        <v>460.68</v>
      </c>
      <c r="D4252" s="1">
        <v>40875.57708333333</v>
      </c>
      <c r="E4252" s="3">
        <f>DATEDIF(online_retail_II[[#This Row],[LastPurchase]], DATE(2011,12,9), "d")</f>
        <v>11</v>
      </c>
      <c r="F4252" s="3">
        <f t="shared" si="330"/>
        <v>5</v>
      </c>
      <c r="G4252" s="3">
        <f t="shared" si="331"/>
        <v>1</v>
      </c>
      <c r="H4252" s="3">
        <f t="shared" si="332"/>
        <v>1</v>
      </c>
      <c r="I4252" s="1" t="str">
        <f t="shared" si="333"/>
        <v>511</v>
      </c>
      <c r="J4252" s="1" t="str">
        <f t="shared" si="334"/>
        <v>Champion</v>
      </c>
    </row>
    <row r="4253" spans="1:10" ht="14.25" x14ac:dyDescent="0.2">
      <c r="A4253">
        <v>17671</v>
      </c>
      <c r="B4253">
        <v>92</v>
      </c>
      <c r="C4253">
        <v>2403.34</v>
      </c>
      <c r="D4253" s="1">
        <v>40871.51458333333</v>
      </c>
      <c r="E4253" s="3">
        <f>DATEDIF(online_retail_II[[#This Row],[LastPurchase]], DATE(2011,12,9), "d")</f>
        <v>15</v>
      </c>
      <c r="F4253" s="3">
        <f t="shared" si="330"/>
        <v>4</v>
      </c>
      <c r="G4253" s="3">
        <f t="shared" si="331"/>
        <v>2</v>
      </c>
      <c r="H4253" s="3">
        <f t="shared" si="332"/>
        <v>2</v>
      </c>
      <c r="I4253" s="1" t="str">
        <f t="shared" si="333"/>
        <v>422</v>
      </c>
      <c r="J4253" s="1" t="str">
        <f t="shared" si="334"/>
        <v>Loyal</v>
      </c>
    </row>
    <row r="4254" spans="1:10" ht="14.25" x14ac:dyDescent="0.2">
      <c r="A4254">
        <v>18034</v>
      </c>
      <c r="B4254">
        <v>225</v>
      </c>
      <c r="C4254">
        <v>793.69999999999993</v>
      </c>
      <c r="D4254" s="1">
        <v>40865.515277777777</v>
      </c>
      <c r="E4254" s="3">
        <f>DATEDIF(online_retail_II[[#This Row],[LastPurchase]], DATE(2011,12,9), "d")</f>
        <v>21</v>
      </c>
      <c r="F4254" s="3">
        <f t="shared" si="330"/>
        <v>4</v>
      </c>
      <c r="G4254" s="3">
        <f t="shared" si="331"/>
        <v>3</v>
      </c>
      <c r="H4254" s="3">
        <f t="shared" si="332"/>
        <v>1</v>
      </c>
      <c r="I4254" s="1" t="str">
        <f t="shared" si="333"/>
        <v>431</v>
      </c>
      <c r="J4254" s="1" t="str">
        <f t="shared" si="334"/>
        <v>Loyal</v>
      </c>
    </row>
    <row r="4255" spans="1:10" ht="14.25" x14ac:dyDescent="0.2">
      <c r="A4255">
        <v>16413</v>
      </c>
      <c r="B4255">
        <v>69</v>
      </c>
      <c r="C4255">
        <v>528.9799999999999</v>
      </c>
      <c r="D4255" s="1">
        <v>40830.505555555559</v>
      </c>
      <c r="E4255" s="3">
        <f>DATEDIF(online_retail_II[[#This Row],[LastPurchase]], DATE(2011,12,9), "d")</f>
        <v>56</v>
      </c>
      <c r="F4255" s="3">
        <f t="shared" si="330"/>
        <v>3</v>
      </c>
      <c r="G4255" s="3">
        <f t="shared" si="331"/>
        <v>2</v>
      </c>
      <c r="H4255" s="3">
        <f t="shared" si="332"/>
        <v>1</v>
      </c>
      <c r="I4255" s="1" t="str">
        <f t="shared" si="333"/>
        <v>321</v>
      </c>
      <c r="J4255" s="1" t="str">
        <f t="shared" si="334"/>
        <v>Potential</v>
      </c>
    </row>
    <row r="4256" spans="1:10" ht="14.25" x14ac:dyDescent="0.2">
      <c r="A4256">
        <v>16194</v>
      </c>
      <c r="B4256">
        <v>8</v>
      </c>
      <c r="C4256">
        <v>308.59999999999997</v>
      </c>
      <c r="D4256" s="1">
        <v>40511.561111111114</v>
      </c>
      <c r="E4256" s="3">
        <f>DATEDIF(online_retail_II[[#This Row],[LastPurchase]], DATE(2011,12,9), "d")</f>
        <v>375</v>
      </c>
      <c r="F4256" s="3">
        <f t="shared" si="330"/>
        <v>2</v>
      </c>
      <c r="G4256" s="3">
        <f t="shared" si="331"/>
        <v>1</v>
      </c>
      <c r="H4256" s="3">
        <f t="shared" si="332"/>
        <v>1</v>
      </c>
      <c r="I4256" s="1" t="str">
        <f t="shared" si="333"/>
        <v>211</v>
      </c>
      <c r="J4256" s="1" t="str">
        <f t="shared" si="334"/>
        <v>At Risk</v>
      </c>
    </row>
    <row r="4257" spans="1:10" ht="14.25" x14ac:dyDescent="0.2">
      <c r="A4257">
        <v>17912</v>
      </c>
      <c r="B4257">
        <v>52</v>
      </c>
      <c r="C4257">
        <v>375.49999999999994</v>
      </c>
      <c r="D4257" s="1">
        <v>40576.600694444445</v>
      </c>
      <c r="E4257" s="3">
        <f>DATEDIF(online_retail_II[[#This Row],[LastPurchase]], DATE(2011,12,9), "d")</f>
        <v>310</v>
      </c>
      <c r="F4257" s="3">
        <f t="shared" si="330"/>
        <v>3</v>
      </c>
      <c r="G4257" s="3">
        <f t="shared" si="331"/>
        <v>1</v>
      </c>
      <c r="H4257" s="3">
        <f t="shared" si="332"/>
        <v>1</v>
      </c>
      <c r="I4257" s="1" t="str">
        <f t="shared" si="333"/>
        <v>311</v>
      </c>
      <c r="J4257" s="1" t="str">
        <f t="shared" si="334"/>
        <v>Potential</v>
      </c>
    </row>
    <row r="4258" spans="1:10" ht="14.25" x14ac:dyDescent="0.2">
      <c r="A4258">
        <v>16355</v>
      </c>
      <c r="B4258">
        <v>48</v>
      </c>
      <c r="C4258">
        <v>416.35</v>
      </c>
      <c r="D4258" s="1">
        <v>40511.597916666666</v>
      </c>
      <c r="E4258" s="3">
        <f>DATEDIF(online_retail_II[[#This Row],[LastPurchase]], DATE(2011,12,9), "d")</f>
        <v>375</v>
      </c>
      <c r="F4258" s="3">
        <f t="shared" si="330"/>
        <v>2</v>
      </c>
      <c r="G4258" s="3">
        <f t="shared" si="331"/>
        <v>1</v>
      </c>
      <c r="H4258" s="3">
        <f t="shared" si="332"/>
        <v>1</v>
      </c>
      <c r="I4258" s="1" t="str">
        <f t="shared" si="333"/>
        <v>211</v>
      </c>
      <c r="J4258" s="1" t="str">
        <f t="shared" si="334"/>
        <v>At Risk</v>
      </c>
    </row>
    <row r="4259" spans="1:10" ht="14.25" x14ac:dyDescent="0.2">
      <c r="A4259">
        <v>12351</v>
      </c>
      <c r="B4259">
        <v>21</v>
      </c>
      <c r="C4259">
        <v>300.93</v>
      </c>
      <c r="D4259" s="1">
        <v>40511.640972222223</v>
      </c>
      <c r="E4259" s="3">
        <f>DATEDIF(online_retail_II[[#This Row],[LastPurchase]], DATE(2011,12,9), "d")</f>
        <v>375</v>
      </c>
      <c r="F4259" s="3">
        <f t="shared" si="330"/>
        <v>2</v>
      </c>
      <c r="G4259" s="3">
        <f t="shared" si="331"/>
        <v>1</v>
      </c>
      <c r="H4259" s="3">
        <f t="shared" si="332"/>
        <v>1</v>
      </c>
      <c r="I4259" s="1" t="str">
        <f t="shared" si="333"/>
        <v>211</v>
      </c>
      <c r="J4259" s="1" t="str">
        <f t="shared" si="334"/>
        <v>At Risk</v>
      </c>
    </row>
    <row r="4260" spans="1:10" ht="14.25" x14ac:dyDescent="0.2">
      <c r="A4260">
        <v>15828</v>
      </c>
      <c r="B4260">
        <v>74</v>
      </c>
      <c r="C4260">
        <v>1108.8199999999997</v>
      </c>
      <c r="D4260" s="1">
        <v>40511.695138888892</v>
      </c>
      <c r="E4260" s="3">
        <f>DATEDIF(online_retail_II[[#This Row],[LastPurchase]], DATE(2011,12,9), "d")</f>
        <v>375</v>
      </c>
      <c r="F4260" s="3">
        <f t="shared" si="330"/>
        <v>2</v>
      </c>
      <c r="G4260" s="3">
        <f t="shared" si="331"/>
        <v>2</v>
      </c>
      <c r="H4260" s="3">
        <f t="shared" si="332"/>
        <v>2</v>
      </c>
      <c r="I4260" s="1" t="str">
        <f t="shared" si="333"/>
        <v>222</v>
      </c>
      <c r="J4260" s="1" t="str">
        <f t="shared" si="334"/>
        <v>At Risk</v>
      </c>
    </row>
    <row r="4261" spans="1:10" ht="14.25" x14ac:dyDescent="0.2">
      <c r="A4261">
        <v>17223</v>
      </c>
      <c r="B4261">
        <v>101</v>
      </c>
      <c r="C4261">
        <v>873.52999999999986</v>
      </c>
      <c r="D4261" s="1">
        <v>40576.664583333331</v>
      </c>
      <c r="E4261" s="3">
        <f>DATEDIF(online_retail_II[[#This Row],[LastPurchase]], DATE(2011,12,9), "d")</f>
        <v>310</v>
      </c>
      <c r="F4261" s="3">
        <f t="shared" si="330"/>
        <v>3</v>
      </c>
      <c r="G4261" s="3">
        <f t="shared" si="331"/>
        <v>2</v>
      </c>
      <c r="H4261" s="3">
        <f t="shared" si="332"/>
        <v>1</v>
      </c>
      <c r="I4261" s="1" t="str">
        <f t="shared" si="333"/>
        <v>321</v>
      </c>
      <c r="J4261" s="1" t="str">
        <f t="shared" si="334"/>
        <v>Potential</v>
      </c>
    </row>
    <row r="4262" spans="1:10" ht="14.25" x14ac:dyDescent="0.2">
      <c r="A4262">
        <v>17468</v>
      </c>
      <c r="B4262">
        <v>8</v>
      </c>
      <c r="C4262">
        <v>194.8</v>
      </c>
      <c r="D4262" s="1">
        <v>40876.647916666669</v>
      </c>
      <c r="E4262" s="3">
        <f>DATEDIF(online_retail_II[[#This Row],[LastPurchase]], DATE(2011,12,9), "d")</f>
        <v>10</v>
      </c>
      <c r="F4262" s="3">
        <f t="shared" si="330"/>
        <v>5</v>
      </c>
      <c r="G4262" s="3">
        <f t="shared" si="331"/>
        <v>1</v>
      </c>
      <c r="H4262" s="3">
        <f t="shared" si="332"/>
        <v>1</v>
      </c>
      <c r="I4262" s="1" t="str">
        <f t="shared" si="333"/>
        <v>511</v>
      </c>
      <c r="J4262" s="1" t="str">
        <f t="shared" si="334"/>
        <v>Champion</v>
      </c>
    </row>
    <row r="4263" spans="1:10" ht="14.25" x14ac:dyDescent="0.2">
      <c r="A4263">
        <v>13955</v>
      </c>
      <c r="B4263">
        <v>87</v>
      </c>
      <c r="C4263">
        <v>545.16999999999973</v>
      </c>
      <c r="D4263" s="1">
        <v>40732.72152777778</v>
      </c>
      <c r="E4263" s="3">
        <f>DATEDIF(online_retail_II[[#This Row],[LastPurchase]], DATE(2011,12,9), "d")</f>
        <v>154</v>
      </c>
      <c r="F4263" s="3">
        <f t="shared" si="330"/>
        <v>3</v>
      </c>
      <c r="G4263" s="3">
        <f t="shared" si="331"/>
        <v>2</v>
      </c>
      <c r="H4263" s="3">
        <f t="shared" si="332"/>
        <v>1</v>
      </c>
      <c r="I4263" s="1" t="str">
        <f t="shared" si="333"/>
        <v>321</v>
      </c>
      <c r="J4263" s="1" t="str">
        <f t="shared" si="334"/>
        <v>Potential</v>
      </c>
    </row>
    <row r="4264" spans="1:10" ht="14.25" x14ac:dyDescent="0.2">
      <c r="A4264">
        <v>14414</v>
      </c>
      <c r="B4264">
        <v>118</v>
      </c>
      <c r="C4264">
        <v>2399.3300000000008</v>
      </c>
      <c r="D4264" s="1">
        <v>40795.506249999999</v>
      </c>
      <c r="E4264" s="3">
        <f>DATEDIF(online_retail_II[[#This Row],[LastPurchase]], DATE(2011,12,9), "d")</f>
        <v>91</v>
      </c>
      <c r="F4264" s="3">
        <f t="shared" si="330"/>
        <v>3</v>
      </c>
      <c r="G4264" s="3">
        <f t="shared" si="331"/>
        <v>2</v>
      </c>
      <c r="H4264" s="3">
        <f t="shared" si="332"/>
        <v>2</v>
      </c>
      <c r="I4264" s="1" t="str">
        <f t="shared" si="333"/>
        <v>322</v>
      </c>
      <c r="J4264" s="1" t="str">
        <f t="shared" si="334"/>
        <v>Potential</v>
      </c>
    </row>
    <row r="4265" spans="1:10" ht="14.25" x14ac:dyDescent="0.2">
      <c r="A4265">
        <v>15939</v>
      </c>
      <c r="B4265">
        <v>161</v>
      </c>
      <c r="C4265">
        <v>9060.39</v>
      </c>
      <c r="D4265" s="1">
        <v>40797.479166666664</v>
      </c>
      <c r="E4265" s="3">
        <f>DATEDIF(online_retail_II[[#This Row],[LastPurchase]], DATE(2011,12,9), "d")</f>
        <v>89</v>
      </c>
      <c r="F4265" s="3">
        <f t="shared" si="330"/>
        <v>3</v>
      </c>
      <c r="G4265" s="3">
        <f t="shared" si="331"/>
        <v>3</v>
      </c>
      <c r="H4265" s="3">
        <f t="shared" si="332"/>
        <v>4</v>
      </c>
      <c r="I4265" s="1" t="str">
        <f t="shared" si="333"/>
        <v>334</v>
      </c>
      <c r="J4265" s="1" t="str">
        <f t="shared" si="334"/>
        <v>Potential</v>
      </c>
    </row>
    <row r="4266" spans="1:10" ht="14.25" x14ac:dyDescent="0.2">
      <c r="A4266">
        <v>17826</v>
      </c>
      <c r="B4266">
        <v>34</v>
      </c>
      <c r="C4266">
        <v>134.59000000000003</v>
      </c>
      <c r="D4266" s="1">
        <v>40512.557638888888</v>
      </c>
      <c r="E4266" s="3">
        <f>DATEDIF(online_retail_II[[#This Row],[LastPurchase]], DATE(2011,12,9), "d")</f>
        <v>374</v>
      </c>
      <c r="F4266" s="3">
        <f t="shared" si="330"/>
        <v>2</v>
      </c>
      <c r="G4266" s="3">
        <f t="shared" si="331"/>
        <v>1</v>
      </c>
      <c r="H4266" s="3">
        <f t="shared" si="332"/>
        <v>1</v>
      </c>
      <c r="I4266" s="1" t="str">
        <f t="shared" si="333"/>
        <v>211</v>
      </c>
      <c r="J4266" s="1" t="str">
        <f t="shared" si="334"/>
        <v>At Risk</v>
      </c>
    </row>
    <row r="4267" spans="1:10" ht="14.25" x14ac:dyDescent="0.2">
      <c r="A4267">
        <v>16473</v>
      </c>
      <c r="B4267">
        <v>28</v>
      </c>
      <c r="C4267">
        <v>470.83</v>
      </c>
      <c r="D4267" s="1">
        <v>40722.381944444445</v>
      </c>
      <c r="E4267" s="3">
        <f>DATEDIF(online_retail_II[[#This Row],[LastPurchase]], DATE(2011,12,9), "d")</f>
        <v>164</v>
      </c>
      <c r="F4267" s="3">
        <f t="shared" si="330"/>
        <v>3</v>
      </c>
      <c r="G4267" s="3">
        <f t="shared" si="331"/>
        <v>1</v>
      </c>
      <c r="H4267" s="3">
        <f t="shared" si="332"/>
        <v>1</v>
      </c>
      <c r="I4267" s="1" t="str">
        <f t="shared" si="333"/>
        <v>311</v>
      </c>
      <c r="J4267" s="1" t="str">
        <f t="shared" si="334"/>
        <v>Potential</v>
      </c>
    </row>
    <row r="4268" spans="1:10" ht="14.25" x14ac:dyDescent="0.2">
      <c r="A4268">
        <v>17820</v>
      </c>
      <c r="B4268">
        <v>42</v>
      </c>
      <c r="C4268">
        <v>183.55999999999997</v>
      </c>
      <c r="D4268" s="1">
        <v>40512.738194444442</v>
      </c>
      <c r="E4268" s="3">
        <f>DATEDIF(online_retail_II[[#This Row],[LastPurchase]], DATE(2011,12,9), "d")</f>
        <v>374</v>
      </c>
      <c r="F4268" s="3">
        <f t="shared" si="330"/>
        <v>2</v>
      </c>
      <c r="G4268" s="3">
        <f t="shared" si="331"/>
        <v>1</v>
      </c>
      <c r="H4268" s="3">
        <f t="shared" si="332"/>
        <v>1</v>
      </c>
      <c r="I4268" s="1" t="str">
        <f t="shared" si="333"/>
        <v>211</v>
      </c>
      <c r="J4268" s="1" t="str">
        <f t="shared" si="334"/>
        <v>At Risk</v>
      </c>
    </row>
    <row r="4269" spans="1:10" ht="14.25" x14ac:dyDescent="0.2">
      <c r="A4269">
        <v>17378</v>
      </c>
      <c r="B4269">
        <v>1</v>
      </c>
      <c r="C4269">
        <v>10.95</v>
      </c>
      <c r="D4269" s="1">
        <v>40512.781944444447</v>
      </c>
      <c r="E4269" s="3">
        <f>DATEDIF(online_retail_II[[#This Row],[LastPurchase]], DATE(2011,12,9), "d")</f>
        <v>374</v>
      </c>
      <c r="F4269" s="3">
        <f t="shared" si="330"/>
        <v>2</v>
      </c>
      <c r="G4269" s="3">
        <f t="shared" si="331"/>
        <v>1</v>
      </c>
      <c r="H4269" s="3">
        <f t="shared" si="332"/>
        <v>1</v>
      </c>
      <c r="I4269" s="1" t="str">
        <f t="shared" si="333"/>
        <v>211</v>
      </c>
      <c r="J4269" s="1" t="str">
        <f t="shared" si="334"/>
        <v>At Risk</v>
      </c>
    </row>
    <row r="4270" spans="1:10" ht="14.25" x14ac:dyDescent="0.2">
      <c r="A4270">
        <v>16552</v>
      </c>
      <c r="B4270">
        <v>22</v>
      </c>
      <c r="C4270">
        <v>475.02</v>
      </c>
      <c r="D4270" s="1">
        <v>40644.419444444444</v>
      </c>
      <c r="E4270" s="3">
        <f>DATEDIF(online_retail_II[[#This Row],[LastPurchase]], DATE(2011,12,9), "d")</f>
        <v>242</v>
      </c>
      <c r="F4270" s="3">
        <f t="shared" si="330"/>
        <v>3</v>
      </c>
      <c r="G4270" s="3">
        <f t="shared" si="331"/>
        <v>1</v>
      </c>
      <c r="H4270" s="3">
        <f t="shared" si="332"/>
        <v>1</v>
      </c>
      <c r="I4270" s="1" t="str">
        <f t="shared" si="333"/>
        <v>311</v>
      </c>
      <c r="J4270" s="1" t="str">
        <f t="shared" si="334"/>
        <v>Potential</v>
      </c>
    </row>
    <row r="4271" spans="1:10" ht="14.25" x14ac:dyDescent="0.2">
      <c r="A4271">
        <v>15922</v>
      </c>
      <c r="B4271">
        <v>22</v>
      </c>
      <c r="C4271">
        <v>739</v>
      </c>
      <c r="D4271" s="1">
        <v>40513.57708333333</v>
      </c>
      <c r="E4271" s="3">
        <f>DATEDIF(online_retail_II[[#This Row],[LastPurchase]], DATE(2011,12,9), "d")</f>
        <v>373</v>
      </c>
      <c r="F4271" s="3">
        <f t="shared" si="330"/>
        <v>2</v>
      </c>
      <c r="G4271" s="3">
        <f t="shared" si="331"/>
        <v>1</v>
      </c>
      <c r="H4271" s="3">
        <f t="shared" si="332"/>
        <v>1</v>
      </c>
      <c r="I4271" s="1" t="str">
        <f t="shared" si="333"/>
        <v>211</v>
      </c>
      <c r="J4271" s="1" t="str">
        <f t="shared" si="334"/>
        <v>At Risk</v>
      </c>
    </row>
    <row r="4272" spans="1:10" ht="14.25" x14ac:dyDescent="0.2">
      <c r="A4272">
        <v>14594</v>
      </c>
      <c r="B4272">
        <v>84</v>
      </c>
      <c r="C4272">
        <v>634.83000000000004</v>
      </c>
      <c r="D4272" s="1">
        <v>40879.561111111114</v>
      </c>
      <c r="E4272" s="3">
        <f>DATEDIF(online_retail_II[[#This Row],[LastPurchase]], DATE(2011,12,9), "d")</f>
        <v>7</v>
      </c>
      <c r="F4272" s="3">
        <f t="shared" si="330"/>
        <v>5</v>
      </c>
      <c r="G4272" s="3">
        <f t="shared" si="331"/>
        <v>2</v>
      </c>
      <c r="H4272" s="3">
        <f t="shared" si="332"/>
        <v>1</v>
      </c>
      <c r="I4272" s="1" t="str">
        <f t="shared" si="333"/>
        <v>521</v>
      </c>
      <c r="J4272" s="1" t="str">
        <f t="shared" si="334"/>
        <v>Champion</v>
      </c>
    </row>
    <row r="4273" spans="1:10" ht="14.25" x14ac:dyDescent="0.2">
      <c r="A4273">
        <v>15165</v>
      </c>
      <c r="B4273">
        <v>54</v>
      </c>
      <c r="C4273">
        <v>975.50000000000023</v>
      </c>
      <c r="D4273" s="1">
        <v>40513.585416666669</v>
      </c>
      <c r="E4273" s="3">
        <f>DATEDIF(online_retail_II[[#This Row],[LastPurchase]], DATE(2011,12,9), "d")</f>
        <v>373</v>
      </c>
      <c r="F4273" s="3">
        <f t="shared" si="330"/>
        <v>2</v>
      </c>
      <c r="G4273" s="3">
        <f t="shared" si="331"/>
        <v>1</v>
      </c>
      <c r="H4273" s="3">
        <f t="shared" si="332"/>
        <v>1</v>
      </c>
      <c r="I4273" s="1" t="str">
        <f t="shared" si="333"/>
        <v>211</v>
      </c>
      <c r="J4273" s="1" t="str">
        <f t="shared" si="334"/>
        <v>At Risk</v>
      </c>
    </row>
    <row r="4274" spans="1:10" ht="14.25" x14ac:dyDescent="0.2">
      <c r="A4274">
        <v>16274</v>
      </c>
      <c r="B4274">
        <v>134</v>
      </c>
      <c r="C4274">
        <v>715.90000000000032</v>
      </c>
      <c r="D4274" s="1">
        <v>40513.649305555555</v>
      </c>
      <c r="E4274" s="3">
        <f>DATEDIF(online_retail_II[[#This Row],[LastPurchase]], DATE(2011,12,9), "d")</f>
        <v>373</v>
      </c>
      <c r="F4274" s="3">
        <f t="shared" si="330"/>
        <v>2</v>
      </c>
      <c r="G4274" s="3">
        <f t="shared" si="331"/>
        <v>2</v>
      </c>
      <c r="H4274" s="3">
        <f t="shared" si="332"/>
        <v>1</v>
      </c>
      <c r="I4274" s="1" t="str">
        <f t="shared" si="333"/>
        <v>221</v>
      </c>
      <c r="J4274" s="1" t="str">
        <f t="shared" si="334"/>
        <v>At Risk</v>
      </c>
    </row>
    <row r="4275" spans="1:10" ht="14.25" x14ac:dyDescent="0.2">
      <c r="A4275">
        <v>12947</v>
      </c>
      <c r="B4275">
        <v>114</v>
      </c>
      <c r="C4275">
        <v>1908.0299999999997</v>
      </c>
      <c r="D4275" s="1">
        <v>40743.42083333333</v>
      </c>
      <c r="E4275" s="3">
        <f>DATEDIF(online_retail_II[[#This Row],[LastPurchase]], DATE(2011,12,9), "d")</f>
        <v>143</v>
      </c>
      <c r="F4275" s="3">
        <f t="shared" si="330"/>
        <v>3</v>
      </c>
      <c r="G4275" s="3">
        <f t="shared" si="331"/>
        <v>2</v>
      </c>
      <c r="H4275" s="3">
        <f t="shared" si="332"/>
        <v>2</v>
      </c>
      <c r="I4275" s="1" t="str">
        <f t="shared" si="333"/>
        <v>322</v>
      </c>
      <c r="J4275" s="1" t="str">
        <f t="shared" si="334"/>
        <v>Potential</v>
      </c>
    </row>
    <row r="4276" spans="1:10" ht="14.25" x14ac:dyDescent="0.2">
      <c r="A4276">
        <v>17855</v>
      </c>
      <c r="B4276">
        <v>34</v>
      </c>
      <c r="C4276">
        <v>417.93999999999988</v>
      </c>
      <c r="D4276" s="1">
        <v>40514.405555555553</v>
      </c>
      <c r="E4276" s="3">
        <f>DATEDIF(online_retail_II[[#This Row],[LastPurchase]], DATE(2011,12,9), "d")</f>
        <v>372</v>
      </c>
      <c r="F4276" s="3">
        <f t="shared" si="330"/>
        <v>2</v>
      </c>
      <c r="G4276" s="3">
        <f t="shared" si="331"/>
        <v>1</v>
      </c>
      <c r="H4276" s="3">
        <f t="shared" si="332"/>
        <v>1</v>
      </c>
      <c r="I4276" s="1" t="str">
        <f t="shared" si="333"/>
        <v>211</v>
      </c>
      <c r="J4276" s="1" t="str">
        <f t="shared" si="334"/>
        <v>At Risk</v>
      </c>
    </row>
    <row r="4277" spans="1:10" ht="14.25" x14ac:dyDescent="0.2">
      <c r="A4277">
        <v>17925</v>
      </c>
      <c r="B4277">
        <v>2</v>
      </c>
      <c r="C4277">
        <v>488.16</v>
      </c>
      <c r="D4277" s="1">
        <v>40514.423611111109</v>
      </c>
      <c r="E4277" s="3">
        <f>DATEDIF(online_retail_II[[#This Row],[LastPurchase]], DATE(2011,12,9), "d")</f>
        <v>372</v>
      </c>
      <c r="F4277" s="3">
        <f t="shared" si="330"/>
        <v>2</v>
      </c>
      <c r="G4277" s="3">
        <f t="shared" si="331"/>
        <v>1</v>
      </c>
      <c r="H4277" s="3">
        <f t="shared" si="332"/>
        <v>1</v>
      </c>
      <c r="I4277" s="1" t="str">
        <f t="shared" si="333"/>
        <v>211</v>
      </c>
      <c r="J4277" s="1" t="str">
        <f t="shared" si="334"/>
        <v>At Risk</v>
      </c>
    </row>
    <row r="4278" spans="1:10" ht="14.25" x14ac:dyDescent="0.2">
      <c r="A4278">
        <v>16244</v>
      </c>
      <c r="B4278">
        <v>154</v>
      </c>
      <c r="C4278">
        <v>2579.3799999999987</v>
      </c>
      <c r="D4278" s="1">
        <v>40675.429166666669</v>
      </c>
      <c r="E4278" s="3">
        <f>DATEDIF(online_retail_II[[#This Row],[LastPurchase]], DATE(2011,12,9), "d")</f>
        <v>211</v>
      </c>
      <c r="F4278" s="3">
        <f t="shared" si="330"/>
        <v>3</v>
      </c>
      <c r="G4278" s="3">
        <f t="shared" si="331"/>
        <v>2</v>
      </c>
      <c r="H4278" s="3">
        <f t="shared" si="332"/>
        <v>2</v>
      </c>
      <c r="I4278" s="1" t="str">
        <f t="shared" si="333"/>
        <v>322</v>
      </c>
      <c r="J4278" s="1" t="str">
        <f t="shared" si="334"/>
        <v>Potential</v>
      </c>
    </row>
    <row r="4279" spans="1:10" ht="14.25" x14ac:dyDescent="0.2">
      <c r="A4279">
        <v>14491</v>
      </c>
      <c r="B4279">
        <v>21</v>
      </c>
      <c r="C4279">
        <v>468.12999999999994</v>
      </c>
      <c r="D4279" s="1">
        <v>40711.640277777777</v>
      </c>
      <c r="E4279" s="3">
        <f>DATEDIF(online_retail_II[[#This Row],[LastPurchase]], DATE(2011,12,9), "d")</f>
        <v>175</v>
      </c>
      <c r="F4279" s="3">
        <f t="shared" si="330"/>
        <v>3</v>
      </c>
      <c r="G4279" s="3">
        <f t="shared" si="331"/>
        <v>1</v>
      </c>
      <c r="H4279" s="3">
        <f t="shared" si="332"/>
        <v>1</v>
      </c>
      <c r="I4279" s="1" t="str">
        <f t="shared" si="333"/>
        <v>311</v>
      </c>
      <c r="J4279" s="1" t="str">
        <f t="shared" si="334"/>
        <v>Potential</v>
      </c>
    </row>
    <row r="4280" spans="1:10" ht="14.25" x14ac:dyDescent="0.2">
      <c r="A4280">
        <v>15923</v>
      </c>
      <c r="B4280">
        <v>42</v>
      </c>
      <c r="C4280">
        <v>254.16000000000003</v>
      </c>
      <c r="D4280" s="1">
        <v>40514.511111111111</v>
      </c>
      <c r="E4280" s="3">
        <f>DATEDIF(online_retail_II[[#This Row],[LastPurchase]], DATE(2011,12,9), "d")</f>
        <v>372</v>
      </c>
      <c r="F4280" s="3">
        <f t="shared" si="330"/>
        <v>2</v>
      </c>
      <c r="G4280" s="3">
        <f t="shared" si="331"/>
        <v>1</v>
      </c>
      <c r="H4280" s="3">
        <f t="shared" si="332"/>
        <v>1</v>
      </c>
      <c r="I4280" s="1" t="str">
        <f t="shared" si="333"/>
        <v>211</v>
      </c>
      <c r="J4280" s="1" t="str">
        <f t="shared" si="334"/>
        <v>At Risk</v>
      </c>
    </row>
    <row r="4281" spans="1:10" ht="14.25" x14ac:dyDescent="0.2">
      <c r="A4281">
        <v>16752</v>
      </c>
      <c r="B4281">
        <v>18</v>
      </c>
      <c r="C4281">
        <v>414.99999999999994</v>
      </c>
      <c r="D4281" s="1">
        <v>40514.512499999997</v>
      </c>
      <c r="E4281" s="3">
        <f>DATEDIF(online_retail_II[[#This Row],[LastPurchase]], DATE(2011,12,9), "d")</f>
        <v>372</v>
      </c>
      <c r="F4281" s="3">
        <f t="shared" si="330"/>
        <v>2</v>
      </c>
      <c r="G4281" s="3">
        <f t="shared" si="331"/>
        <v>1</v>
      </c>
      <c r="H4281" s="3">
        <f t="shared" si="332"/>
        <v>1</v>
      </c>
      <c r="I4281" s="1" t="str">
        <f t="shared" si="333"/>
        <v>211</v>
      </c>
      <c r="J4281" s="1" t="str">
        <f t="shared" si="334"/>
        <v>At Risk</v>
      </c>
    </row>
    <row r="4282" spans="1:10" ht="14.25" x14ac:dyDescent="0.2">
      <c r="A4282">
        <v>17964</v>
      </c>
      <c r="B4282">
        <v>139</v>
      </c>
      <c r="C4282">
        <v>733.46000000000072</v>
      </c>
      <c r="D4282" s="1">
        <v>40855.447222222225</v>
      </c>
      <c r="E4282" s="3">
        <f>DATEDIF(online_retail_II[[#This Row],[LastPurchase]], DATE(2011,12,9), "d")</f>
        <v>31</v>
      </c>
      <c r="F4282" s="3">
        <f t="shared" si="330"/>
        <v>4</v>
      </c>
      <c r="G4282" s="3">
        <f t="shared" si="331"/>
        <v>2</v>
      </c>
      <c r="H4282" s="3">
        <f t="shared" si="332"/>
        <v>1</v>
      </c>
      <c r="I4282" s="1" t="str">
        <f t="shared" si="333"/>
        <v>421</v>
      </c>
      <c r="J4282" s="1" t="str">
        <f t="shared" si="334"/>
        <v>Loyal</v>
      </c>
    </row>
    <row r="4283" spans="1:10" ht="14.25" x14ac:dyDescent="0.2">
      <c r="A4283">
        <v>17976</v>
      </c>
      <c r="B4283">
        <v>130</v>
      </c>
      <c r="C4283">
        <v>706.38000000000068</v>
      </c>
      <c r="D4283" s="1">
        <v>40514.575694444444</v>
      </c>
      <c r="E4283" s="3">
        <f>DATEDIF(online_retail_II[[#This Row],[LastPurchase]], DATE(2011,12,9), "d")</f>
        <v>372</v>
      </c>
      <c r="F4283" s="3">
        <f t="shared" si="330"/>
        <v>2</v>
      </c>
      <c r="G4283" s="3">
        <f t="shared" si="331"/>
        <v>2</v>
      </c>
      <c r="H4283" s="3">
        <f t="shared" si="332"/>
        <v>1</v>
      </c>
      <c r="I4283" s="1" t="str">
        <f t="shared" si="333"/>
        <v>221</v>
      </c>
      <c r="J4283" s="1" t="str">
        <f t="shared" si="334"/>
        <v>At Risk</v>
      </c>
    </row>
    <row r="4284" spans="1:10" ht="14.25" x14ac:dyDescent="0.2">
      <c r="A4284">
        <v>14775</v>
      </c>
      <c r="B4284">
        <v>80</v>
      </c>
      <c r="C4284">
        <v>1418.46</v>
      </c>
      <c r="D4284" s="1">
        <v>40828.643750000003</v>
      </c>
      <c r="E4284" s="3">
        <f>DATEDIF(online_retail_II[[#This Row],[LastPurchase]], DATE(2011,12,9), "d")</f>
        <v>58</v>
      </c>
      <c r="F4284" s="3">
        <f t="shared" si="330"/>
        <v>3</v>
      </c>
      <c r="G4284" s="3">
        <f t="shared" si="331"/>
        <v>2</v>
      </c>
      <c r="H4284" s="3">
        <f t="shared" si="332"/>
        <v>2</v>
      </c>
      <c r="I4284" s="1" t="str">
        <f t="shared" si="333"/>
        <v>322</v>
      </c>
      <c r="J4284" s="1" t="str">
        <f t="shared" si="334"/>
        <v>Potential</v>
      </c>
    </row>
    <row r="4285" spans="1:10" ht="14.25" x14ac:dyDescent="0.2">
      <c r="A4285">
        <v>13011</v>
      </c>
      <c r="B4285">
        <v>6</v>
      </c>
      <c r="C4285">
        <v>101.10000000000002</v>
      </c>
      <c r="D4285" s="1">
        <v>40514.723611111112</v>
      </c>
      <c r="E4285" s="3">
        <f>DATEDIF(online_retail_II[[#This Row],[LastPurchase]], DATE(2011,12,9), "d")</f>
        <v>372</v>
      </c>
      <c r="F4285" s="3">
        <f t="shared" si="330"/>
        <v>2</v>
      </c>
      <c r="G4285" s="3">
        <f t="shared" si="331"/>
        <v>1</v>
      </c>
      <c r="H4285" s="3">
        <f t="shared" si="332"/>
        <v>1</v>
      </c>
      <c r="I4285" s="1" t="str">
        <f t="shared" si="333"/>
        <v>211</v>
      </c>
      <c r="J4285" s="1" t="str">
        <f t="shared" si="334"/>
        <v>At Risk</v>
      </c>
    </row>
    <row r="4286" spans="1:10" ht="14.25" x14ac:dyDescent="0.2">
      <c r="A4286">
        <v>14576</v>
      </c>
      <c r="B4286">
        <v>2</v>
      </c>
      <c r="C4286">
        <v>70.800000000000011</v>
      </c>
      <c r="D4286" s="1">
        <v>40514.743750000001</v>
      </c>
      <c r="E4286" s="3">
        <f>DATEDIF(online_retail_II[[#This Row],[LastPurchase]], DATE(2011,12,9), "d")</f>
        <v>372</v>
      </c>
      <c r="F4286" s="3">
        <f t="shared" si="330"/>
        <v>2</v>
      </c>
      <c r="G4286" s="3">
        <f t="shared" si="331"/>
        <v>1</v>
      </c>
      <c r="H4286" s="3">
        <f t="shared" si="332"/>
        <v>1</v>
      </c>
      <c r="I4286" s="1" t="str">
        <f t="shared" si="333"/>
        <v>211</v>
      </c>
      <c r="J4286" s="1" t="str">
        <f t="shared" si="334"/>
        <v>At Risk</v>
      </c>
    </row>
    <row r="4287" spans="1:10" ht="14.25" x14ac:dyDescent="0.2">
      <c r="A4287">
        <v>12738</v>
      </c>
      <c r="B4287">
        <v>22</v>
      </c>
      <c r="C4287">
        <v>310.69999999999993</v>
      </c>
      <c r="D4287" s="1">
        <v>40514.768750000003</v>
      </c>
      <c r="E4287" s="3">
        <f>DATEDIF(online_retail_II[[#This Row],[LastPurchase]], DATE(2011,12,9), "d")</f>
        <v>372</v>
      </c>
      <c r="F4287" s="3">
        <f t="shared" si="330"/>
        <v>2</v>
      </c>
      <c r="G4287" s="3">
        <f t="shared" si="331"/>
        <v>1</v>
      </c>
      <c r="H4287" s="3">
        <f t="shared" si="332"/>
        <v>1</v>
      </c>
      <c r="I4287" s="1" t="str">
        <f t="shared" si="333"/>
        <v>211</v>
      </c>
      <c r="J4287" s="1" t="str">
        <f t="shared" si="334"/>
        <v>At Risk</v>
      </c>
    </row>
    <row r="4288" spans="1:10" ht="14.25" x14ac:dyDescent="0.2">
      <c r="A4288">
        <v>12686</v>
      </c>
      <c r="B4288">
        <v>14</v>
      </c>
      <c r="C4288">
        <v>178.28</v>
      </c>
      <c r="D4288" s="1">
        <v>40515.410416666666</v>
      </c>
      <c r="E4288" s="3">
        <f>DATEDIF(online_retail_II[[#This Row],[LastPurchase]], DATE(2011,12,9), "d")</f>
        <v>371</v>
      </c>
      <c r="F4288" s="3">
        <f t="shared" si="330"/>
        <v>2</v>
      </c>
      <c r="G4288" s="3">
        <f t="shared" si="331"/>
        <v>1</v>
      </c>
      <c r="H4288" s="3">
        <f t="shared" si="332"/>
        <v>1</v>
      </c>
      <c r="I4288" s="1" t="str">
        <f t="shared" si="333"/>
        <v>211</v>
      </c>
      <c r="J4288" s="1" t="str">
        <f t="shared" si="334"/>
        <v>At Risk</v>
      </c>
    </row>
    <row r="4289" spans="1:10" ht="14.25" x14ac:dyDescent="0.2">
      <c r="A4289">
        <v>13370</v>
      </c>
      <c r="B4289">
        <v>78</v>
      </c>
      <c r="C4289">
        <v>1509.7400000000007</v>
      </c>
      <c r="D4289" s="1">
        <v>40515.43472222222</v>
      </c>
      <c r="E4289" s="3">
        <f>DATEDIF(online_retail_II[[#This Row],[LastPurchase]], DATE(2011,12,9), "d")</f>
        <v>371</v>
      </c>
      <c r="F4289" s="3">
        <f t="shared" si="330"/>
        <v>2</v>
      </c>
      <c r="G4289" s="3">
        <f t="shared" si="331"/>
        <v>2</v>
      </c>
      <c r="H4289" s="3">
        <f t="shared" si="332"/>
        <v>2</v>
      </c>
      <c r="I4289" s="1" t="str">
        <f t="shared" si="333"/>
        <v>222</v>
      </c>
      <c r="J4289" s="1" t="str">
        <f t="shared" si="334"/>
        <v>At Risk</v>
      </c>
    </row>
    <row r="4290" spans="1:10" ht="14.25" x14ac:dyDescent="0.2">
      <c r="A4290">
        <v>12427</v>
      </c>
      <c r="B4290">
        <v>41</v>
      </c>
      <c r="C4290">
        <v>1129.3</v>
      </c>
      <c r="D4290" s="1">
        <v>40865.37222222222</v>
      </c>
      <c r="E4290" s="3">
        <f>DATEDIF(online_retail_II[[#This Row],[LastPurchase]], DATE(2011,12,9), "d")</f>
        <v>21</v>
      </c>
      <c r="F4290" s="3">
        <f t="shared" ref="F4290:F4353" si="335">IF(E4290&lt;=QUARTILE($E$2:$E$1000,1),5,
 IF(E4290&lt;=QUARTILE($E$2:$E$1000,2),4,
 IF(E4290&lt;=QUARTILE($E$2:$E$1000,3),3,
 IF(E4290&lt;=QUARTILE($E$2:$E$1000,4),2,1))))</f>
        <v>4</v>
      </c>
      <c r="G4290" s="3">
        <f t="shared" ref="G4290:G4353" si="336">IF(B4290&gt;=QUARTILE($B$2:$B$1000,4),5,
 IF(B4290&gt;=QUARTILE($B$2:$B$1000,3),4,
 IF(B4290&gt;=QUARTILE($B$2:$B$1000,2),3,
 IF(B4290&gt;=QUARTILE($B$2:$B$1000,1),2,1))))</f>
        <v>1</v>
      </c>
      <c r="H4290" s="3">
        <f t="shared" ref="H4290:H4353" si="337">IF(C4290&gt;=QUARTILE($C$2:$C$1000,4),5,
 IF(C4290&gt;=QUARTILE($C$2:$C$1000,3),4,
 IF(C4290&gt;=QUARTILE($C$2:$C$1000,2),3,
 IF(C4290&gt;=QUARTILE($C$2:$C$1000,1),2,1))))</f>
        <v>2</v>
      </c>
      <c r="I4290" s="1" t="str">
        <f t="shared" ref="I4290:I4353" si="338">TEXT(F4290,"0") &amp; TEXT(G4290,"0") &amp; TEXT(H4290,"0")</f>
        <v>412</v>
      </c>
      <c r="J4290" s="1" t="str">
        <f t="shared" ref="J4290:J4353" si="339">IF(F4290=5,"Champion",
 IF(F4290&gt;=4,"Loyal",
 IF(F4290=3,"Potential",
 IF(F4290=2,"At Risk",
 "Lost"))))</f>
        <v>Loyal</v>
      </c>
    </row>
    <row r="4291" spans="1:10" ht="14.25" x14ac:dyDescent="0.2">
      <c r="A4291">
        <v>14589</v>
      </c>
      <c r="B4291">
        <v>6</v>
      </c>
      <c r="C4291">
        <v>79.5</v>
      </c>
      <c r="D4291" s="1">
        <v>40515.487500000003</v>
      </c>
      <c r="E4291" s="3">
        <f>DATEDIF(online_retail_II[[#This Row],[LastPurchase]], DATE(2011,12,9), "d")</f>
        <v>371</v>
      </c>
      <c r="F4291" s="3">
        <f t="shared" si="335"/>
        <v>2</v>
      </c>
      <c r="G4291" s="3">
        <f t="shared" si="336"/>
        <v>1</v>
      </c>
      <c r="H4291" s="3">
        <f t="shared" si="337"/>
        <v>1</v>
      </c>
      <c r="I4291" s="1" t="str">
        <f t="shared" si="338"/>
        <v>211</v>
      </c>
      <c r="J4291" s="1" t="str">
        <f t="shared" si="339"/>
        <v>At Risk</v>
      </c>
    </row>
    <row r="4292" spans="1:10" ht="14.25" x14ac:dyDescent="0.2">
      <c r="A4292">
        <v>17787</v>
      </c>
      <c r="B4292">
        <v>165</v>
      </c>
      <c r="C4292">
        <v>2601.4699999999989</v>
      </c>
      <c r="D4292" s="1">
        <v>40734.474999999999</v>
      </c>
      <c r="E4292" s="3">
        <f>DATEDIF(online_retail_II[[#This Row],[LastPurchase]], DATE(2011,12,9), "d")</f>
        <v>152</v>
      </c>
      <c r="F4292" s="3">
        <f t="shared" si="335"/>
        <v>3</v>
      </c>
      <c r="G4292" s="3">
        <f t="shared" si="336"/>
        <v>3</v>
      </c>
      <c r="H4292" s="3">
        <f t="shared" si="337"/>
        <v>2</v>
      </c>
      <c r="I4292" s="1" t="str">
        <f t="shared" si="338"/>
        <v>332</v>
      </c>
      <c r="J4292" s="1" t="str">
        <f t="shared" si="339"/>
        <v>Potential</v>
      </c>
    </row>
    <row r="4293" spans="1:10" ht="14.25" x14ac:dyDescent="0.2">
      <c r="A4293">
        <v>17198</v>
      </c>
      <c r="B4293">
        <v>173</v>
      </c>
      <c r="C4293">
        <v>1213.8800000000008</v>
      </c>
      <c r="D4293" s="1">
        <v>40863.443749999999</v>
      </c>
      <c r="E4293" s="3">
        <f>DATEDIF(online_retail_II[[#This Row],[LastPurchase]], DATE(2011,12,9), "d")</f>
        <v>23</v>
      </c>
      <c r="F4293" s="3">
        <f t="shared" si="335"/>
        <v>4</v>
      </c>
      <c r="G4293" s="3">
        <f t="shared" si="336"/>
        <v>3</v>
      </c>
      <c r="H4293" s="3">
        <f t="shared" si="337"/>
        <v>2</v>
      </c>
      <c r="I4293" s="1" t="str">
        <f t="shared" si="338"/>
        <v>432</v>
      </c>
      <c r="J4293" s="1" t="str">
        <f t="shared" si="339"/>
        <v>Loyal</v>
      </c>
    </row>
    <row r="4294" spans="1:10" ht="14.25" x14ac:dyDescent="0.2">
      <c r="A4294">
        <v>15545</v>
      </c>
      <c r="B4294">
        <v>112</v>
      </c>
      <c r="C4294">
        <v>428.04999999999967</v>
      </c>
      <c r="D4294" s="1">
        <v>40832.558333333334</v>
      </c>
      <c r="E4294" s="3">
        <f>DATEDIF(online_retail_II[[#This Row],[LastPurchase]], DATE(2011,12,9), "d")</f>
        <v>54</v>
      </c>
      <c r="F4294" s="3">
        <f t="shared" si="335"/>
        <v>3</v>
      </c>
      <c r="G4294" s="3">
        <f t="shared" si="336"/>
        <v>2</v>
      </c>
      <c r="H4294" s="3">
        <f t="shared" si="337"/>
        <v>1</v>
      </c>
      <c r="I4294" s="1" t="str">
        <f t="shared" si="338"/>
        <v>321</v>
      </c>
      <c r="J4294" s="1" t="str">
        <f t="shared" si="339"/>
        <v>Potential</v>
      </c>
    </row>
    <row r="4295" spans="1:10" ht="14.25" x14ac:dyDescent="0.2">
      <c r="A4295">
        <v>18156</v>
      </c>
      <c r="B4295">
        <v>195</v>
      </c>
      <c r="C4295">
        <v>941.16999999999985</v>
      </c>
      <c r="D4295" s="1">
        <v>40874.51666666667</v>
      </c>
      <c r="E4295" s="3">
        <f>DATEDIF(online_retail_II[[#This Row],[LastPurchase]], DATE(2011,12,9), "d")</f>
        <v>12</v>
      </c>
      <c r="F4295" s="3">
        <f t="shared" si="335"/>
        <v>5</v>
      </c>
      <c r="G4295" s="3">
        <f t="shared" si="336"/>
        <v>3</v>
      </c>
      <c r="H4295" s="3">
        <f t="shared" si="337"/>
        <v>1</v>
      </c>
      <c r="I4295" s="1" t="str">
        <f t="shared" si="338"/>
        <v>531</v>
      </c>
      <c r="J4295" s="1" t="str">
        <f t="shared" si="339"/>
        <v>Champion</v>
      </c>
    </row>
    <row r="4296" spans="1:10" ht="14.25" x14ac:dyDescent="0.2">
      <c r="A4296">
        <v>15880</v>
      </c>
      <c r="B4296">
        <v>210</v>
      </c>
      <c r="C4296">
        <v>686.56000000000006</v>
      </c>
      <c r="D4296" s="1">
        <v>40517.541666666664</v>
      </c>
      <c r="E4296" s="3">
        <f>DATEDIF(online_retail_II[[#This Row],[LastPurchase]], DATE(2011,12,9), "d")</f>
        <v>369</v>
      </c>
      <c r="F4296" s="3">
        <f t="shared" si="335"/>
        <v>2</v>
      </c>
      <c r="G4296" s="3">
        <f t="shared" si="336"/>
        <v>3</v>
      </c>
      <c r="H4296" s="3">
        <f t="shared" si="337"/>
        <v>1</v>
      </c>
      <c r="I4296" s="1" t="str">
        <f t="shared" si="338"/>
        <v>231</v>
      </c>
      <c r="J4296" s="1" t="str">
        <f t="shared" si="339"/>
        <v>At Risk</v>
      </c>
    </row>
    <row r="4297" spans="1:10" ht="14.25" x14ac:dyDescent="0.2">
      <c r="A4297">
        <v>16402</v>
      </c>
      <c r="B4297">
        <v>117</v>
      </c>
      <c r="C4297">
        <v>511.39999999999992</v>
      </c>
      <c r="D4297" s="1">
        <v>40622.517361111109</v>
      </c>
      <c r="E4297" s="3">
        <f>DATEDIF(online_retail_II[[#This Row],[LastPurchase]], DATE(2011,12,9), "d")</f>
        <v>264</v>
      </c>
      <c r="F4297" s="3">
        <f t="shared" si="335"/>
        <v>3</v>
      </c>
      <c r="G4297" s="3">
        <f t="shared" si="336"/>
        <v>2</v>
      </c>
      <c r="H4297" s="3">
        <f t="shared" si="337"/>
        <v>1</v>
      </c>
      <c r="I4297" s="1" t="str">
        <f t="shared" si="338"/>
        <v>321</v>
      </c>
      <c r="J4297" s="1" t="str">
        <f t="shared" si="339"/>
        <v>Potential</v>
      </c>
    </row>
    <row r="4298" spans="1:10" ht="14.25" x14ac:dyDescent="0.2">
      <c r="A4298">
        <v>15894</v>
      </c>
      <c r="B4298">
        <v>79</v>
      </c>
      <c r="C4298">
        <v>420.28999999999991</v>
      </c>
      <c r="D4298" s="1">
        <v>40633.576388888891</v>
      </c>
      <c r="E4298" s="3">
        <f>DATEDIF(online_retail_II[[#This Row],[LastPurchase]], DATE(2011,12,9), "d")</f>
        <v>253</v>
      </c>
      <c r="F4298" s="3">
        <f t="shared" si="335"/>
        <v>3</v>
      </c>
      <c r="G4298" s="3">
        <f t="shared" si="336"/>
        <v>2</v>
      </c>
      <c r="H4298" s="3">
        <f t="shared" si="337"/>
        <v>1</v>
      </c>
      <c r="I4298" s="1" t="str">
        <f t="shared" si="338"/>
        <v>321</v>
      </c>
      <c r="J4298" s="1" t="str">
        <f t="shared" si="339"/>
        <v>Potential</v>
      </c>
    </row>
    <row r="4299" spans="1:10" ht="14.25" x14ac:dyDescent="0.2">
      <c r="A4299">
        <v>12763</v>
      </c>
      <c r="B4299">
        <v>34</v>
      </c>
      <c r="C4299">
        <v>814.16000000000008</v>
      </c>
      <c r="D4299" s="1">
        <v>40748.591666666667</v>
      </c>
      <c r="E4299" s="3">
        <f>DATEDIF(online_retail_II[[#This Row],[LastPurchase]], DATE(2011,12,9), "d")</f>
        <v>138</v>
      </c>
      <c r="F4299" s="3">
        <f t="shared" si="335"/>
        <v>3</v>
      </c>
      <c r="G4299" s="3">
        <f t="shared" si="336"/>
        <v>1</v>
      </c>
      <c r="H4299" s="3">
        <f t="shared" si="337"/>
        <v>1</v>
      </c>
      <c r="I4299" s="1" t="str">
        <f t="shared" si="338"/>
        <v>311</v>
      </c>
      <c r="J4299" s="1" t="str">
        <f t="shared" si="339"/>
        <v>Potential</v>
      </c>
    </row>
    <row r="4300" spans="1:10" ht="14.25" x14ac:dyDescent="0.2">
      <c r="A4300">
        <v>17674</v>
      </c>
      <c r="B4300">
        <v>38</v>
      </c>
      <c r="C4300">
        <v>851.69999999999982</v>
      </c>
      <c r="D4300" s="1">
        <v>40812.565972222219</v>
      </c>
      <c r="E4300" s="3">
        <f>DATEDIF(online_retail_II[[#This Row],[LastPurchase]], DATE(2011,12,9), "d")</f>
        <v>74</v>
      </c>
      <c r="F4300" s="3">
        <f t="shared" si="335"/>
        <v>3</v>
      </c>
      <c r="G4300" s="3">
        <f t="shared" si="336"/>
        <v>1</v>
      </c>
      <c r="H4300" s="3">
        <f t="shared" si="337"/>
        <v>1</v>
      </c>
      <c r="I4300" s="1" t="str">
        <f t="shared" si="338"/>
        <v>311</v>
      </c>
      <c r="J4300" s="1" t="str">
        <f t="shared" si="339"/>
        <v>Potential</v>
      </c>
    </row>
    <row r="4301" spans="1:10" ht="14.25" x14ac:dyDescent="0.2">
      <c r="A4301">
        <v>15899</v>
      </c>
      <c r="B4301">
        <v>8</v>
      </c>
      <c r="C4301">
        <v>112.5</v>
      </c>
      <c r="D4301" s="1">
        <v>40518.441666666666</v>
      </c>
      <c r="E4301" s="3">
        <f>DATEDIF(online_retail_II[[#This Row],[LastPurchase]], DATE(2011,12,9), "d")</f>
        <v>368</v>
      </c>
      <c r="F4301" s="3">
        <f t="shared" si="335"/>
        <v>2</v>
      </c>
      <c r="G4301" s="3">
        <f t="shared" si="336"/>
        <v>1</v>
      </c>
      <c r="H4301" s="3">
        <f t="shared" si="337"/>
        <v>1</v>
      </c>
      <c r="I4301" s="1" t="str">
        <f t="shared" si="338"/>
        <v>211</v>
      </c>
      <c r="J4301" s="1" t="str">
        <f t="shared" si="339"/>
        <v>At Risk</v>
      </c>
    </row>
    <row r="4302" spans="1:10" ht="14.25" x14ac:dyDescent="0.2">
      <c r="A4302">
        <v>15919</v>
      </c>
      <c r="B4302">
        <v>192</v>
      </c>
      <c r="C4302">
        <v>910.61000000000092</v>
      </c>
      <c r="D4302" s="1">
        <v>40867.477777777778</v>
      </c>
      <c r="E4302" s="3">
        <f>DATEDIF(online_retail_II[[#This Row],[LastPurchase]], DATE(2011,12,9), "d")</f>
        <v>19</v>
      </c>
      <c r="F4302" s="3">
        <f t="shared" si="335"/>
        <v>4</v>
      </c>
      <c r="G4302" s="3">
        <f t="shared" si="336"/>
        <v>3</v>
      </c>
      <c r="H4302" s="3">
        <f t="shared" si="337"/>
        <v>1</v>
      </c>
      <c r="I4302" s="1" t="str">
        <f t="shared" si="338"/>
        <v>431</v>
      </c>
      <c r="J4302" s="1" t="str">
        <f t="shared" si="339"/>
        <v>Loyal</v>
      </c>
    </row>
    <row r="4303" spans="1:10" ht="14.25" x14ac:dyDescent="0.2">
      <c r="A4303">
        <v>15048</v>
      </c>
      <c r="B4303">
        <v>120</v>
      </c>
      <c r="C4303">
        <v>482.74999999999977</v>
      </c>
      <c r="D4303" s="1">
        <v>40821.621527777781</v>
      </c>
      <c r="E4303" s="3">
        <f>DATEDIF(online_retail_II[[#This Row],[LastPurchase]], DATE(2011,12,9), "d")</f>
        <v>65</v>
      </c>
      <c r="F4303" s="3">
        <f t="shared" si="335"/>
        <v>3</v>
      </c>
      <c r="G4303" s="3">
        <f t="shared" si="336"/>
        <v>2</v>
      </c>
      <c r="H4303" s="3">
        <f t="shared" si="337"/>
        <v>1</v>
      </c>
      <c r="I4303" s="1" t="str">
        <f t="shared" si="338"/>
        <v>321</v>
      </c>
      <c r="J4303" s="1" t="str">
        <f t="shared" si="339"/>
        <v>Potential</v>
      </c>
    </row>
    <row r="4304" spans="1:10" ht="14.25" x14ac:dyDescent="0.2">
      <c r="A4304">
        <v>18113</v>
      </c>
      <c r="B4304">
        <v>2</v>
      </c>
      <c r="C4304">
        <v>152.64000000000001</v>
      </c>
      <c r="D4304" s="1">
        <v>40518.521527777775</v>
      </c>
      <c r="E4304" s="3">
        <f>DATEDIF(online_retail_II[[#This Row],[LastPurchase]], DATE(2011,12,9), "d")</f>
        <v>368</v>
      </c>
      <c r="F4304" s="3">
        <f t="shared" si="335"/>
        <v>2</v>
      </c>
      <c r="G4304" s="3">
        <f t="shared" si="336"/>
        <v>1</v>
      </c>
      <c r="H4304" s="3">
        <f t="shared" si="337"/>
        <v>1</v>
      </c>
      <c r="I4304" s="1" t="str">
        <f t="shared" si="338"/>
        <v>211</v>
      </c>
      <c r="J4304" s="1" t="str">
        <f t="shared" si="339"/>
        <v>At Risk</v>
      </c>
    </row>
    <row r="4305" spans="1:10" ht="14.25" x14ac:dyDescent="0.2">
      <c r="A4305">
        <v>13030</v>
      </c>
      <c r="B4305">
        <v>159</v>
      </c>
      <c r="C4305">
        <v>1227.2199999999998</v>
      </c>
      <c r="D4305" s="1">
        <v>40875.604166666664</v>
      </c>
      <c r="E4305" s="3">
        <f>DATEDIF(online_retail_II[[#This Row],[LastPurchase]], DATE(2011,12,9), "d")</f>
        <v>11</v>
      </c>
      <c r="F4305" s="3">
        <f t="shared" si="335"/>
        <v>5</v>
      </c>
      <c r="G4305" s="3">
        <f t="shared" si="336"/>
        <v>3</v>
      </c>
      <c r="H4305" s="3">
        <f t="shared" si="337"/>
        <v>2</v>
      </c>
      <c r="I4305" s="1" t="str">
        <f t="shared" si="338"/>
        <v>532</v>
      </c>
      <c r="J4305" s="1" t="str">
        <f t="shared" si="339"/>
        <v>Champion</v>
      </c>
    </row>
    <row r="4306" spans="1:10" ht="14.25" x14ac:dyDescent="0.2">
      <c r="A4306">
        <v>15018</v>
      </c>
      <c r="B4306">
        <v>36</v>
      </c>
      <c r="C4306">
        <v>607.45999999999981</v>
      </c>
      <c r="D4306" s="1">
        <v>40848.532638888886</v>
      </c>
      <c r="E4306" s="3">
        <f>DATEDIF(online_retail_II[[#This Row],[LastPurchase]], DATE(2011,12,9), "d")</f>
        <v>38</v>
      </c>
      <c r="F4306" s="3">
        <f t="shared" si="335"/>
        <v>4</v>
      </c>
      <c r="G4306" s="3">
        <f t="shared" si="336"/>
        <v>1</v>
      </c>
      <c r="H4306" s="3">
        <f t="shared" si="337"/>
        <v>1</v>
      </c>
      <c r="I4306" s="1" t="str">
        <f t="shared" si="338"/>
        <v>411</v>
      </c>
      <c r="J4306" s="1" t="str">
        <f t="shared" si="339"/>
        <v>Loyal</v>
      </c>
    </row>
    <row r="4307" spans="1:10" ht="14.25" x14ac:dyDescent="0.2">
      <c r="A4307">
        <v>18119</v>
      </c>
      <c r="B4307">
        <v>60</v>
      </c>
      <c r="C4307">
        <v>362.2399999999999</v>
      </c>
      <c r="D4307" s="1">
        <v>40519.499305555553</v>
      </c>
      <c r="E4307" s="3">
        <f>DATEDIF(online_retail_II[[#This Row],[LastPurchase]], DATE(2011,12,9), "d")</f>
        <v>367</v>
      </c>
      <c r="F4307" s="3">
        <f t="shared" si="335"/>
        <v>2</v>
      </c>
      <c r="G4307" s="3">
        <f t="shared" si="336"/>
        <v>2</v>
      </c>
      <c r="H4307" s="3">
        <f t="shared" si="337"/>
        <v>1</v>
      </c>
      <c r="I4307" s="1" t="str">
        <f t="shared" si="338"/>
        <v>221</v>
      </c>
      <c r="J4307" s="1" t="str">
        <f t="shared" si="339"/>
        <v>At Risk</v>
      </c>
    </row>
    <row r="4308" spans="1:10" ht="14.25" x14ac:dyDescent="0.2">
      <c r="A4308">
        <v>12386</v>
      </c>
      <c r="B4308">
        <v>18</v>
      </c>
      <c r="C4308">
        <v>660.8</v>
      </c>
      <c r="D4308" s="1">
        <v>40549.525694444441</v>
      </c>
      <c r="E4308" s="3">
        <f>DATEDIF(online_retail_II[[#This Row],[LastPurchase]], DATE(2011,12,9), "d")</f>
        <v>337</v>
      </c>
      <c r="F4308" s="3">
        <f t="shared" si="335"/>
        <v>3</v>
      </c>
      <c r="G4308" s="3">
        <f t="shared" si="336"/>
        <v>1</v>
      </c>
      <c r="H4308" s="3">
        <f t="shared" si="337"/>
        <v>1</v>
      </c>
      <c r="I4308" s="1" t="str">
        <f t="shared" si="338"/>
        <v>311</v>
      </c>
      <c r="J4308" s="1" t="str">
        <f t="shared" si="339"/>
        <v>Potential</v>
      </c>
    </row>
    <row r="4309" spans="1:10" ht="14.25" x14ac:dyDescent="0.2">
      <c r="A4309">
        <v>12441</v>
      </c>
      <c r="B4309">
        <v>22</v>
      </c>
      <c r="C4309">
        <v>347.09999999999997</v>
      </c>
      <c r="D4309" s="1">
        <v>40520.447916666664</v>
      </c>
      <c r="E4309" s="3">
        <f>DATEDIF(online_retail_II[[#This Row],[LastPurchase]], DATE(2011,12,9), "d")</f>
        <v>366</v>
      </c>
      <c r="F4309" s="3">
        <f t="shared" si="335"/>
        <v>2</v>
      </c>
      <c r="G4309" s="3">
        <f t="shared" si="336"/>
        <v>1</v>
      </c>
      <c r="H4309" s="3">
        <f t="shared" si="337"/>
        <v>1</v>
      </c>
      <c r="I4309" s="1" t="str">
        <f t="shared" si="338"/>
        <v>211</v>
      </c>
      <c r="J4309" s="1" t="str">
        <f t="shared" si="339"/>
        <v>At Risk</v>
      </c>
    </row>
    <row r="4310" spans="1:10" ht="14.25" x14ac:dyDescent="0.2">
      <c r="A4310">
        <v>18043</v>
      </c>
      <c r="B4310">
        <v>187</v>
      </c>
      <c r="C4310">
        <v>875.97000000000048</v>
      </c>
      <c r="D4310" s="1">
        <v>40862.533333333333</v>
      </c>
      <c r="E4310" s="3">
        <f>DATEDIF(online_retail_II[[#This Row],[LastPurchase]], DATE(2011,12,9), "d")</f>
        <v>24</v>
      </c>
      <c r="F4310" s="3">
        <f t="shared" si="335"/>
        <v>4</v>
      </c>
      <c r="G4310" s="3">
        <f t="shared" si="336"/>
        <v>3</v>
      </c>
      <c r="H4310" s="3">
        <f t="shared" si="337"/>
        <v>1</v>
      </c>
      <c r="I4310" s="1" t="str">
        <f t="shared" si="338"/>
        <v>431</v>
      </c>
      <c r="J4310" s="1" t="str">
        <f t="shared" si="339"/>
        <v>Loyal</v>
      </c>
    </row>
    <row r="4311" spans="1:10" ht="14.25" x14ac:dyDescent="0.2">
      <c r="A4311">
        <v>18269</v>
      </c>
      <c r="B4311">
        <v>14</v>
      </c>
      <c r="C4311">
        <v>337.20000000000005</v>
      </c>
      <c r="D4311" s="1">
        <v>40520.578472222223</v>
      </c>
      <c r="E4311" s="3">
        <f>DATEDIF(online_retail_II[[#This Row],[LastPurchase]], DATE(2011,12,9), "d")</f>
        <v>366</v>
      </c>
      <c r="F4311" s="3">
        <f t="shared" si="335"/>
        <v>2</v>
      </c>
      <c r="G4311" s="3">
        <f t="shared" si="336"/>
        <v>1</v>
      </c>
      <c r="H4311" s="3">
        <f t="shared" si="337"/>
        <v>1</v>
      </c>
      <c r="I4311" s="1" t="str">
        <f t="shared" si="338"/>
        <v>211</v>
      </c>
      <c r="J4311" s="1" t="str">
        <f t="shared" si="339"/>
        <v>At Risk</v>
      </c>
    </row>
    <row r="4312" spans="1:10" ht="14.25" x14ac:dyDescent="0.2">
      <c r="A4312">
        <v>13270</v>
      </c>
      <c r="B4312">
        <v>2</v>
      </c>
      <c r="C4312">
        <v>1180</v>
      </c>
      <c r="D4312" s="1">
        <v>40520.620138888888</v>
      </c>
      <c r="E4312" s="3">
        <f>DATEDIF(online_retail_II[[#This Row],[LastPurchase]], DATE(2011,12,9), "d")</f>
        <v>366</v>
      </c>
      <c r="F4312" s="3">
        <f t="shared" si="335"/>
        <v>2</v>
      </c>
      <c r="G4312" s="3">
        <f t="shared" si="336"/>
        <v>1</v>
      </c>
      <c r="H4312" s="3">
        <f t="shared" si="337"/>
        <v>2</v>
      </c>
      <c r="I4312" s="1" t="str">
        <f t="shared" si="338"/>
        <v>212</v>
      </c>
      <c r="J4312" s="1" t="str">
        <f t="shared" si="339"/>
        <v>At Risk</v>
      </c>
    </row>
    <row r="4313" spans="1:10" ht="14.25" x14ac:dyDescent="0.2">
      <c r="A4313">
        <v>12942</v>
      </c>
      <c r="B4313">
        <v>91</v>
      </c>
      <c r="C4313">
        <v>942.65000000000009</v>
      </c>
      <c r="D4313" s="1">
        <v>40755.61041666667</v>
      </c>
      <c r="E4313" s="3">
        <f>DATEDIF(online_retail_II[[#This Row],[LastPurchase]], DATE(2011,12,9), "d")</f>
        <v>131</v>
      </c>
      <c r="F4313" s="3">
        <f t="shared" si="335"/>
        <v>3</v>
      </c>
      <c r="G4313" s="3">
        <f t="shared" si="336"/>
        <v>2</v>
      </c>
      <c r="H4313" s="3">
        <f t="shared" si="337"/>
        <v>1</v>
      </c>
      <c r="I4313" s="1" t="str">
        <f t="shared" si="338"/>
        <v>321</v>
      </c>
      <c r="J4313" s="1" t="str">
        <f t="shared" si="339"/>
        <v>Potential</v>
      </c>
    </row>
    <row r="4314" spans="1:10" ht="14.25" x14ac:dyDescent="0.2">
      <c r="A4314">
        <v>13369</v>
      </c>
      <c r="B4314">
        <v>28</v>
      </c>
      <c r="C4314">
        <v>616.55999999999995</v>
      </c>
      <c r="D4314" s="1">
        <v>40521.479166666664</v>
      </c>
      <c r="E4314" s="3">
        <f>DATEDIF(online_retail_II[[#This Row],[LastPurchase]], DATE(2011,12,9), "d")</f>
        <v>365</v>
      </c>
      <c r="F4314" s="3">
        <f t="shared" si="335"/>
        <v>2</v>
      </c>
      <c r="G4314" s="3">
        <f t="shared" si="336"/>
        <v>1</v>
      </c>
      <c r="H4314" s="3">
        <f t="shared" si="337"/>
        <v>1</v>
      </c>
      <c r="I4314" s="1" t="str">
        <f t="shared" si="338"/>
        <v>211</v>
      </c>
      <c r="J4314" s="1" t="str">
        <f t="shared" si="339"/>
        <v>At Risk</v>
      </c>
    </row>
    <row r="4315" spans="1:10" ht="14.25" x14ac:dyDescent="0.2">
      <c r="A4315">
        <v>15211</v>
      </c>
      <c r="B4315">
        <v>75</v>
      </c>
      <c r="C4315">
        <v>1277.4799999999998</v>
      </c>
      <c r="D4315" s="1">
        <v>40826.563194444447</v>
      </c>
      <c r="E4315" s="3">
        <f>DATEDIF(online_retail_II[[#This Row],[LastPurchase]], DATE(2011,12,9), "d")</f>
        <v>60</v>
      </c>
      <c r="F4315" s="3">
        <f t="shared" si="335"/>
        <v>3</v>
      </c>
      <c r="G4315" s="3">
        <f t="shared" si="336"/>
        <v>2</v>
      </c>
      <c r="H4315" s="3">
        <f t="shared" si="337"/>
        <v>2</v>
      </c>
      <c r="I4315" s="1" t="str">
        <f t="shared" si="338"/>
        <v>322</v>
      </c>
      <c r="J4315" s="1" t="str">
        <f t="shared" si="339"/>
        <v>Potential</v>
      </c>
    </row>
    <row r="4316" spans="1:10" ht="14.25" x14ac:dyDescent="0.2">
      <c r="A4316">
        <v>15881</v>
      </c>
      <c r="B4316">
        <v>29</v>
      </c>
      <c r="C4316">
        <v>501.39</v>
      </c>
      <c r="D4316" s="1">
        <v>40574.707638888889</v>
      </c>
      <c r="E4316" s="3">
        <f>DATEDIF(online_retail_II[[#This Row],[LastPurchase]], DATE(2011,12,9), "d")</f>
        <v>312</v>
      </c>
      <c r="F4316" s="3">
        <f t="shared" si="335"/>
        <v>3</v>
      </c>
      <c r="G4316" s="3">
        <f t="shared" si="336"/>
        <v>1</v>
      </c>
      <c r="H4316" s="3">
        <f t="shared" si="337"/>
        <v>1</v>
      </c>
      <c r="I4316" s="1" t="str">
        <f t="shared" si="338"/>
        <v>311</v>
      </c>
      <c r="J4316" s="1" t="str">
        <f t="shared" si="339"/>
        <v>Potential</v>
      </c>
    </row>
    <row r="4317" spans="1:10" ht="14.25" x14ac:dyDescent="0.2">
      <c r="A4317">
        <v>14448</v>
      </c>
      <c r="B4317">
        <v>20</v>
      </c>
      <c r="C4317">
        <v>375.35</v>
      </c>
      <c r="D4317" s="1">
        <v>40877.576388888891</v>
      </c>
      <c r="E4317" s="3">
        <f>DATEDIF(online_retail_II[[#This Row],[LastPurchase]], DATE(2011,12,9), "d")</f>
        <v>9</v>
      </c>
      <c r="F4317" s="3">
        <f t="shared" si="335"/>
        <v>5</v>
      </c>
      <c r="G4317" s="3">
        <f t="shared" si="336"/>
        <v>1</v>
      </c>
      <c r="H4317" s="3">
        <f t="shared" si="337"/>
        <v>1</v>
      </c>
      <c r="I4317" s="1" t="str">
        <f t="shared" si="338"/>
        <v>511</v>
      </c>
      <c r="J4317" s="1" t="str">
        <f t="shared" si="339"/>
        <v>Champion</v>
      </c>
    </row>
    <row r="4318" spans="1:10" ht="14.25" x14ac:dyDescent="0.2">
      <c r="A4318">
        <v>12753</v>
      </c>
      <c r="B4318">
        <v>197</v>
      </c>
      <c r="C4318">
        <v>21429.39</v>
      </c>
      <c r="D4318" s="1">
        <v>40864.452777777777</v>
      </c>
      <c r="E4318" s="3">
        <f>DATEDIF(online_retail_II[[#This Row],[LastPurchase]], DATE(2011,12,9), "d")</f>
        <v>22</v>
      </c>
      <c r="F4318" s="3">
        <f t="shared" si="335"/>
        <v>4</v>
      </c>
      <c r="G4318" s="3">
        <f t="shared" si="336"/>
        <v>3</v>
      </c>
      <c r="H4318" s="3">
        <f t="shared" si="337"/>
        <v>4</v>
      </c>
      <c r="I4318" s="1" t="str">
        <f t="shared" si="338"/>
        <v>434</v>
      </c>
      <c r="J4318" s="1" t="str">
        <f t="shared" si="339"/>
        <v>Loyal</v>
      </c>
    </row>
    <row r="4319" spans="1:10" ht="14.25" x14ac:dyDescent="0.2">
      <c r="A4319">
        <v>17917</v>
      </c>
      <c r="B4319">
        <v>94</v>
      </c>
      <c r="C4319">
        <v>341.27999999999992</v>
      </c>
      <c r="D4319" s="1">
        <v>40841.555555555555</v>
      </c>
      <c r="E4319" s="3">
        <f>DATEDIF(online_retail_II[[#This Row],[LastPurchase]], DATE(2011,12,9), "d")</f>
        <v>45</v>
      </c>
      <c r="F4319" s="3">
        <f t="shared" si="335"/>
        <v>4</v>
      </c>
      <c r="G4319" s="3">
        <f t="shared" si="336"/>
        <v>2</v>
      </c>
      <c r="H4319" s="3">
        <f t="shared" si="337"/>
        <v>1</v>
      </c>
      <c r="I4319" s="1" t="str">
        <f t="shared" si="338"/>
        <v>421</v>
      </c>
      <c r="J4319" s="1" t="str">
        <f t="shared" si="339"/>
        <v>Loyal</v>
      </c>
    </row>
    <row r="4320" spans="1:10" ht="14.25" x14ac:dyDescent="0.2">
      <c r="A4320">
        <v>18004</v>
      </c>
      <c r="B4320">
        <v>40</v>
      </c>
      <c r="C4320">
        <v>169.46999999999997</v>
      </c>
      <c r="D4320" s="1">
        <v>40524.574305555558</v>
      </c>
      <c r="E4320" s="3">
        <f>DATEDIF(online_retail_II[[#This Row],[LastPurchase]], DATE(2011,12,9), "d")</f>
        <v>362</v>
      </c>
      <c r="F4320" s="3">
        <f t="shared" si="335"/>
        <v>3</v>
      </c>
      <c r="G4320" s="3">
        <f t="shared" si="336"/>
        <v>1</v>
      </c>
      <c r="H4320" s="3">
        <f t="shared" si="337"/>
        <v>1</v>
      </c>
      <c r="I4320" s="1" t="str">
        <f t="shared" si="338"/>
        <v>311</v>
      </c>
      <c r="J4320" s="1" t="str">
        <f t="shared" si="339"/>
        <v>Potential</v>
      </c>
    </row>
    <row r="4321" spans="1:10" ht="14.25" x14ac:dyDescent="0.2">
      <c r="A4321">
        <v>16665</v>
      </c>
      <c r="B4321">
        <v>9</v>
      </c>
      <c r="C4321">
        <v>135.4</v>
      </c>
      <c r="D4321" s="1">
        <v>40524.585416666669</v>
      </c>
      <c r="E4321" s="3">
        <f>DATEDIF(online_retail_II[[#This Row],[LastPurchase]], DATE(2011,12,9), "d")</f>
        <v>362</v>
      </c>
      <c r="F4321" s="3">
        <f t="shared" si="335"/>
        <v>3</v>
      </c>
      <c r="G4321" s="3">
        <f t="shared" si="336"/>
        <v>1</v>
      </c>
      <c r="H4321" s="3">
        <f t="shared" si="337"/>
        <v>1</v>
      </c>
      <c r="I4321" s="1" t="str">
        <f t="shared" si="338"/>
        <v>311</v>
      </c>
      <c r="J4321" s="1" t="str">
        <f t="shared" si="339"/>
        <v>Potential</v>
      </c>
    </row>
    <row r="4322" spans="1:10" ht="14.25" x14ac:dyDescent="0.2">
      <c r="A4322">
        <v>17937</v>
      </c>
      <c r="B4322">
        <v>43</v>
      </c>
      <c r="C4322">
        <v>4301.22</v>
      </c>
      <c r="D4322" s="1">
        <v>40878.489583333336</v>
      </c>
      <c r="E4322" s="3">
        <f>DATEDIF(online_retail_II[[#This Row],[LastPurchase]], DATE(2011,12,9), "d")</f>
        <v>8</v>
      </c>
      <c r="F4322" s="3">
        <f t="shared" si="335"/>
        <v>5</v>
      </c>
      <c r="G4322" s="3">
        <f t="shared" si="336"/>
        <v>1</v>
      </c>
      <c r="H4322" s="3">
        <f t="shared" si="337"/>
        <v>3</v>
      </c>
      <c r="I4322" s="1" t="str">
        <f t="shared" si="338"/>
        <v>513</v>
      </c>
      <c r="J4322" s="1" t="str">
        <f t="shared" si="339"/>
        <v>Champion</v>
      </c>
    </row>
    <row r="4323" spans="1:10" ht="14.25" x14ac:dyDescent="0.2">
      <c r="A4323">
        <v>16927</v>
      </c>
      <c r="B4323">
        <v>6</v>
      </c>
      <c r="C4323">
        <v>543.05000000000007</v>
      </c>
      <c r="D4323" s="1">
        <v>40771.465277777781</v>
      </c>
      <c r="E4323" s="3">
        <f>DATEDIF(online_retail_II[[#This Row],[LastPurchase]], DATE(2011,12,9), "d")</f>
        <v>115</v>
      </c>
      <c r="F4323" s="3">
        <f t="shared" si="335"/>
        <v>3</v>
      </c>
      <c r="G4323" s="3">
        <f t="shared" si="336"/>
        <v>1</v>
      </c>
      <c r="H4323" s="3">
        <f t="shared" si="337"/>
        <v>1</v>
      </c>
      <c r="I4323" s="1" t="str">
        <f t="shared" si="338"/>
        <v>311</v>
      </c>
      <c r="J4323" s="1" t="str">
        <f t="shared" si="339"/>
        <v>Potential</v>
      </c>
    </row>
    <row r="4324" spans="1:10" ht="14.25" x14ac:dyDescent="0.2">
      <c r="A4324">
        <v>17303</v>
      </c>
      <c r="B4324">
        <v>53</v>
      </c>
      <c r="C4324">
        <v>250.03999999999994</v>
      </c>
      <c r="D4324" s="1">
        <v>40525.563888888886</v>
      </c>
      <c r="E4324" s="3">
        <f>DATEDIF(online_retail_II[[#This Row],[LastPurchase]], DATE(2011,12,9), "d")</f>
        <v>361</v>
      </c>
      <c r="F4324" s="3">
        <f t="shared" si="335"/>
        <v>3</v>
      </c>
      <c r="G4324" s="3">
        <f t="shared" si="336"/>
        <v>1</v>
      </c>
      <c r="H4324" s="3">
        <f t="shared" si="337"/>
        <v>1</v>
      </c>
      <c r="I4324" s="1" t="str">
        <f t="shared" si="338"/>
        <v>311</v>
      </c>
      <c r="J4324" s="1" t="str">
        <f t="shared" si="339"/>
        <v>Potential</v>
      </c>
    </row>
    <row r="4325" spans="1:10" ht="14.25" x14ac:dyDescent="0.2">
      <c r="A4325">
        <v>17890</v>
      </c>
      <c r="B4325">
        <v>94</v>
      </c>
      <c r="C4325">
        <v>602.09000000000049</v>
      </c>
      <c r="D4325" s="1">
        <v>40564.47152777778</v>
      </c>
      <c r="E4325" s="3">
        <f>DATEDIF(online_retail_II[[#This Row],[LastPurchase]], DATE(2011,12,9), "d")</f>
        <v>322</v>
      </c>
      <c r="F4325" s="3">
        <f t="shared" si="335"/>
        <v>3</v>
      </c>
      <c r="G4325" s="3">
        <f t="shared" si="336"/>
        <v>2</v>
      </c>
      <c r="H4325" s="3">
        <f t="shared" si="337"/>
        <v>1</v>
      </c>
      <c r="I4325" s="1" t="str">
        <f t="shared" si="338"/>
        <v>321</v>
      </c>
      <c r="J4325" s="1" t="str">
        <f t="shared" si="339"/>
        <v>Potential</v>
      </c>
    </row>
    <row r="4326" spans="1:10" ht="14.25" x14ac:dyDescent="0.2">
      <c r="A4326">
        <v>14150</v>
      </c>
      <c r="B4326">
        <v>26</v>
      </c>
      <c r="C4326">
        <v>658.6400000000001</v>
      </c>
      <c r="D4326" s="1">
        <v>40851.420138888891</v>
      </c>
      <c r="E4326" s="3">
        <f>DATEDIF(online_retail_II[[#This Row],[LastPurchase]], DATE(2011,12,9), "d")</f>
        <v>35</v>
      </c>
      <c r="F4326" s="3">
        <f t="shared" si="335"/>
        <v>4</v>
      </c>
      <c r="G4326" s="3">
        <f t="shared" si="336"/>
        <v>1</v>
      </c>
      <c r="H4326" s="3">
        <f t="shared" si="337"/>
        <v>1</v>
      </c>
      <c r="I4326" s="1" t="str">
        <f t="shared" si="338"/>
        <v>411</v>
      </c>
      <c r="J4326" s="1" t="str">
        <f t="shared" si="339"/>
        <v>Loyal</v>
      </c>
    </row>
    <row r="4327" spans="1:10" ht="14.25" x14ac:dyDescent="0.2">
      <c r="A4327">
        <v>13496</v>
      </c>
      <c r="B4327">
        <v>35</v>
      </c>
      <c r="C4327">
        <v>653.32999999999993</v>
      </c>
      <c r="D4327" s="1">
        <v>40876.456944444442</v>
      </c>
      <c r="E4327" s="3">
        <f>DATEDIF(online_retail_II[[#This Row],[LastPurchase]], DATE(2011,12,9), "d")</f>
        <v>10</v>
      </c>
      <c r="F4327" s="3">
        <f t="shared" si="335"/>
        <v>5</v>
      </c>
      <c r="G4327" s="3">
        <f t="shared" si="336"/>
        <v>1</v>
      </c>
      <c r="H4327" s="3">
        <f t="shared" si="337"/>
        <v>1</v>
      </c>
      <c r="I4327" s="1" t="str">
        <f t="shared" si="338"/>
        <v>511</v>
      </c>
      <c r="J4327" s="1" t="str">
        <f t="shared" si="339"/>
        <v>Champion</v>
      </c>
    </row>
    <row r="4328" spans="1:10" ht="14.25" x14ac:dyDescent="0.2">
      <c r="A4328">
        <v>13221</v>
      </c>
      <c r="B4328">
        <v>66</v>
      </c>
      <c r="C4328">
        <v>847.41000000000008</v>
      </c>
      <c r="D4328" s="1">
        <v>40646.706944444442</v>
      </c>
      <c r="E4328" s="3">
        <f>DATEDIF(online_retail_II[[#This Row],[LastPurchase]], DATE(2011,12,9), "d")</f>
        <v>240</v>
      </c>
      <c r="F4328" s="3">
        <f t="shared" si="335"/>
        <v>3</v>
      </c>
      <c r="G4328" s="3">
        <f t="shared" si="336"/>
        <v>2</v>
      </c>
      <c r="H4328" s="3">
        <f t="shared" si="337"/>
        <v>1</v>
      </c>
      <c r="I4328" s="1" t="str">
        <f t="shared" si="338"/>
        <v>321</v>
      </c>
      <c r="J4328" s="1" t="str">
        <f t="shared" si="339"/>
        <v>Potential</v>
      </c>
    </row>
    <row r="4329" spans="1:10" ht="14.25" x14ac:dyDescent="0.2">
      <c r="A4329">
        <v>17551</v>
      </c>
      <c r="B4329">
        <v>43</v>
      </c>
      <c r="C4329">
        <v>306.83999999999997</v>
      </c>
      <c r="D4329" s="1">
        <v>40527.591666666667</v>
      </c>
      <c r="E4329" s="3">
        <f>DATEDIF(online_retail_II[[#This Row],[LastPurchase]], DATE(2011,12,9), "d")</f>
        <v>359</v>
      </c>
      <c r="F4329" s="3">
        <f t="shared" si="335"/>
        <v>3</v>
      </c>
      <c r="G4329" s="3">
        <f t="shared" si="336"/>
        <v>1</v>
      </c>
      <c r="H4329" s="3">
        <f t="shared" si="337"/>
        <v>1</v>
      </c>
      <c r="I4329" s="1" t="str">
        <f t="shared" si="338"/>
        <v>311</v>
      </c>
      <c r="J4329" s="1" t="str">
        <f t="shared" si="339"/>
        <v>Potential</v>
      </c>
    </row>
    <row r="4330" spans="1:10" ht="14.25" x14ac:dyDescent="0.2">
      <c r="A4330">
        <v>17214</v>
      </c>
      <c r="B4330">
        <v>103</v>
      </c>
      <c r="C4330">
        <v>1069.1199999999999</v>
      </c>
      <c r="D4330" s="1">
        <v>40826.553472222222</v>
      </c>
      <c r="E4330" s="3">
        <f>DATEDIF(online_retail_II[[#This Row],[LastPurchase]], DATE(2011,12,9), "d")</f>
        <v>60</v>
      </c>
      <c r="F4330" s="3">
        <f t="shared" si="335"/>
        <v>3</v>
      </c>
      <c r="G4330" s="3">
        <f t="shared" si="336"/>
        <v>2</v>
      </c>
      <c r="H4330" s="3">
        <f t="shared" si="337"/>
        <v>2</v>
      </c>
      <c r="I4330" s="1" t="str">
        <f t="shared" si="338"/>
        <v>322</v>
      </c>
      <c r="J4330" s="1" t="str">
        <f t="shared" si="339"/>
        <v>Potential</v>
      </c>
    </row>
    <row r="4331" spans="1:10" ht="14.25" x14ac:dyDescent="0.2">
      <c r="A4331">
        <v>17752</v>
      </c>
      <c r="B4331">
        <v>1</v>
      </c>
      <c r="C4331">
        <v>80.64</v>
      </c>
      <c r="D4331" s="1">
        <v>40527.679861111108</v>
      </c>
      <c r="E4331" s="3">
        <f>DATEDIF(online_retail_II[[#This Row],[LastPurchase]], DATE(2011,12,9), "d")</f>
        <v>359</v>
      </c>
      <c r="F4331" s="3">
        <f t="shared" si="335"/>
        <v>3</v>
      </c>
      <c r="G4331" s="3">
        <f t="shared" si="336"/>
        <v>1</v>
      </c>
      <c r="H4331" s="3">
        <f t="shared" si="337"/>
        <v>1</v>
      </c>
      <c r="I4331" s="1" t="str">
        <f t="shared" si="338"/>
        <v>311</v>
      </c>
      <c r="J4331" s="1" t="str">
        <f t="shared" si="339"/>
        <v>Potential</v>
      </c>
    </row>
    <row r="4332" spans="1:10" ht="14.25" x14ac:dyDescent="0.2">
      <c r="A4332">
        <v>14373</v>
      </c>
      <c r="B4332">
        <v>4</v>
      </c>
      <c r="C4332">
        <v>76.55</v>
      </c>
      <c r="D4332" s="1">
        <v>40528.652777777781</v>
      </c>
      <c r="E4332" s="3">
        <f>DATEDIF(online_retail_II[[#This Row],[LastPurchase]], DATE(2011,12,9), "d")</f>
        <v>358</v>
      </c>
      <c r="F4332" s="3">
        <f t="shared" si="335"/>
        <v>3</v>
      </c>
      <c r="G4332" s="3">
        <f t="shared" si="336"/>
        <v>1</v>
      </c>
      <c r="H4332" s="3">
        <f t="shared" si="337"/>
        <v>1</v>
      </c>
      <c r="I4332" s="1" t="str">
        <f t="shared" si="338"/>
        <v>311</v>
      </c>
      <c r="J4332" s="1" t="str">
        <f t="shared" si="339"/>
        <v>Potential</v>
      </c>
    </row>
    <row r="4333" spans="1:10" ht="14.25" x14ac:dyDescent="0.2">
      <c r="A4333">
        <v>18176</v>
      </c>
      <c r="B4333">
        <v>30</v>
      </c>
      <c r="C4333">
        <v>476.34999999999997</v>
      </c>
      <c r="D4333" s="1">
        <v>40528.65625</v>
      </c>
      <c r="E4333" s="3">
        <f>DATEDIF(online_retail_II[[#This Row],[LastPurchase]], DATE(2011,12,9), "d")</f>
        <v>358</v>
      </c>
      <c r="F4333" s="3">
        <f t="shared" si="335"/>
        <v>3</v>
      </c>
      <c r="G4333" s="3">
        <f t="shared" si="336"/>
        <v>1</v>
      </c>
      <c r="H4333" s="3">
        <f t="shared" si="337"/>
        <v>1</v>
      </c>
      <c r="I4333" s="1" t="str">
        <f t="shared" si="338"/>
        <v>311</v>
      </c>
      <c r="J4333" s="1" t="str">
        <f t="shared" si="339"/>
        <v>Potential</v>
      </c>
    </row>
    <row r="4334" spans="1:10" ht="14.25" x14ac:dyDescent="0.2">
      <c r="A4334">
        <v>16816</v>
      </c>
      <c r="B4334">
        <v>28</v>
      </c>
      <c r="C4334">
        <v>417.06000000000006</v>
      </c>
      <c r="D4334" s="1">
        <v>40783.594444444447</v>
      </c>
      <c r="E4334" s="3">
        <f>DATEDIF(online_retail_II[[#This Row],[LastPurchase]], DATE(2011,12,9), "d")</f>
        <v>103</v>
      </c>
      <c r="F4334" s="3">
        <f t="shared" si="335"/>
        <v>3</v>
      </c>
      <c r="G4334" s="3">
        <f t="shared" si="336"/>
        <v>1</v>
      </c>
      <c r="H4334" s="3">
        <f t="shared" si="337"/>
        <v>1</v>
      </c>
      <c r="I4334" s="1" t="str">
        <f t="shared" si="338"/>
        <v>311</v>
      </c>
      <c r="J4334" s="1" t="str">
        <f t="shared" si="339"/>
        <v>Potential</v>
      </c>
    </row>
    <row r="4335" spans="1:10" ht="14.25" x14ac:dyDescent="0.2">
      <c r="A4335">
        <v>14985</v>
      </c>
      <c r="B4335">
        <v>87</v>
      </c>
      <c r="C4335">
        <v>296.74999999999989</v>
      </c>
      <c r="D4335" s="1">
        <v>40688.603472222225</v>
      </c>
      <c r="E4335" s="3">
        <f>DATEDIF(online_retail_II[[#This Row],[LastPurchase]], DATE(2011,12,9), "d")</f>
        <v>198</v>
      </c>
      <c r="F4335" s="3">
        <f t="shared" si="335"/>
        <v>3</v>
      </c>
      <c r="G4335" s="3">
        <f t="shared" si="336"/>
        <v>2</v>
      </c>
      <c r="H4335" s="3">
        <f t="shared" si="337"/>
        <v>1</v>
      </c>
      <c r="I4335" s="1" t="str">
        <f t="shared" si="338"/>
        <v>321</v>
      </c>
      <c r="J4335" s="1" t="str">
        <f t="shared" si="339"/>
        <v>Potential</v>
      </c>
    </row>
    <row r="4336" spans="1:10" ht="14.25" x14ac:dyDescent="0.2">
      <c r="A4336">
        <v>12551</v>
      </c>
      <c r="B4336">
        <v>10</v>
      </c>
      <c r="C4336">
        <v>168</v>
      </c>
      <c r="D4336" s="1">
        <v>40529.474305555559</v>
      </c>
      <c r="E4336" s="3">
        <f>DATEDIF(online_retail_II[[#This Row],[LastPurchase]], DATE(2011,12,9), "d")</f>
        <v>357</v>
      </c>
      <c r="F4336" s="3">
        <f t="shared" si="335"/>
        <v>3</v>
      </c>
      <c r="G4336" s="3">
        <f t="shared" si="336"/>
        <v>1</v>
      </c>
      <c r="H4336" s="3">
        <f t="shared" si="337"/>
        <v>1</v>
      </c>
      <c r="I4336" s="1" t="str">
        <f t="shared" si="338"/>
        <v>311</v>
      </c>
      <c r="J4336" s="1" t="str">
        <f t="shared" si="339"/>
        <v>Potential</v>
      </c>
    </row>
    <row r="4337" spans="1:10" ht="14.25" x14ac:dyDescent="0.2">
      <c r="A4337">
        <v>15780</v>
      </c>
      <c r="B4337">
        <v>29</v>
      </c>
      <c r="C4337">
        <v>475.28000000000003</v>
      </c>
      <c r="D4337" s="1">
        <v>40703.500694444447</v>
      </c>
      <c r="E4337" s="3">
        <f>DATEDIF(online_retail_II[[#This Row],[LastPurchase]], DATE(2011,12,9), "d")</f>
        <v>183</v>
      </c>
      <c r="F4337" s="3">
        <f t="shared" si="335"/>
        <v>3</v>
      </c>
      <c r="G4337" s="3">
        <f t="shared" si="336"/>
        <v>1</v>
      </c>
      <c r="H4337" s="3">
        <f t="shared" si="337"/>
        <v>1</v>
      </c>
      <c r="I4337" s="1" t="str">
        <f t="shared" si="338"/>
        <v>311</v>
      </c>
      <c r="J4337" s="1" t="str">
        <f t="shared" si="339"/>
        <v>Potential</v>
      </c>
    </row>
    <row r="4338" spans="1:10" ht="14.25" x14ac:dyDescent="0.2">
      <c r="A4338">
        <v>15204</v>
      </c>
      <c r="B4338">
        <v>9</v>
      </c>
      <c r="C4338">
        <v>316.58000000000004</v>
      </c>
      <c r="D4338" s="1">
        <v>40529.575694444444</v>
      </c>
      <c r="E4338" s="3">
        <f>DATEDIF(online_retail_II[[#This Row],[LastPurchase]], DATE(2011,12,9), "d")</f>
        <v>357</v>
      </c>
      <c r="F4338" s="3">
        <f t="shared" si="335"/>
        <v>3</v>
      </c>
      <c r="G4338" s="3">
        <f t="shared" si="336"/>
        <v>1</v>
      </c>
      <c r="H4338" s="3">
        <f t="shared" si="337"/>
        <v>1</v>
      </c>
      <c r="I4338" s="1" t="str">
        <f t="shared" si="338"/>
        <v>311</v>
      </c>
      <c r="J4338" s="1" t="str">
        <f t="shared" si="339"/>
        <v>Potential</v>
      </c>
    </row>
    <row r="4339" spans="1:10" ht="14.25" x14ac:dyDescent="0.2">
      <c r="A4339">
        <v>12944</v>
      </c>
      <c r="B4339">
        <v>30</v>
      </c>
      <c r="C4339">
        <v>604.51</v>
      </c>
      <c r="D4339" s="1">
        <v>40851.461111111108</v>
      </c>
      <c r="E4339" s="3">
        <f>DATEDIF(online_retail_II[[#This Row],[LastPurchase]], DATE(2011,12,9), "d")</f>
        <v>35</v>
      </c>
      <c r="F4339" s="3">
        <f t="shared" si="335"/>
        <v>4</v>
      </c>
      <c r="G4339" s="3">
        <f t="shared" si="336"/>
        <v>1</v>
      </c>
      <c r="H4339" s="3">
        <f t="shared" si="337"/>
        <v>1</v>
      </c>
      <c r="I4339" s="1" t="str">
        <f t="shared" si="338"/>
        <v>411</v>
      </c>
      <c r="J4339" s="1" t="str">
        <f t="shared" si="339"/>
        <v>Loyal</v>
      </c>
    </row>
    <row r="4340" spans="1:10" ht="14.25" x14ac:dyDescent="0.2">
      <c r="A4340">
        <v>15460</v>
      </c>
      <c r="B4340">
        <v>58</v>
      </c>
      <c r="C4340">
        <v>216.76</v>
      </c>
      <c r="D4340" s="1">
        <v>40532.672222222223</v>
      </c>
      <c r="E4340" s="3">
        <f>DATEDIF(online_retail_II[[#This Row],[LastPurchase]], DATE(2011,12,9), "d")</f>
        <v>354</v>
      </c>
      <c r="F4340" s="3">
        <f t="shared" si="335"/>
        <v>3</v>
      </c>
      <c r="G4340" s="3">
        <f t="shared" si="336"/>
        <v>2</v>
      </c>
      <c r="H4340" s="3">
        <f t="shared" si="337"/>
        <v>1</v>
      </c>
      <c r="I4340" s="1" t="str">
        <f t="shared" si="338"/>
        <v>321</v>
      </c>
      <c r="J4340" s="1" t="str">
        <f t="shared" si="339"/>
        <v>Potential</v>
      </c>
    </row>
    <row r="4341" spans="1:10" ht="14.25" x14ac:dyDescent="0.2">
      <c r="A4341">
        <v>16270</v>
      </c>
      <c r="B4341">
        <v>54</v>
      </c>
      <c r="C4341">
        <v>1141.2399999999996</v>
      </c>
      <c r="D4341" s="1">
        <v>40533.601388888892</v>
      </c>
      <c r="E4341" s="3">
        <f>DATEDIF(online_retail_II[[#This Row],[LastPurchase]], DATE(2011,12,9), "d")</f>
        <v>353</v>
      </c>
      <c r="F4341" s="3">
        <f t="shared" si="335"/>
        <v>3</v>
      </c>
      <c r="G4341" s="3">
        <f t="shared" si="336"/>
        <v>1</v>
      </c>
      <c r="H4341" s="3">
        <f t="shared" si="337"/>
        <v>2</v>
      </c>
      <c r="I4341" s="1" t="str">
        <f t="shared" si="338"/>
        <v>312</v>
      </c>
      <c r="J4341" s="1" t="str">
        <f t="shared" si="339"/>
        <v>Potential</v>
      </c>
    </row>
    <row r="4342" spans="1:10" ht="14.25" x14ac:dyDescent="0.2">
      <c r="A4342">
        <v>12515</v>
      </c>
      <c r="B4342">
        <v>16</v>
      </c>
      <c r="C4342">
        <v>383.7</v>
      </c>
      <c r="D4342" s="1">
        <v>40533.654861111114</v>
      </c>
      <c r="E4342" s="3">
        <f>DATEDIF(online_retail_II[[#This Row],[LastPurchase]], DATE(2011,12,9), "d")</f>
        <v>353</v>
      </c>
      <c r="F4342" s="3">
        <f t="shared" si="335"/>
        <v>3</v>
      </c>
      <c r="G4342" s="3">
        <f t="shared" si="336"/>
        <v>1</v>
      </c>
      <c r="H4342" s="3">
        <f t="shared" si="337"/>
        <v>1</v>
      </c>
      <c r="I4342" s="1" t="str">
        <f t="shared" si="338"/>
        <v>311</v>
      </c>
      <c r="J4342" s="1" t="str">
        <f t="shared" si="339"/>
        <v>Potential</v>
      </c>
    </row>
    <row r="4343" spans="1:10" ht="14.25" x14ac:dyDescent="0.2">
      <c r="A4343">
        <v>12383</v>
      </c>
      <c r="B4343">
        <v>99</v>
      </c>
      <c r="C4343">
        <v>1850.5599999999997</v>
      </c>
      <c r="D4343" s="1">
        <v>40702.334722222222</v>
      </c>
      <c r="E4343" s="3">
        <f>DATEDIF(online_retail_II[[#This Row],[LastPurchase]], DATE(2011,12,9), "d")</f>
        <v>184</v>
      </c>
      <c r="F4343" s="3">
        <f t="shared" si="335"/>
        <v>3</v>
      </c>
      <c r="G4343" s="3">
        <f t="shared" si="336"/>
        <v>2</v>
      </c>
      <c r="H4343" s="3">
        <f t="shared" si="337"/>
        <v>2</v>
      </c>
      <c r="I4343" s="1" t="str">
        <f t="shared" si="338"/>
        <v>322</v>
      </c>
      <c r="J4343" s="1" t="str">
        <f t="shared" si="339"/>
        <v>Potential</v>
      </c>
    </row>
    <row r="4344" spans="1:10" ht="14.25" x14ac:dyDescent="0.2">
      <c r="A4344">
        <v>13817</v>
      </c>
      <c r="B4344">
        <v>24</v>
      </c>
      <c r="C4344">
        <v>382.9799999999999</v>
      </c>
      <c r="D4344" s="1">
        <v>40857.742361111108</v>
      </c>
      <c r="E4344" s="3">
        <f>DATEDIF(online_retail_II[[#This Row],[LastPurchase]], DATE(2011,12,9), "d")</f>
        <v>29</v>
      </c>
      <c r="F4344" s="3">
        <f t="shared" si="335"/>
        <v>4</v>
      </c>
      <c r="G4344" s="3">
        <f t="shared" si="336"/>
        <v>1</v>
      </c>
      <c r="H4344" s="3">
        <f t="shared" si="337"/>
        <v>1</v>
      </c>
      <c r="I4344" s="1" t="str">
        <f t="shared" si="338"/>
        <v>411</v>
      </c>
      <c r="J4344" s="1" t="str">
        <f t="shared" si="339"/>
        <v>Loyal</v>
      </c>
    </row>
    <row r="4345" spans="1:10" ht="14.25" x14ac:dyDescent="0.2">
      <c r="A4345">
        <v>12585</v>
      </c>
      <c r="B4345">
        <v>87</v>
      </c>
      <c r="C4345">
        <v>2040.099999999999</v>
      </c>
      <c r="D4345" s="1">
        <v>40652.568749999999</v>
      </c>
      <c r="E4345" s="3">
        <f>DATEDIF(online_retail_II[[#This Row],[LastPurchase]], DATE(2011,12,9), "d")</f>
        <v>234</v>
      </c>
      <c r="F4345" s="3">
        <f t="shared" si="335"/>
        <v>3</v>
      </c>
      <c r="G4345" s="3">
        <f t="shared" si="336"/>
        <v>2</v>
      </c>
      <c r="H4345" s="3">
        <f t="shared" si="337"/>
        <v>2</v>
      </c>
      <c r="I4345" s="1" t="str">
        <f t="shared" si="338"/>
        <v>322</v>
      </c>
      <c r="J4345" s="1" t="str">
        <f t="shared" si="339"/>
        <v>Potential</v>
      </c>
    </row>
    <row r="4346" spans="1:10" ht="14.25" x14ac:dyDescent="0.2">
      <c r="A4346">
        <v>16112</v>
      </c>
      <c r="B4346">
        <v>16</v>
      </c>
      <c r="C4346">
        <v>195.74</v>
      </c>
      <c r="D4346" s="1">
        <v>40743.602777777778</v>
      </c>
      <c r="E4346" s="3">
        <f>DATEDIF(online_retail_II[[#This Row],[LastPurchase]], DATE(2011,12,9), "d")</f>
        <v>143</v>
      </c>
      <c r="F4346" s="3">
        <f t="shared" si="335"/>
        <v>3</v>
      </c>
      <c r="G4346" s="3">
        <f t="shared" si="336"/>
        <v>1</v>
      </c>
      <c r="H4346" s="3">
        <f t="shared" si="337"/>
        <v>1</v>
      </c>
      <c r="I4346" s="1" t="str">
        <f t="shared" si="338"/>
        <v>311</v>
      </c>
      <c r="J4346" s="1" t="str">
        <f t="shared" si="339"/>
        <v>Potential</v>
      </c>
    </row>
    <row r="4347" spans="1:10" ht="14.25" x14ac:dyDescent="0.2">
      <c r="A4347">
        <v>15464</v>
      </c>
      <c r="B4347">
        <v>157</v>
      </c>
      <c r="C4347">
        <v>1048.8500000000006</v>
      </c>
      <c r="D4347" s="1">
        <v>40548.663888888892</v>
      </c>
      <c r="E4347" s="3">
        <f>DATEDIF(online_retail_II[[#This Row],[LastPurchase]], DATE(2011,12,9), "d")</f>
        <v>338</v>
      </c>
      <c r="F4347" s="3">
        <f t="shared" si="335"/>
        <v>3</v>
      </c>
      <c r="G4347" s="3">
        <f t="shared" si="336"/>
        <v>2</v>
      </c>
      <c r="H4347" s="3">
        <f t="shared" si="337"/>
        <v>2</v>
      </c>
      <c r="I4347" s="1" t="str">
        <f t="shared" si="338"/>
        <v>322</v>
      </c>
      <c r="J4347" s="1" t="str">
        <f t="shared" si="339"/>
        <v>Potential</v>
      </c>
    </row>
    <row r="4348" spans="1:10" ht="14.25" x14ac:dyDescent="0.2">
      <c r="A4348">
        <v>17634</v>
      </c>
      <c r="B4348">
        <v>297</v>
      </c>
      <c r="C4348">
        <v>2361.9700000000034</v>
      </c>
      <c r="D4348" s="1">
        <v>40850.54791666667</v>
      </c>
      <c r="E4348" s="3">
        <f>DATEDIF(online_retail_II[[#This Row],[LastPurchase]], DATE(2011,12,9), "d")</f>
        <v>36</v>
      </c>
      <c r="F4348" s="3">
        <f t="shared" si="335"/>
        <v>4</v>
      </c>
      <c r="G4348" s="3">
        <f t="shared" si="336"/>
        <v>3</v>
      </c>
      <c r="H4348" s="3">
        <f t="shared" si="337"/>
        <v>2</v>
      </c>
      <c r="I4348" s="1" t="str">
        <f t="shared" si="338"/>
        <v>432</v>
      </c>
      <c r="J4348" s="1" t="str">
        <f t="shared" si="339"/>
        <v>Loyal</v>
      </c>
    </row>
    <row r="4349" spans="1:10" ht="14.25" x14ac:dyDescent="0.2">
      <c r="A4349">
        <v>12735</v>
      </c>
      <c r="B4349">
        <v>43</v>
      </c>
      <c r="C4349">
        <v>779.56999999999982</v>
      </c>
      <c r="D4349" s="1">
        <v>40571.567361111112</v>
      </c>
      <c r="E4349" s="3">
        <f>DATEDIF(online_retail_II[[#This Row],[LastPurchase]], DATE(2011,12,9), "d")</f>
        <v>315</v>
      </c>
      <c r="F4349" s="3">
        <f t="shared" si="335"/>
        <v>3</v>
      </c>
      <c r="G4349" s="3">
        <f t="shared" si="336"/>
        <v>1</v>
      </c>
      <c r="H4349" s="3">
        <f t="shared" si="337"/>
        <v>1</v>
      </c>
      <c r="I4349" s="1" t="str">
        <f t="shared" si="338"/>
        <v>311</v>
      </c>
      <c r="J4349" s="1" t="str">
        <f t="shared" si="339"/>
        <v>Potential</v>
      </c>
    </row>
    <row r="4350" spans="1:10" ht="14.25" x14ac:dyDescent="0.2">
      <c r="A4350">
        <v>16567</v>
      </c>
      <c r="B4350">
        <v>35</v>
      </c>
      <c r="C4350">
        <v>865.59999999999991</v>
      </c>
      <c r="D4350" s="1">
        <v>40692.581250000003</v>
      </c>
      <c r="E4350" s="3">
        <f>DATEDIF(online_retail_II[[#This Row],[LastPurchase]], DATE(2011,12,9), "d")</f>
        <v>194</v>
      </c>
      <c r="F4350" s="3">
        <f t="shared" si="335"/>
        <v>3</v>
      </c>
      <c r="G4350" s="3">
        <f t="shared" si="336"/>
        <v>1</v>
      </c>
      <c r="H4350" s="3">
        <f t="shared" si="337"/>
        <v>1</v>
      </c>
      <c r="I4350" s="1" t="str">
        <f t="shared" si="338"/>
        <v>311</v>
      </c>
      <c r="J4350" s="1" t="str">
        <f t="shared" si="339"/>
        <v>Potential</v>
      </c>
    </row>
    <row r="4351" spans="1:10" ht="14.25" x14ac:dyDescent="0.2">
      <c r="A4351">
        <v>12501</v>
      </c>
      <c r="B4351">
        <v>149</v>
      </c>
      <c r="C4351">
        <v>2169.3899999999994</v>
      </c>
      <c r="D4351" s="1">
        <v>40550.519444444442</v>
      </c>
      <c r="E4351" s="3">
        <f>DATEDIF(online_retail_II[[#This Row],[LastPurchase]], DATE(2011,12,9), "d")</f>
        <v>336</v>
      </c>
      <c r="F4351" s="3">
        <f t="shared" si="335"/>
        <v>3</v>
      </c>
      <c r="G4351" s="3">
        <f t="shared" si="336"/>
        <v>2</v>
      </c>
      <c r="H4351" s="3">
        <f t="shared" si="337"/>
        <v>2</v>
      </c>
      <c r="I4351" s="1" t="str">
        <f t="shared" si="338"/>
        <v>322</v>
      </c>
      <c r="J4351" s="1" t="str">
        <f t="shared" si="339"/>
        <v>Potential</v>
      </c>
    </row>
    <row r="4352" spans="1:10" ht="14.25" x14ac:dyDescent="0.2">
      <c r="A4352">
        <v>15139</v>
      </c>
      <c r="B4352">
        <v>13</v>
      </c>
      <c r="C4352">
        <v>178.96000000000006</v>
      </c>
      <c r="D4352" s="1">
        <v>40647.48541666667</v>
      </c>
      <c r="E4352" s="3">
        <f>DATEDIF(online_retail_II[[#This Row],[LastPurchase]], DATE(2011,12,9), "d")</f>
        <v>239</v>
      </c>
      <c r="F4352" s="3">
        <f t="shared" si="335"/>
        <v>3</v>
      </c>
      <c r="G4352" s="3">
        <f t="shared" si="336"/>
        <v>1</v>
      </c>
      <c r="H4352" s="3">
        <f t="shared" si="337"/>
        <v>1</v>
      </c>
      <c r="I4352" s="1" t="str">
        <f t="shared" si="338"/>
        <v>311</v>
      </c>
      <c r="J4352" s="1" t="str">
        <f t="shared" si="339"/>
        <v>Potential</v>
      </c>
    </row>
    <row r="4353" spans="1:10" ht="14.25" x14ac:dyDescent="0.2">
      <c r="A4353">
        <v>12489</v>
      </c>
      <c r="B4353">
        <v>15</v>
      </c>
      <c r="C4353">
        <v>334.92999999999995</v>
      </c>
      <c r="D4353" s="1">
        <v>40550.550694444442</v>
      </c>
      <c r="E4353" s="3">
        <f>DATEDIF(online_retail_II[[#This Row],[LastPurchase]], DATE(2011,12,9), "d")</f>
        <v>336</v>
      </c>
      <c r="F4353" s="3">
        <f t="shared" si="335"/>
        <v>3</v>
      </c>
      <c r="G4353" s="3">
        <f t="shared" si="336"/>
        <v>1</v>
      </c>
      <c r="H4353" s="3">
        <f t="shared" si="337"/>
        <v>1</v>
      </c>
      <c r="I4353" s="1" t="str">
        <f t="shared" si="338"/>
        <v>311</v>
      </c>
      <c r="J4353" s="1" t="str">
        <f t="shared" si="339"/>
        <v>Potential</v>
      </c>
    </row>
    <row r="4354" spans="1:10" ht="14.25" x14ac:dyDescent="0.2">
      <c r="A4354">
        <v>18198</v>
      </c>
      <c r="B4354">
        <v>159</v>
      </c>
      <c r="C4354">
        <v>5425.560000000004</v>
      </c>
      <c r="D4354" s="1">
        <v>40882.617361111108</v>
      </c>
      <c r="E4354" s="3">
        <f>DATEDIF(online_retail_II[[#This Row],[LastPurchase]], DATE(2011,12,9), "d")</f>
        <v>4</v>
      </c>
      <c r="F4354" s="3">
        <f t="shared" ref="F4354:F4417" si="340">IF(E4354&lt;=QUARTILE($E$2:$E$1000,1),5,
 IF(E4354&lt;=QUARTILE($E$2:$E$1000,2),4,
 IF(E4354&lt;=QUARTILE($E$2:$E$1000,3),3,
 IF(E4354&lt;=QUARTILE($E$2:$E$1000,4),2,1))))</f>
        <v>5</v>
      </c>
      <c r="G4354" s="3">
        <f t="shared" ref="G4354:G4417" si="341">IF(B4354&gt;=QUARTILE($B$2:$B$1000,4),5,
 IF(B4354&gt;=QUARTILE($B$2:$B$1000,3),4,
 IF(B4354&gt;=QUARTILE($B$2:$B$1000,2),3,
 IF(B4354&gt;=QUARTILE($B$2:$B$1000,1),2,1))))</f>
        <v>3</v>
      </c>
      <c r="H4354" s="3">
        <f t="shared" ref="H4354:H4417" si="342">IF(C4354&gt;=QUARTILE($C$2:$C$1000,4),5,
 IF(C4354&gt;=QUARTILE($C$2:$C$1000,3),4,
 IF(C4354&gt;=QUARTILE($C$2:$C$1000,2),3,
 IF(C4354&gt;=QUARTILE($C$2:$C$1000,1),2,1))))</f>
        <v>3</v>
      </c>
      <c r="I4354" s="1" t="str">
        <f t="shared" ref="I4354:I4417" si="343">TEXT(F4354,"0") &amp; TEXT(G4354,"0") &amp; TEXT(H4354,"0")</f>
        <v>533</v>
      </c>
      <c r="J4354" s="1" t="str">
        <f t="shared" ref="J4354:J4417" si="344">IF(F4354=5,"Champion",
 IF(F4354&gt;=4,"Loyal",
 IF(F4354=3,"Potential",
 IF(F4354=2,"At Risk",
 "Lost"))))</f>
        <v>Champion</v>
      </c>
    </row>
    <row r="4355" spans="1:10" ht="14.25" x14ac:dyDescent="0.2">
      <c r="A4355">
        <v>14889</v>
      </c>
      <c r="B4355">
        <v>10</v>
      </c>
      <c r="C4355">
        <v>135.9</v>
      </c>
      <c r="D4355" s="1">
        <v>40550.638194444444</v>
      </c>
      <c r="E4355" s="3">
        <f>DATEDIF(online_retail_II[[#This Row],[LastPurchase]], DATE(2011,12,9), "d")</f>
        <v>336</v>
      </c>
      <c r="F4355" s="3">
        <f t="shared" si="340"/>
        <v>3</v>
      </c>
      <c r="G4355" s="3">
        <f t="shared" si="341"/>
        <v>1</v>
      </c>
      <c r="H4355" s="3">
        <f t="shared" si="342"/>
        <v>1</v>
      </c>
      <c r="I4355" s="1" t="str">
        <f t="shared" si="343"/>
        <v>311</v>
      </c>
      <c r="J4355" s="1" t="str">
        <f t="shared" si="344"/>
        <v>Potential</v>
      </c>
    </row>
    <row r="4356" spans="1:10" ht="14.25" x14ac:dyDescent="0.2">
      <c r="A4356">
        <v>17114</v>
      </c>
      <c r="B4356">
        <v>127</v>
      </c>
      <c r="C4356">
        <v>808.61999999999966</v>
      </c>
      <c r="D4356" s="1">
        <v>40881.511805555558</v>
      </c>
      <c r="E4356" s="3">
        <f>DATEDIF(online_retail_II[[#This Row],[LastPurchase]], DATE(2011,12,9), "d")</f>
        <v>5</v>
      </c>
      <c r="F4356" s="3">
        <f t="shared" si="340"/>
        <v>5</v>
      </c>
      <c r="G4356" s="3">
        <f t="shared" si="341"/>
        <v>2</v>
      </c>
      <c r="H4356" s="3">
        <f t="shared" si="342"/>
        <v>1</v>
      </c>
      <c r="I4356" s="1" t="str">
        <f t="shared" si="343"/>
        <v>521</v>
      </c>
      <c r="J4356" s="1" t="str">
        <f t="shared" si="344"/>
        <v>Champion</v>
      </c>
    </row>
    <row r="4357" spans="1:10" ht="14.25" x14ac:dyDescent="0.2">
      <c r="A4357">
        <v>17128</v>
      </c>
      <c r="B4357">
        <v>14</v>
      </c>
      <c r="C4357">
        <v>157.09</v>
      </c>
      <c r="D4357" s="1">
        <v>40552.501388888886</v>
      </c>
      <c r="E4357" s="3">
        <f>DATEDIF(online_retail_II[[#This Row],[LastPurchase]], DATE(2011,12,9), "d")</f>
        <v>334</v>
      </c>
      <c r="F4357" s="3">
        <f t="shared" si="340"/>
        <v>3</v>
      </c>
      <c r="G4357" s="3">
        <f t="shared" si="341"/>
        <v>1</v>
      </c>
      <c r="H4357" s="3">
        <f t="shared" si="342"/>
        <v>1</v>
      </c>
      <c r="I4357" s="1" t="str">
        <f t="shared" si="343"/>
        <v>311</v>
      </c>
      <c r="J4357" s="1" t="str">
        <f t="shared" si="344"/>
        <v>Potential</v>
      </c>
    </row>
    <row r="4358" spans="1:10" ht="14.25" x14ac:dyDescent="0.2">
      <c r="A4358">
        <v>17800</v>
      </c>
      <c r="B4358">
        <v>104</v>
      </c>
      <c r="C4358">
        <v>1199.01</v>
      </c>
      <c r="D4358" s="1">
        <v>40849.539583333331</v>
      </c>
      <c r="E4358" s="3">
        <f>DATEDIF(online_retail_II[[#This Row],[LastPurchase]], DATE(2011,12,9), "d")</f>
        <v>37</v>
      </c>
      <c r="F4358" s="3">
        <f t="shared" si="340"/>
        <v>4</v>
      </c>
      <c r="G4358" s="3">
        <f t="shared" si="341"/>
        <v>2</v>
      </c>
      <c r="H4358" s="3">
        <f t="shared" si="342"/>
        <v>2</v>
      </c>
      <c r="I4358" s="1" t="str">
        <f t="shared" si="343"/>
        <v>422</v>
      </c>
      <c r="J4358" s="1" t="str">
        <f t="shared" si="344"/>
        <v>Loyal</v>
      </c>
    </row>
    <row r="4359" spans="1:10" ht="14.25" x14ac:dyDescent="0.2">
      <c r="A4359">
        <v>18032</v>
      </c>
      <c r="B4359">
        <v>5</v>
      </c>
      <c r="C4359">
        <v>73.5</v>
      </c>
      <c r="D4359" s="1">
        <v>40552.647222222222</v>
      </c>
      <c r="E4359" s="3">
        <f>DATEDIF(online_retail_II[[#This Row],[LastPurchase]], DATE(2011,12,9), "d")</f>
        <v>334</v>
      </c>
      <c r="F4359" s="3">
        <f t="shared" si="340"/>
        <v>3</v>
      </c>
      <c r="G4359" s="3">
        <f t="shared" si="341"/>
        <v>1</v>
      </c>
      <c r="H4359" s="3">
        <f t="shared" si="342"/>
        <v>1</v>
      </c>
      <c r="I4359" s="1" t="str">
        <f t="shared" si="343"/>
        <v>311</v>
      </c>
      <c r="J4359" s="1" t="str">
        <f t="shared" si="344"/>
        <v>Potential</v>
      </c>
    </row>
    <row r="4360" spans="1:10" ht="14.25" x14ac:dyDescent="0.2">
      <c r="A4360">
        <v>16850</v>
      </c>
      <c r="B4360">
        <v>19</v>
      </c>
      <c r="C4360">
        <v>332.40999999999997</v>
      </c>
      <c r="D4360" s="1">
        <v>40553.464583333334</v>
      </c>
      <c r="E4360" s="3">
        <f>DATEDIF(online_retail_II[[#This Row],[LastPurchase]], DATE(2011,12,9), "d")</f>
        <v>333</v>
      </c>
      <c r="F4360" s="3">
        <f t="shared" si="340"/>
        <v>3</v>
      </c>
      <c r="G4360" s="3">
        <f t="shared" si="341"/>
        <v>1</v>
      </c>
      <c r="H4360" s="3">
        <f t="shared" si="342"/>
        <v>1</v>
      </c>
      <c r="I4360" s="1" t="str">
        <f t="shared" si="343"/>
        <v>311</v>
      </c>
      <c r="J4360" s="1" t="str">
        <f t="shared" si="344"/>
        <v>Potential</v>
      </c>
    </row>
    <row r="4361" spans="1:10" ht="14.25" x14ac:dyDescent="0.2">
      <c r="A4361">
        <v>12736</v>
      </c>
      <c r="B4361">
        <v>4</v>
      </c>
      <c r="C4361">
        <v>234.00000000000003</v>
      </c>
      <c r="D4361" s="1">
        <v>40554.331250000003</v>
      </c>
      <c r="E4361" s="3">
        <f>DATEDIF(online_retail_II[[#This Row],[LastPurchase]], DATE(2011,12,9), "d")</f>
        <v>332</v>
      </c>
      <c r="F4361" s="3">
        <f t="shared" si="340"/>
        <v>3</v>
      </c>
      <c r="G4361" s="3">
        <f t="shared" si="341"/>
        <v>1</v>
      </c>
      <c r="H4361" s="3">
        <f t="shared" si="342"/>
        <v>1</v>
      </c>
      <c r="I4361" s="1" t="str">
        <f t="shared" si="343"/>
        <v>311</v>
      </c>
      <c r="J4361" s="1" t="str">
        <f t="shared" si="344"/>
        <v>Potential</v>
      </c>
    </row>
    <row r="4362" spans="1:10" ht="14.25" x14ac:dyDescent="0.2">
      <c r="A4362">
        <v>15749</v>
      </c>
      <c r="B4362">
        <v>10</v>
      </c>
      <c r="C4362">
        <v>44534.3</v>
      </c>
      <c r="D4362" s="1">
        <v>40651.555555555555</v>
      </c>
      <c r="E4362" s="3">
        <f>DATEDIF(online_retail_II[[#This Row],[LastPurchase]], DATE(2011,12,9), "d")</f>
        <v>235</v>
      </c>
      <c r="F4362" s="3">
        <f t="shared" si="340"/>
        <v>3</v>
      </c>
      <c r="G4362" s="3">
        <f t="shared" si="341"/>
        <v>1</v>
      </c>
      <c r="H4362" s="3">
        <f t="shared" si="342"/>
        <v>4</v>
      </c>
      <c r="I4362" s="1" t="str">
        <f t="shared" si="343"/>
        <v>314</v>
      </c>
      <c r="J4362" s="1" t="str">
        <f t="shared" si="344"/>
        <v>Potential</v>
      </c>
    </row>
    <row r="4363" spans="1:10" ht="14.25" x14ac:dyDescent="0.2">
      <c r="A4363">
        <v>17569</v>
      </c>
      <c r="B4363">
        <v>29</v>
      </c>
      <c r="C4363">
        <v>344.13999999999993</v>
      </c>
      <c r="D4363" s="1">
        <v>40554.59375</v>
      </c>
      <c r="E4363" s="3">
        <f>DATEDIF(online_retail_II[[#This Row],[LastPurchase]], DATE(2011,12,9), "d")</f>
        <v>332</v>
      </c>
      <c r="F4363" s="3">
        <f t="shared" si="340"/>
        <v>3</v>
      </c>
      <c r="G4363" s="3">
        <f t="shared" si="341"/>
        <v>1</v>
      </c>
      <c r="H4363" s="3">
        <f t="shared" si="342"/>
        <v>1</v>
      </c>
      <c r="I4363" s="1" t="str">
        <f t="shared" si="343"/>
        <v>311</v>
      </c>
      <c r="J4363" s="1" t="str">
        <f t="shared" si="344"/>
        <v>Potential</v>
      </c>
    </row>
    <row r="4364" spans="1:10" ht="14.25" x14ac:dyDescent="0.2">
      <c r="A4364">
        <v>14270</v>
      </c>
      <c r="B4364">
        <v>29</v>
      </c>
      <c r="C4364">
        <v>492.64999999999992</v>
      </c>
      <c r="D4364" s="1">
        <v>40555.397916666669</v>
      </c>
      <c r="E4364" s="3">
        <f>DATEDIF(online_retail_II[[#This Row],[LastPurchase]], DATE(2011,12,9), "d")</f>
        <v>331</v>
      </c>
      <c r="F4364" s="3">
        <f t="shared" si="340"/>
        <v>3</v>
      </c>
      <c r="G4364" s="3">
        <f t="shared" si="341"/>
        <v>1</v>
      </c>
      <c r="H4364" s="3">
        <f t="shared" si="342"/>
        <v>1</v>
      </c>
      <c r="I4364" s="1" t="str">
        <f t="shared" si="343"/>
        <v>311</v>
      </c>
      <c r="J4364" s="1" t="str">
        <f t="shared" si="344"/>
        <v>Potential</v>
      </c>
    </row>
    <row r="4365" spans="1:10" ht="14.25" x14ac:dyDescent="0.2">
      <c r="A4365">
        <v>14587</v>
      </c>
      <c r="B4365">
        <v>383</v>
      </c>
      <c r="C4365">
        <v>1601.1400000000008</v>
      </c>
      <c r="D4365" s="1">
        <v>40868.481944444444</v>
      </c>
      <c r="E4365" s="3">
        <f>DATEDIF(online_retail_II[[#This Row],[LastPurchase]], DATE(2011,12,9), "d")</f>
        <v>18</v>
      </c>
      <c r="F4365" s="3">
        <f t="shared" si="340"/>
        <v>4</v>
      </c>
      <c r="G4365" s="3">
        <f t="shared" si="341"/>
        <v>4</v>
      </c>
      <c r="H4365" s="3">
        <f t="shared" si="342"/>
        <v>2</v>
      </c>
      <c r="I4365" s="1" t="str">
        <f t="shared" si="343"/>
        <v>442</v>
      </c>
      <c r="J4365" s="1" t="str">
        <f t="shared" si="344"/>
        <v>Loyal</v>
      </c>
    </row>
    <row r="4366" spans="1:10" ht="14.25" x14ac:dyDescent="0.2">
      <c r="A4366">
        <v>14185</v>
      </c>
      <c r="B4366">
        <v>3</v>
      </c>
      <c r="C4366">
        <v>197.65</v>
      </c>
      <c r="D4366" s="1">
        <v>40555.577777777777</v>
      </c>
      <c r="E4366" s="3">
        <f>DATEDIF(online_retail_II[[#This Row],[LastPurchase]], DATE(2011,12,9), "d")</f>
        <v>331</v>
      </c>
      <c r="F4366" s="3">
        <f t="shared" si="340"/>
        <v>3</v>
      </c>
      <c r="G4366" s="3">
        <f t="shared" si="341"/>
        <v>1</v>
      </c>
      <c r="H4366" s="3">
        <f t="shared" si="342"/>
        <v>1</v>
      </c>
      <c r="I4366" s="1" t="str">
        <f t="shared" si="343"/>
        <v>311</v>
      </c>
      <c r="J4366" s="1" t="str">
        <f t="shared" si="344"/>
        <v>Potential</v>
      </c>
    </row>
    <row r="4367" spans="1:10" ht="14.25" x14ac:dyDescent="0.2">
      <c r="A4367">
        <v>15171</v>
      </c>
      <c r="B4367">
        <v>5</v>
      </c>
      <c r="C4367">
        <v>1289.5</v>
      </c>
      <c r="D4367" s="1">
        <v>40555.65</v>
      </c>
      <c r="E4367" s="3">
        <f>DATEDIF(online_retail_II[[#This Row],[LastPurchase]], DATE(2011,12,9), "d")</f>
        <v>331</v>
      </c>
      <c r="F4367" s="3">
        <f t="shared" si="340"/>
        <v>3</v>
      </c>
      <c r="G4367" s="3">
        <f t="shared" si="341"/>
        <v>1</v>
      </c>
      <c r="H4367" s="3">
        <f t="shared" si="342"/>
        <v>2</v>
      </c>
      <c r="I4367" s="1" t="str">
        <f t="shared" si="343"/>
        <v>312</v>
      </c>
      <c r="J4367" s="1" t="str">
        <f t="shared" si="344"/>
        <v>Potential</v>
      </c>
    </row>
    <row r="4368" spans="1:10" ht="14.25" x14ac:dyDescent="0.2">
      <c r="A4368">
        <v>13284</v>
      </c>
      <c r="B4368">
        <v>13</v>
      </c>
      <c r="C4368">
        <v>201.19</v>
      </c>
      <c r="D4368" s="1">
        <v>40556.390972222223</v>
      </c>
      <c r="E4368" s="3">
        <f>DATEDIF(online_retail_II[[#This Row],[LastPurchase]], DATE(2011,12,9), "d")</f>
        <v>330</v>
      </c>
      <c r="F4368" s="3">
        <f t="shared" si="340"/>
        <v>3</v>
      </c>
      <c r="G4368" s="3">
        <f t="shared" si="341"/>
        <v>1</v>
      </c>
      <c r="H4368" s="3">
        <f t="shared" si="342"/>
        <v>1</v>
      </c>
      <c r="I4368" s="1" t="str">
        <f t="shared" si="343"/>
        <v>311</v>
      </c>
      <c r="J4368" s="1" t="str">
        <f t="shared" si="344"/>
        <v>Potential</v>
      </c>
    </row>
    <row r="4369" spans="1:10" ht="14.25" x14ac:dyDescent="0.2">
      <c r="A4369">
        <v>15835</v>
      </c>
      <c r="B4369">
        <v>50</v>
      </c>
      <c r="C4369">
        <v>954.08999999999958</v>
      </c>
      <c r="D4369" s="1">
        <v>40842.657638888886</v>
      </c>
      <c r="E4369" s="3">
        <f>DATEDIF(online_retail_II[[#This Row],[LastPurchase]], DATE(2011,12,9), "d")</f>
        <v>44</v>
      </c>
      <c r="F4369" s="3">
        <f t="shared" si="340"/>
        <v>4</v>
      </c>
      <c r="G4369" s="3">
        <f t="shared" si="341"/>
        <v>1</v>
      </c>
      <c r="H4369" s="3">
        <f t="shared" si="342"/>
        <v>1</v>
      </c>
      <c r="I4369" s="1" t="str">
        <f t="shared" si="343"/>
        <v>411</v>
      </c>
      <c r="J4369" s="1" t="str">
        <f t="shared" si="344"/>
        <v>Loyal</v>
      </c>
    </row>
    <row r="4370" spans="1:10" ht="14.25" x14ac:dyDescent="0.2">
      <c r="A4370">
        <v>15510</v>
      </c>
      <c r="B4370">
        <v>1</v>
      </c>
      <c r="C4370">
        <v>250</v>
      </c>
      <c r="D4370" s="1">
        <v>40556.506944444445</v>
      </c>
      <c r="E4370" s="3">
        <f>DATEDIF(online_retail_II[[#This Row],[LastPurchase]], DATE(2011,12,9), "d")</f>
        <v>330</v>
      </c>
      <c r="F4370" s="3">
        <f t="shared" si="340"/>
        <v>3</v>
      </c>
      <c r="G4370" s="3">
        <f t="shared" si="341"/>
        <v>1</v>
      </c>
      <c r="H4370" s="3">
        <f t="shared" si="342"/>
        <v>1</v>
      </c>
      <c r="I4370" s="1" t="str">
        <f t="shared" si="343"/>
        <v>311</v>
      </c>
      <c r="J4370" s="1" t="str">
        <f t="shared" si="344"/>
        <v>Potential</v>
      </c>
    </row>
    <row r="4371" spans="1:10" ht="14.25" x14ac:dyDescent="0.2">
      <c r="A4371">
        <v>15687</v>
      </c>
      <c r="B4371">
        <v>166</v>
      </c>
      <c r="C4371">
        <v>2993.099999999999</v>
      </c>
      <c r="D4371" s="1">
        <v>40878.356249999997</v>
      </c>
      <c r="E4371" s="3">
        <f>DATEDIF(online_retail_II[[#This Row],[LastPurchase]], DATE(2011,12,9), "d")</f>
        <v>8</v>
      </c>
      <c r="F4371" s="3">
        <f t="shared" si="340"/>
        <v>5</v>
      </c>
      <c r="G4371" s="3">
        <f t="shared" si="341"/>
        <v>3</v>
      </c>
      <c r="H4371" s="3">
        <f t="shared" si="342"/>
        <v>3</v>
      </c>
      <c r="I4371" s="1" t="str">
        <f t="shared" si="343"/>
        <v>533</v>
      </c>
      <c r="J4371" s="1" t="str">
        <f t="shared" si="344"/>
        <v>Champion</v>
      </c>
    </row>
    <row r="4372" spans="1:10" ht="14.25" x14ac:dyDescent="0.2">
      <c r="A4372">
        <v>13385</v>
      </c>
      <c r="B4372">
        <v>35</v>
      </c>
      <c r="C4372">
        <v>534.57000000000016</v>
      </c>
      <c r="D4372" s="1">
        <v>40557.411111111112</v>
      </c>
      <c r="E4372" s="3">
        <f>DATEDIF(online_retail_II[[#This Row],[LastPurchase]], DATE(2011,12,9), "d")</f>
        <v>329</v>
      </c>
      <c r="F4372" s="3">
        <f t="shared" si="340"/>
        <v>3</v>
      </c>
      <c r="G4372" s="3">
        <f t="shared" si="341"/>
        <v>1</v>
      </c>
      <c r="H4372" s="3">
        <f t="shared" si="342"/>
        <v>1</v>
      </c>
      <c r="I4372" s="1" t="str">
        <f t="shared" si="343"/>
        <v>311</v>
      </c>
      <c r="J4372" s="1" t="str">
        <f t="shared" si="344"/>
        <v>Potential</v>
      </c>
    </row>
    <row r="4373" spans="1:10" ht="14.25" x14ac:dyDescent="0.2">
      <c r="A4373">
        <v>15213</v>
      </c>
      <c r="B4373">
        <v>24</v>
      </c>
      <c r="C4373">
        <v>328.34999999999997</v>
      </c>
      <c r="D4373" s="1">
        <v>40568.51458333333</v>
      </c>
      <c r="E4373" s="3">
        <f>DATEDIF(online_retail_II[[#This Row],[LastPurchase]], DATE(2011,12,9), "d")</f>
        <v>318</v>
      </c>
      <c r="F4373" s="3">
        <f t="shared" si="340"/>
        <v>3</v>
      </c>
      <c r="G4373" s="3">
        <f t="shared" si="341"/>
        <v>1</v>
      </c>
      <c r="H4373" s="3">
        <f t="shared" si="342"/>
        <v>1</v>
      </c>
      <c r="I4373" s="1" t="str">
        <f t="shared" si="343"/>
        <v>311</v>
      </c>
      <c r="J4373" s="1" t="str">
        <f t="shared" si="344"/>
        <v>Potential</v>
      </c>
    </row>
    <row r="4374" spans="1:10" ht="14.25" x14ac:dyDescent="0.2">
      <c r="A4374">
        <v>15033</v>
      </c>
      <c r="B4374">
        <v>510</v>
      </c>
      <c r="C4374">
        <v>2586.670000000001</v>
      </c>
      <c r="D4374" s="1">
        <v>40882.527777777781</v>
      </c>
      <c r="E4374" s="3">
        <f>DATEDIF(online_retail_II[[#This Row],[LastPurchase]], DATE(2011,12,9), "d")</f>
        <v>4</v>
      </c>
      <c r="F4374" s="3">
        <f t="shared" si="340"/>
        <v>5</v>
      </c>
      <c r="G4374" s="3">
        <f t="shared" si="341"/>
        <v>4</v>
      </c>
      <c r="H4374" s="3">
        <f t="shared" si="342"/>
        <v>2</v>
      </c>
      <c r="I4374" s="1" t="str">
        <f t="shared" si="343"/>
        <v>542</v>
      </c>
      <c r="J4374" s="1" t="str">
        <f t="shared" si="344"/>
        <v>Champion</v>
      </c>
    </row>
    <row r="4375" spans="1:10" ht="14.25" x14ac:dyDescent="0.2">
      <c r="A4375">
        <v>17064</v>
      </c>
      <c r="B4375">
        <v>62</v>
      </c>
      <c r="C4375">
        <v>859.35000000000025</v>
      </c>
      <c r="D4375" s="1">
        <v>40828.429166666669</v>
      </c>
      <c r="E4375" s="3">
        <f>DATEDIF(online_retail_II[[#This Row],[LastPurchase]], DATE(2011,12,9), "d")</f>
        <v>58</v>
      </c>
      <c r="F4375" s="3">
        <f t="shared" si="340"/>
        <v>3</v>
      </c>
      <c r="G4375" s="3">
        <f t="shared" si="341"/>
        <v>2</v>
      </c>
      <c r="H4375" s="3">
        <f t="shared" si="342"/>
        <v>1</v>
      </c>
      <c r="I4375" s="1" t="str">
        <f t="shared" si="343"/>
        <v>321</v>
      </c>
      <c r="J4375" s="1" t="str">
        <f t="shared" si="344"/>
        <v>Potential</v>
      </c>
    </row>
    <row r="4376" spans="1:10" ht="14.25" x14ac:dyDescent="0.2">
      <c r="A4376">
        <v>12626</v>
      </c>
      <c r="B4376">
        <v>294</v>
      </c>
      <c r="C4376">
        <v>6620.4799999999977</v>
      </c>
      <c r="D4376" s="1">
        <v>40863.67083333333</v>
      </c>
      <c r="E4376" s="3">
        <f>DATEDIF(online_retail_II[[#This Row],[LastPurchase]], DATE(2011,12,9), "d")</f>
        <v>23</v>
      </c>
      <c r="F4376" s="3">
        <f t="shared" si="340"/>
        <v>4</v>
      </c>
      <c r="G4376" s="3">
        <f t="shared" si="341"/>
        <v>3</v>
      </c>
      <c r="H4376" s="3">
        <f t="shared" si="342"/>
        <v>3</v>
      </c>
      <c r="I4376" s="1" t="str">
        <f t="shared" si="343"/>
        <v>433</v>
      </c>
      <c r="J4376" s="1" t="str">
        <f t="shared" si="344"/>
        <v>Loyal</v>
      </c>
    </row>
    <row r="4377" spans="1:10" ht="14.25" x14ac:dyDescent="0.2">
      <c r="A4377">
        <v>14976</v>
      </c>
      <c r="B4377">
        <v>72</v>
      </c>
      <c r="C4377">
        <v>790.85999999999967</v>
      </c>
      <c r="D4377" s="1">
        <v>40829.692361111112</v>
      </c>
      <c r="E4377" s="3">
        <f>DATEDIF(online_retail_II[[#This Row],[LastPurchase]], DATE(2011,12,9), "d")</f>
        <v>57</v>
      </c>
      <c r="F4377" s="3">
        <f t="shared" si="340"/>
        <v>3</v>
      </c>
      <c r="G4377" s="3">
        <f t="shared" si="341"/>
        <v>2</v>
      </c>
      <c r="H4377" s="3">
        <f t="shared" si="342"/>
        <v>1</v>
      </c>
      <c r="I4377" s="1" t="str">
        <f t="shared" si="343"/>
        <v>321</v>
      </c>
      <c r="J4377" s="1" t="str">
        <f t="shared" si="344"/>
        <v>Potential</v>
      </c>
    </row>
    <row r="4378" spans="1:10" ht="14.25" x14ac:dyDescent="0.2">
      <c r="A4378">
        <v>15316</v>
      </c>
      <c r="B4378">
        <v>1</v>
      </c>
      <c r="C4378">
        <v>165</v>
      </c>
      <c r="D4378" s="1">
        <v>40560.481944444444</v>
      </c>
      <c r="E4378" s="3">
        <f>DATEDIF(online_retail_II[[#This Row],[LastPurchase]], DATE(2011,12,9), "d")</f>
        <v>326</v>
      </c>
      <c r="F4378" s="3">
        <f t="shared" si="340"/>
        <v>3</v>
      </c>
      <c r="G4378" s="3">
        <f t="shared" si="341"/>
        <v>1</v>
      </c>
      <c r="H4378" s="3">
        <f t="shared" si="342"/>
        <v>1</v>
      </c>
      <c r="I4378" s="1" t="str">
        <f t="shared" si="343"/>
        <v>311</v>
      </c>
      <c r="J4378" s="1" t="str">
        <f t="shared" si="344"/>
        <v>Potential</v>
      </c>
    </row>
    <row r="4379" spans="1:10" ht="14.25" x14ac:dyDescent="0.2">
      <c r="A4379">
        <v>18233</v>
      </c>
      <c r="B4379">
        <v>1</v>
      </c>
      <c r="C4379">
        <v>440</v>
      </c>
      <c r="D4379" s="1">
        <v>40561.363888888889</v>
      </c>
      <c r="E4379" s="3">
        <f>DATEDIF(online_retail_II[[#This Row],[LastPurchase]], DATE(2011,12,9), "d")</f>
        <v>325</v>
      </c>
      <c r="F4379" s="3">
        <f t="shared" si="340"/>
        <v>3</v>
      </c>
      <c r="G4379" s="3">
        <f t="shared" si="341"/>
        <v>1</v>
      </c>
      <c r="H4379" s="3">
        <f t="shared" si="342"/>
        <v>1</v>
      </c>
      <c r="I4379" s="1" t="str">
        <f t="shared" si="343"/>
        <v>311</v>
      </c>
      <c r="J4379" s="1" t="str">
        <f t="shared" si="344"/>
        <v>Potential</v>
      </c>
    </row>
    <row r="4380" spans="1:10" ht="14.25" x14ac:dyDescent="0.2">
      <c r="A4380">
        <v>14242</v>
      </c>
      <c r="B4380">
        <v>16</v>
      </c>
      <c r="C4380">
        <v>280.55</v>
      </c>
      <c r="D4380" s="1">
        <v>40652.490277777775</v>
      </c>
      <c r="E4380" s="3">
        <f>DATEDIF(online_retail_II[[#This Row],[LastPurchase]], DATE(2011,12,9), "d")</f>
        <v>234</v>
      </c>
      <c r="F4380" s="3">
        <f t="shared" si="340"/>
        <v>3</v>
      </c>
      <c r="G4380" s="3">
        <f t="shared" si="341"/>
        <v>1</v>
      </c>
      <c r="H4380" s="3">
        <f t="shared" si="342"/>
        <v>1</v>
      </c>
      <c r="I4380" s="1" t="str">
        <f t="shared" si="343"/>
        <v>311</v>
      </c>
      <c r="J4380" s="1" t="str">
        <f t="shared" si="344"/>
        <v>Potential</v>
      </c>
    </row>
    <row r="4381" spans="1:10" ht="14.25" x14ac:dyDescent="0.2">
      <c r="A4381">
        <v>16997</v>
      </c>
      <c r="B4381">
        <v>12</v>
      </c>
      <c r="C4381">
        <v>702</v>
      </c>
      <c r="D4381" s="1">
        <v>40598.727777777778</v>
      </c>
      <c r="E4381" s="3">
        <f>DATEDIF(online_retail_II[[#This Row],[LastPurchase]], DATE(2011,12,9), "d")</f>
        <v>288</v>
      </c>
      <c r="F4381" s="3">
        <f t="shared" si="340"/>
        <v>3</v>
      </c>
      <c r="G4381" s="3">
        <f t="shared" si="341"/>
        <v>1</v>
      </c>
      <c r="H4381" s="3">
        <f t="shared" si="342"/>
        <v>1</v>
      </c>
      <c r="I4381" s="1" t="str">
        <f t="shared" si="343"/>
        <v>311</v>
      </c>
      <c r="J4381" s="1" t="str">
        <f t="shared" si="344"/>
        <v>Potential</v>
      </c>
    </row>
    <row r="4382" spans="1:10" ht="14.25" x14ac:dyDescent="0.2">
      <c r="A4382">
        <v>15395</v>
      </c>
      <c r="B4382">
        <v>7</v>
      </c>
      <c r="C4382">
        <v>107.45000000000002</v>
      </c>
      <c r="D4382" s="1">
        <v>40561.527777777781</v>
      </c>
      <c r="E4382" s="3">
        <f>DATEDIF(online_retail_II[[#This Row],[LastPurchase]], DATE(2011,12,9), "d")</f>
        <v>325</v>
      </c>
      <c r="F4382" s="3">
        <f t="shared" si="340"/>
        <v>3</v>
      </c>
      <c r="G4382" s="3">
        <f t="shared" si="341"/>
        <v>1</v>
      </c>
      <c r="H4382" s="3">
        <f t="shared" si="342"/>
        <v>1</v>
      </c>
      <c r="I4382" s="1" t="str">
        <f t="shared" si="343"/>
        <v>311</v>
      </c>
      <c r="J4382" s="1" t="str">
        <f t="shared" si="344"/>
        <v>Potential</v>
      </c>
    </row>
    <row r="4383" spans="1:10" ht="14.25" x14ac:dyDescent="0.2">
      <c r="A4383">
        <v>14428</v>
      </c>
      <c r="B4383">
        <v>144</v>
      </c>
      <c r="C4383">
        <v>1244.8300000000004</v>
      </c>
      <c r="D4383" s="1">
        <v>40879.553472222222</v>
      </c>
      <c r="E4383" s="3">
        <f>DATEDIF(online_retail_II[[#This Row],[LastPurchase]], DATE(2011,12,9), "d")</f>
        <v>7</v>
      </c>
      <c r="F4383" s="3">
        <f t="shared" si="340"/>
        <v>5</v>
      </c>
      <c r="G4383" s="3">
        <f t="shared" si="341"/>
        <v>2</v>
      </c>
      <c r="H4383" s="3">
        <f t="shared" si="342"/>
        <v>2</v>
      </c>
      <c r="I4383" s="1" t="str">
        <f t="shared" si="343"/>
        <v>522</v>
      </c>
      <c r="J4383" s="1" t="str">
        <f t="shared" si="344"/>
        <v>Champion</v>
      </c>
    </row>
    <row r="4384" spans="1:10" ht="14.25" x14ac:dyDescent="0.2">
      <c r="A4384">
        <v>14090</v>
      </c>
      <c r="B4384">
        <v>1</v>
      </c>
      <c r="C4384">
        <v>76.320000000000007</v>
      </c>
      <c r="D4384" s="1">
        <v>40562.45208333333</v>
      </c>
      <c r="E4384" s="3">
        <f>DATEDIF(online_retail_II[[#This Row],[LastPurchase]], DATE(2011,12,9), "d")</f>
        <v>324</v>
      </c>
      <c r="F4384" s="3">
        <f t="shared" si="340"/>
        <v>3</v>
      </c>
      <c r="G4384" s="3">
        <f t="shared" si="341"/>
        <v>1</v>
      </c>
      <c r="H4384" s="3">
        <f t="shared" si="342"/>
        <v>1</v>
      </c>
      <c r="I4384" s="1" t="str">
        <f t="shared" si="343"/>
        <v>311</v>
      </c>
      <c r="J4384" s="1" t="str">
        <f t="shared" si="344"/>
        <v>Potential</v>
      </c>
    </row>
    <row r="4385" spans="1:10" ht="14.25" x14ac:dyDescent="0.2">
      <c r="A4385">
        <v>15831</v>
      </c>
      <c r="B4385">
        <v>68</v>
      </c>
      <c r="C4385">
        <v>801.75999999999988</v>
      </c>
      <c r="D4385" s="1">
        <v>40828.551388888889</v>
      </c>
      <c r="E4385" s="3">
        <f>DATEDIF(online_retail_II[[#This Row],[LastPurchase]], DATE(2011,12,9), "d")</f>
        <v>58</v>
      </c>
      <c r="F4385" s="3">
        <f t="shared" si="340"/>
        <v>3</v>
      </c>
      <c r="G4385" s="3">
        <f t="shared" si="341"/>
        <v>2</v>
      </c>
      <c r="H4385" s="3">
        <f t="shared" si="342"/>
        <v>1</v>
      </c>
      <c r="I4385" s="1" t="str">
        <f t="shared" si="343"/>
        <v>321</v>
      </c>
      <c r="J4385" s="1" t="str">
        <f t="shared" si="344"/>
        <v>Potential</v>
      </c>
    </row>
    <row r="4386" spans="1:10" ht="14.25" x14ac:dyDescent="0.2">
      <c r="A4386">
        <v>14779</v>
      </c>
      <c r="B4386">
        <v>41</v>
      </c>
      <c r="C4386">
        <v>386.14999999999992</v>
      </c>
      <c r="D4386" s="1">
        <v>40606.529166666667</v>
      </c>
      <c r="E4386" s="3">
        <f>DATEDIF(online_retail_II[[#This Row],[LastPurchase]], DATE(2011,12,9), "d")</f>
        <v>280</v>
      </c>
      <c r="F4386" s="3">
        <f t="shared" si="340"/>
        <v>3</v>
      </c>
      <c r="G4386" s="3">
        <f t="shared" si="341"/>
        <v>1</v>
      </c>
      <c r="H4386" s="3">
        <f t="shared" si="342"/>
        <v>1</v>
      </c>
      <c r="I4386" s="1" t="str">
        <f t="shared" si="343"/>
        <v>311</v>
      </c>
      <c r="J4386" s="1" t="str">
        <f t="shared" si="344"/>
        <v>Potential</v>
      </c>
    </row>
    <row r="4387" spans="1:10" ht="14.25" x14ac:dyDescent="0.2">
      <c r="A4387">
        <v>16618</v>
      </c>
      <c r="B4387">
        <v>96</v>
      </c>
      <c r="C4387">
        <v>2647.5900000000015</v>
      </c>
      <c r="D4387" s="1">
        <v>40855.577777777777</v>
      </c>
      <c r="E4387" s="3">
        <f>DATEDIF(online_retail_II[[#This Row],[LastPurchase]], DATE(2011,12,9), "d")</f>
        <v>31</v>
      </c>
      <c r="F4387" s="3">
        <f t="shared" si="340"/>
        <v>4</v>
      </c>
      <c r="G4387" s="3">
        <f t="shared" si="341"/>
        <v>2</v>
      </c>
      <c r="H4387" s="3">
        <f t="shared" si="342"/>
        <v>2</v>
      </c>
      <c r="I4387" s="1" t="str">
        <f t="shared" si="343"/>
        <v>422</v>
      </c>
      <c r="J4387" s="1" t="str">
        <f t="shared" si="344"/>
        <v>Loyal</v>
      </c>
    </row>
    <row r="4388" spans="1:10" ht="14.25" x14ac:dyDescent="0.2">
      <c r="A4388">
        <v>17277</v>
      </c>
      <c r="B4388">
        <v>69</v>
      </c>
      <c r="C4388">
        <v>1065.3500000000001</v>
      </c>
      <c r="D4388" s="1">
        <v>40659.532638888886</v>
      </c>
      <c r="E4388" s="3">
        <f>DATEDIF(online_retail_II[[#This Row],[LastPurchase]], DATE(2011,12,9), "d")</f>
        <v>227</v>
      </c>
      <c r="F4388" s="3">
        <f t="shared" si="340"/>
        <v>3</v>
      </c>
      <c r="G4388" s="3">
        <f t="shared" si="341"/>
        <v>2</v>
      </c>
      <c r="H4388" s="3">
        <f t="shared" si="342"/>
        <v>2</v>
      </c>
      <c r="I4388" s="1" t="str">
        <f t="shared" si="343"/>
        <v>322</v>
      </c>
      <c r="J4388" s="1" t="str">
        <f t="shared" si="344"/>
        <v>Potential</v>
      </c>
    </row>
    <row r="4389" spans="1:10" ht="14.25" x14ac:dyDescent="0.2">
      <c r="A4389">
        <v>13742</v>
      </c>
      <c r="B4389">
        <v>321</v>
      </c>
      <c r="C4389">
        <v>3131.0200000000009</v>
      </c>
      <c r="D4389" s="1">
        <v>40870.463194444441</v>
      </c>
      <c r="E4389" s="3">
        <f>DATEDIF(online_retail_II[[#This Row],[LastPurchase]], DATE(2011,12,9), "d")</f>
        <v>16</v>
      </c>
      <c r="F4389" s="3">
        <f t="shared" si="340"/>
        <v>4</v>
      </c>
      <c r="G4389" s="3">
        <f t="shared" si="341"/>
        <v>3</v>
      </c>
      <c r="H4389" s="3">
        <f t="shared" si="342"/>
        <v>3</v>
      </c>
      <c r="I4389" s="1" t="str">
        <f t="shared" si="343"/>
        <v>433</v>
      </c>
      <c r="J4389" s="1" t="str">
        <f t="shared" si="344"/>
        <v>Loyal</v>
      </c>
    </row>
    <row r="4390" spans="1:10" ht="14.25" x14ac:dyDescent="0.2">
      <c r="A4390">
        <v>13068</v>
      </c>
      <c r="B4390">
        <v>2</v>
      </c>
      <c r="C4390">
        <v>344</v>
      </c>
      <c r="D4390" s="1">
        <v>40876.625</v>
      </c>
      <c r="E4390" s="3">
        <f>DATEDIF(online_retail_II[[#This Row],[LastPurchase]], DATE(2011,12,9), "d")</f>
        <v>10</v>
      </c>
      <c r="F4390" s="3">
        <f t="shared" si="340"/>
        <v>5</v>
      </c>
      <c r="G4390" s="3">
        <f t="shared" si="341"/>
        <v>1</v>
      </c>
      <c r="H4390" s="3">
        <f t="shared" si="342"/>
        <v>1</v>
      </c>
      <c r="I4390" s="1" t="str">
        <f t="shared" si="343"/>
        <v>511</v>
      </c>
      <c r="J4390" s="1" t="str">
        <f t="shared" si="344"/>
        <v>Champion</v>
      </c>
    </row>
    <row r="4391" spans="1:10" ht="14.25" x14ac:dyDescent="0.2">
      <c r="A4391">
        <v>14368</v>
      </c>
      <c r="B4391">
        <v>8</v>
      </c>
      <c r="C4391">
        <v>155.00000000000003</v>
      </c>
      <c r="D4391" s="1">
        <v>40567.411111111112</v>
      </c>
      <c r="E4391" s="3">
        <f>DATEDIF(online_retail_II[[#This Row],[LastPurchase]], DATE(2011,12,9), "d")</f>
        <v>319</v>
      </c>
      <c r="F4391" s="3">
        <f t="shared" si="340"/>
        <v>3</v>
      </c>
      <c r="G4391" s="3">
        <f t="shared" si="341"/>
        <v>1</v>
      </c>
      <c r="H4391" s="3">
        <f t="shared" si="342"/>
        <v>1</v>
      </c>
      <c r="I4391" s="1" t="str">
        <f t="shared" si="343"/>
        <v>311</v>
      </c>
      <c r="J4391" s="1" t="str">
        <f t="shared" si="344"/>
        <v>Potential</v>
      </c>
    </row>
    <row r="4392" spans="1:10" ht="14.25" x14ac:dyDescent="0.2">
      <c r="A4392">
        <v>12559</v>
      </c>
      <c r="B4392">
        <v>21</v>
      </c>
      <c r="C4392">
        <v>561.70999999999992</v>
      </c>
      <c r="D4392" s="1">
        <v>40576.40902777778</v>
      </c>
      <c r="E4392" s="3">
        <f>DATEDIF(online_retail_II[[#This Row],[LastPurchase]], DATE(2011,12,9), "d")</f>
        <v>310</v>
      </c>
      <c r="F4392" s="3">
        <f t="shared" si="340"/>
        <v>3</v>
      </c>
      <c r="G4392" s="3">
        <f t="shared" si="341"/>
        <v>1</v>
      </c>
      <c r="H4392" s="3">
        <f t="shared" si="342"/>
        <v>1</v>
      </c>
      <c r="I4392" s="1" t="str">
        <f t="shared" si="343"/>
        <v>311</v>
      </c>
      <c r="J4392" s="1" t="str">
        <f t="shared" si="344"/>
        <v>Potential</v>
      </c>
    </row>
    <row r="4393" spans="1:10" ht="14.25" x14ac:dyDescent="0.2">
      <c r="A4393">
        <v>14501</v>
      </c>
      <c r="B4393">
        <v>10</v>
      </c>
      <c r="C4393">
        <v>251.20999999999998</v>
      </c>
      <c r="D4393" s="1">
        <v>40703.501388888886</v>
      </c>
      <c r="E4393" s="3">
        <f>DATEDIF(online_retail_II[[#This Row],[LastPurchase]], DATE(2011,12,9), "d")</f>
        <v>183</v>
      </c>
      <c r="F4393" s="3">
        <f t="shared" si="340"/>
        <v>3</v>
      </c>
      <c r="G4393" s="3">
        <f t="shared" si="341"/>
        <v>1</v>
      </c>
      <c r="H4393" s="3">
        <f t="shared" si="342"/>
        <v>1</v>
      </c>
      <c r="I4393" s="1" t="str">
        <f t="shared" si="343"/>
        <v>311</v>
      </c>
      <c r="J4393" s="1" t="str">
        <f t="shared" si="344"/>
        <v>Potential</v>
      </c>
    </row>
    <row r="4394" spans="1:10" ht="14.25" x14ac:dyDescent="0.2">
      <c r="A4394">
        <v>14782</v>
      </c>
      <c r="B4394">
        <v>6</v>
      </c>
      <c r="C4394">
        <v>200.10000000000002</v>
      </c>
      <c r="D4394" s="1">
        <v>40567.466666666667</v>
      </c>
      <c r="E4394" s="3">
        <f>DATEDIF(online_retail_II[[#This Row],[LastPurchase]], DATE(2011,12,9), "d")</f>
        <v>319</v>
      </c>
      <c r="F4394" s="3">
        <f t="shared" si="340"/>
        <v>3</v>
      </c>
      <c r="G4394" s="3">
        <f t="shared" si="341"/>
        <v>1</v>
      </c>
      <c r="H4394" s="3">
        <f t="shared" si="342"/>
        <v>1</v>
      </c>
      <c r="I4394" s="1" t="str">
        <f t="shared" si="343"/>
        <v>311</v>
      </c>
      <c r="J4394" s="1" t="str">
        <f t="shared" si="344"/>
        <v>Potential</v>
      </c>
    </row>
    <row r="4395" spans="1:10" ht="14.25" x14ac:dyDescent="0.2">
      <c r="A4395">
        <v>15820</v>
      </c>
      <c r="B4395">
        <v>17</v>
      </c>
      <c r="C4395">
        <v>206.98000000000002</v>
      </c>
      <c r="D4395" s="1">
        <v>40567.5</v>
      </c>
      <c r="E4395" s="3">
        <f>DATEDIF(online_retail_II[[#This Row],[LastPurchase]], DATE(2011,12,9), "d")</f>
        <v>319</v>
      </c>
      <c r="F4395" s="3">
        <f t="shared" si="340"/>
        <v>3</v>
      </c>
      <c r="G4395" s="3">
        <f t="shared" si="341"/>
        <v>1</v>
      </c>
      <c r="H4395" s="3">
        <f t="shared" si="342"/>
        <v>1</v>
      </c>
      <c r="I4395" s="1" t="str">
        <f t="shared" si="343"/>
        <v>311</v>
      </c>
      <c r="J4395" s="1" t="str">
        <f t="shared" si="344"/>
        <v>Potential</v>
      </c>
    </row>
    <row r="4396" spans="1:10" ht="14.25" x14ac:dyDescent="0.2">
      <c r="A4396">
        <v>13396</v>
      </c>
      <c r="B4396">
        <v>43</v>
      </c>
      <c r="C4396">
        <v>1360.9899999999998</v>
      </c>
      <c r="D4396" s="1">
        <v>40857.707638888889</v>
      </c>
      <c r="E4396" s="3">
        <f>DATEDIF(online_retail_II[[#This Row],[LastPurchase]], DATE(2011,12,9), "d")</f>
        <v>29</v>
      </c>
      <c r="F4396" s="3">
        <f t="shared" si="340"/>
        <v>4</v>
      </c>
      <c r="G4396" s="3">
        <f t="shared" si="341"/>
        <v>1</v>
      </c>
      <c r="H4396" s="3">
        <f t="shared" si="342"/>
        <v>2</v>
      </c>
      <c r="I4396" s="1" t="str">
        <f t="shared" si="343"/>
        <v>412</v>
      </c>
      <c r="J4396" s="1" t="str">
        <f t="shared" si="344"/>
        <v>Loyal</v>
      </c>
    </row>
    <row r="4397" spans="1:10" ht="14.25" x14ac:dyDescent="0.2">
      <c r="A4397">
        <v>16730</v>
      </c>
      <c r="B4397">
        <v>82</v>
      </c>
      <c r="C4397">
        <v>743.11</v>
      </c>
      <c r="D4397" s="1">
        <v>40834.59097222222</v>
      </c>
      <c r="E4397" s="3">
        <f>DATEDIF(online_retail_II[[#This Row],[LastPurchase]], DATE(2011,12,9), "d")</f>
        <v>52</v>
      </c>
      <c r="F4397" s="3">
        <f t="shared" si="340"/>
        <v>3</v>
      </c>
      <c r="G4397" s="3">
        <f t="shared" si="341"/>
        <v>2</v>
      </c>
      <c r="H4397" s="3">
        <f t="shared" si="342"/>
        <v>1</v>
      </c>
      <c r="I4397" s="1" t="str">
        <f t="shared" si="343"/>
        <v>321</v>
      </c>
      <c r="J4397" s="1" t="str">
        <f t="shared" si="344"/>
        <v>Potential</v>
      </c>
    </row>
    <row r="4398" spans="1:10" ht="14.25" x14ac:dyDescent="0.2">
      <c r="A4398">
        <v>15052</v>
      </c>
      <c r="B4398">
        <v>30</v>
      </c>
      <c r="C4398">
        <v>215.78</v>
      </c>
      <c r="D4398" s="1">
        <v>40567.661111111112</v>
      </c>
      <c r="E4398" s="3">
        <f>DATEDIF(online_retail_II[[#This Row],[LastPurchase]], DATE(2011,12,9), "d")</f>
        <v>319</v>
      </c>
      <c r="F4398" s="3">
        <f t="shared" si="340"/>
        <v>3</v>
      </c>
      <c r="G4398" s="3">
        <f t="shared" si="341"/>
        <v>1</v>
      </c>
      <c r="H4398" s="3">
        <f t="shared" si="342"/>
        <v>1</v>
      </c>
      <c r="I4398" s="1" t="str">
        <f t="shared" si="343"/>
        <v>311</v>
      </c>
      <c r="J4398" s="1" t="str">
        <f t="shared" si="344"/>
        <v>Potential</v>
      </c>
    </row>
    <row r="4399" spans="1:10" ht="14.25" x14ac:dyDescent="0.2">
      <c r="A4399">
        <v>13837</v>
      </c>
      <c r="B4399">
        <v>19</v>
      </c>
      <c r="C4399">
        <v>271.24000000000007</v>
      </c>
      <c r="D4399" s="1">
        <v>40675.506944444445</v>
      </c>
      <c r="E4399" s="3">
        <f>DATEDIF(online_retail_II[[#This Row],[LastPurchase]], DATE(2011,12,9), "d")</f>
        <v>211</v>
      </c>
      <c r="F4399" s="3">
        <f t="shared" si="340"/>
        <v>3</v>
      </c>
      <c r="G4399" s="3">
        <f t="shared" si="341"/>
        <v>1</v>
      </c>
      <c r="H4399" s="3">
        <f t="shared" si="342"/>
        <v>1</v>
      </c>
      <c r="I4399" s="1" t="str">
        <f t="shared" si="343"/>
        <v>311</v>
      </c>
      <c r="J4399" s="1" t="str">
        <f t="shared" si="344"/>
        <v>Potential</v>
      </c>
    </row>
    <row r="4400" spans="1:10" ht="14.25" x14ac:dyDescent="0.2">
      <c r="A4400">
        <v>17118</v>
      </c>
      <c r="B4400">
        <v>10</v>
      </c>
      <c r="C4400">
        <v>157.02000000000001</v>
      </c>
      <c r="D4400" s="1">
        <v>40569.513194444444</v>
      </c>
      <c r="E4400" s="3">
        <f>DATEDIF(online_retail_II[[#This Row],[LastPurchase]], DATE(2011,12,9), "d")</f>
        <v>317</v>
      </c>
      <c r="F4400" s="3">
        <f t="shared" si="340"/>
        <v>3</v>
      </c>
      <c r="G4400" s="3">
        <f t="shared" si="341"/>
        <v>1</v>
      </c>
      <c r="H4400" s="3">
        <f t="shared" si="342"/>
        <v>1</v>
      </c>
      <c r="I4400" s="1" t="str">
        <f t="shared" si="343"/>
        <v>311</v>
      </c>
      <c r="J4400" s="1" t="str">
        <f t="shared" si="344"/>
        <v>Potential</v>
      </c>
    </row>
    <row r="4401" spans="1:10" ht="14.25" x14ac:dyDescent="0.2">
      <c r="A4401">
        <v>13098</v>
      </c>
      <c r="B4401">
        <v>572</v>
      </c>
      <c r="C4401">
        <v>28882.440000000013</v>
      </c>
      <c r="D4401" s="1">
        <v>40885.593055555553</v>
      </c>
      <c r="E4401" s="3">
        <f>DATEDIF(online_retail_II[[#This Row],[LastPurchase]], DATE(2011,12,9), "d")</f>
        <v>1</v>
      </c>
      <c r="F4401" s="3">
        <f t="shared" si="340"/>
        <v>5</v>
      </c>
      <c r="G4401" s="3">
        <f t="shared" si="341"/>
        <v>4</v>
      </c>
      <c r="H4401" s="3">
        <f t="shared" si="342"/>
        <v>4</v>
      </c>
      <c r="I4401" s="1" t="str">
        <f t="shared" si="343"/>
        <v>544</v>
      </c>
      <c r="J4401" s="1" t="str">
        <f t="shared" si="344"/>
        <v>Champion</v>
      </c>
    </row>
    <row r="4402" spans="1:10" ht="14.25" x14ac:dyDescent="0.2">
      <c r="A4402">
        <v>17786</v>
      </c>
      <c r="B4402">
        <v>72</v>
      </c>
      <c r="C4402">
        <v>278.74</v>
      </c>
      <c r="D4402" s="1">
        <v>40801.535416666666</v>
      </c>
      <c r="E4402" s="3">
        <f>DATEDIF(online_retail_II[[#This Row],[LastPurchase]], DATE(2011,12,9), "d")</f>
        <v>85</v>
      </c>
      <c r="F4402" s="3">
        <f t="shared" si="340"/>
        <v>3</v>
      </c>
      <c r="G4402" s="3">
        <f t="shared" si="341"/>
        <v>2</v>
      </c>
      <c r="H4402" s="3">
        <f t="shared" si="342"/>
        <v>1</v>
      </c>
      <c r="I4402" s="1" t="str">
        <f t="shared" si="343"/>
        <v>321</v>
      </c>
      <c r="J4402" s="1" t="str">
        <f t="shared" si="344"/>
        <v>Potential</v>
      </c>
    </row>
    <row r="4403" spans="1:10" ht="14.25" x14ac:dyDescent="0.2">
      <c r="A4403">
        <v>16882</v>
      </c>
      <c r="B4403">
        <v>39</v>
      </c>
      <c r="C4403">
        <v>705.11999999999978</v>
      </c>
      <c r="D4403" s="1">
        <v>40820.445833333331</v>
      </c>
      <c r="E4403" s="3">
        <f>DATEDIF(online_retail_II[[#This Row],[LastPurchase]], DATE(2011,12,9), "d")</f>
        <v>66</v>
      </c>
      <c r="F4403" s="3">
        <f t="shared" si="340"/>
        <v>3</v>
      </c>
      <c r="G4403" s="3">
        <f t="shared" si="341"/>
        <v>1</v>
      </c>
      <c r="H4403" s="3">
        <f t="shared" si="342"/>
        <v>1</v>
      </c>
      <c r="I4403" s="1" t="str">
        <f t="shared" si="343"/>
        <v>311</v>
      </c>
      <c r="J4403" s="1" t="str">
        <f t="shared" si="344"/>
        <v>Potential</v>
      </c>
    </row>
    <row r="4404" spans="1:10" ht="14.25" x14ac:dyDescent="0.2">
      <c r="A4404">
        <v>12764</v>
      </c>
      <c r="B4404">
        <v>45</v>
      </c>
      <c r="C4404">
        <v>1693.8800000000003</v>
      </c>
      <c r="D4404" s="1">
        <v>40570.429861111108</v>
      </c>
      <c r="E4404" s="3">
        <f>DATEDIF(online_retail_II[[#This Row],[LastPurchase]], DATE(2011,12,9), "d")</f>
        <v>316</v>
      </c>
      <c r="F4404" s="3">
        <f t="shared" si="340"/>
        <v>3</v>
      </c>
      <c r="G4404" s="3">
        <f t="shared" si="341"/>
        <v>1</v>
      </c>
      <c r="H4404" s="3">
        <f t="shared" si="342"/>
        <v>2</v>
      </c>
      <c r="I4404" s="1" t="str">
        <f t="shared" si="343"/>
        <v>312</v>
      </c>
      <c r="J4404" s="1" t="str">
        <f t="shared" si="344"/>
        <v>Potential</v>
      </c>
    </row>
    <row r="4405" spans="1:10" ht="14.25" x14ac:dyDescent="0.2">
      <c r="A4405">
        <v>16949</v>
      </c>
      <c r="B4405">
        <v>60</v>
      </c>
      <c r="C4405">
        <v>1286.27</v>
      </c>
      <c r="D4405" s="1">
        <v>40883.463194444441</v>
      </c>
      <c r="E4405" s="3">
        <f>DATEDIF(online_retail_II[[#This Row],[LastPurchase]], DATE(2011,12,9), "d")</f>
        <v>3</v>
      </c>
      <c r="F4405" s="3">
        <f t="shared" si="340"/>
        <v>5</v>
      </c>
      <c r="G4405" s="3">
        <f t="shared" si="341"/>
        <v>2</v>
      </c>
      <c r="H4405" s="3">
        <f t="shared" si="342"/>
        <v>2</v>
      </c>
      <c r="I4405" s="1" t="str">
        <f t="shared" si="343"/>
        <v>522</v>
      </c>
      <c r="J4405" s="1" t="str">
        <f t="shared" si="344"/>
        <v>Champion</v>
      </c>
    </row>
    <row r="4406" spans="1:10" ht="14.25" x14ac:dyDescent="0.2">
      <c r="A4406">
        <v>18125</v>
      </c>
      <c r="B4406">
        <v>196</v>
      </c>
      <c r="C4406">
        <v>1142.9899999999991</v>
      </c>
      <c r="D4406" s="1">
        <v>40857.520138888889</v>
      </c>
      <c r="E4406" s="3">
        <f>DATEDIF(online_retail_II[[#This Row],[LastPurchase]], DATE(2011,12,9), "d")</f>
        <v>29</v>
      </c>
      <c r="F4406" s="3">
        <f t="shared" si="340"/>
        <v>4</v>
      </c>
      <c r="G4406" s="3">
        <f t="shared" si="341"/>
        <v>3</v>
      </c>
      <c r="H4406" s="3">
        <f t="shared" si="342"/>
        <v>2</v>
      </c>
      <c r="I4406" s="1" t="str">
        <f t="shared" si="343"/>
        <v>432</v>
      </c>
      <c r="J4406" s="1" t="str">
        <f t="shared" si="344"/>
        <v>Loyal</v>
      </c>
    </row>
    <row r="4407" spans="1:10" ht="14.25" x14ac:dyDescent="0.2">
      <c r="A4407">
        <v>13328</v>
      </c>
      <c r="B4407">
        <v>17</v>
      </c>
      <c r="C4407">
        <v>1308.48</v>
      </c>
      <c r="D4407" s="1">
        <v>40570.640277777777</v>
      </c>
      <c r="E4407" s="3">
        <f>DATEDIF(online_retail_II[[#This Row],[LastPurchase]], DATE(2011,12,9), "d")</f>
        <v>316</v>
      </c>
      <c r="F4407" s="3">
        <f t="shared" si="340"/>
        <v>3</v>
      </c>
      <c r="G4407" s="3">
        <f t="shared" si="341"/>
        <v>1</v>
      </c>
      <c r="H4407" s="3">
        <f t="shared" si="342"/>
        <v>2</v>
      </c>
      <c r="I4407" s="1" t="str">
        <f t="shared" si="343"/>
        <v>312</v>
      </c>
      <c r="J4407" s="1" t="str">
        <f t="shared" si="344"/>
        <v>Potential</v>
      </c>
    </row>
    <row r="4408" spans="1:10" ht="14.25" x14ac:dyDescent="0.2">
      <c r="A4408">
        <v>12574</v>
      </c>
      <c r="B4408">
        <v>11</v>
      </c>
      <c r="C4408">
        <v>218.45000000000002</v>
      </c>
      <c r="D4408" s="1">
        <v>40571.388888888891</v>
      </c>
      <c r="E4408" s="3">
        <f>DATEDIF(online_retail_II[[#This Row],[LastPurchase]], DATE(2011,12,9), "d")</f>
        <v>315</v>
      </c>
      <c r="F4408" s="3">
        <f t="shared" si="340"/>
        <v>3</v>
      </c>
      <c r="G4408" s="3">
        <f t="shared" si="341"/>
        <v>1</v>
      </c>
      <c r="H4408" s="3">
        <f t="shared" si="342"/>
        <v>1</v>
      </c>
      <c r="I4408" s="1" t="str">
        <f t="shared" si="343"/>
        <v>311</v>
      </c>
      <c r="J4408" s="1" t="str">
        <f t="shared" si="344"/>
        <v>Potential</v>
      </c>
    </row>
    <row r="4409" spans="1:10" ht="14.25" x14ac:dyDescent="0.2">
      <c r="A4409">
        <v>14659</v>
      </c>
      <c r="B4409">
        <v>253</v>
      </c>
      <c r="C4409">
        <v>2529.9300000000012</v>
      </c>
      <c r="D4409" s="1">
        <v>40878.511805555558</v>
      </c>
      <c r="E4409" s="3">
        <f>DATEDIF(online_retail_II[[#This Row],[LastPurchase]], DATE(2011,12,9), "d")</f>
        <v>8</v>
      </c>
      <c r="F4409" s="3">
        <f t="shared" si="340"/>
        <v>5</v>
      </c>
      <c r="G4409" s="3">
        <f t="shared" si="341"/>
        <v>3</v>
      </c>
      <c r="H4409" s="3">
        <f t="shared" si="342"/>
        <v>2</v>
      </c>
      <c r="I4409" s="1" t="str">
        <f t="shared" si="343"/>
        <v>532</v>
      </c>
      <c r="J4409" s="1" t="str">
        <f t="shared" si="344"/>
        <v>Champion</v>
      </c>
    </row>
    <row r="4410" spans="1:10" ht="14.25" x14ac:dyDescent="0.2">
      <c r="A4410">
        <v>16897</v>
      </c>
      <c r="B4410">
        <v>37</v>
      </c>
      <c r="C4410">
        <v>289.78000000000009</v>
      </c>
      <c r="D4410" s="1">
        <v>40587.626388888886</v>
      </c>
      <c r="E4410" s="3">
        <f>DATEDIF(online_retail_II[[#This Row],[LastPurchase]], DATE(2011,12,9), "d")</f>
        <v>299</v>
      </c>
      <c r="F4410" s="3">
        <f t="shared" si="340"/>
        <v>3</v>
      </c>
      <c r="G4410" s="3">
        <f t="shared" si="341"/>
        <v>1</v>
      </c>
      <c r="H4410" s="3">
        <f t="shared" si="342"/>
        <v>1</v>
      </c>
      <c r="I4410" s="1" t="str">
        <f t="shared" si="343"/>
        <v>311</v>
      </c>
      <c r="J4410" s="1" t="str">
        <f t="shared" si="344"/>
        <v>Potential</v>
      </c>
    </row>
    <row r="4411" spans="1:10" ht="14.25" x14ac:dyDescent="0.2">
      <c r="A4411">
        <v>15415</v>
      </c>
      <c r="B4411">
        <v>48</v>
      </c>
      <c r="C4411">
        <v>572.80999999999983</v>
      </c>
      <c r="D4411" s="1">
        <v>40573.592361111114</v>
      </c>
      <c r="E4411" s="3">
        <f>DATEDIF(online_retail_II[[#This Row],[LastPurchase]], DATE(2011,12,9), "d")</f>
        <v>313</v>
      </c>
      <c r="F4411" s="3">
        <f t="shared" si="340"/>
        <v>3</v>
      </c>
      <c r="G4411" s="3">
        <f t="shared" si="341"/>
        <v>1</v>
      </c>
      <c r="H4411" s="3">
        <f t="shared" si="342"/>
        <v>1</v>
      </c>
      <c r="I4411" s="1" t="str">
        <f t="shared" si="343"/>
        <v>311</v>
      </c>
      <c r="J4411" s="1" t="str">
        <f t="shared" si="344"/>
        <v>Potential</v>
      </c>
    </row>
    <row r="4412" spans="1:10" ht="14.25" x14ac:dyDescent="0.2">
      <c r="A4412">
        <v>17431</v>
      </c>
      <c r="B4412">
        <v>43</v>
      </c>
      <c r="C4412">
        <v>403.30000000000007</v>
      </c>
      <c r="D4412" s="1">
        <v>40573.60833333333</v>
      </c>
      <c r="E4412" s="3">
        <f>DATEDIF(online_retail_II[[#This Row],[LastPurchase]], DATE(2011,12,9), "d")</f>
        <v>313</v>
      </c>
      <c r="F4412" s="3">
        <f t="shared" si="340"/>
        <v>3</v>
      </c>
      <c r="G4412" s="3">
        <f t="shared" si="341"/>
        <v>1</v>
      </c>
      <c r="H4412" s="3">
        <f t="shared" si="342"/>
        <v>1</v>
      </c>
      <c r="I4412" s="1" t="str">
        <f t="shared" si="343"/>
        <v>311</v>
      </c>
      <c r="J4412" s="1" t="str">
        <f t="shared" si="344"/>
        <v>Potential</v>
      </c>
    </row>
    <row r="4413" spans="1:10" ht="14.25" x14ac:dyDescent="0.2">
      <c r="A4413">
        <v>14502</v>
      </c>
      <c r="B4413">
        <v>624</v>
      </c>
      <c r="C4413">
        <v>2470.6699999999996</v>
      </c>
      <c r="D4413" s="1">
        <v>40867.493055555555</v>
      </c>
      <c r="E4413" s="3">
        <f>DATEDIF(online_retail_II[[#This Row],[LastPurchase]], DATE(2011,12,9), "d")</f>
        <v>19</v>
      </c>
      <c r="F4413" s="3">
        <f t="shared" si="340"/>
        <v>4</v>
      </c>
      <c r="G4413" s="3">
        <f t="shared" si="341"/>
        <v>4</v>
      </c>
      <c r="H4413" s="3">
        <f t="shared" si="342"/>
        <v>2</v>
      </c>
      <c r="I4413" s="1" t="str">
        <f t="shared" si="343"/>
        <v>442</v>
      </c>
      <c r="J4413" s="1" t="str">
        <f t="shared" si="344"/>
        <v>Loyal</v>
      </c>
    </row>
    <row r="4414" spans="1:10" ht="14.25" x14ac:dyDescent="0.2">
      <c r="A4414">
        <v>12528</v>
      </c>
      <c r="B4414">
        <v>92</v>
      </c>
      <c r="C4414">
        <v>1933.4800000000007</v>
      </c>
      <c r="D4414" s="1">
        <v>40877.611111111109</v>
      </c>
      <c r="E4414" s="3">
        <f>DATEDIF(online_retail_II[[#This Row],[LastPurchase]], DATE(2011,12,9), "d")</f>
        <v>9</v>
      </c>
      <c r="F4414" s="3">
        <f t="shared" si="340"/>
        <v>5</v>
      </c>
      <c r="G4414" s="3">
        <f t="shared" si="341"/>
        <v>2</v>
      </c>
      <c r="H4414" s="3">
        <f t="shared" si="342"/>
        <v>2</v>
      </c>
      <c r="I4414" s="1" t="str">
        <f t="shared" si="343"/>
        <v>522</v>
      </c>
      <c r="J4414" s="1" t="str">
        <f t="shared" si="344"/>
        <v>Champion</v>
      </c>
    </row>
    <row r="4415" spans="1:10" ht="14.25" x14ac:dyDescent="0.2">
      <c r="A4415">
        <v>16403</v>
      </c>
      <c r="B4415">
        <v>10</v>
      </c>
      <c r="C4415">
        <v>177.5</v>
      </c>
      <c r="D4415" s="1">
        <v>40574.568749999999</v>
      </c>
      <c r="E4415" s="3">
        <f>DATEDIF(online_retail_II[[#This Row],[LastPurchase]], DATE(2011,12,9), "d")</f>
        <v>312</v>
      </c>
      <c r="F4415" s="3">
        <f t="shared" si="340"/>
        <v>3</v>
      </c>
      <c r="G4415" s="3">
        <f t="shared" si="341"/>
        <v>1</v>
      </c>
      <c r="H4415" s="3">
        <f t="shared" si="342"/>
        <v>1</v>
      </c>
      <c r="I4415" s="1" t="str">
        <f t="shared" si="343"/>
        <v>311</v>
      </c>
      <c r="J4415" s="1" t="str">
        <f t="shared" si="344"/>
        <v>Potential</v>
      </c>
    </row>
    <row r="4416" spans="1:10" ht="14.25" x14ac:dyDescent="0.2">
      <c r="A4416">
        <v>17619</v>
      </c>
      <c r="B4416">
        <v>77</v>
      </c>
      <c r="C4416">
        <v>218.52000000000004</v>
      </c>
      <c r="D4416" s="1">
        <v>40574.595833333333</v>
      </c>
      <c r="E4416" s="3">
        <f>DATEDIF(online_retail_II[[#This Row],[LastPurchase]], DATE(2011,12,9), "d")</f>
        <v>312</v>
      </c>
      <c r="F4416" s="3">
        <f t="shared" si="340"/>
        <v>3</v>
      </c>
      <c r="G4416" s="3">
        <f t="shared" si="341"/>
        <v>2</v>
      </c>
      <c r="H4416" s="3">
        <f t="shared" si="342"/>
        <v>1</v>
      </c>
      <c r="I4416" s="1" t="str">
        <f t="shared" si="343"/>
        <v>321</v>
      </c>
      <c r="J4416" s="1" t="str">
        <f t="shared" si="344"/>
        <v>Potential</v>
      </c>
    </row>
    <row r="4417" spans="1:10" ht="14.25" x14ac:dyDescent="0.2">
      <c r="A4417">
        <v>16745</v>
      </c>
      <c r="B4417">
        <v>357</v>
      </c>
      <c r="C4417">
        <v>7194.3000000000056</v>
      </c>
      <c r="D4417" s="1">
        <v>40800.498611111114</v>
      </c>
      <c r="E4417" s="3">
        <f>DATEDIF(online_retail_II[[#This Row],[LastPurchase]], DATE(2011,12,9), "d")</f>
        <v>86</v>
      </c>
      <c r="F4417" s="3">
        <f t="shared" si="340"/>
        <v>3</v>
      </c>
      <c r="G4417" s="3">
        <f t="shared" si="341"/>
        <v>4</v>
      </c>
      <c r="H4417" s="3">
        <f t="shared" si="342"/>
        <v>4</v>
      </c>
      <c r="I4417" s="1" t="str">
        <f t="shared" si="343"/>
        <v>344</v>
      </c>
      <c r="J4417" s="1" t="str">
        <f t="shared" si="344"/>
        <v>Potential</v>
      </c>
    </row>
    <row r="4418" spans="1:10" ht="14.25" x14ac:dyDescent="0.2">
      <c r="A4418">
        <v>13606</v>
      </c>
      <c r="B4418">
        <v>43</v>
      </c>
      <c r="C4418">
        <v>280.53999999999996</v>
      </c>
      <c r="D4418" s="1">
        <v>40857.740277777775</v>
      </c>
      <c r="E4418" s="3">
        <f>DATEDIF(online_retail_II[[#This Row],[LastPurchase]], DATE(2011,12,9), "d")</f>
        <v>29</v>
      </c>
      <c r="F4418" s="3">
        <f t="shared" ref="F4418:F4481" si="345">IF(E4418&lt;=QUARTILE($E$2:$E$1000,1),5,
 IF(E4418&lt;=QUARTILE($E$2:$E$1000,2),4,
 IF(E4418&lt;=QUARTILE($E$2:$E$1000,3),3,
 IF(E4418&lt;=QUARTILE($E$2:$E$1000,4),2,1))))</f>
        <v>4</v>
      </c>
      <c r="G4418" s="3">
        <f t="shared" ref="G4418:G4481" si="346">IF(B4418&gt;=QUARTILE($B$2:$B$1000,4),5,
 IF(B4418&gt;=QUARTILE($B$2:$B$1000,3),4,
 IF(B4418&gt;=QUARTILE($B$2:$B$1000,2),3,
 IF(B4418&gt;=QUARTILE($B$2:$B$1000,1),2,1))))</f>
        <v>1</v>
      </c>
      <c r="H4418" s="3">
        <f t="shared" ref="H4418:H4481" si="347">IF(C4418&gt;=QUARTILE($C$2:$C$1000,4),5,
 IF(C4418&gt;=QUARTILE($C$2:$C$1000,3),4,
 IF(C4418&gt;=QUARTILE($C$2:$C$1000,2),3,
 IF(C4418&gt;=QUARTILE($C$2:$C$1000,1),2,1))))</f>
        <v>1</v>
      </c>
      <c r="I4418" s="1" t="str">
        <f t="shared" ref="I4418:I4481" si="348">TEXT(F4418,"0") &amp; TEXT(G4418,"0") &amp; TEXT(H4418,"0")</f>
        <v>411</v>
      </c>
      <c r="J4418" s="1" t="str">
        <f t="shared" ref="J4418:J4481" si="349">IF(F4418=5,"Champion",
 IF(F4418&gt;=4,"Loyal",
 IF(F4418=3,"Potential",
 IF(F4418=2,"At Risk",
 "Lost"))))</f>
        <v>Loyal</v>
      </c>
    </row>
    <row r="4419" spans="1:10" ht="14.25" x14ac:dyDescent="0.2">
      <c r="A4419">
        <v>13494</v>
      </c>
      <c r="B4419">
        <v>18</v>
      </c>
      <c r="C4419">
        <v>316.26</v>
      </c>
      <c r="D4419" s="1">
        <v>40575.498611111114</v>
      </c>
      <c r="E4419" s="3">
        <f>DATEDIF(online_retail_II[[#This Row],[LastPurchase]], DATE(2011,12,9), "d")</f>
        <v>311</v>
      </c>
      <c r="F4419" s="3">
        <f t="shared" si="345"/>
        <v>3</v>
      </c>
      <c r="G4419" s="3">
        <f t="shared" si="346"/>
        <v>1</v>
      </c>
      <c r="H4419" s="3">
        <f t="shared" si="347"/>
        <v>1</v>
      </c>
      <c r="I4419" s="1" t="str">
        <f t="shared" si="348"/>
        <v>311</v>
      </c>
      <c r="J4419" s="1" t="str">
        <f t="shared" si="349"/>
        <v>Potential</v>
      </c>
    </row>
    <row r="4420" spans="1:10" ht="14.25" x14ac:dyDescent="0.2">
      <c r="A4420">
        <v>12929</v>
      </c>
      <c r="B4420">
        <v>8</v>
      </c>
      <c r="C4420">
        <v>117.85000000000001</v>
      </c>
      <c r="D4420" s="1">
        <v>40575.505555555559</v>
      </c>
      <c r="E4420" s="3">
        <f>DATEDIF(online_retail_II[[#This Row],[LastPurchase]], DATE(2011,12,9), "d")</f>
        <v>311</v>
      </c>
      <c r="F4420" s="3">
        <f t="shared" si="345"/>
        <v>3</v>
      </c>
      <c r="G4420" s="3">
        <f t="shared" si="346"/>
        <v>1</v>
      </c>
      <c r="H4420" s="3">
        <f t="shared" si="347"/>
        <v>1</v>
      </c>
      <c r="I4420" s="1" t="str">
        <f t="shared" si="348"/>
        <v>311</v>
      </c>
      <c r="J4420" s="1" t="str">
        <f t="shared" si="349"/>
        <v>Potential</v>
      </c>
    </row>
    <row r="4421" spans="1:10" ht="14.25" x14ac:dyDescent="0.2">
      <c r="A4421">
        <v>18202</v>
      </c>
      <c r="B4421">
        <v>68</v>
      </c>
      <c r="C4421">
        <v>1396.9900000000007</v>
      </c>
      <c r="D4421" s="1">
        <v>40687.508333333331</v>
      </c>
      <c r="E4421" s="3">
        <f>DATEDIF(online_retail_II[[#This Row],[LastPurchase]], DATE(2011,12,9), "d")</f>
        <v>199</v>
      </c>
      <c r="F4421" s="3">
        <f t="shared" si="345"/>
        <v>3</v>
      </c>
      <c r="G4421" s="3">
        <f t="shared" si="346"/>
        <v>2</v>
      </c>
      <c r="H4421" s="3">
        <f t="shared" si="347"/>
        <v>2</v>
      </c>
      <c r="I4421" s="1" t="str">
        <f t="shared" si="348"/>
        <v>322</v>
      </c>
      <c r="J4421" s="1" t="str">
        <f t="shared" si="349"/>
        <v>Potential</v>
      </c>
    </row>
    <row r="4422" spans="1:10" ht="14.25" x14ac:dyDescent="0.2">
      <c r="A4422">
        <v>15940</v>
      </c>
      <c r="B4422">
        <v>1</v>
      </c>
      <c r="C4422">
        <v>35.799999999999997</v>
      </c>
      <c r="D4422" s="1">
        <v>40575.679166666669</v>
      </c>
      <c r="E4422" s="3">
        <f>DATEDIF(online_retail_II[[#This Row],[LastPurchase]], DATE(2011,12,9), "d")</f>
        <v>311</v>
      </c>
      <c r="F4422" s="3">
        <f t="shared" si="345"/>
        <v>3</v>
      </c>
      <c r="G4422" s="3">
        <f t="shared" si="346"/>
        <v>1</v>
      </c>
      <c r="H4422" s="3">
        <f t="shared" si="347"/>
        <v>1</v>
      </c>
      <c r="I4422" s="1" t="str">
        <f t="shared" si="348"/>
        <v>311</v>
      </c>
      <c r="J4422" s="1" t="str">
        <f t="shared" si="349"/>
        <v>Potential</v>
      </c>
    </row>
    <row r="4423" spans="1:10" ht="14.25" x14ac:dyDescent="0.2">
      <c r="A4423">
        <v>14457</v>
      </c>
      <c r="B4423">
        <v>4</v>
      </c>
      <c r="C4423">
        <v>113.64</v>
      </c>
      <c r="D4423" s="1">
        <v>40576.402083333334</v>
      </c>
      <c r="E4423" s="3">
        <f>DATEDIF(online_retail_II[[#This Row],[LastPurchase]], DATE(2011,12,9), "d")</f>
        <v>310</v>
      </c>
      <c r="F4423" s="3">
        <f t="shared" si="345"/>
        <v>3</v>
      </c>
      <c r="G4423" s="3">
        <f t="shared" si="346"/>
        <v>1</v>
      </c>
      <c r="H4423" s="3">
        <f t="shared" si="347"/>
        <v>1</v>
      </c>
      <c r="I4423" s="1" t="str">
        <f t="shared" si="348"/>
        <v>311</v>
      </c>
      <c r="J4423" s="1" t="str">
        <f t="shared" si="349"/>
        <v>Potential</v>
      </c>
    </row>
    <row r="4424" spans="1:10" ht="14.25" x14ac:dyDescent="0.2">
      <c r="A4424">
        <v>15589</v>
      </c>
      <c r="B4424">
        <v>29</v>
      </c>
      <c r="C4424">
        <v>478.53</v>
      </c>
      <c r="D4424" s="1">
        <v>40631.412499999999</v>
      </c>
      <c r="E4424" s="3">
        <f>DATEDIF(online_retail_II[[#This Row],[LastPurchase]], DATE(2011,12,9), "d")</f>
        <v>255</v>
      </c>
      <c r="F4424" s="3">
        <f t="shared" si="345"/>
        <v>3</v>
      </c>
      <c r="G4424" s="3">
        <f t="shared" si="346"/>
        <v>1</v>
      </c>
      <c r="H4424" s="3">
        <f t="shared" si="347"/>
        <v>1</v>
      </c>
      <c r="I4424" s="1" t="str">
        <f t="shared" si="348"/>
        <v>311</v>
      </c>
      <c r="J4424" s="1" t="str">
        <f t="shared" si="349"/>
        <v>Potential</v>
      </c>
    </row>
    <row r="4425" spans="1:10" ht="14.25" x14ac:dyDescent="0.2">
      <c r="A4425">
        <v>14411</v>
      </c>
      <c r="B4425">
        <v>14</v>
      </c>
      <c r="C4425">
        <v>1063</v>
      </c>
      <c r="D4425" s="1">
        <v>40576.455555555556</v>
      </c>
      <c r="E4425" s="3">
        <f>DATEDIF(online_retail_II[[#This Row],[LastPurchase]], DATE(2011,12,9), "d")</f>
        <v>310</v>
      </c>
      <c r="F4425" s="3">
        <f t="shared" si="345"/>
        <v>3</v>
      </c>
      <c r="G4425" s="3">
        <f t="shared" si="346"/>
        <v>1</v>
      </c>
      <c r="H4425" s="3">
        <f t="shared" si="347"/>
        <v>2</v>
      </c>
      <c r="I4425" s="1" t="str">
        <f t="shared" si="348"/>
        <v>312</v>
      </c>
      <c r="J4425" s="1" t="str">
        <f t="shared" si="349"/>
        <v>Potential</v>
      </c>
    </row>
    <row r="4426" spans="1:10" ht="14.25" x14ac:dyDescent="0.2">
      <c r="A4426">
        <v>15226</v>
      </c>
      <c r="B4426">
        <v>8</v>
      </c>
      <c r="C4426">
        <v>154.41</v>
      </c>
      <c r="D4426" s="1">
        <v>40576.486805555556</v>
      </c>
      <c r="E4426" s="3">
        <f>DATEDIF(online_retail_II[[#This Row],[LastPurchase]], DATE(2011,12,9), "d")</f>
        <v>310</v>
      </c>
      <c r="F4426" s="3">
        <f t="shared" si="345"/>
        <v>3</v>
      </c>
      <c r="G4426" s="3">
        <f t="shared" si="346"/>
        <v>1</v>
      </c>
      <c r="H4426" s="3">
        <f t="shared" si="347"/>
        <v>1</v>
      </c>
      <c r="I4426" s="1" t="str">
        <f t="shared" si="348"/>
        <v>311</v>
      </c>
      <c r="J4426" s="1" t="str">
        <f t="shared" si="349"/>
        <v>Potential</v>
      </c>
    </row>
    <row r="4427" spans="1:10" ht="14.25" x14ac:dyDescent="0.2">
      <c r="A4427">
        <v>16378</v>
      </c>
      <c r="B4427">
        <v>23</v>
      </c>
      <c r="C4427">
        <v>362.95000000000005</v>
      </c>
      <c r="D4427" s="1">
        <v>40639.629861111112</v>
      </c>
      <c r="E4427" s="3">
        <f>DATEDIF(online_retail_II[[#This Row],[LastPurchase]], DATE(2011,12,9), "d")</f>
        <v>247</v>
      </c>
      <c r="F4427" s="3">
        <f t="shared" si="345"/>
        <v>3</v>
      </c>
      <c r="G4427" s="3">
        <f t="shared" si="346"/>
        <v>1</v>
      </c>
      <c r="H4427" s="3">
        <f t="shared" si="347"/>
        <v>1</v>
      </c>
      <c r="I4427" s="1" t="str">
        <f t="shared" si="348"/>
        <v>311</v>
      </c>
      <c r="J4427" s="1" t="str">
        <f t="shared" si="349"/>
        <v>Potential</v>
      </c>
    </row>
    <row r="4428" spans="1:10" ht="14.25" x14ac:dyDescent="0.2">
      <c r="A4428">
        <v>13894</v>
      </c>
      <c r="B4428">
        <v>27</v>
      </c>
      <c r="C4428">
        <v>564.62</v>
      </c>
      <c r="D4428" s="1">
        <v>40863.405555555553</v>
      </c>
      <c r="E4428" s="3">
        <f>DATEDIF(online_retail_II[[#This Row],[LastPurchase]], DATE(2011,12,9), "d")</f>
        <v>23</v>
      </c>
      <c r="F4428" s="3">
        <f t="shared" si="345"/>
        <v>4</v>
      </c>
      <c r="G4428" s="3">
        <f t="shared" si="346"/>
        <v>1</v>
      </c>
      <c r="H4428" s="3">
        <f t="shared" si="347"/>
        <v>1</v>
      </c>
      <c r="I4428" s="1" t="str">
        <f t="shared" si="348"/>
        <v>411</v>
      </c>
      <c r="J4428" s="1" t="str">
        <f t="shared" si="349"/>
        <v>Loyal</v>
      </c>
    </row>
    <row r="4429" spans="1:10" ht="14.25" x14ac:dyDescent="0.2">
      <c r="A4429">
        <v>18250</v>
      </c>
      <c r="B4429">
        <v>21</v>
      </c>
      <c r="C4429">
        <v>349.27000000000004</v>
      </c>
      <c r="D4429" s="1">
        <v>40576.552777777775</v>
      </c>
      <c r="E4429" s="3">
        <f>DATEDIF(online_retail_II[[#This Row],[LastPurchase]], DATE(2011,12,9), "d")</f>
        <v>310</v>
      </c>
      <c r="F4429" s="3">
        <f t="shared" si="345"/>
        <v>3</v>
      </c>
      <c r="G4429" s="3">
        <f t="shared" si="346"/>
        <v>1</v>
      </c>
      <c r="H4429" s="3">
        <f t="shared" si="347"/>
        <v>1</v>
      </c>
      <c r="I4429" s="1" t="str">
        <f t="shared" si="348"/>
        <v>311</v>
      </c>
      <c r="J4429" s="1" t="str">
        <f t="shared" si="349"/>
        <v>Potential</v>
      </c>
    </row>
    <row r="4430" spans="1:10" ht="14.25" x14ac:dyDescent="0.2">
      <c r="A4430">
        <v>14188</v>
      </c>
      <c r="B4430">
        <v>65</v>
      </c>
      <c r="C4430">
        <v>2054.3599999999997</v>
      </c>
      <c r="D4430" s="1">
        <v>40856.53125</v>
      </c>
      <c r="E4430" s="3">
        <f>DATEDIF(online_retail_II[[#This Row],[LastPurchase]], DATE(2011,12,9), "d")</f>
        <v>30</v>
      </c>
      <c r="F4430" s="3">
        <f t="shared" si="345"/>
        <v>4</v>
      </c>
      <c r="G4430" s="3">
        <f t="shared" si="346"/>
        <v>2</v>
      </c>
      <c r="H4430" s="3">
        <f t="shared" si="347"/>
        <v>2</v>
      </c>
      <c r="I4430" s="1" t="str">
        <f t="shared" si="348"/>
        <v>422</v>
      </c>
      <c r="J4430" s="1" t="str">
        <f t="shared" si="349"/>
        <v>Loyal</v>
      </c>
    </row>
    <row r="4431" spans="1:10" ht="14.25" x14ac:dyDescent="0.2">
      <c r="A4431">
        <v>17446</v>
      </c>
      <c r="B4431">
        <v>9</v>
      </c>
      <c r="C4431">
        <v>120.9</v>
      </c>
      <c r="D4431" s="1">
        <v>40710.445833333331</v>
      </c>
      <c r="E4431" s="3">
        <f>DATEDIF(online_retail_II[[#This Row],[LastPurchase]], DATE(2011,12,9), "d")</f>
        <v>176</v>
      </c>
      <c r="F4431" s="3">
        <f t="shared" si="345"/>
        <v>3</v>
      </c>
      <c r="G4431" s="3">
        <f t="shared" si="346"/>
        <v>1</v>
      </c>
      <c r="H4431" s="3">
        <f t="shared" si="347"/>
        <v>1</v>
      </c>
      <c r="I4431" s="1" t="str">
        <f t="shared" si="348"/>
        <v>311</v>
      </c>
      <c r="J4431" s="1" t="str">
        <f t="shared" si="349"/>
        <v>Potential</v>
      </c>
    </row>
    <row r="4432" spans="1:10" ht="14.25" x14ac:dyDescent="0.2">
      <c r="A4432">
        <v>12350</v>
      </c>
      <c r="B4432">
        <v>17</v>
      </c>
      <c r="C4432">
        <v>334.40000000000003</v>
      </c>
      <c r="D4432" s="1">
        <v>40576.667361111111</v>
      </c>
      <c r="E4432" s="3">
        <f>DATEDIF(online_retail_II[[#This Row],[LastPurchase]], DATE(2011,12,9), "d")</f>
        <v>310</v>
      </c>
      <c r="F4432" s="3">
        <f t="shared" si="345"/>
        <v>3</v>
      </c>
      <c r="G4432" s="3">
        <f t="shared" si="346"/>
        <v>1</v>
      </c>
      <c r="H4432" s="3">
        <f t="shared" si="347"/>
        <v>1</v>
      </c>
      <c r="I4432" s="1" t="str">
        <f t="shared" si="348"/>
        <v>311</v>
      </c>
      <c r="J4432" s="1" t="str">
        <f t="shared" si="349"/>
        <v>Potential</v>
      </c>
    </row>
    <row r="4433" spans="1:10" ht="14.25" x14ac:dyDescent="0.2">
      <c r="A4433">
        <v>17337</v>
      </c>
      <c r="B4433">
        <v>543</v>
      </c>
      <c r="C4433">
        <v>2027.8700000000033</v>
      </c>
      <c r="D4433" s="1">
        <v>40735.621527777781</v>
      </c>
      <c r="E4433" s="3">
        <f>DATEDIF(online_retail_II[[#This Row],[LastPurchase]], DATE(2011,12,9), "d")</f>
        <v>151</v>
      </c>
      <c r="F4433" s="3">
        <f t="shared" si="345"/>
        <v>3</v>
      </c>
      <c r="G4433" s="3">
        <f t="shared" si="346"/>
        <v>4</v>
      </c>
      <c r="H4433" s="3">
        <f t="shared" si="347"/>
        <v>2</v>
      </c>
      <c r="I4433" s="1" t="str">
        <f t="shared" si="348"/>
        <v>342</v>
      </c>
      <c r="J4433" s="1" t="str">
        <f t="shared" si="349"/>
        <v>Potential</v>
      </c>
    </row>
    <row r="4434" spans="1:10" ht="14.25" x14ac:dyDescent="0.2">
      <c r="A4434">
        <v>16405</v>
      </c>
      <c r="B4434">
        <v>5</v>
      </c>
      <c r="C4434">
        <v>167.25</v>
      </c>
      <c r="D4434" s="1">
        <v>40584.64166666667</v>
      </c>
      <c r="E4434" s="3">
        <f>DATEDIF(online_retail_II[[#This Row],[LastPurchase]], DATE(2011,12,9), "d")</f>
        <v>302</v>
      </c>
      <c r="F4434" s="3">
        <f t="shared" si="345"/>
        <v>3</v>
      </c>
      <c r="G4434" s="3">
        <f t="shared" si="346"/>
        <v>1</v>
      </c>
      <c r="H4434" s="3">
        <f t="shared" si="347"/>
        <v>1</v>
      </c>
      <c r="I4434" s="1" t="str">
        <f t="shared" si="348"/>
        <v>311</v>
      </c>
      <c r="J4434" s="1" t="str">
        <f t="shared" si="349"/>
        <v>Potential</v>
      </c>
    </row>
    <row r="4435" spans="1:10" ht="14.25" x14ac:dyDescent="0.2">
      <c r="A4435">
        <v>12502</v>
      </c>
      <c r="B4435">
        <v>147</v>
      </c>
      <c r="C4435">
        <v>3723.87</v>
      </c>
      <c r="D4435" s="1">
        <v>40791.494444444441</v>
      </c>
      <c r="E4435" s="3">
        <f>DATEDIF(online_retail_II[[#This Row],[LastPurchase]], DATE(2011,12,9), "d")</f>
        <v>95</v>
      </c>
      <c r="F4435" s="3">
        <f t="shared" si="345"/>
        <v>3</v>
      </c>
      <c r="G4435" s="3">
        <f t="shared" si="346"/>
        <v>2</v>
      </c>
      <c r="H4435" s="3">
        <f t="shared" si="347"/>
        <v>3</v>
      </c>
      <c r="I4435" s="1" t="str">
        <f t="shared" si="348"/>
        <v>323</v>
      </c>
      <c r="J4435" s="1" t="str">
        <f t="shared" si="349"/>
        <v>Potential</v>
      </c>
    </row>
    <row r="4436" spans="1:10" ht="14.25" x14ac:dyDescent="0.2">
      <c r="A4436">
        <v>16333</v>
      </c>
      <c r="B4436">
        <v>45</v>
      </c>
      <c r="C4436">
        <v>26626.799999999999</v>
      </c>
      <c r="D4436" s="1">
        <v>40879.513194444444</v>
      </c>
      <c r="E4436" s="3">
        <f>DATEDIF(online_retail_II[[#This Row],[LastPurchase]], DATE(2011,12,9), "d")</f>
        <v>7</v>
      </c>
      <c r="F4436" s="3">
        <f t="shared" si="345"/>
        <v>5</v>
      </c>
      <c r="G4436" s="3">
        <f t="shared" si="346"/>
        <v>1</v>
      </c>
      <c r="H4436" s="3">
        <f t="shared" si="347"/>
        <v>4</v>
      </c>
      <c r="I4436" s="1" t="str">
        <f t="shared" si="348"/>
        <v>514</v>
      </c>
      <c r="J4436" s="1" t="str">
        <f t="shared" si="349"/>
        <v>Champion</v>
      </c>
    </row>
    <row r="4437" spans="1:10" ht="14.25" x14ac:dyDescent="0.2">
      <c r="A4437">
        <v>16030</v>
      </c>
      <c r="B4437">
        <v>29</v>
      </c>
      <c r="C4437">
        <v>331.24000000000007</v>
      </c>
      <c r="D4437" s="1">
        <v>40577.477777777778</v>
      </c>
      <c r="E4437" s="3">
        <f>DATEDIF(online_retail_II[[#This Row],[LastPurchase]], DATE(2011,12,9), "d")</f>
        <v>309</v>
      </c>
      <c r="F4437" s="3">
        <f t="shared" si="345"/>
        <v>3</v>
      </c>
      <c r="G4437" s="3">
        <f t="shared" si="346"/>
        <v>1</v>
      </c>
      <c r="H4437" s="3">
        <f t="shared" si="347"/>
        <v>1</v>
      </c>
      <c r="I4437" s="1" t="str">
        <f t="shared" si="348"/>
        <v>311</v>
      </c>
      <c r="J4437" s="1" t="str">
        <f t="shared" si="349"/>
        <v>Potential</v>
      </c>
    </row>
    <row r="4438" spans="1:10" ht="14.25" x14ac:dyDescent="0.2">
      <c r="A4438">
        <v>12464</v>
      </c>
      <c r="B4438">
        <v>29</v>
      </c>
      <c r="C4438">
        <v>1212.0499999999997</v>
      </c>
      <c r="D4438" s="1">
        <v>40876.564583333333</v>
      </c>
      <c r="E4438" s="3">
        <f>DATEDIF(online_retail_II[[#This Row],[LastPurchase]], DATE(2011,12,9), "d")</f>
        <v>10</v>
      </c>
      <c r="F4438" s="3">
        <f t="shared" si="345"/>
        <v>5</v>
      </c>
      <c r="G4438" s="3">
        <f t="shared" si="346"/>
        <v>1</v>
      </c>
      <c r="H4438" s="3">
        <f t="shared" si="347"/>
        <v>2</v>
      </c>
      <c r="I4438" s="1" t="str">
        <f t="shared" si="348"/>
        <v>512</v>
      </c>
      <c r="J4438" s="1" t="str">
        <f t="shared" si="349"/>
        <v>Champion</v>
      </c>
    </row>
    <row r="4439" spans="1:10" ht="14.25" x14ac:dyDescent="0.2">
      <c r="A4439">
        <v>17507</v>
      </c>
      <c r="B4439">
        <v>88</v>
      </c>
      <c r="C4439">
        <v>605.57999999999993</v>
      </c>
      <c r="D4439" s="1">
        <v>40625.491666666669</v>
      </c>
      <c r="E4439" s="3">
        <f>DATEDIF(online_retail_II[[#This Row],[LastPurchase]], DATE(2011,12,9), "d")</f>
        <v>261</v>
      </c>
      <c r="F4439" s="3">
        <f t="shared" si="345"/>
        <v>3</v>
      </c>
      <c r="G4439" s="3">
        <f t="shared" si="346"/>
        <v>2</v>
      </c>
      <c r="H4439" s="3">
        <f t="shared" si="347"/>
        <v>1</v>
      </c>
      <c r="I4439" s="1" t="str">
        <f t="shared" si="348"/>
        <v>321</v>
      </c>
      <c r="J4439" s="1" t="str">
        <f t="shared" si="349"/>
        <v>Potential</v>
      </c>
    </row>
    <row r="4440" spans="1:10" ht="14.25" x14ac:dyDescent="0.2">
      <c r="A4440">
        <v>12754</v>
      </c>
      <c r="B4440">
        <v>63</v>
      </c>
      <c r="C4440">
        <v>3010.74</v>
      </c>
      <c r="D4440" s="1">
        <v>40651.375</v>
      </c>
      <c r="E4440" s="3">
        <f>DATEDIF(online_retail_II[[#This Row],[LastPurchase]], DATE(2011,12,9), "d")</f>
        <v>235</v>
      </c>
      <c r="F4440" s="3">
        <f t="shared" si="345"/>
        <v>3</v>
      </c>
      <c r="G4440" s="3">
        <f t="shared" si="346"/>
        <v>2</v>
      </c>
      <c r="H4440" s="3">
        <f t="shared" si="347"/>
        <v>3</v>
      </c>
      <c r="I4440" s="1" t="str">
        <f t="shared" si="348"/>
        <v>323</v>
      </c>
      <c r="J4440" s="1" t="str">
        <f t="shared" si="349"/>
        <v>Potential</v>
      </c>
    </row>
    <row r="4441" spans="1:10" ht="14.25" x14ac:dyDescent="0.2">
      <c r="A4441">
        <v>14778</v>
      </c>
      <c r="B4441">
        <v>35</v>
      </c>
      <c r="C4441">
        <v>730.8599999999999</v>
      </c>
      <c r="D4441" s="1">
        <v>40759.640972222223</v>
      </c>
      <c r="E4441" s="3">
        <f>DATEDIF(online_retail_II[[#This Row],[LastPurchase]], DATE(2011,12,9), "d")</f>
        <v>127</v>
      </c>
      <c r="F4441" s="3">
        <f t="shared" si="345"/>
        <v>3</v>
      </c>
      <c r="G4441" s="3">
        <f t="shared" si="346"/>
        <v>1</v>
      </c>
      <c r="H4441" s="3">
        <f t="shared" si="347"/>
        <v>1</v>
      </c>
      <c r="I4441" s="1" t="str">
        <f t="shared" si="348"/>
        <v>311</v>
      </c>
      <c r="J4441" s="1" t="str">
        <f t="shared" si="349"/>
        <v>Potential</v>
      </c>
    </row>
    <row r="4442" spans="1:10" ht="14.25" x14ac:dyDescent="0.2">
      <c r="A4442">
        <v>17517</v>
      </c>
      <c r="B4442">
        <v>11</v>
      </c>
      <c r="C4442">
        <v>153.94</v>
      </c>
      <c r="D4442" s="1">
        <v>40578.491666666669</v>
      </c>
      <c r="E4442" s="3">
        <f>DATEDIF(online_retail_II[[#This Row],[LastPurchase]], DATE(2011,12,9), "d")</f>
        <v>308</v>
      </c>
      <c r="F4442" s="3">
        <f t="shared" si="345"/>
        <v>3</v>
      </c>
      <c r="G4442" s="3">
        <f t="shared" si="346"/>
        <v>1</v>
      </c>
      <c r="H4442" s="3">
        <f t="shared" si="347"/>
        <v>1</v>
      </c>
      <c r="I4442" s="1" t="str">
        <f t="shared" si="348"/>
        <v>311</v>
      </c>
      <c r="J4442" s="1" t="str">
        <f t="shared" si="349"/>
        <v>Potential</v>
      </c>
    </row>
    <row r="4443" spans="1:10" ht="14.25" x14ac:dyDescent="0.2">
      <c r="A4443">
        <v>13725</v>
      </c>
      <c r="B4443">
        <v>104</v>
      </c>
      <c r="C4443">
        <v>1980.5600000000004</v>
      </c>
      <c r="D4443" s="1">
        <v>40837.418749999997</v>
      </c>
      <c r="E4443" s="3">
        <f>DATEDIF(online_retail_II[[#This Row],[LastPurchase]], DATE(2011,12,9), "d")</f>
        <v>49</v>
      </c>
      <c r="F4443" s="3">
        <f t="shared" si="345"/>
        <v>4</v>
      </c>
      <c r="G4443" s="3">
        <f t="shared" si="346"/>
        <v>2</v>
      </c>
      <c r="H4443" s="3">
        <f t="shared" si="347"/>
        <v>2</v>
      </c>
      <c r="I4443" s="1" t="str">
        <f t="shared" si="348"/>
        <v>422</v>
      </c>
      <c r="J4443" s="1" t="str">
        <f t="shared" si="349"/>
        <v>Loyal</v>
      </c>
    </row>
    <row r="4444" spans="1:10" ht="14.25" x14ac:dyDescent="0.2">
      <c r="A4444">
        <v>17291</v>
      </c>
      <c r="B4444">
        <v>1</v>
      </c>
      <c r="C4444">
        <v>550.80000000000007</v>
      </c>
      <c r="D4444" s="1">
        <v>40578.544444444444</v>
      </c>
      <c r="E4444" s="3">
        <f>DATEDIF(online_retail_II[[#This Row],[LastPurchase]], DATE(2011,12,9), "d")</f>
        <v>308</v>
      </c>
      <c r="F4444" s="3">
        <f t="shared" si="345"/>
        <v>3</v>
      </c>
      <c r="G4444" s="3">
        <f t="shared" si="346"/>
        <v>1</v>
      </c>
      <c r="H4444" s="3">
        <f t="shared" si="347"/>
        <v>1</v>
      </c>
      <c r="I4444" s="1" t="str">
        <f t="shared" si="348"/>
        <v>311</v>
      </c>
      <c r="J4444" s="1" t="str">
        <f t="shared" si="349"/>
        <v>Potential</v>
      </c>
    </row>
    <row r="4445" spans="1:10" ht="14.25" x14ac:dyDescent="0.2">
      <c r="A4445">
        <v>15090</v>
      </c>
      <c r="B4445">
        <v>23</v>
      </c>
      <c r="C4445">
        <v>381.32000000000005</v>
      </c>
      <c r="D4445" s="1">
        <v>40578.585416666669</v>
      </c>
      <c r="E4445" s="3">
        <f>DATEDIF(online_retail_II[[#This Row],[LastPurchase]], DATE(2011,12,9), "d")</f>
        <v>308</v>
      </c>
      <c r="F4445" s="3">
        <f t="shared" si="345"/>
        <v>3</v>
      </c>
      <c r="G4445" s="3">
        <f t="shared" si="346"/>
        <v>1</v>
      </c>
      <c r="H4445" s="3">
        <f t="shared" si="347"/>
        <v>1</v>
      </c>
      <c r="I4445" s="1" t="str">
        <f t="shared" si="348"/>
        <v>311</v>
      </c>
      <c r="J4445" s="1" t="str">
        <f t="shared" si="349"/>
        <v>Potential</v>
      </c>
    </row>
    <row r="4446" spans="1:10" ht="14.25" x14ac:dyDescent="0.2">
      <c r="A4446">
        <v>14842</v>
      </c>
      <c r="B4446">
        <v>145</v>
      </c>
      <c r="C4446">
        <v>2824.6899999999996</v>
      </c>
      <c r="D4446" s="1">
        <v>40843.525694444441</v>
      </c>
      <c r="E4446" s="3">
        <f>DATEDIF(online_retail_II[[#This Row],[LastPurchase]], DATE(2011,12,9), "d")</f>
        <v>43</v>
      </c>
      <c r="F4446" s="3">
        <f t="shared" si="345"/>
        <v>4</v>
      </c>
      <c r="G4446" s="3">
        <f t="shared" si="346"/>
        <v>2</v>
      </c>
      <c r="H4446" s="3">
        <f t="shared" si="347"/>
        <v>2</v>
      </c>
      <c r="I4446" s="1" t="str">
        <f t="shared" si="348"/>
        <v>422</v>
      </c>
      <c r="J4446" s="1" t="str">
        <f t="shared" si="349"/>
        <v>Loyal</v>
      </c>
    </row>
    <row r="4447" spans="1:10" ht="14.25" x14ac:dyDescent="0.2">
      <c r="A4447">
        <v>17105</v>
      </c>
      <c r="B4447">
        <v>90</v>
      </c>
      <c r="C4447">
        <v>665.78000000000043</v>
      </c>
      <c r="D4447" s="1">
        <v>40727.661805555559</v>
      </c>
      <c r="E4447" s="3">
        <f>DATEDIF(online_retail_II[[#This Row],[LastPurchase]], DATE(2011,12,9), "d")</f>
        <v>159</v>
      </c>
      <c r="F4447" s="3">
        <f t="shared" si="345"/>
        <v>3</v>
      </c>
      <c r="G4447" s="3">
        <f t="shared" si="346"/>
        <v>2</v>
      </c>
      <c r="H4447" s="3">
        <f t="shared" si="347"/>
        <v>1</v>
      </c>
      <c r="I4447" s="1" t="str">
        <f t="shared" si="348"/>
        <v>321</v>
      </c>
      <c r="J4447" s="1" t="str">
        <f t="shared" si="349"/>
        <v>Potential</v>
      </c>
    </row>
    <row r="4448" spans="1:10" ht="14.25" x14ac:dyDescent="0.2">
      <c r="A4448">
        <v>14438</v>
      </c>
      <c r="B4448">
        <v>9</v>
      </c>
      <c r="C4448">
        <v>131.9</v>
      </c>
      <c r="D4448" s="1">
        <v>40580.62222222222</v>
      </c>
      <c r="E4448" s="3">
        <f>DATEDIF(online_retail_II[[#This Row],[LastPurchase]], DATE(2011,12,9), "d")</f>
        <v>306</v>
      </c>
      <c r="F4448" s="3">
        <f t="shared" si="345"/>
        <v>3</v>
      </c>
      <c r="G4448" s="3">
        <f t="shared" si="346"/>
        <v>1</v>
      </c>
      <c r="H4448" s="3">
        <f t="shared" si="347"/>
        <v>1</v>
      </c>
      <c r="I4448" s="1" t="str">
        <f t="shared" si="348"/>
        <v>311</v>
      </c>
      <c r="J4448" s="1" t="str">
        <f t="shared" si="349"/>
        <v>Potential</v>
      </c>
    </row>
    <row r="4449" spans="1:10" ht="14.25" x14ac:dyDescent="0.2">
      <c r="A4449">
        <v>15781</v>
      </c>
      <c r="B4449">
        <v>20</v>
      </c>
      <c r="C4449">
        <v>345.46000000000009</v>
      </c>
      <c r="D4449" s="1">
        <v>40861.622916666667</v>
      </c>
      <c r="E4449" s="3">
        <f>DATEDIF(online_retail_II[[#This Row],[LastPurchase]], DATE(2011,12,9), "d")</f>
        <v>25</v>
      </c>
      <c r="F4449" s="3">
        <f t="shared" si="345"/>
        <v>4</v>
      </c>
      <c r="G4449" s="3">
        <f t="shared" si="346"/>
        <v>1</v>
      </c>
      <c r="H4449" s="3">
        <f t="shared" si="347"/>
        <v>1</v>
      </c>
      <c r="I4449" s="1" t="str">
        <f t="shared" si="348"/>
        <v>411</v>
      </c>
      <c r="J4449" s="1" t="str">
        <f t="shared" si="349"/>
        <v>Loyal</v>
      </c>
    </row>
    <row r="4450" spans="1:10" ht="14.25" x14ac:dyDescent="0.2">
      <c r="A4450">
        <v>17302</v>
      </c>
      <c r="B4450">
        <v>79</v>
      </c>
      <c r="C4450">
        <v>1135.6299999999999</v>
      </c>
      <c r="D4450" s="1">
        <v>40872.400000000001</v>
      </c>
      <c r="E4450" s="3">
        <f>DATEDIF(online_retail_II[[#This Row],[LastPurchase]], DATE(2011,12,9), "d")</f>
        <v>14</v>
      </c>
      <c r="F4450" s="3">
        <f t="shared" si="345"/>
        <v>5</v>
      </c>
      <c r="G4450" s="3">
        <f t="shared" si="346"/>
        <v>2</v>
      </c>
      <c r="H4450" s="3">
        <f t="shared" si="347"/>
        <v>2</v>
      </c>
      <c r="I4450" s="1" t="str">
        <f t="shared" si="348"/>
        <v>522</v>
      </c>
      <c r="J4450" s="1" t="str">
        <f t="shared" si="349"/>
        <v>Champion</v>
      </c>
    </row>
    <row r="4451" spans="1:10" ht="14.25" x14ac:dyDescent="0.2">
      <c r="A4451">
        <v>17613</v>
      </c>
      <c r="B4451">
        <v>312</v>
      </c>
      <c r="C4451">
        <v>4559.1499999999996</v>
      </c>
      <c r="D4451" s="1">
        <v>40864.45208333333</v>
      </c>
      <c r="E4451" s="3">
        <f>DATEDIF(online_retail_II[[#This Row],[LastPurchase]], DATE(2011,12,9), "d")</f>
        <v>22</v>
      </c>
      <c r="F4451" s="3">
        <f t="shared" si="345"/>
        <v>4</v>
      </c>
      <c r="G4451" s="3">
        <f t="shared" si="346"/>
        <v>3</v>
      </c>
      <c r="H4451" s="3">
        <f t="shared" si="347"/>
        <v>3</v>
      </c>
      <c r="I4451" s="1" t="str">
        <f t="shared" si="348"/>
        <v>433</v>
      </c>
      <c r="J4451" s="1" t="str">
        <f t="shared" si="349"/>
        <v>Loyal</v>
      </c>
    </row>
    <row r="4452" spans="1:10" ht="14.25" x14ac:dyDescent="0.2">
      <c r="A4452">
        <v>17162</v>
      </c>
      <c r="B4452">
        <v>104</v>
      </c>
      <c r="C4452">
        <v>1715.4599999999996</v>
      </c>
      <c r="D4452" s="1">
        <v>40858.481944444444</v>
      </c>
      <c r="E4452" s="3">
        <f>DATEDIF(online_retail_II[[#This Row],[LastPurchase]], DATE(2011,12,9), "d")</f>
        <v>28</v>
      </c>
      <c r="F4452" s="3">
        <f t="shared" si="345"/>
        <v>4</v>
      </c>
      <c r="G4452" s="3">
        <f t="shared" si="346"/>
        <v>2</v>
      </c>
      <c r="H4452" s="3">
        <f t="shared" si="347"/>
        <v>2</v>
      </c>
      <c r="I4452" s="1" t="str">
        <f t="shared" si="348"/>
        <v>422</v>
      </c>
      <c r="J4452" s="1" t="str">
        <f t="shared" si="349"/>
        <v>Loyal</v>
      </c>
    </row>
    <row r="4453" spans="1:10" ht="14.25" x14ac:dyDescent="0.2">
      <c r="A4453">
        <v>15407</v>
      </c>
      <c r="B4453">
        <v>153</v>
      </c>
      <c r="C4453">
        <v>1056.44</v>
      </c>
      <c r="D4453" s="1">
        <v>40853.496527777781</v>
      </c>
      <c r="E4453" s="3">
        <f>DATEDIF(online_retail_II[[#This Row],[LastPurchase]], DATE(2011,12,9), "d")</f>
        <v>33</v>
      </c>
      <c r="F4453" s="3">
        <f t="shared" si="345"/>
        <v>4</v>
      </c>
      <c r="G4453" s="3">
        <f t="shared" si="346"/>
        <v>2</v>
      </c>
      <c r="H4453" s="3">
        <f t="shared" si="347"/>
        <v>2</v>
      </c>
      <c r="I4453" s="1" t="str">
        <f t="shared" si="348"/>
        <v>422</v>
      </c>
      <c r="J4453" s="1" t="str">
        <f t="shared" si="349"/>
        <v>Loyal</v>
      </c>
    </row>
    <row r="4454" spans="1:10" ht="14.25" x14ac:dyDescent="0.2">
      <c r="A4454">
        <v>17859</v>
      </c>
      <c r="B4454">
        <v>25</v>
      </c>
      <c r="C4454">
        <v>148.21</v>
      </c>
      <c r="D4454" s="1">
        <v>40582.438888888886</v>
      </c>
      <c r="E4454" s="3">
        <f>DATEDIF(online_retail_II[[#This Row],[LastPurchase]], DATE(2011,12,9), "d")</f>
        <v>304</v>
      </c>
      <c r="F4454" s="3">
        <f t="shared" si="345"/>
        <v>3</v>
      </c>
      <c r="G4454" s="3">
        <f t="shared" si="346"/>
        <v>1</v>
      </c>
      <c r="H4454" s="3">
        <f t="shared" si="347"/>
        <v>1</v>
      </c>
      <c r="I4454" s="1" t="str">
        <f t="shared" si="348"/>
        <v>311</v>
      </c>
      <c r="J4454" s="1" t="str">
        <f t="shared" si="349"/>
        <v>Potential</v>
      </c>
    </row>
    <row r="4455" spans="1:10" ht="14.25" x14ac:dyDescent="0.2">
      <c r="A4455">
        <v>15753</v>
      </c>
      <c r="B4455">
        <v>1</v>
      </c>
      <c r="C4455">
        <v>79.2</v>
      </c>
      <c r="D4455" s="1">
        <v>40582.52847222222</v>
      </c>
      <c r="E4455" s="3">
        <f>DATEDIF(online_retail_II[[#This Row],[LastPurchase]], DATE(2011,12,9), "d")</f>
        <v>304</v>
      </c>
      <c r="F4455" s="3">
        <f t="shared" si="345"/>
        <v>3</v>
      </c>
      <c r="G4455" s="3">
        <f t="shared" si="346"/>
        <v>1</v>
      </c>
      <c r="H4455" s="3">
        <f t="shared" si="347"/>
        <v>1</v>
      </c>
      <c r="I4455" s="1" t="str">
        <f t="shared" si="348"/>
        <v>311</v>
      </c>
      <c r="J4455" s="1" t="str">
        <f t="shared" si="349"/>
        <v>Potential</v>
      </c>
    </row>
    <row r="4456" spans="1:10" ht="14.25" x14ac:dyDescent="0.2">
      <c r="A4456">
        <v>16951</v>
      </c>
      <c r="B4456">
        <v>86</v>
      </c>
      <c r="C4456">
        <v>1277.7500000000014</v>
      </c>
      <c r="D4456" s="1">
        <v>40752.503472222219</v>
      </c>
      <c r="E4456" s="3">
        <f>DATEDIF(online_retail_II[[#This Row],[LastPurchase]], DATE(2011,12,9), "d")</f>
        <v>134</v>
      </c>
      <c r="F4456" s="3">
        <f t="shared" si="345"/>
        <v>3</v>
      </c>
      <c r="G4456" s="3">
        <f t="shared" si="346"/>
        <v>2</v>
      </c>
      <c r="H4456" s="3">
        <f t="shared" si="347"/>
        <v>2</v>
      </c>
      <c r="I4456" s="1" t="str">
        <f t="shared" si="348"/>
        <v>322</v>
      </c>
      <c r="J4456" s="1" t="str">
        <f t="shared" si="349"/>
        <v>Potential</v>
      </c>
    </row>
    <row r="4457" spans="1:10" ht="14.25" x14ac:dyDescent="0.2">
      <c r="A4457">
        <v>17881</v>
      </c>
      <c r="B4457">
        <v>8</v>
      </c>
      <c r="C4457">
        <v>133.35000000000002</v>
      </c>
      <c r="D4457" s="1">
        <v>40582.719444444447</v>
      </c>
      <c r="E4457" s="3">
        <f>DATEDIF(online_retail_II[[#This Row],[LastPurchase]], DATE(2011,12,9), "d")</f>
        <v>304</v>
      </c>
      <c r="F4457" s="3">
        <f t="shared" si="345"/>
        <v>3</v>
      </c>
      <c r="G4457" s="3">
        <f t="shared" si="346"/>
        <v>1</v>
      </c>
      <c r="H4457" s="3">
        <f t="shared" si="347"/>
        <v>1</v>
      </c>
      <c r="I4457" s="1" t="str">
        <f t="shared" si="348"/>
        <v>311</v>
      </c>
      <c r="J4457" s="1" t="str">
        <f t="shared" si="349"/>
        <v>Potential</v>
      </c>
    </row>
    <row r="4458" spans="1:10" ht="14.25" x14ac:dyDescent="0.2">
      <c r="A4458">
        <v>15843</v>
      </c>
      <c r="B4458">
        <v>8</v>
      </c>
      <c r="C4458">
        <v>118.95</v>
      </c>
      <c r="D4458" s="1">
        <v>40583.429861111108</v>
      </c>
      <c r="E4458" s="3">
        <f>DATEDIF(online_retail_II[[#This Row],[LastPurchase]], DATE(2011,12,9), "d")</f>
        <v>303</v>
      </c>
      <c r="F4458" s="3">
        <f t="shared" si="345"/>
        <v>3</v>
      </c>
      <c r="G4458" s="3">
        <f t="shared" si="346"/>
        <v>1</v>
      </c>
      <c r="H4458" s="3">
        <f t="shared" si="347"/>
        <v>1</v>
      </c>
      <c r="I4458" s="1" t="str">
        <f t="shared" si="348"/>
        <v>311</v>
      </c>
      <c r="J4458" s="1" t="str">
        <f t="shared" si="349"/>
        <v>Potential</v>
      </c>
    </row>
    <row r="4459" spans="1:10" ht="14.25" x14ac:dyDescent="0.2">
      <c r="A4459">
        <v>17537</v>
      </c>
      <c r="B4459">
        <v>75</v>
      </c>
      <c r="C4459">
        <v>897.62000000000035</v>
      </c>
      <c r="D4459" s="1">
        <v>40857.455555555556</v>
      </c>
      <c r="E4459" s="3">
        <f>DATEDIF(online_retail_II[[#This Row],[LastPurchase]], DATE(2011,12,9), "d")</f>
        <v>29</v>
      </c>
      <c r="F4459" s="3">
        <f t="shared" si="345"/>
        <v>4</v>
      </c>
      <c r="G4459" s="3">
        <f t="shared" si="346"/>
        <v>2</v>
      </c>
      <c r="H4459" s="3">
        <f t="shared" si="347"/>
        <v>1</v>
      </c>
      <c r="I4459" s="1" t="str">
        <f t="shared" si="348"/>
        <v>421</v>
      </c>
      <c r="J4459" s="1" t="str">
        <f t="shared" si="349"/>
        <v>Loyal</v>
      </c>
    </row>
    <row r="4460" spans="1:10" ht="14.25" x14ac:dyDescent="0.2">
      <c r="A4460">
        <v>12401</v>
      </c>
      <c r="B4460">
        <v>5</v>
      </c>
      <c r="C4460">
        <v>84.3</v>
      </c>
      <c r="D4460" s="1">
        <v>40583.576388888891</v>
      </c>
      <c r="E4460" s="3">
        <f>DATEDIF(online_retail_II[[#This Row],[LastPurchase]], DATE(2011,12,9), "d")</f>
        <v>303</v>
      </c>
      <c r="F4460" s="3">
        <f t="shared" si="345"/>
        <v>3</v>
      </c>
      <c r="G4460" s="3">
        <f t="shared" si="346"/>
        <v>1</v>
      </c>
      <c r="H4460" s="3">
        <f t="shared" si="347"/>
        <v>1</v>
      </c>
      <c r="I4460" s="1" t="str">
        <f t="shared" si="348"/>
        <v>311</v>
      </c>
      <c r="J4460" s="1" t="str">
        <f t="shared" si="349"/>
        <v>Potential</v>
      </c>
    </row>
    <row r="4461" spans="1:10" ht="14.25" x14ac:dyDescent="0.2">
      <c r="A4461">
        <v>12462</v>
      </c>
      <c r="B4461">
        <v>62</v>
      </c>
      <c r="C4461">
        <v>1189.5900000000001</v>
      </c>
      <c r="D4461" s="1">
        <v>40868.382638888892</v>
      </c>
      <c r="E4461" s="3">
        <f>DATEDIF(online_retail_II[[#This Row],[LastPurchase]], DATE(2011,12,9), "d")</f>
        <v>18</v>
      </c>
      <c r="F4461" s="3">
        <f t="shared" si="345"/>
        <v>4</v>
      </c>
      <c r="G4461" s="3">
        <f t="shared" si="346"/>
        <v>2</v>
      </c>
      <c r="H4461" s="3">
        <f t="shared" si="347"/>
        <v>2</v>
      </c>
      <c r="I4461" s="1" t="str">
        <f t="shared" si="348"/>
        <v>422</v>
      </c>
      <c r="J4461" s="1" t="str">
        <f t="shared" si="349"/>
        <v>Loyal</v>
      </c>
    </row>
    <row r="4462" spans="1:10" ht="14.25" x14ac:dyDescent="0.2">
      <c r="A4462">
        <v>12561</v>
      </c>
      <c r="B4462">
        <v>16</v>
      </c>
      <c r="C4462">
        <v>238.85</v>
      </c>
      <c r="D4462" s="1">
        <v>40584.48541666667</v>
      </c>
      <c r="E4462" s="3">
        <f>DATEDIF(online_retail_II[[#This Row],[LastPurchase]], DATE(2011,12,9), "d")</f>
        <v>302</v>
      </c>
      <c r="F4462" s="3">
        <f t="shared" si="345"/>
        <v>3</v>
      </c>
      <c r="G4462" s="3">
        <f t="shared" si="346"/>
        <v>1</v>
      </c>
      <c r="H4462" s="3">
        <f t="shared" si="347"/>
        <v>1</v>
      </c>
      <c r="I4462" s="1" t="str">
        <f t="shared" si="348"/>
        <v>311</v>
      </c>
      <c r="J4462" s="1" t="str">
        <f t="shared" si="349"/>
        <v>Potential</v>
      </c>
    </row>
    <row r="4463" spans="1:10" ht="14.25" x14ac:dyDescent="0.2">
      <c r="A4463">
        <v>16425</v>
      </c>
      <c r="B4463">
        <v>21</v>
      </c>
      <c r="C4463">
        <v>302.69999999999993</v>
      </c>
      <c r="D4463" s="1">
        <v>40584.604166666664</v>
      </c>
      <c r="E4463" s="3">
        <f>DATEDIF(online_retail_II[[#This Row],[LastPurchase]], DATE(2011,12,9), "d")</f>
        <v>302</v>
      </c>
      <c r="F4463" s="3">
        <f t="shared" si="345"/>
        <v>3</v>
      </c>
      <c r="G4463" s="3">
        <f t="shared" si="346"/>
        <v>1</v>
      </c>
      <c r="H4463" s="3">
        <f t="shared" si="347"/>
        <v>1</v>
      </c>
      <c r="I4463" s="1" t="str">
        <f t="shared" si="348"/>
        <v>311</v>
      </c>
      <c r="J4463" s="1" t="str">
        <f t="shared" si="349"/>
        <v>Potential</v>
      </c>
    </row>
    <row r="4464" spans="1:10" ht="14.25" x14ac:dyDescent="0.2">
      <c r="A4464">
        <v>16842</v>
      </c>
      <c r="B4464">
        <v>63</v>
      </c>
      <c r="C4464">
        <v>1264.1899999999998</v>
      </c>
      <c r="D4464" s="1">
        <v>40786.445833333331</v>
      </c>
      <c r="E4464" s="3">
        <f>DATEDIF(online_retail_II[[#This Row],[LastPurchase]], DATE(2011,12,9), "d")</f>
        <v>100</v>
      </c>
      <c r="F4464" s="3">
        <f t="shared" si="345"/>
        <v>3</v>
      </c>
      <c r="G4464" s="3">
        <f t="shared" si="346"/>
        <v>2</v>
      </c>
      <c r="H4464" s="3">
        <f t="shared" si="347"/>
        <v>2</v>
      </c>
      <c r="I4464" s="1" t="str">
        <f t="shared" si="348"/>
        <v>322</v>
      </c>
      <c r="J4464" s="1" t="str">
        <f t="shared" si="349"/>
        <v>Potential</v>
      </c>
    </row>
    <row r="4465" spans="1:10" ht="14.25" x14ac:dyDescent="0.2">
      <c r="A4465">
        <v>18159</v>
      </c>
      <c r="B4465">
        <v>23</v>
      </c>
      <c r="C4465">
        <v>530.1500000000002</v>
      </c>
      <c r="D4465" s="1">
        <v>40585.601388888892</v>
      </c>
      <c r="E4465" s="3">
        <f>DATEDIF(online_retail_II[[#This Row],[LastPurchase]], DATE(2011,12,9), "d")</f>
        <v>301</v>
      </c>
      <c r="F4465" s="3">
        <f t="shared" si="345"/>
        <v>3</v>
      </c>
      <c r="G4465" s="3">
        <f t="shared" si="346"/>
        <v>1</v>
      </c>
      <c r="H4465" s="3">
        <f t="shared" si="347"/>
        <v>1</v>
      </c>
      <c r="I4465" s="1" t="str">
        <f t="shared" si="348"/>
        <v>311</v>
      </c>
      <c r="J4465" s="1" t="str">
        <f t="shared" si="349"/>
        <v>Potential</v>
      </c>
    </row>
    <row r="4466" spans="1:10" ht="14.25" x14ac:dyDescent="0.2">
      <c r="A4466">
        <v>13171</v>
      </c>
      <c r="B4466">
        <v>46</v>
      </c>
      <c r="C4466">
        <v>468.40999999999991</v>
      </c>
      <c r="D4466" s="1">
        <v>40865.435416666667</v>
      </c>
      <c r="E4466" s="3">
        <f>DATEDIF(online_retail_II[[#This Row],[LastPurchase]], DATE(2011,12,9), "d")</f>
        <v>21</v>
      </c>
      <c r="F4466" s="3">
        <f t="shared" si="345"/>
        <v>4</v>
      </c>
      <c r="G4466" s="3">
        <f t="shared" si="346"/>
        <v>1</v>
      </c>
      <c r="H4466" s="3">
        <f t="shared" si="347"/>
        <v>1</v>
      </c>
      <c r="I4466" s="1" t="str">
        <f t="shared" si="348"/>
        <v>411</v>
      </c>
      <c r="J4466" s="1" t="str">
        <f t="shared" si="349"/>
        <v>Loyal</v>
      </c>
    </row>
    <row r="4467" spans="1:10" ht="14.25" x14ac:dyDescent="0.2">
      <c r="A4467">
        <v>16084</v>
      </c>
      <c r="B4467">
        <v>38</v>
      </c>
      <c r="C4467">
        <v>436.17999999999995</v>
      </c>
      <c r="D4467" s="1">
        <v>40587.670138888891</v>
      </c>
      <c r="E4467" s="3">
        <f>DATEDIF(online_retail_II[[#This Row],[LastPurchase]], DATE(2011,12,9), "d")</f>
        <v>299</v>
      </c>
      <c r="F4467" s="3">
        <f t="shared" si="345"/>
        <v>3</v>
      </c>
      <c r="G4467" s="3">
        <f t="shared" si="346"/>
        <v>1</v>
      </c>
      <c r="H4467" s="3">
        <f t="shared" si="347"/>
        <v>1</v>
      </c>
      <c r="I4467" s="1" t="str">
        <f t="shared" si="348"/>
        <v>311</v>
      </c>
      <c r="J4467" s="1" t="str">
        <f t="shared" si="349"/>
        <v>Potential</v>
      </c>
    </row>
    <row r="4468" spans="1:10" ht="14.25" x14ac:dyDescent="0.2">
      <c r="A4468">
        <v>15236</v>
      </c>
      <c r="B4468">
        <v>15</v>
      </c>
      <c r="C4468">
        <v>321.05</v>
      </c>
      <c r="D4468" s="1">
        <v>40588.452777777777</v>
      </c>
      <c r="E4468" s="3">
        <f>DATEDIF(online_retail_II[[#This Row],[LastPurchase]], DATE(2011,12,9), "d")</f>
        <v>298</v>
      </c>
      <c r="F4468" s="3">
        <f t="shared" si="345"/>
        <v>3</v>
      </c>
      <c r="G4468" s="3">
        <f t="shared" si="346"/>
        <v>1</v>
      </c>
      <c r="H4468" s="3">
        <f t="shared" si="347"/>
        <v>1</v>
      </c>
      <c r="I4468" s="1" t="str">
        <f t="shared" si="348"/>
        <v>311</v>
      </c>
      <c r="J4468" s="1" t="str">
        <f t="shared" si="349"/>
        <v>Potential</v>
      </c>
    </row>
    <row r="4469" spans="1:10" ht="14.25" x14ac:dyDescent="0.2">
      <c r="A4469">
        <v>13475</v>
      </c>
      <c r="B4469">
        <v>86</v>
      </c>
      <c r="C4469">
        <v>1431.7800000000009</v>
      </c>
      <c r="D4469" s="1">
        <v>40695.577777777777</v>
      </c>
      <c r="E4469" s="3">
        <f>DATEDIF(online_retail_II[[#This Row],[LastPurchase]], DATE(2011,12,9), "d")</f>
        <v>191</v>
      </c>
      <c r="F4469" s="3">
        <f t="shared" si="345"/>
        <v>3</v>
      </c>
      <c r="G4469" s="3">
        <f t="shared" si="346"/>
        <v>2</v>
      </c>
      <c r="H4469" s="3">
        <f t="shared" si="347"/>
        <v>2</v>
      </c>
      <c r="I4469" s="1" t="str">
        <f t="shared" si="348"/>
        <v>322</v>
      </c>
      <c r="J4469" s="1" t="str">
        <f t="shared" si="349"/>
        <v>Potential</v>
      </c>
    </row>
    <row r="4470" spans="1:10" ht="14.25" x14ac:dyDescent="0.2">
      <c r="A4470">
        <v>16738</v>
      </c>
      <c r="B4470">
        <v>1</v>
      </c>
      <c r="C4470">
        <v>3.75</v>
      </c>
      <c r="D4470" s="1">
        <v>40589.406944444447</v>
      </c>
      <c r="E4470" s="3">
        <f>DATEDIF(online_retail_II[[#This Row],[LastPurchase]], DATE(2011,12,9), "d")</f>
        <v>297</v>
      </c>
      <c r="F4470" s="3">
        <f t="shared" si="345"/>
        <v>3</v>
      </c>
      <c r="G4470" s="3">
        <f t="shared" si="346"/>
        <v>1</v>
      </c>
      <c r="H4470" s="3">
        <f t="shared" si="347"/>
        <v>1</v>
      </c>
      <c r="I4470" s="1" t="str">
        <f t="shared" si="348"/>
        <v>311</v>
      </c>
      <c r="J4470" s="1" t="str">
        <f t="shared" si="349"/>
        <v>Potential</v>
      </c>
    </row>
    <row r="4471" spans="1:10" ht="14.25" x14ac:dyDescent="0.2">
      <c r="A4471">
        <v>13893</v>
      </c>
      <c r="B4471">
        <v>21</v>
      </c>
      <c r="C4471">
        <v>821.1</v>
      </c>
      <c r="D4471" s="1">
        <v>40589.479166666664</v>
      </c>
      <c r="E4471" s="3">
        <f>DATEDIF(online_retail_II[[#This Row],[LastPurchase]], DATE(2011,12,9), "d")</f>
        <v>297</v>
      </c>
      <c r="F4471" s="3">
        <f t="shared" si="345"/>
        <v>3</v>
      </c>
      <c r="G4471" s="3">
        <f t="shared" si="346"/>
        <v>1</v>
      </c>
      <c r="H4471" s="3">
        <f t="shared" si="347"/>
        <v>1</v>
      </c>
      <c r="I4471" s="1" t="str">
        <f t="shared" si="348"/>
        <v>311</v>
      </c>
      <c r="J4471" s="1" t="str">
        <f t="shared" si="349"/>
        <v>Potential</v>
      </c>
    </row>
    <row r="4472" spans="1:10" ht="14.25" x14ac:dyDescent="0.2">
      <c r="A4472">
        <v>16431</v>
      </c>
      <c r="B4472">
        <v>83</v>
      </c>
      <c r="C4472">
        <v>642.80999999999995</v>
      </c>
      <c r="D4472" s="1">
        <v>40673.589583333334</v>
      </c>
      <c r="E4472" s="3">
        <f>DATEDIF(online_retail_II[[#This Row],[LastPurchase]], DATE(2011,12,9), "d")</f>
        <v>213</v>
      </c>
      <c r="F4472" s="3">
        <f t="shared" si="345"/>
        <v>3</v>
      </c>
      <c r="G4472" s="3">
        <f t="shared" si="346"/>
        <v>2</v>
      </c>
      <c r="H4472" s="3">
        <f t="shared" si="347"/>
        <v>1</v>
      </c>
      <c r="I4472" s="1" t="str">
        <f t="shared" si="348"/>
        <v>321</v>
      </c>
      <c r="J4472" s="1" t="str">
        <f t="shared" si="349"/>
        <v>Potential</v>
      </c>
    </row>
    <row r="4473" spans="1:10" ht="14.25" x14ac:dyDescent="0.2">
      <c r="A4473">
        <v>16073</v>
      </c>
      <c r="B4473">
        <v>1</v>
      </c>
      <c r="C4473">
        <v>122.39999999999999</v>
      </c>
      <c r="D4473" s="1">
        <v>40589.65347222222</v>
      </c>
      <c r="E4473" s="3">
        <f>DATEDIF(online_retail_II[[#This Row],[LastPurchase]], DATE(2011,12,9), "d")</f>
        <v>297</v>
      </c>
      <c r="F4473" s="3">
        <f t="shared" si="345"/>
        <v>3</v>
      </c>
      <c r="G4473" s="3">
        <f t="shared" si="346"/>
        <v>1</v>
      </c>
      <c r="H4473" s="3">
        <f t="shared" si="347"/>
        <v>1</v>
      </c>
      <c r="I4473" s="1" t="str">
        <f t="shared" si="348"/>
        <v>311</v>
      </c>
      <c r="J4473" s="1" t="str">
        <f t="shared" si="349"/>
        <v>Potential</v>
      </c>
    </row>
    <row r="4474" spans="1:10" ht="14.25" x14ac:dyDescent="0.2">
      <c r="A4474">
        <v>14760</v>
      </c>
      <c r="B4474">
        <v>5</v>
      </c>
      <c r="C4474">
        <v>89.2</v>
      </c>
      <c r="D4474" s="1">
        <v>40589.685416666667</v>
      </c>
      <c r="E4474" s="3">
        <f>DATEDIF(online_retail_II[[#This Row],[LastPurchase]], DATE(2011,12,9), "d")</f>
        <v>297</v>
      </c>
      <c r="F4474" s="3">
        <f t="shared" si="345"/>
        <v>3</v>
      </c>
      <c r="G4474" s="3">
        <f t="shared" si="346"/>
        <v>1</v>
      </c>
      <c r="H4474" s="3">
        <f t="shared" si="347"/>
        <v>1</v>
      </c>
      <c r="I4474" s="1" t="str">
        <f t="shared" si="348"/>
        <v>311</v>
      </c>
      <c r="J4474" s="1" t="str">
        <f t="shared" si="349"/>
        <v>Potential</v>
      </c>
    </row>
    <row r="4475" spans="1:10" ht="14.25" x14ac:dyDescent="0.2">
      <c r="A4475">
        <v>16509</v>
      </c>
      <c r="B4475">
        <v>13</v>
      </c>
      <c r="C4475">
        <v>363.7</v>
      </c>
      <c r="D4475" s="1">
        <v>40590.392361111109</v>
      </c>
      <c r="E4475" s="3">
        <f>DATEDIF(online_retail_II[[#This Row],[LastPurchase]], DATE(2011,12,9), "d")</f>
        <v>296</v>
      </c>
      <c r="F4475" s="3">
        <f t="shared" si="345"/>
        <v>3</v>
      </c>
      <c r="G4475" s="3">
        <f t="shared" si="346"/>
        <v>1</v>
      </c>
      <c r="H4475" s="3">
        <f t="shared" si="347"/>
        <v>1</v>
      </c>
      <c r="I4475" s="1" t="str">
        <f t="shared" si="348"/>
        <v>311</v>
      </c>
      <c r="J4475" s="1" t="str">
        <f t="shared" si="349"/>
        <v>Potential</v>
      </c>
    </row>
    <row r="4476" spans="1:10" ht="14.25" x14ac:dyDescent="0.2">
      <c r="A4476">
        <v>14386</v>
      </c>
      <c r="B4476">
        <v>7</v>
      </c>
      <c r="C4476">
        <v>142.4</v>
      </c>
      <c r="D4476" s="1">
        <v>40590.40625</v>
      </c>
      <c r="E4476" s="3">
        <f>DATEDIF(online_retail_II[[#This Row],[LastPurchase]], DATE(2011,12,9), "d")</f>
        <v>296</v>
      </c>
      <c r="F4476" s="3">
        <f t="shared" si="345"/>
        <v>3</v>
      </c>
      <c r="G4476" s="3">
        <f t="shared" si="346"/>
        <v>1</v>
      </c>
      <c r="H4476" s="3">
        <f t="shared" si="347"/>
        <v>1</v>
      </c>
      <c r="I4476" s="1" t="str">
        <f t="shared" si="348"/>
        <v>311</v>
      </c>
      <c r="J4476" s="1" t="str">
        <f t="shared" si="349"/>
        <v>Potential</v>
      </c>
    </row>
    <row r="4477" spans="1:10" ht="14.25" x14ac:dyDescent="0.2">
      <c r="A4477">
        <v>12372</v>
      </c>
      <c r="B4477">
        <v>52</v>
      </c>
      <c r="C4477">
        <v>1298.0400000000002</v>
      </c>
      <c r="D4477" s="1">
        <v>40815.508333333331</v>
      </c>
      <c r="E4477" s="3">
        <f>DATEDIF(online_retail_II[[#This Row],[LastPurchase]], DATE(2011,12,9), "d")</f>
        <v>71</v>
      </c>
      <c r="F4477" s="3">
        <f t="shared" si="345"/>
        <v>3</v>
      </c>
      <c r="G4477" s="3">
        <f t="shared" si="346"/>
        <v>1</v>
      </c>
      <c r="H4477" s="3">
        <f t="shared" si="347"/>
        <v>2</v>
      </c>
      <c r="I4477" s="1" t="str">
        <f t="shared" si="348"/>
        <v>312</v>
      </c>
      <c r="J4477" s="1" t="str">
        <f t="shared" si="349"/>
        <v>Potential</v>
      </c>
    </row>
    <row r="4478" spans="1:10" ht="14.25" x14ac:dyDescent="0.2">
      <c r="A4478">
        <v>16494</v>
      </c>
      <c r="B4478">
        <v>50</v>
      </c>
      <c r="C4478">
        <v>826.52999999999986</v>
      </c>
      <c r="D4478" s="1">
        <v>40590.53402777778</v>
      </c>
      <c r="E4478" s="3">
        <f>DATEDIF(online_retail_II[[#This Row],[LastPurchase]], DATE(2011,12,9), "d")</f>
        <v>296</v>
      </c>
      <c r="F4478" s="3">
        <f t="shared" si="345"/>
        <v>3</v>
      </c>
      <c r="G4478" s="3">
        <f t="shared" si="346"/>
        <v>1</v>
      </c>
      <c r="H4478" s="3">
        <f t="shared" si="347"/>
        <v>1</v>
      </c>
      <c r="I4478" s="1" t="str">
        <f t="shared" si="348"/>
        <v>311</v>
      </c>
      <c r="J4478" s="1" t="str">
        <f t="shared" si="349"/>
        <v>Potential</v>
      </c>
    </row>
    <row r="4479" spans="1:10" ht="14.25" x14ac:dyDescent="0.2">
      <c r="A4479">
        <v>14959</v>
      </c>
      <c r="B4479">
        <v>59</v>
      </c>
      <c r="C4479">
        <v>695.42</v>
      </c>
      <c r="D4479" s="1">
        <v>40822.765972222223</v>
      </c>
      <c r="E4479" s="3">
        <f>DATEDIF(online_retail_II[[#This Row],[LastPurchase]], DATE(2011,12,9), "d")</f>
        <v>64</v>
      </c>
      <c r="F4479" s="3">
        <f t="shared" si="345"/>
        <v>3</v>
      </c>
      <c r="G4479" s="3">
        <f t="shared" si="346"/>
        <v>2</v>
      </c>
      <c r="H4479" s="3">
        <f t="shared" si="347"/>
        <v>1</v>
      </c>
      <c r="I4479" s="1" t="str">
        <f t="shared" si="348"/>
        <v>321</v>
      </c>
      <c r="J4479" s="1" t="str">
        <f t="shared" si="349"/>
        <v>Potential</v>
      </c>
    </row>
    <row r="4480" spans="1:10" ht="14.25" x14ac:dyDescent="0.2">
      <c r="A4480">
        <v>17175</v>
      </c>
      <c r="B4480">
        <v>63</v>
      </c>
      <c r="C4480">
        <v>1443.6900000000003</v>
      </c>
      <c r="D4480" s="1">
        <v>40842.646527777775</v>
      </c>
      <c r="E4480" s="3">
        <f>DATEDIF(online_retail_II[[#This Row],[LastPurchase]], DATE(2011,12,9), "d")</f>
        <v>44</v>
      </c>
      <c r="F4480" s="3">
        <f t="shared" si="345"/>
        <v>4</v>
      </c>
      <c r="G4480" s="3">
        <f t="shared" si="346"/>
        <v>2</v>
      </c>
      <c r="H4480" s="3">
        <f t="shared" si="347"/>
        <v>2</v>
      </c>
      <c r="I4480" s="1" t="str">
        <f t="shared" si="348"/>
        <v>422</v>
      </c>
      <c r="J4480" s="1" t="str">
        <f t="shared" si="349"/>
        <v>Loyal</v>
      </c>
    </row>
    <row r="4481" spans="1:10" ht="14.25" x14ac:dyDescent="0.2">
      <c r="A4481">
        <v>13718</v>
      </c>
      <c r="B4481">
        <v>12</v>
      </c>
      <c r="C4481">
        <v>306.55</v>
      </c>
      <c r="D4481" s="1">
        <v>40640.558333333334</v>
      </c>
      <c r="E4481" s="3">
        <f>DATEDIF(online_retail_II[[#This Row],[LastPurchase]], DATE(2011,12,9), "d")</f>
        <v>246</v>
      </c>
      <c r="F4481" s="3">
        <f t="shared" si="345"/>
        <v>3</v>
      </c>
      <c r="G4481" s="3">
        <f t="shared" si="346"/>
        <v>1</v>
      </c>
      <c r="H4481" s="3">
        <f t="shared" si="347"/>
        <v>1</v>
      </c>
      <c r="I4481" s="1" t="str">
        <f t="shared" si="348"/>
        <v>311</v>
      </c>
      <c r="J4481" s="1" t="str">
        <f t="shared" si="349"/>
        <v>Potential</v>
      </c>
    </row>
    <row r="4482" spans="1:10" ht="14.25" x14ac:dyDescent="0.2">
      <c r="A4482">
        <v>12654</v>
      </c>
      <c r="B4482">
        <v>38</v>
      </c>
      <c r="C4482">
        <v>601.98</v>
      </c>
      <c r="D4482" s="1">
        <v>40876.423611111109</v>
      </c>
      <c r="E4482" s="3">
        <f>DATEDIF(online_retail_II[[#This Row],[LastPurchase]], DATE(2011,12,9), "d")</f>
        <v>10</v>
      </c>
      <c r="F4482" s="3">
        <f t="shared" ref="F4482:F4545" si="350">IF(E4482&lt;=QUARTILE($E$2:$E$1000,1),5,
 IF(E4482&lt;=QUARTILE($E$2:$E$1000,2),4,
 IF(E4482&lt;=QUARTILE($E$2:$E$1000,3),3,
 IF(E4482&lt;=QUARTILE($E$2:$E$1000,4),2,1))))</f>
        <v>5</v>
      </c>
      <c r="G4482" s="3">
        <f t="shared" ref="G4482:G4545" si="351">IF(B4482&gt;=QUARTILE($B$2:$B$1000,4),5,
 IF(B4482&gt;=QUARTILE($B$2:$B$1000,3),4,
 IF(B4482&gt;=QUARTILE($B$2:$B$1000,2),3,
 IF(B4482&gt;=QUARTILE($B$2:$B$1000,1),2,1))))</f>
        <v>1</v>
      </c>
      <c r="H4482" s="3">
        <f t="shared" ref="H4482:H4545" si="352">IF(C4482&gt;=QUARTILE($C$2:$C$1000,4),5,
 IF(C4482&gt;=QUARTILE($C$2:$C$1000,3),4,
 IF(C4482&gt;=QUARTILE($C$2:$C$1000,2),3,
 IF(C4482&gt;=QUARTILE($C$2:$C$1000,1),2,1))))</f>
        <v>1</v>
      </c>
      <c r="I4482" s="1" t="str">
        <f t="shared" ref="I4482:I4545" si="353">TEXT(F4482,"0") &amp; TEXT(G4482,"0") &amp; TEXT(H4482,"0")</f>
        <v>511</v>
      </c>
      <c r="J4482" s="1" t="str">
        <f t="shared" ref="J4482:J4545" si="354">IF(F4482=5,"Champion",
 IF(F4482&gt;=4,"Loyal",
 IF(F4482=3,"Potential",
 IF(F4482=2,"At Risk",
 "Lost"))))</f>
        <v>Champion</v>
      </c>
    </row>
    <row r="4483" spans="1:10" ht="14.25" x14ac:dyDescent="0.2">
      <c r="A4483">
        <v>18138</v>
      </c>
      <c r="B4483">
        <v>8</v>
      </c>
      <c r="C4483">
        <v>152.65</v>
      </c>
      <c r="D4483" s="1">
        <v>40591.618750000001</v>
      </c>
      <c r="E4483" s="3">
        <f>DATEDIF(online_retail_II[[#This Row],[LastPurchase]], DATE(2011,12,9), "d")</f>
        <v>295</v>
      </c>
      <c r="F4483" s="3">
        <f t="shared" si="350"/>
        <v>3</v>
      </c>
      <c r="G4483" s="3">
        <f t="shared" si="351"/>
        <v>1</v>
      </c>
      <c r="H4483" s="3">
        <f t="shared" si="352"/>
        <v>1</v>
      </c>
      <c r="I4483" s="1" t="str">
        <f t="shared" si="353"/>
        <v>311</v>
      </c>
      <c r="J4483" s="1" t="str">
        <f t="shared" si="354"/>
        <v>Potential</v>
      </c>
    </row>
    <row r="4484" spans="1:10" ht="14.25" x14ac:dyDescent="0.2">
      <c r="A4484">
        <v>14371</v>
      </c>
      <c r="B4484">
        <v>4</v>
      </c>
      <c r="C4484">
        <v>100.5</v>
      </c>
      <c r="D4484" s="1">
        <v>40591.690972222219</v>
      </c>
      <c r="E4484" s="3">
        <f>DATEDIF(online_retail_II[[#This Row],[LastPurchase]], DATE(2011,12,9), "d")</f>
        <v>295</v>
      </c>
      <c r="F4484" s="3">
        <f t="shared" si="350"/>
        <v>3</v>
      </c>
      <c r="G4484" s="3">
        <f t="shared" si="351"/>
        <v>1</v>
      </c>
      <c r="H4484" s="3">
        <f t="shared" si="352"/>
        <v>1</v>
      </c>
      <c r="I4484" s="1" t="str">
        <f t="shared" si="353"/>
        <v>311</v>
      </c>
      <c r="J4484" s="1" t="str">
        <f t="shared" si="354"/>
        <v>Potential</v>
      </c>
    </row>
    <row r="4485" spans="1:10" ht="14.25" x14ac:dyDescent="0.2">
      <c r="A4485">
        <v>12852</v>
      </c>
      <c r="B4485">
        <v>17</v>
      </c>
      <c r="C4485">
        <v>311.54999999999995</v>
      </c>
      <c r="D4485" s="1">
        <v>40592.365972222222</v>
      </c>
      <c r="E4485" s="3">
        <f>DATEDIF(online_retail_II[[#This Row],[LastPurchase]], DATE(2011,12,9), "d")</f>
        <v>294</v>
      </c>
      <c r="F4485" s="3">
        <f t="shared" si="350"/>
        <v>3</v>
      </c>
      <c r="G4485" s="3">
        <f t="shared" si="351"/>
        <v>1</v>
      </c>
      <c r="H4485" s="3">
        <f t="shared" si="352"/>
        <v>1</v>
      </c>
      <c r="I4485" s="1" t="str">
        <f t="shared" si="353"/>
        <v>311</v>
      </c>
      <c r="J4485" s="1" t="str">
        <f t="shared" si="354"/>
        <v>Potential</v>
      </c>
    </row>
    <row r="4486" spans="1:10" ht="14.25" x14ac:dyDescent="0.2">
      <c r="A4486">
        <v>13489</v>
      </c>
      <c r="B4486">
        <v>14</v>
      </c>
      <c r="C4486">
        <v>449.52</v>
      </c>
      <c r="D4486" s="1">
        <v>40781.552777777775</v>
      </c>
      <c r="E4486" s="3">
        <f>DATEDIF(online_retail_II[[#This Row],[LastPurchase]], DATE(2011,12,9), "d")</f>
        <v>105</v>
      </c>
      <c r="F4486" s="3">
        <f t="shared" si="350"/>
        <v>3</v>
      </c>
      <c r="G4486" s="3">
        <f t="shared" si="351"/>
        <v>1</v>
      </c>
      <c r="H4486" s="3">
        <f t="shared" si="352"/>
        <v>1</v>
      </c>
      <c r="I4486" s="1" t="str">
        <f t="shared" si="353"/>
        <v>311</v>
      </c>
      <c r="J4486" s="1" t="str">
        <f t="shared" si="354"/>
        <v>Potential</v>
      </c>
    </row>
    <row r="4487" spans="1:10" ht="14.25" x14ac:dyDescent="0.2">
      <c r="A4487">
        <v>13904</v>
      </c>
      <c r="B4487">
        <v>26</v>
      </c>
      <c r="C4487">
        <v>332.63999999999993</v>
      </c>
      <c r="D4487" s="1">
        <v>40849.570138888892</v>
      </c>
      <c r="E4487" s="3">
        <f>DATEDIF(online_retail_II[[#This Row],[LastPurchase]], DATE(2011,12,9), "d")</f>
        <v>37</v>
      </c>
      <c r="F4487" s="3">
        <f t="shared" si="350"/>
        <v>4</v>
      </c>
      <c r="G4487" s="3">
        <f t="shared" si="351"/>
        <v>1</v>
      </c>
      <c r="H4487" s="3">
        <f t="shared" si="352"/>
        <v>1</v>
      </c>
      <c r="I4487" s="1" t="str">
        <f t="shared" si="353"/>
        <v>411</v>
      </c>
      <c r="J4487" s="1" t="str">
        <f t="shared" si="354"/>
        <v>Loyal</v>
      </c>
    </row>
    <row r="4488" spans="1:10" ht="14.25" x14ac:dyDescent="0.2">
      <c r="A4488">
        <v>13932</v>
      </c>
      <c r="B4488">
        <v>16</v>
      </c>
      <c r="C4488">
        <v>307.39999999999998</v>
      </c>
      <c r="D4488" s="1">
        <v>40592.501388888886</v>
      </c>
      <c r="E4488" s="3">
        <f>DATEDIF(online_retail_II[[#This Row],[LastPurchase]], DATE(2011,12,9), "d")</f>
        <v>294</v>
      </c>
      <c r="F4488" s="3">
        <f t="shared" si="350"/>
        <v>3</v>
      </c>
      <c r="G4488" s="3">
        <f t="shared" si="351"/>
        <v>1</v>
      </c>
      <c r="H4488" s="3">
        <f t="shared" si="352"/>
        <v>1</v>
      </c>
      <c r="I4488" s="1" t="str">
        <f t="shared" si="353"/>
        <v>311</v>
      </c>
      <c r="J4488" s="1" t="str">
        <f t="shared" si="354"/>
        <v>Potential</v>
      </c>
    </row>
    <row r="4489" spans="1:10" ht="14.25" x14ac:dyDescent="0.2">
      <c r="A4489">
        <v>13951</v>
      </c>
      <c r="B4489">
        <v>39</v>
      </c>
      <c r="C4489">
        <v>674.44999999999982</v>
      </c>
      <c r="D4489" s="1">
        <v>40710.696527777778</v>
      </c>
      <c r="E4489" s="3">
        <f>DATEDIF(online_retail_II[[#This Row],[LastPurchase]], DATE(2011,12,9), "d")</f>
        <v>176</v>
      </c>
      <c r="F4489" s="3">
        <f t="shared" si="350"/>
        <v>3</v>
      </c>
      <c r="G4489" s="3">
        <f t="shared" si="351"/>
        <v>1</v>
      </c>
      <c r="H4489" s="3">
        <f t="shared" si="352"/>
        <v>1</v>
      </c>
      <c r="I4489" s="1" t="str">
        <f t="shared" si="353"/>
        <v>311</v>
      </c>
      <c r="J4489" s="1" t="str">
        <f t="shared" si="354"/>
        <v>Potential</v>
      </c>
    </row>
    <row r="4490" spans="1:10" ht="14.25" x14ac:dyDescent="0.2">
      <c r="A4490">
        <v>16566</v>
      </c>
      <c r="B4490">
        <v>18</v>
      </c>
      <c r="C4490">
        <v>614.66</v>
      </c>
      <c r="D4490" s="1">
        <v>40871.69027777778</v>
      </c>
      <c r="E4490" s="3">
        <f>DATEDIF(online_retail_II[[#This Row],[LastPurchase]], DATE(2011,12,9), "d")</f>
        <v>15</v>
      </c>
      <c r="F4490" s="3">
        <f t="shared" si="350"/>
        <v>4</v>
      </c>
      <c r="G4490" s="3">
        <f t="shared" si="351"/>
        <v>1</v>
      </c>
      <c r="H4490" s="3">
        <f t="shared" si="352"/>
        <v>1</v>
      </c>
      <c r="I4490" s="1" t="str">
        <f t="shared" si="353"/>
        <v>411</v>
      </c>
      <c r="J4490" s="1" t="str">
        <f t="shared" si="354"/>
        <v>Loyal</v>
      </c>
    </row>
    <row r="4491" spans="1:10" ht="14.25" x14ac:dyDescent="0.2">
      <c r="A4491">
        <v>14162</v>
      </c>
      <c r="B4491">
        <v>25</v>
      </c>
      <c r="C4491">
        <v>289.36000000000007</v>
      </c>
      <c r="D4491" s="1">
        <v>40713.48333333333</v>
      </c>
      <c r="E4491" s="3">
        <f>DATEDIF(online_retail_II[[#This Row],[LastPurchase]], DATE(2011,12,9), "d")</f>
        <v>173</v>
      </c>
      <c r="F4491" s="3">
        <f t="shared" si="350"/>
        <v>3</v>
      </c>
      <c r="G4491" s="3">
        <f t="shared" si="351"/>
        <v>1</v>
      </c>
      <c r="H4491" s="3">
        <f t="shared" si="352"/>
        <v>1</v>
      </c>
      <c r="I4491" s="1" t="str">
        <f t="shared" si="353"/>
        <v>311</v>
      </c>
      <c r="J4491" s="1" t="str">
        <f t="shared" si="354"/>
        <v>Potential</v>
      </c>
    </row>
    <row r="4492" spans="1:10" ht="14.25" x14ac:dyDescent="0.2">
      <c r="A4492">
        <v>13301</v>
      </c>
      <c r="B4492">
        <v>81</v>
      </c>
      <c r="C4492">
        <v>618.0899999999998</v>
      </c>
      <c r="D4492" s="1">
        <v>40783.475694444445</v>
      </c>
      <c r="E4492" s="3">
        <f>DATEDIF(online_retail_II[[#This Row],[LastPurchase]], DATE(2011,12,9), "d")</f>
        <v>103</v>
      </c>
      <c r="F4492" s="3">
        <f t="shared" si="350"/>
        <v>3</v>
      </c>
      <c r="G4492" s="3">
        <f t="shared" si="351"/>
        <v>2</v>
      </c>
      <c r="H4492" s="3">
        <f t="shared" si="352"/>
        <v>1</v>
      </c>
      <c r="I4492" s="1" t="str">
        <f t="shared" si="353"/>
        <v>321</v>
      </c>
      <c r="J4492" s="1" t="str">
        <f t="shared" si="354"/>
        <v>Potential</v>
      </c>
    </row>
    <row r="4493" spans="1:10" ht="14.25" x14ac:dyDescent="0.2">
      <c r="A4493">
        <v>14803</v>
      </c>
      <c r="B4493">
        <v>44</v>
      </c>
      <c r="C4493">
        <v>845.55000000000018</v>
      </c>
      <c r="D4493" s="1">
        <v>40724.581944444442</v>
      </c>
      <c r="E4493" s="3">
        <f>DATEDIF(online_retail_II[[#This Row],[LastPurchase]], DATE(2011,12,9), "d")</f>
        <v>162</v>
      </c>
      <c r="F4493" s="3">
        <f t="shared" si="350"/>
        <v>3</v>
      </c>
      <c r="G4493" s="3">
        <f t="shared" si="351"/>
        <v>1</v>
      </c>
      <c r="H4493" s="3">
        <f t="shared" si="352"/>
        <v>1</v>
      </c>
      <c r="I4493" s="1" t="str">
        <f t="shared" si="353"/>
        <v>311</v>
      </c>
      <c r="J4493" s="1" t="str">
        <f t="shared" si="354"/>
        <v>Potential</v>
      </c>
    </row>
    <row r="4494" spans="1:10" ht="14.25" x14ac:dyDescent="0.2">
      <c r="A4494">
        <v>13744</v>
      </c>
      <c r="B4494">
        <v>72</v>
      </c>
      <c r="C4494">
        <v>1156.3599999999999</v>
      </c>
      <c r="D4494" s="1">
        <v>40791.638194444444</v>
      </c>
      <c r="E4494" s="3">
        <f>DATEDIF(online_retail_II[[#This Row],[LastPurchase]], DATE(2011,12,9), "d")</f>
        <v>95</v>
      </c>
      <c r="F4494" s="3">
        <f t="shared" si="350"/>
        <v>3</v>
      </c>
      <c r="G4494" s="3">
        <f t="shared" si="351"/>
        <v>2</v>
      </c>
      <c r="H4494" s="3">
        <f t="shared" si="352"/>
        <v>2</v>
      </c>
      <c r="I4494" s="1" t="str">
        <f t="shared" si="353"/>
        <v>322</v>
      </c>
      <c r="J4494" s="1" t="str">
        <f t="shared" si="354"/>
        <v>Potential</v>
      </c>
    </row>
    <row r="4495" spans="1:10" ht="14.25" x14ac:dyDescent="0.2">
      <c r="A4495">
        <v>12988</v>
      </c>
      <c r="B4495">
        <v>92</v>
      </c>
      <c r="C4495">
        <v>535.32000000000005</v>
      </c>
      <c r="D4495" s="1">
        <v>40594.604861111111</v>
      </c>
      <c r="E4495" s="3">
        <f>DATEDIF(online_retail_II[[#This Row],[LastPurchase]], DATE(2011,12,9), "d")</f>
        <v>292</v>
      </c>
      <c r="F4495" s="3">
        <f t="shared" si="350"/>
        <v>3</v>
      </c>
      <c r="G4495" s="3">
        <f t="shared" si="351"/>
        <v>2</v>
      </c>
      <c r="H4495" s="3">
        <f t="shared" si="352"/>
        <v>1</v>
      </c>
      <c r="I4495" s="1" t="str">
        <f t="shared" si="353"/>
        <v>321</v>
      </c>
      <c r="J4495" s="1" t="str">
        <f t="shared" si="354"/>
        <v>Potential</v>
      </c>
    </row>
    <row r="4496" spans="1:10" ht="14.25" x14ac:dyDescent="0.2">
      <c r="A4496">
        <v>12707</v>
      </c>
      <c r="B4496">
        <v>33</v>
      </c>
      <c r="C4496">
        <v>603.41999999999996</v>
      </c>
      <c r="D4496" s="1">
        <v>40595.359722222223</v>
      </c>
      <c r="E4496" s="3">
        <f>DATEDIF(online_retail_II[[#This Row],[LastPurchase]], DATE(2011,12,9), "d")</f>
        <v>291</v>
      </c>
      <c r="F4496" s="3">
        <f t="shared" si="350"/>
        <v>3</v>
      </c>
      <c r="G4496" s="3">
        <f t="shared" si="351"/>
        <v>1</v>
      </c>
      <c r="H4496" s="3">
        <f t="shared" si="352"/>
        <v>1</v>
      </c>
      <c r="I4496" s="1" t="str">
        <f t="shared" si="353"/>
        <v>311</v>
      </c>
      <c r="J4496" s="1" t="str">
        <f t="shared" si="354"/>
        <v>Potential</v>
      </c>
    </row>
    <row r="4497" spans="1:10" ht="14.25" x14ac:dyDescent="0.2">
      <c r="A4497">
        <v>18155</v>
      </c>
      <c r="B4497">
        <v>25</v>
      </c>
      <c r="C4497">
        <v>371.62000000000006</v>
      </c>
      <c r="D4497" s="1">
        <v>40811.563888888886</v>
      </c>
      <c r="E4497" s="3">
        <f>DATEDIF(online_retail_II[[#This Row],[LastPurchase]], DATE(2011,12,9), "d")</f>
        <v>75</v>
      </c>
      <c r="F4497" s="3">
        <f t="shared" si="350"/>
        <v>3</v>
      </c>
      <c r="G4497" s="3">
        <f t="shared" si="351"/>
        <v>1</v>
      </c>
      <c r="H4497" s="3">
        <f t="shared" si="352"/>
        <v>1</v>
      </c>
      <c r="I4497" s="1" t="str">
        <f t="shared" si="353"/>
        <v>311</v>
      </c>
      <c r="J4497" s="1" t="str">
        <f t="shared" si="354"/>
        <v>Potential</v>
      </c>
    </row>
    <row r="4498" spans="1:10" ht="14.25" x14ac:dyDescent="0.2">
      <c r="A4498">
        <v>15146</v>
      </c>
      <c r="B4498">
        <v>91</v>
      </c>
      <c r="C4498">
        <v>1327.1600000000008</v>
      </c>
      <c r="D4498" s="1">
        <v>40722.506249999999</v>
      </c>
      <c r="E4498" s="3">
        <f>DATEDIF(online_retail_II[[#This Row],[LastPurchase]], DATE(2011,12,9), "d")</f>
        <v>164</v>
      </c>
      <c r="F4498" s="3">
        <f t="shared" si="350"/>
        <v>3</v>
      </c>
      <c r="G4498" s="3">
        <f t="shared" si="351"/>
        <v>2</v>
      </c>
      <c r="H4498" s="3">
        <f t="shared" si="352"/>
        <v>2</v>
      </c>
      <c r="I4498" s="1" t="str">
        <f t="shared" si="353"/>
        <v>322</v>
      </c>
      <c r="J4498" s="1" t="str">
        <f t="shared" si="354"/>
        <v>Potential</v>
      </c>
    </row>
    <row r="4499" spans="1:10" ht="14.25" x14ac:dyDescent="0.2">
      <c r="A4499">
        <v>12365</v>
      </c>
      <c r="B4499">
        <v>22</v>
      </c>
      <c r="C4499">
        <v>641.38</v>
      </c>
      <c r="D4499" s="1">
        <v>40595.586111111108</v>
      </c>
      <c r="E4499" s="3">
        <f>DATEDIF(online_retail_II[[#This Row],[LastPurchase]], DATE(2011,12,9), "d")</f>
        <v>291</v>
      </c>
      <c r="F4499" s="3">
        <f t="shared" si="350"/>
        <v>3</v>
      </c>
      <c r="G4499" s="3">
        <f t="shared" si="351"/>
        <v>1</v>
      </c>
      <c r="H4499" s="3">
        <f t="shared" si="352"/>
        <v>1</v>
      </c>
      <c r="I4499" s="1" t="str">
        <f t="shared" si="353"/>
        <v>311</v>
      </c>
      <c r="J4499" s="1" t="str">
        <f t="shared" si="354"/>
        <v>Potential</v>
      </c>
    </row>
    <row r="4500" spans="1:10" ht="14.25" x14ac:dyDescent="0.2">
      <c r="A4500">
        <v>14520</v>
      </c>
      <c r="B4500">
        <v>4</v>
      </c>
      <c r="C4500">
        <v>270.60000000000002</v>
      </c>
      <c r="D4500" s="1">
        <v>40885.406944444447</v>
      </c>
      <c r="E4500" s="3">
        <f>DATEDIF(online_retail_II[[#This Row],[LastPurchase]], DATE(2011,12,9), "d")</f>
        <v>1</v>
      </c>
      <c r="F4500" s="3">
        <f t="shared" si="350"/>
        <v>5</v>
      </c>
      <c r="G4500" s="3">
        <f t="shared" si="351"/>
        <v>1</v>
      </c>
      <c r="H4500" s="3">
        <f t="shared" si="352"/>
        <v>1</v>
      </c>
      <c r="I4500" s="1" t="str">
        <f t="shared" si="353"/>
        <v>511</v>
      </c>
      <c r="J4500" s="1" t="str">
        <f t="shared" si="354"/>
        <v>Champion</v>
      </c>
    </row>
    <row r="4501" spans="1:10" ht="14.25" x14ac:dyDescent="0.2">
      <c r="A4501">
        <v>13038</v>
      </c>
      <c r="B4501">
        <v>28</v>
      </c>
      <c r="C4501">
        <v>908.46</v>
      </c>
      <c r="D4501" s="1">
        <v>40806.609027777777</v>
      </c>
      <c r="E4501" s="3">
        <f>DATEDIF(online_retail_II[[#This Row],[LastPurchase]], DATE(2011,12,9), "d")</f>
        <v>80</v>
      </c>
      <c r="F4501" s="3">
        <f t="shared" si="350"/>
        <v>3</v>
      </c>
      <c r="G4501" s="3">
        <f t="shared" si="351"/>
        <v>1</v>
      </c>
      <c r="H4501" s="3">
        <f t="shared" si="352"/>
        <v>1</v>
      </c>
      <c r="I4501" s="1" t="str">
        <f t="shared" si="353"/>
        <v>311</v>
      </c>
      <c r="J4501" s="1" t="str">
        <f t="shared" si="354"/>
        <v>Potential</v>
      </c>
    </row>
    <row r="4502" spans="1:10" ht="14.25" x14ac:dyDescent="0.2">
      <c r="A4502">
        <v>16349</v>
      </c>
      <c r="B4502">
        <v>9</v>
      </c>
      <c r="C4502">
        <v>53.5</v>
      </c>
      <c r="D4502" s="1">
        <v>40596.527777777781</v>
      </c>
      <c r="E4502" s="3">
        <f>DATEDIF(online_retail_II[[#This Row],[LastPurchase]], DATE(2011,12,9), "d")</f>
        <v>290</v>
      </c>
      <c r="F4502" s="3">
        <f t="shared" si="350"/>
        <v>3</v>
      </c>
      <c r="G4502" s="3">
        <f t="shared" si="351"/>
        <v>1</v>
      </c>
      <c r="H4502" s="3">
        <f t="shared" si="352"/>
        <v>1</v>
      </c>
      <c r="I4502" s="1" t="str">
        <f t="shared" si="353"/>
        <v>311</v>
      </c>
      <c r="J4502" s="1" t="str">
        <f t="shared" si="354"/>
        <v>Potential</v>
      </c>
    </row>
    <row r="4503" spans="1:10" ht="14.25" x14ac:dyDescent="0.2">
      <c r="A4503">
        <v>18114</v>
      </c>
      <c r="B4503">
        <v>28</v>
      </c>
      <c r="C4503">
        <v>220.1</v>
      </c>
      <c r="D4503" s="1">
        <v>40596.555555555555</v>
      </c>
      <c r="E4503" s="3">
        <f>DATEDIF(online_retail_II[[#This Row],[LastPurchase]], DATE(2011,12,9), "d")</f>
        <v>290</v>
      </c>
      <c r="F4503" s="3">
        <f t="shared" si="350"/>
        <v>3</v>
      </c>
      <c r="G4503" s="3">
        <f t="shared" si="351"/>
        <v>1</v>
      </c>
      <c r="H4503" s="3">
        <f t="shared" si="352"/>
        <v>1</v>
      </c>
      <c r="I4503" s="1" t="str">
        <f t="shared" si="353"/>
        <v>311</v>
      </c>
      <c r="J4503" s="1" t="str">
        <f t="shared" si="354"/>
        <v>Potential</v>
      </c>
    </row>
    <row r="4504" spans="1:10" ht="14.25" x14ac:dyDescent="0.2">
      <c r="A4504">
        <v>12845</v>
      </c>
      <c r="B4504">
        <v>27</v>
      </c>
      <c r="C4504">
        <v>354.09000000000003</v>
      </c>
      <c r="D4504" s="1">
        <v>40619.56527777778</v>
      </c>
      <c r="E4504" s="3">
        <f>DATEDIF(online_retail_II[[#This Row],[LastPurchase]], DATE(2011,12,9), "d")</f>
        <v>267</v>
      </c>
      <c r="F4504" s="3">
        <f t="shared" si="350"/>
        <v>3</v>
      </c>
      <c r="G4504" s="3">
        <f t="shared" si="351"/>
        <v>1</v>
      </c>
      <c r="H4504" s="3">
        <f t="shared" si="352"/>
        <v>1</v>
      </c>
      <c r="I4504" s="1" t="str">
        <f t="shared" si="353"/>
        <v>311</v>
      </c>
      <c r="J4504" s="1" t="str">
        <f t="shared" si="354"/>
        <v>Potential</v>
      </c>
    </row>
    <row r="4505" spans="1:10" ht="14.25" x14ac:dyDescent="0.2">
      <c r="A4505">
        <v>16573</v>
      </c>
      <c r="B4505">
        <v>42</v>
      </c>
      <c r="C4505">
        <v>663.60999999999979</v>
      </c>
      <c r="D4505" s="1">
        <v>40802.384027777778</v>
      </c>
      <c r="E4505" s="3">
        <f>DATEDIF(online_retail_II[[#This Row],[LastPurchase]], DATE(2011,12,9), "d")</f>
        <v>84</v>
      </c>
      <c r="F4505" s="3">
        <f t="shared" si="350"/>
        <v>3</v>
      </c>
      <c r="G4505" s="3">
        <f t="shared" si="351"/>
        <v>1</v>
      </c>
      <c r="H4505" s="3">
        <f t="shared" si="352"/>
        <v>1</v>
      </c>
      <c r="I4505" s="1" t="str">
        <f t="shared" si="353"/>
        <v>311</v>
      </c>
      <c r="J4505" s="1" t="str">
        <f t="shared" si="354"/>
        <v>Potential</v>
      </c>
    </row>
    <row r="4506" spans="1:10" ht="14.25" x14ac:dyDescent="0.2">
      <c r="A4506">
        <v>13184</v>
      </c>
      <c r="B4506">
        <v>181</v>
      </c>
      <c r="C4506">
        <v>1701.2900000000009</v>
      </c>
      <c r="D4506" s="1">
        <v>40872.501388888886</v>
      </c>
      <c r="E4506" s="3">
        <f>DATEDIF(online_retail_II[[#This Row],[LastPurchase]], DATE(2011,12,9), "d")</f>
        <v>14</v>
      </c>
      <c r="F4506" s="3">
        <f t="shared" si="350"/>
        <v>5</v>
      </c>
      <c r="G4506" s="3">
        <f t="shared" si="351"/>
        <v>3</v>
      </c>
      <c r="H4506" s="3">
        <f t="shared" si="352"/>
        <v>2</v>
      </c>
      <c r="I4506" s="1" t="str">
        <f t="shared" si="353"/>
        <v>532</v>
      </c>
      <c r="J4506" s="1" t="str">
        <f t="shared" si="354"/>
        <v>Champion</v>
      </c>
    </row>
    <row r="4507" spans="1:10" ht="14.25" x14ac:dyDescent="0.2">
      <c r="A4507">
        <v>15397</v>
      </c>
      <c r="B4507">
        <v>6</v>
      </c>
      <c r="C4507">
        <v>94</v>
      </c>
      <c r="D4507" s="1">
        <v>40597.392361111109</v>
      </c>
      <c r="E4507" s="3">
        <f>DATEDIF(online_retail_II[[#This Row],[LastPurchase]], DATE(2011,12,9), "d")</f>
        <v>289</v>
      </c>
      <c r="F4507" s="3">
        <f t="shared" si="350"/>
        <v>3</v>
      </c>
      <c r="G4507" s="3">
        <f t="shared" si="351"/>
        <v>1</v>
      </c>
      <c r="H4507" s="3">
        <f t="shared" si="352"/>
        <v>1</v>
      </c>
      <c r="I4507" s="1" t="str">
        <f t="shared" si="353"/>
        <v>311</v>
      </c>
      <c r="J4507" s="1" t="str">
        <f t="shared" si="354"/>
        <v>Potential</v>
      </c>
    </row>
    <row r="4508" spans="1:10" ht="14.25" x14ac:dyDescent="0.2">
      <c r="A4508">
        <v>16394</v>
      </c>
      <c r="B4508">
        <v>83</v>
      </c>
      <c r="C4508">
        <v>1555.3400000000006</v>
      </c>
      <c r="D4508" s="1">
        <v>40830.408333333333</v>
      </c>
      <c r="E4508" s="3">
        <f>DATEDIF(online_retail_II[[#This Row],[LastPurchase]], DATE(2011,12,9), "d")</f>
        <v>56</v>
      </c>
      <c r="F4508" s="3">
        <f t="shared" si="350"/>
        <v>3</v>
      </c>
      <c r="G4508" s="3">
        <f t="shared" si="351"/>
        <v>2</v>
      </c>
      <c r="H4508" s="3">
        <f t="shared" si="352"/>
        <v>2</v>
      </c>
      <c r="I4508" s="1" t="str">
        <f t="shared" si="353"/>
        <v>322</v>
      </c>
      <c r="J4508" s="1" t="str">
        <f t="shared" si="354"/>
        <v>Potential</v>
      </c>
    </row>
    <row r="4509" spans="1:10" ht="14.25" x14ac:dyDescent="0.2">
      <c r="A4509">
        <v>17711</v>
      </c>
      <c r="B4509">
        <v>23</v>
      </c>
      <c r="C4509">
        <v>385.1</v>
      </c>
      <c r="D4509" s="1">
        <v>40876.486111111109</v>
      </c>
      <c r="E4509" s="3">
        <f>DATEDIF(online_retail_II[[#This Row],[LastPurchase]], DATE(2011,12,9), "d")</f>
        <v>10</v>
      </c>
      <c r="F4509" s="3">
        <f t="shared" si="350"/>
        <v>5</v>
      </c>
      <c r="G4509" s="3">
        <f t="shared" si="351"/>
        <v>1</v>
      </c>
      <c r="H4509" s="3">
        <f t="shared" si="352"/>
        <v>1</v>
      </c>
      <c r="I4509" s="1" t="str">
        <f t="shared" si="353"/>
        <v>511</v>
      </c>
      <c r="J4509" s="1" t="str">
        <f t="shared" si="354"/>
        <v>Champion</v>
      </c>
    </row>
    <row r="4510" spans="1:10" ht="14.25" x14ac:dyDescent="0.2">
      <c r="A4510">
        <v>13865</v>
      </c>
      <c r="B4510">
        <v>30</v>
      </c>
      <c r="C4510">
        <v>501.56</v>
      </c>
      <c r="D4510" s="1">
        <v>40828.563194444447</v>
      </c>
      <c r="E4510" s="3">
        <f>DATEDIF(online_retail_II[[#This Row],[LastPurchase]], DATE(2011,12,9), "d")</f>
        <v>58</v>
      </c>
      <c r="F4510" s="3">
        <f t="shared" si="350"/>
        <v>3</v>
      </c>
      <c r="G4510" s="3">
        <f t="shared" si="351"/>
        <v>1</v>
      </c>
      <c r="H4510" s="3">
        <f t="shared" si="352"/>
        <v>1</v>
      </c>
      <c r="I4510" s="1" t="str">
        <f t="shared" si="353"/>
        <v>311</v>
      </c>
      <c r="J4510" s="1" t="str">
        <f t="shared" si="354"/>
        <v>Potential</v>
      </c>
    </row>
    <row r="4511" spans="1:10" ht="14.25" x14ac:dyDescent="0.2">
      <c r="A4511">
        <v>14289</v>
      </c>
      <c r="B4511">
        <v>47</v>
      </c>
      <c r="C4511">
        <v>911.25999999999988</v>
      </c>
      <c r="D4511" s="1">
        <v>40878.488888888889</v>
      </c>
      <c r="E4511" s="3">
        <f>DATEDIF(online_retail_II[[#This Row],[LastPurchase]], DATE(2011,12,9), "d")</f>
        <v>8</v>
      </c>
      <c r="F4511" s="3">
        <f t="shared" si="350"/>
        <v>5</v>
      </c>
      <c r="G4511" s="3">
        <f t="shared" si="351"/>
        <v>1</v>
      </c>
      <c r="H4511" s="3">
        <f t="shared" si="352"/>
        <v>1</v>
      </c>
      <c r="I4511" s="1" t="str">
        <f t="shared" si="353"/>
        <v>511</v>
      </c>
      <c r="J4511" s="1" t="str">
        <f t="shared" si="354"/>
        <v>Champion</v>
      </c>
    </row>
    <row r="4512" spans="1:10" ht="14.25" x14ac:dyDescent="0.2">
      <c r="A4512">
        <v>13149</v>
      </c>
      <c r="B4512">
        <v>86</v>
      </c>
      <c r="C4512">
        <v>1676.0599999999997</v>
      </c>
      <c r="D4512" s="1">
        <v>40872.54791666667</v>
      </c>
      <c r="E4512" s="3">
        <f>DATEDIF(online_retail_II[[#This Row],[LastPurchase]], DATE(2011,12,9), "d")</f>
        <v>14</v>
      </c>
      <c r="F4512" s="3">
        <f t="shared" si="350"/>
        <v>5</v>
      </c>
      <c r="G4512" s="3">
        <f t="shared" si="351"/>
        <v>2</v>
      </c>
      <c r="H4512" s="3">
        <f t="shared" si="352"/>
        <v>2</v>
      </c>
      <c r="I4512" s="1" t="str">
        <f t="shared" si="353"/>
        <v>522</v>
      </c>
      <c r="J4512" s="1" t="str">
        <f t="shared" si="354"/>
        <v>Champion</v>
      </c>
    </row>
    <row r="4513" spans="1:10" ht="14.25" x14ac:dyDescent="0.2">
      <c r="A4513">
        <v>18068</v>
      </c>
      <c r="B4513">
        <v>1</v>
      </c>
      <c r="C4513">
        <v>101.69999999999999</v>
      </c>
      <c r="D4513" s="1">
        <v>40597.618055555555</v>
      </c>
      <c r="E4513" s="3">
        <f>DATEDIF(online_retail_II[[#This Row],[LastPurchase]], DATE(2011,12,9), "d")</f>
        <v>289</v>
      </c>
      <c r="F4513" s="3">
        <f t="shared" si="350"/>
        <v>3</v>
      </c>
      <c r="G4513" s="3">
        <f t="shared" si="351"/>
        <v>1</v>
      </c>
      <c r="H4513" s="3">
        <f t="shared" si="352"/>
        <v>1</v>
      </c>
      <c r="I4513" s="1" t="str">
        <f t="shared" si="353"/>
        <v>311</v>
      </c>
      <c r="J4513" s="1" t="str">
        <f t="shared" si="354"/>
        <v>Potential</v>
      </c>
    </row>
    <row r="4514" spans="1:10" ht="14.25" x14ac:dyDescent="0.2">
      <c r="A4514">
        <v>15932</v>
      </c>
      <c r="B4514">
        <v>115</v>
      </c>
      <c r="C4514">
        <v>2495.8700000000008</v>
      </c>
      <c r="D4514" s="1">
        <v>40882.717361111114</v>
      </c>
      <c r="E4514" s="3">
        <f>DATEDIF(online_retail_II[[#This Row],[LastPurchase]], DATE(2011,12,9), "d")</f>
        <v>4</v>
      </c>
      <c r="F4514" s="3">
        <f t="shared" si="350"/>
        <v>5</v>
      </c>
      <c r="G4514" s="3">
        <f t="shared" si="351"/>
        <v>2</v>
      </c>
      <c r="H4514" s="3">
        <f t="shared" si="352"/>
        <v>2</v>
      </c>
      <c r="I4514" s="1" t="str">
        <f t="shared" si="353"/>
        <v>522</v>
      </c>
      <c r="J4514" s="1" t="str">
        <f t="shared" si="354"/>
        <v>Champion</v>
      </c>
    </row>
    <row r="4515" spans="1:10" ht="14.25" x14ac:dyDescent="0.2">
      <c r="A4515">
        <v>15974</v>
      </c>
      <c r="B4515">
        <v>176</v>
      </c>
      <c r="C4515">
        <v>3442.15</v>
      </c>
      <c r="D4515" s="1">
        <v>40847.550694444442</v>
      </c>
      <c r="E4515" s="3">
        <f>DATEDIF(online_retail_II[[#This Row],[LastPurchase]], DATE(2011,12,9), "d")</f>
        <v>39</v>
      </c>
      <c r="F4515" s="3">
        <f t="shared" si="350"/>
        <v>4</v>
      </c>
      <c r="G4515" s="3">
        <f t="shared" si="351"/>
        <v>3</v>
      </c>
      <c r="H4515" s="3">
        <f t="shared" si="352"/>
        <v>3</v>
      </c>
      <c r="I4515" s="1" t="str">
        <f t="shared" si="353"/>
        <v>433</v>
      </c>
      <c r="J4515" s="1" t="str">
        <f t="shared" si="354"/>
        <v>Loyal</v>
      </c>
    </row>
    <row r="4516" spans="1:10" ht="14.25" x14ac:dyDescent="0.2">
      <c r="A4516">
        <v>17830</v>
      </c>
      <c r="B4516">
        <v>23</v>
      </c>
      <c r="C4516">
        <v>398.7</v>
      </c>
      <c r="D4516" s="1">
        <v>40885.519444444442</v>
      </c>
      <c r="E4516" s="3">
        <f>DATEDIF(online_retail_II[[#This Row],[LastPurchase]], DATE(2011,12,9), "d")</f>
        <v>1</v>
      </c>
      <c r="F4516" s="3">
        <f t="shared" si="350"/>
        <v>5</v>
      </c>
      <c r="G4516" s="3">
        <f t="shared" si="351"/>
        <v>1</v>
      </c>
      <c r="H4516" s="3">
        <f t="shared" si="352"/>
        <v>1</v>
      </c>
      <c r="I4516" s="1" t="str">
        <f t="shared" si="353"/>
        <v>511</v>
      </c>
      <c r="J4516" s="1" t="str">
        <f t="shared" si="354"/>
        <v>Champion</v>
      </c>
    </row>
    <row r="4517" spans="1:10" ht="14.25" x14ac:dyDescent="0.2">
      <c r="A4517">
        <v>12565</v>
      </c>
      <c r="B4517">
        <v>9</v>
      </c>
      <c r="C4517">
        <v>145.91999999999999</v>
      </c>
      <c r="D4517" s="1">
        <v>40598.44027777778</v>
      </c>
      <c r="E4517" s="3">
        <f>DATEDIF(online_retail_II[[#This Row],[LastPurchase]], DATE(2011,12,9), "d")</f>
        <v>288</v>
      </c>
      <c r="F4517" s="3">
        <f t="shared" si="350"/>
        <v>3</v>
      </c>
      <c r="G4517" s="3">
        <f t="shared" si="351"/>
        <v>1</v>
      </c>
      <c r="H4517" s="3">
        <f t="shared" si="352"/>
        <v>1</v>
      </c>
      <c r="I4517" s="1" t="str">
        <f t="shared" si="353"/>
        <v>311</v>
      </c>
      <c r="J4517" s="1" t="str">
        <f t="shared" si="354"/>
        <v>Potential</v>
      </c>
    </row>
    <row r="4518" spans="1:10" ht="14.25" x14ac:dyDescent="0.2">
      <c r="A4518">
        <v>14880</v>
      </c>
      <c r="B4518">
        <v>47</v>
      </c>
      <c r="C4518">
        <v>706.19000000000017</v>
      </c>
      <c r="D4518" s="1">
        <v>40809.570833333331</v>
      </c>
      <c r="E4518" s="3">
        <f>DATEDIF(online_retail_II[[#This Row],[LastPurchase]], DATE(2011,12,9), "d")</f>
        <v>77</v>
      </c>
      <c r="F4518" s="3">
        <f t="shared" si="350"/>
        <v>3</v>
      </c>
      <c r="G4518" s="3">
        <f t="shared" si="351"/>
        <v>1</v>
      </c>
      <c r="H4518" s="3">
        <f t="shared" si="352"/>
        <v>1</v>
      </c>
      <c r="I4518" s="1" t="str">
        <f t="shared" si="353"/>
        <v>311</v>
      </c>
      <c r="J4518" s="1" t="str">
        <f t="shared" si="354"/>
        <v>Potential</v>
      </c>
    </row>
    <row r="4519" spans="1:10" ht="14.25" x14ac:dyDescent="0.2">
      <c r="A4519">
        <v>15121</v>
      </c>
      <c r="B4519">
        <v>28</v>
      </c>
      <c r="C4519">
        <v>457.71999999999997</v>
      </c>
      <c r="D4519" s="1">
        <v>40836.618750000001</v>
      </c>
      <c r="E4519" s="3">
        <f>DATEDIF(online_retail_II[[#This Row],[LastPurchase]], DATE(2011,12,9), "d")</f>
        <v>50</v>
      </c>
      <c r="F4519" s="3">
        <f t="shared" si="350"/>
        <v>4</v>
      </c>
      <c r="G4519" s="3">
        <f t="shared" si="351"/>
        <v>1</v>
      </c>
      <c r="H4519" s="3">
        <f t="shared" si="352"/>
        <v>1</v>
      </c>
      <c r="I4519" s="1" t="str">
        <f t="shared" si="353"/>
        <v>411</v>
      </c>
      <c r="J4519" s="1" t="str">
        <f t="shared" si="354"/>
        <v>Loyal</v>
      </c>
    </row>
    <row r="4520" spans="1:10" ht="14.25" x14ac:dyDescent="0.2">
      <c r="A4520">
        <v>17117</v>
      </c>
      <c r="B4520">
        <v>9</v>
      </c>
      <c r="C4520">
        <v>116.19999999999997</v>
      </c>
      <c r="D4520" s="1">
        <v>40598.57916666667</v>
      </c>
      <c r="E4520" s="3">
        <f>DATEDIF(online_retail_II[[#This Row],[LastPurchase]], DATE(2011,12,9), "d")</f>
        <v>288</v>
      </c>
      <c r="F4520" s="3">
        <f t="shared" si="350"/>
        <v>3</v>
      </c>
      <c r="G4520" s="3">
        <f t="shared" si="351"/>
        <v>1</v>
      </c>
      <c r="H4520" s="3">
        <f t="shared" si="352"/>
        <v>1</v>
      </c>
      <c r="I4520" s="1" t="str">
        <f t="shared" si="353"/>
        <v>311</v>
      </c>
      <c r="J4520" s="1" t="str">
        <f t="shared" si="354"/>
        <v>Potential</v>
      </c>
    </row>
    <row r="4521" spans="1:10" ht="14.25" x14ac:dyDescent="0.2">
      <c r="A4521">
        <v>13751</v>
      </c>
      <c r="B4521">
        <v>9</v>
      </c>
      <c r="C4521">
        <v>296.24999999999994</v>
      </c>
      <c r="D4521" s="1">
        <v>40598.663888888892</v>
      </c>
      <c r="E4521" s="3">
        <f>DATEDIF(online_retail_II[[#This Row],[LastPurchase]], DATE(2011,12,9), "d")</f>
        <v>288</v>
      </c>
      <c r="F4521" s="3">
        <f t="shared" si="350"/>
        <v>3</v>
      </c>
      <c r="G4521" s="3">
        <f t="shared" si="351"/>
        <v>1</v>
      </c>
      <c r="H4521" s="3">
        <f t="shared" si="352"/>
        <v>1</v>
      </c>
      <c r="I4521" s="1" t="str">
        <f t="shared" si="353"/>
        <v>311</v>
      </c>
      <c r="J4521" s="1" t="str">
        <f t="shared" si="354"/>
        <v>Potential</v>
      </c>
    </row>
    <row r="4522" spans="1:10" ht="14.25" x14ac:dyDescent="0.2">
      <c r="A4522">
        <v>13345</v>
      </c>
      <c r="B4522">
        <v>20</v>
      </c>
      <c r="C4522">
        <v>389.50000000000006</v>
      </c>
      <c r="D4522" s="1">
        <v>40599.375694444447</v>
      </c>
      <c r="E4522" s="3">
        <f>DATEDIF(online_retail_II[[#This Row],[LastPurchase]], DATE(2011,12,9), "d")</f>
        <v>287</v>
      </c>
      <c r="F4522" s="3">
        <f t="shared" si="350"/>
        <v>3</v>
      </c>
      <c r="G4522" s="3">
        <f t="shared" si="351"/>
        <v>1</v>
      </c>
      <c r="H4522" s="3">
        <f t="shared" si="352"/>
        <v>1</v>
      </c>
      <c r="I4522" s="1" t="str">
        <f t="shared" si="353"/>
        <v>311</v>
      </c>
      <c r="J4522" s="1" t="str">
        <f t="shared" si="354"/>
        <v>Potential</v>
      </c>
    </row>
    <row r="4523" spans="1:10" ht="14.25" x14ac:dyDescent="0.2">
      <c r="A4523">
        <v>13973</v>
      </c>
      <c r="B4523">
        <v>11</v>
      </c>
      <c r="C4523">
        <v>264.7</v>
      </c>
      <c r="D4523" s="1">
        <v>40599.63958333333</v>
      </c>
      <c r="E4523" s="3">
        <f>DATEDIF(online_retail_II[[#This Row],[LastPurchase]], DATE(2011,12,9), "d")</f>
        <v>287</v>
      </c>
      <c r="F4523" s="3">
        <f t="shared" si="350"/>
        <v>3</v>
      </c>
      <c r="G4523" s="3">
        <f t="shared" si="351"/>
        <v>1</v>
      </c>
      <c r="H4523" s="3">
        <f t="shared" si="352"/>
        <v>1</v>
      </c>
      <c r="I4523" s="1" t="str">
        <f t="shared" si="353"/>
        <v>311</v>
      </c>
      <c r="J4523" s="1" t="str">
        <f t="shared" si="354"/>
        <v>Potential</v>
      </c>
    </row>
    <row r="4524" spans="1:10" ht="14.25" x14ac:dyDescent="0.2">
      <c r="A4524">
        <v>13493</v>
      </c>
      <c r="B4524">
        <v>8</v>
      </c>
      <c r="C4524">
        <v>618.63</v>
      </c>
      <c r="D4524" s="1">
        <v>40611.649305555555</v>
      </c>
      <c r="E4524" s="3">
        <f>DATEDIF(online_retail_II[[#This Row],[LastPurchase]], DATE(2011,12,9), "d")</f>
        <v>275</v>
      </c>
      <c r="F4524" s="3">
        <f t="shared" si="350"/>
        <v>3</v>
      </c>
      <c r="G4524" s="3">
        <f t="shared" si="351"/>
        <v>1</v>
      </c>
      <c r="H4524" s="3">
        <f t="shared" si="352"/>
        <v>1</v>
      </c>
      <c r="I4524" s="1" t="str">
        <f t="shared" si="353"/>
        <v>311</v>
      </c>
      <c r="J4524" s="1" t="str">
        <f t="shared" si="354"/>
        <v>Potential</v>
      </c>
    </row>
    <row r="4525" spans="1:10" ht="14.25" x14ac:dyDescent="0.2">
      <c r="A4525">
        <v>13261</v>
      </c>
      <c r="B4525">
        <v>9</v>
      </c>
      <c r="C4525">
        <v>944.1</v>
      </c>
      <c r="D4525" s="1">
        <v>40618.515277777777</v>
      </c>
      <c r="E4525" s="3">
        <f>DATEDIF(online_retail_II[[#This Row],[LastPurchase]], DATE(2011,12,9), "d")</f>
        <v>268</v>
      </c>
      <c r="F4525" s="3">
        <f t="shared" si="350"/>
        <v>3</v>
      </c>
      <c r="G4525" s="3">
        <f t="shared" si="351"/>
        <v>1</v>
      </c>
      <c r="H4525" s="3">
        <f t="shared" si="352"/>
        <v>1</v>
      </c>
      <c r="I4525" s="1" t="str">
        <f t="shared" si="353"/>
        <v>311</v>
      </c>
      <c r="J4525" s="1" t="str">
        <f t="shared" si="354"/>
        <v>Potential</v>
      </c>
    </row>
    <row r="4526" spans="1:10" ht="14.25" x14ac:dyDescent="0.2">
      <c r="A4526">
        <v>16598</v>
      </c>
      <c r="B4526">
        <v>10</v>
      </c>
      <c r="C4526">
        <v>145.05000000000001</v>
      </c>
      <c r="D4526" s="1">
        <v>40601.487500000003</v>
      </c>
      <c r="E4526" s="3">
        <f>DATEDIF(online_retail_II[[#This Row],[LastPurchase]], DATE(2011,12,9), "d")</f>
        <v>285</v>
      </c>
      <c r="F4526" s="3">
        <f t="shared" si="350"/>
        <v>3</v>
      </c>
      <c r="G4526" s="3">
        <f t="shared" si="351"/>
        <v>1</v>
      </c>
      <c r="H4526" s="3">
        <f t="shared" si="352"/>
        <v>1</v>
      </c>
      <c r="I4526" s="1" t="str">
        <f t="shared" si="353"/>
        <v>311</v>
      </c>
      <c r="J4526" s="1" t="str">
        <f t="shared" si="354"/>
        <v>Potential</v>
      </c>
    </row>
    <row r="4527" spans="1:10" ht="14.25" x14ac:dyDescent="0.2">
      <c r="A4527">
        <v>13630</v>
      </c>
      <c r="B4527">
        <v>71</v>
      </c>
      <c r="C4527">
        <v>2031.7800000000002</v>
      </c>
      <c r="D4527" s="1">
        <v>40881.636111111111</v>
      </c>
      <c r="E4527" s="3">
        <f>DATEDIF(online_retail_II[[#This Row],[LastPurchase]], DATE(2011,12,9), "d")</f>
        <v>5</v>
      </c>
      <c r="F4527" s="3">
        <f t="shared" si="350"/>
        <v>5</v>
      </c>
      <c r="G4527" s="3">
        <f t="shared" si="351"/>
        <v>2</v>
      </c>
      <c r="H4527" s="3">
        <f t="shared" si="352"/>
        <v>2</v>
      </c>
      <c r="I4527" s="1" t="str">
        <f t="shared" si="353"/>
        <v>522</v>
      </c>
      <c r="J4527" s="1" t="str">
        <f t="shared" si="354"/>
        <v>Champion</v>
      </c>
    </row>
    <row r="4528" spans="1:10" ht="14.25" x14ac:dyDescent="0.2">
      <c r="A4528">
        <v>13636</v>
      </c>
      <c r="B4528">
        <v>63</v>
      </c>
      <c r="C4528">
        <v>949.11999999999989</v>
      </c>
      <c r="D4528" s="1">
        <v>40850.4375</v>
      </c>
      <c r="E4528" s="3">
        <f>DATEDIF(online_retail_II[[#This Row],[LastPurchase]], DATE(2011,12,9), "d")</f>
        <v>36</v>
      </c>
      <c r="F4528" s="3">
        <f t="shared" si="350"/>
        <v>4</v>
      </c>
      <c r="G4528" s="3">
        <f t="shared" si="351"/>
        <v>2</v>
      </c>
      <c r="H4528" s="3">
        <f t="shared" si="352"/>
        <v>1</v>
      </c>
      <c r="I4528" s="1" t="str">
        <f t="shared" si="353"/>
        <v>421</v>
      </c>
      <c r="J4528" s="1" t="str">
        <f t="shared" si="354"/>
        <v>Loyal</v>
      </c>
    </row>
    <row r="4529" spans="1:10" ht="14.25" x14ac:dyDescent="0.2">
      <c r="A4529">
        <v>12781</v>
      </c>
      <c r="B4529">
        <v>25</v>
      </c>
      <c r="C4529">
        <v>826.74000000000012</v>
      </c>
      <c r="D4529" s="1">
        <v>40823.442361111112</v>
      </c>
      <c r="E4529" s="3">
        <f>DATEDIF(online_retail_II[[#This Row],[LastPurchase]], DATE(2011,12,9), "d")</f>
        <v>63</v>
      </c>
      <c r="F4529" s="3">
        <f t="shared" si="350"/>
        <v>3</v>
      </c>
      <c r="G4529" s="3">
        <f t="shared" si="351"/>
        <v>1</v>
      </c>
      <c r="H4529" s="3">
        <f t="shared" si="352"/>
        <v>1</v>
      </c>
      <c r="I4529" s="1" t="str">
        <f t="shared" si="353"/>
        <v>311</v>
      </c>
      <c r="J4529" s="1" t="str">
        <f t="shared" si="354"/>
        <v>Potential</v>
      </c>
    </row>
    <row r="4530" spans="1:10" ht="14.25" x14ac:dyDescent="0.2">
      <c r="A4530">
        <v>14036</v>
      </c>
      <c r="B4530">
        <v>38</v>
      </c>
      <c r="C4530">
        <v>626.64999999999986</v>
      </c>
      <c r="D4530" s="1">
        <v>40602.393055555556</v>
      </c>
      <c r="E4530" s="3">
        <f>DATEDIF(online_retail_II[[#This Row],[LastPurchase]], DATE(2011,12,9), "d")</f>
        <v>284</v>
      </c>
      <c r="F4530" s="3">
        <f t="shared" si="350"/>
        <v>3</v>
      </c>
      <c r="G4530" s="3">
        <f t="shared" si="351"/>
        <v>1</v>
      </c>
      <c r="H4530" s="3">
        <f t="shared" si="352"/>
        <v>1</v>
      </c>
      <c r="I4530" s="1" t="str">
        <f t="shared" si="353"/>
        <v>311</v>
      </c>
      <c r="J4530" s="1" t="str">
        <f t="shared" si="354"/>
        <v>Potential</v>
      </c>
    </row>
    <row r="4531" spans="1:10" ht="14.25" x14ac:dyDescent="0.2">
      <c r="A4531">
        <v>13675</v>
      </c>
      <c r="B4531">
        <v>25</v>
      </c>
      <c r="C4531">
        <v>486.82000000000005</v>
      </c>
      <c r="D4531" s="1">
        <v>40735.539583333331</v>
      </c>
      <c r="E4531" s="3">
        <f>DATEDIF(online_retail_II[[#This Row],[LastPurchase]], DATE(2011,12,9), "d")</f>
        <v>151</v>
      </c>
      <c r="F4531" s="3">
        <f t="shared" si="350"/>
        <v>3</v>
      </c>
      <c r="G4531" s="3">
        <f t="shared" si="351"/>
        <v>1</v>
      </c>
      <c r="H4531" s="3">
        <f t="shared" si="352"/>
        <v>1</v>
      </c>
      <c r="I4531" s="1" t="str">
        <f t="shared" si="353"/>
        <v>311</v>
      </c>
      <c r="J4531" s="1" t="str">
        <f t="shared" si="354"/>
        <v>Potential</v>
      </c>
    </row>
    <row r="4532" spans="1:10" ht="14.25" x14ac:dyDescent="0.2">
      <c r="A4532">
        <v>16667</v>
      </c>
      <c r="B4532">
        <v>53</v>
      </c>
      <c r="C4532">
        <v>570.12999999999977</v>
      </c>
      <c r="D4532" s="1">
        <v>40818.643055555556</v>
      </c>
      <c r="E4532" s="3">
        <f>DATEDIF(online_retail_II[[#This Row],[LastPurchase]], DATE(2011,12,9), "d")</f>
        <v>68</v>
      </c>
      <c r="F4532" s="3">
        <f t="shared" si="350"/>
        <v>3</v>
      </c>
      <c r="G4532" s="3">
        <f t="shared" si="351"/>
        <v>1</v>
      </c>
      <c r="H4532" s="3">
        <f t="shared" si="352"/>
        <v>1</v>
      </c>
      <c r="I4532" s="1" t="str">
        <f t="shared" si="353"/>
        <v>311</v>
      </c>
      <c r="J4532" s="1" t="str">
        <f t="shared" si="354"/>
        <v>Potential</v>
      </c>
    </row>
    <row r="4533" spans="1:10" ht="14.25" x14ac:dyDescent="0.2">
      <c r="A4533">
        <v>16187</v>
      </c>
      <c r="B4533">
        <v>295</v>
      </c>
      <c r="C4533">
        <v>6911.4399999999987</v>
      </c>
      <c r="D4533" s="1">
        <v>40855.409722222219</v>
      </c>
      <c r="E4533" s="3">
        <f>DATEDIF(online_retail_II[[#This Row],[LastPurchase]], DATE(2011,12,9), "d")</f>
        <v>31</v>
      </c>
      <c r="F4533" s="3">
        <f t="shared" si="350"/>
        <v>4</v>
      </c>
      <c r="G4533" s="3">
        <f t="shared" si="351"/>
        <v>3</v>
      </c>
      <c r="H4533" s="3">
        <f t="shared" si="352"/>
        <v>4</v>
      </c>
      <c r="I4533" s="1" t="str">
        <f t="shared" si="353"/>
        <v>434</v>
      </c>
      <c r="J4533" s="1" t="str">
        <f t="shared" si="354"/>
        <v>Loyal</v>
      </c>
    </row>
    <row r="4534" spans="1:10" ht="14.25" x14ac:dyDescent="0.2">
      <c r="A4534">
        <v>16339</v>
      </c>
      <c r="B4534">
        <v>20</v>
      </c>
      <c r="C4534">
        <v>109.95000000000002</v>
      </c>
      <c r="D4534" s="1">
        <v>40602.570138888892</v>
      </c>
      <c r="E4534" s="3">
        <f>DATEDIF(online_retail_II[[#This Row],[LastPurchase]], DATE(2011,12,9), "d")</f>
        <v>284</v>
      </c>
      <c r="F4534" s="3">
        <f t="shared" si="350"/>
        <v>3</v>
      </c>
      <c r="G4534" s="3">
        <f t="shared" si="351"/>
        <v>1</v>
      </c>
      <c r="H4534" s="3">
        <f t="shared" si="352"/>
        <v>1</v>
      </c>
      <c r="I4534" s="1" t="str">
        <f t="shared" si="353"/>
        <v>311</v>
      </c>
      <c r="J4534" s="1" t="str">
        <f t="shared" si="354"/>
        <v>Potential</v>
      </c>
    </row>
    <row r="4535" spans="1:10" ht="14.25" x14ac:dyDescent="0.2">
      <c r="A4535">
        <v>12509</v>
      </c>
      <c r="B4535">
        <v>7</v>
      </c>
      <c r="C4535">
        <v>176.5</v>
      </c>
      <c r="D4535" s="1">
        <v>40602.614583333336</v>
      </c>
      <c r="E4535" s="3">
        <f>DATEDIF(online_retail_II[[#This Row],[LastPurchase]], DATE(2011,12,9), "d")</f>
        <v>284</v>
      </c>
      <c r="F4535" s="3">
        <f t="shared" si="350"/>
        <v>3</v>
      </c>
      <c r="G4535" s="3">
        <f t="shared" si="351"/>
        <v>1</v>
      </c>
      <c r="H4535" s="3">
        <f t="shared" si="352"/>
        <v>1</v>
      </c>
      <c r="I4535" s="1" t="str">
        <f t="shared" si="353"/>
        <v>311</v>
      </c>
      <c r="J4535" s="1" t="str">
        <f t="shared" si="354"/>
        <v>Potential</v>
      </c>
    </row>
    <row r="4536" spans="1:10" ht="14.25" x14ac:dyDescent="0.2">
      <c r="A4536">
        <v>14046</v>
      </c>
      <c r="B4536">
        <v>14</v>
      </c>
      <c r="C4536">
        <v>154.98999999999998</v>
      </c>
      <c r="D4536" s="1">
        <v>40602.616666666669</v>
      </c>
      <c r="E4536" s="3">
        <f>DATEDIF(online_retail_II[[#This Row],[LastPurchase]], DATE(2011,12,9), "d")</f>
        <v>284</v>
      </c>
      <c r="F4536" s="3">
        <f t="shared" si="350"/>
        <v>3</v>
      </c>
      <c r="G4536" s="3">
        <f t="shared" si="351"/>
        <v>1</v>
      </c>
      <c r="H4536" s="3">
        <f t="shared" si="352"/>
        <v>1</v>
      </c>
      <c r="I4536" s="1" t="str">
        <f t="shared" si="353"/>
        <v>311</v>
      </c>
      <c r="J4536" s="1" t="str">
        <f t="shared" si="354"/>
        <v>Potential</v>
      </c>
    </row>
    <row r="4537" spans="1:10" ht="14.25" x14ac:dyDescent="0.2">
      <c r="A4537">
        <v>16427</v>
      </c>
      <c r="B4537">
        <v>9</v>
      </c>
      <c r="C4537">
        <v>241.06</v>
      </c>
      <c r="D4537" s="1">
        <v>40623.715277777781</v>
      </c>
      <c r="E4537" s="3">
        <f>DATEDIF(online_retail_II[[#This Row],[LastPurchase]], DATE(2011,12,9), "d")</f>
        <v>263</v>
      </c>
      <c r="F4537" s="3">
        <f t="shared" si="350"/>
        <v>3</v>
      </c>
      <c r="G4537" s="3">
        <f t="shared" si="351"/>
        <v>1</v>
      </c>
      <c r="H4537" s="3">
        <f t="shared" si="352"/>
        <v>1</v>
      </c>
      <c r="I4537" s="1" t="str">
        <f t="shared" si="353"/>
        <v>311</v>
      </c>
      <c r="J4537" s="1" t="str">
        <f t="shared" si="354"/>
        <v>Potential</v>
      </c>
    </row>
    <row r="4538" spans="1:10" ht="14.25" x14ac:dyDescent="0.2">
      <c r="A4538">
        <v>14056</v>
      </c>
      <c r="B4538">
        <v>1106</v>
      </c>
      <c r="C4538">
        <v>8214.6499999999796</v>
      </c>
      <c r="D4538" s="1">
        <v>40885.566666666666</v>
      </c>
      <c r="E4538" s="3">
        <f>DATEDIF(online_retail_II[[#This Row],[LastPurchase]], DATE(2011,12,9), "d")</f>
        <v>1</v>
      </c>
      <c r="F4538" s="3">
        <f t="shared" si="350"/>
        <v>5</v>
      </c>
      <c r="G4538" s="3">
        <f t="shared" si="351"/>
        <v>4</v>
      </c>
      <c r="H4538" s="3">
        <f t="shared" si="352"/>
        <v>4</v>
      </c>
      <c r="I4538" s="1" t="str">
        <f t="shared" si="353"/>
        <v>544</v>
      </c>
      <c r="J4538" s="1" t="str">
        <f t="shared" si="354"/>
        <v>Champion</v>
      </c>
    </row>
    <row r="4539" spans="1:10" ht="14.25" x14ac:dyDescent="0.2">
      <c r="A4539">
        <v>15656</v>
      </c>
      <c r="B4539">
        <v>47</v>
      </c>
      <c r="C4539">
        <v>748.50000000000011</v>
      </c>
      <c r="D4539" s="1">
        <v>40841.62222222222</v>
      </c>
      <c r="E4539" s="3">
        <f>DATEDIF(online_retail_II[[#This Row],[LastPurchase]], DATE(2011,12,9), "d")</f>
        <v>45</v>
      </c>
      <c r="F4539" s="3">
        <f t="shared" si="350"/>
        <v>4</v>
      </c>
      <c r="G4539" s="3">
        <f t="shared" si="351"/>
        <v>1</v>
      </c>
      <c r="H4539" s="3">
        <f t="shared" si="352"/>
        <v>1</v>
      </c>
      <c r="I4539" s="1" t="str">
        <f t="shared" si="353"/>
        <v>411</v>
      </c>
      <c r="J4539" s="1" t="str">
        <f t="shared" si="354"/>
        <v>Loyal</v>
      </c>
    </row>
    <row r="4540" spans="1:10" ht="14.25" x14ac:dyDescent="0.2">
      <c r="A4540">
        <v>17462</v>
      </c>
      <c r="B4540">
        <v>27</v>
      </c>
      <c r="C4540">
        <v>675.68999999999994</v>
      </c>
      <c r="D4540" s="1">
        <v>40826.580555555556</v>
      </c>
      <c r="E4540" s="3">
        <f>DATEDIF(online_retail_II[[#This Row],[LastPurchase]], DATE(2011,12,9), "d")</f>
        <v>60</v>
      </c>
      <c r="F4540" s="3">
        <f t="shared" si="350"/>
        <v>3</v>
      </c>
      <c r="G4540" s="3">
        <f t="shared" si="351"/>
        <v>1</v>
      </c>
      <c r="H4540" s="3">
        <f t="shared" si="352"/>
        <v>1</v>
      </c>
      <c r="I4540" s="1" t="str">
        <f t="shared" si="353"/>
        <v>311</v>
      </c>
      <c r="J4540" s="1" t="str">
        <f t="shared" si="354"/>
        <v>Potential</v>
      </c>
    </row>
    <row r="4541" spans="1:10" ht="14.25" x14ac:dyDescent="0.2">
      <c r="A4541">
        <v>14620</v>
      </c>
      <c r="B4541">
        <v>26</v>
      </c>
      <c r="C4541">
        <v>412.78</v>
      </c>
      <c r="D4541" s="1">
        <v>40681.498611111114</v>
      </c>
      <c r="E4541" s="3">
        <f>DATEDIF(online_retail_II[[#This Row],[LastPurchase]], DATE(2011,12,9), "d")</f>
        <v>205</v>
      </c>
      <c r="F4541" s="3">
        <f t="shared" si="350"/>
        <v>3</v>
      </c>
      <c r="G4541" s="3">
        <f t="shared" si="351"/>
        <v>1</v>
      </c>
      <c r="H4541" s="3">
        <f t="shared" si="352"/>
        <v>1</v>
      </c>
      <c r="I4541" s="1" t="str">
        <f t="shared" si="353"/>
        <v>311</v>
      </c>
      <c r="J4541" s="1" t="str">
        <f t="shared" si="354"/>
        <v>Potential</v>
      </c>
    </row>
    <row r="4542" spans="1:10" ht="14.25" x14ac:dyDescent="0.2">
      <c r="A4542">
        <v>16462</v>
      </c>
      <c r="B4542">
        <v>3</v>
      </c>
      <c r="C4542">
        <v>136</v>
      </c>
      <c r="D4542" s="1">
        <v>40813.433333333334</v>
      </c>
      <c r="E4542" s="3">
        <f>DATEDIF(online_retail_II[[#This Row],[LastPurchase]], DATE(2011,12,9), "d")</f>
        <v>73</v>
      </c>
      <c r="F4542" s="3">
        <f t="shared" si="350"/>
        <v>3</v>
      </c>
      <c r="G4542" s="3">
        <f t="shared" si="351"/>
        <v>1</v>
      </c>
      <c r="H4542" s="3">
        <f t="shared" si="352"/>
        <v>1</v>
      </c>
      <c r="I4542" s="1" t="str">
        <f t="shared" si="353"/>
        <v>311</v>
      </c>
      <c r="J4542" s="1" t="str">
        <f t="shared" si="354"/>
        <v>Potential</v>
      </c>
    </row>
    <row r="4543" spans="1:10" ht="14.25" x14ac:dyDescent="0.2">
      <c r="A4543">
        <v>12428</v>
      </c>
      <c r="B4543">
        <v>294</v>
      </c>
      <c r="C4543">
        <v>7956.4600000000037</v>
      </c>
      <c r="D4543" s="1">
        <v>40861.348611111112</v>
      </c>
      <c r="E4543" s="3">
        <f>DATEDIF(online_retail_II[[#This Row],[LastPurchase]], DATE(2011,12,9), "d")</f>
        <v>25</v>
      </c>
      <c r="F4543" s="3">
        <f t="shared" si="350"/>
        <v>4</v>
      </c>
      <c r="G4543" s="3">
        <f t="shared" si="351"/>
        <v>3</v>
      </c>
      <c r="H4543" s="3">
        <f t="shared" si="352"/>
        <v>4</v>
      </c>
      <c r="I4543" s="1" t="str">
        <f t="shared" si="353"/>
        <v>434</v>
      </c>
      <c r="J4543" s="1" t="str">
        <f t="shared" si="354"/>
        <v>Loyal</v>
      </c>
    </row>
    <row r="4544" spans="1:10" ht="14.25" x14ac:dyDescent="0.2">
      <c r="A4544">
        <v>15676</v>
      </c>
      <c r="B4544">
        <v>202</v>
      </c>
      <c r="C4544">
        <v>3435.7599999999998</v>
      </c>
      <c r="D4544" s="1">
        <v>40868.527777777781</v>
      </c>
      <c r="E4544" s="3">
        <f>DATEDIF(online_retail_II[[#This Row],[LastPurchase]], DATE(2011,12,9), "d")</f>
        <v>18</v>
      </c>
      <c r="F4544" s="3">
        <f t="shared" si="350"/>
        <v>4</v>
      </c>
      <c r="G4544" s="3">
        <f t="shared" si="351"/>
        <v>3</v>
      </c>
      <c r="H4544" s="3">
        <f t="shared" si="352"/>
        <v>3</v>
      </c>
      <c r="I4544" s="1" t="str">
        <f t="shared" si="353"/>
        <v>433</v>
      </c>
      <c r="J4544" s="1" t="str">
        <f t="shared" si="354"/>
        <v>Loyal</v>
      </c>
    </row>
    <row r="4545" spans="1:10" ht="14.25" x14ac:dyDescent="0.2">
      <c r="A4545">
        <v>12679</v>
      </c>
      <c r="B4545">
        <v>48</v>
      </c>
      <c r="C4545">
        <v>1113.0200000000002</v>
      </c>
      <c r="D4545" s="1">
        <v>40828.520833333336</v>
      </c>
      <c r="E4545" s="3">
        <f>DATEDIF(online_retail_II[[#This Row],[LastPurchase]], DATE(2011,12,9), "d")</f>
        <v>58</v>
      </c>
      <c r="F4545" s="3">
        <f t="shared" si="350"/>
        <v>3</v>
      </c>
      <c r="G4545" s="3">
        <f t="shared" si="351"/>
        <v>1</v>
      </c>
      <c r="H4545" s="3">
        <f t="shared" si="352"/>
        <v>2</v>
      </c>
      <c r="I4545" s="1" t="str">
        <f t="shared" si="353"/>
        <v>312</v>
      </c>
      <c r="J4545" s="1" t="str">
        <f t="shared" si="354"/>
        <v>Potential</v>
      </c>
    </row>
    <row r="4546" spans="1:10" ht="14.25" x14ac:dyDescent="0.2">
      <c r="A4546">
        <v>15319</v>
      </c>
      <c r="B4546">
        <v>16</v>
      </c>
      <c r="C4546">
        <v>204.5</v>
      </c>
      <c r="D4546" s="1">
        <v>40603.533333333333</v>
      </c>
      <c r="E4546" s="3">
        <f>DATEDIF(online_retail_II[[#This Row],[LastPurchase]], DATE(2011,12,9), "d")</f>
        <v>283</v>
      </c>
      <c r="F4546" s="3">
        <f t="shared" ref="F4546:F4609" si="355">IF(E4546&lt;=QUARTILE($E$2:$E$1000,1),5,
 IF(E4546&lt;=QUARTILE($E$2:$E$1000,2),4,
 IF(E4546&lt;=QUARTILE($E$2:$E$1000,3),3,
 IF(E4546&lt;=QUARTILE($E$2:$E$1000,4),2,1))))</f>
        <v>3</v>
      </c>
      <c r="G4546" s="3">
        <f t="shared" ref="G4546:G4609" si="356">IF(B4546&gt;=QUARTILE($B$2:$B$1000,4),5,
 IF(B4546&gt;=QUARTILE($B$2:$B$1000,3),4,
 IF(B4546&gt;=QUARTILE($B$2:$B$1000,2),3,
 IF(B4546&gt;=QUARTILE($B$2:$B$1000,1),2,1))))</f>
        <v>1</v>
      </c>
      <c r="H4546" s="3">
        <f t="shared" ref="H4546:H4609" si="357">IF(C4546&gt;=QUARTILE($C$2:$C$1000,4),5,
 IF(C4546&gt;=QUARTILE($C$2:$C$1000,3),4,
 IF(C4546&gt;=QUARTILE($C$2:$C$1000,2),3,
 IF(C4546&gt;=QUARTILE($C$2:$C$1000,1),2,1))))</f>
        <v>1</v>
      </c>
      <c r="I4546" s="1" t="str">
        <f t="shared" ref="I4546:I4609" si="358">TEXT(F4546,"0") &amp; TEXT(G4546,"0") &amp; TEXT(H4546,"0")</f>
        <v>311</v>
      </c>
      <c r="J4546" s="1" t="str">
        <f t="shared" ref="J4546:J4609" si="359">IF(F4546=5,"Champion",
 IF(F4546&gt;=4,"Loyal",
 IF(F4546=3,"Potential",
 IF(F4546=2,"At Risk",
 "Lost"))))</f>
        <v>Potential</v>
      </c>
    </row>
    <row r="4547" spans="1:10" ht="14.25" x14ac:dyDescent="0.2">
      <c r="A4547">
        <v>16389</v>
      </c>
      <c r="B4547">
        <v>34</v>
      </c>
      <c r="C4547">
        <v>1382.07</v>
      </c>
      <c r="D4547" s="1">
        <v>40833.611805555556</v>
      </c>
      <c r="E4547" s="3">
        <f>DATEDIF(online_retail_II[[#This Row],[LastPurchase]], DATE(2011,12,9), "d")</f>
        <v>53</v>
      </c>
      <c r="F4547" s="3">
        <f t="shared" si="355"/>
        <v>3</v>
      </c>
      <c r="G4547" s="3">
        <f t="shared" si="356"/>
        <v>1</v>
      </c>
      <c r="H4547" s="3">
        <f t="shared" si="357"/>
        <v>2</v>
      </c>
      <c r="I4547" s="1" t="str">
        <f t="shared" si="358"/>
        <v>312</v>
      </c>
      <c r="J4547" s="1" t="str">
        <f t="shared" si="359"/>
        <v>Potential</v>
      </c>
    </row>
    <row r="4548" spans="1:10" ht="14.25" x14ac:dyDescent="0.2">
      <c r="A4548">
        <v>15733</v>
      </c>
      <c r="B4548">
        <v>10</v>
      </c>
      <c r="C4548">
        <v>162.30000000000001</v>
      </c>
      <c r="D4548" s="1">
        <v>40604.378472222219</v>
      </c>
      <c r="E4548" s="3">
        <f>DATEDIF(online_retail_II[[#This Row],[LastPurchase]], DATE(2011,12,9), "d")</f>
        <v>282</v>
      </c>
      <c r="F4548" s="3">
        <f t="shared" si="355"/>
        <v>3</v>
      </c>
      <c r="G4548" s="3">
        <f t="shared" si="356"/>
        <v>1</v>
      </c>
      <c r="H4548" s="3">
        <f t="shared" si="357"/>
        <v>1</v>
      </c>
      <c r="I4548" s="1" t="str">
        <f t="shared" si="358"/>
        <v>311</v>
      </c>
      <c r="J4548" s="1" t="str">
        <f t="shared" si="359"/>
        <v>Potential</v>
      </c>
    </row>
    <row r="4549" spans="1:10" ht="14.25" x14ac:dyDescent="0.2">
      <c r="A4549">
        <v>16678</v>
      </c>
      <c r="B4549">
        <v>163</v>
      </c>
      <c r="C4549">
        <v>3109.9900000000011</v>
      </c>
      <c r="D4549" s="1">
        <v>40884.511805555558</v>
      </c>
      <c r="E4549" s="3">
        <f>DATEDIF(online_retail_II[[#This Row],[LastPurchase]], DATE(2011,12,9), "d")</f>
        <v>2</v>
      </c>
      <c r="F4549" s="3">
        <f t="shared" si="355"/>
        <v>5</v>
      </c>
      <c r="G4549" s="3">
        <f t="shared" si="356"/>
        <v>3</v>
      </c>
      <c r="H4549" s="3">
        <f t="shared" si="357"/>
        <v>3</v>
      </c>
      <c r="I4549" s="1" t="str">
        <f t="shared" si="358"/>
        <v>533</v>
      </c>
      <c r="J4549" s="1" t="str">
        <f t="shared" si="359"/>
        <v>Champion</v>
      </c>
    </row>
    <row r="4550" spans="1:10" ht="14.25" x14ac:dyDescent="0.2">
      <c r="A4550">
        <v>12834</v>
      </c>
      <c r="B4550">
        <v>18</v>
      </c>
      <c r="C4550">
        <v>312.38</v>
      </c>
      <c r="D4550" s="1">
        <v>40604.40902777778</v>
      </c>
      <c r="E4550" s="3">
        <f>DATEDIF(online_retail_II[[#This Row],[LastPurchase]], DATE(2011,12,9), "d")</f>
        <v>282</v>
      </c>
      <c r="F4550" s="3">
        <f t="shared" si="355"/>
        <v>3</v>
      </c>
      <c r="G4550" s="3">
        <f t="shared" si="356"/>
        <v>1</v>
      </c>
      <c r="H4550" s="3">
        <f t="shared" si="357"/>
        <v>1</v>
      </c>
      <c r="I4550" s="1" t="str">
        <f t="shared" si="358"/>
        <v>311</v>
      </c>
      <c r="J4550" s="1" t="str">
        <f t="shared" si="359"/>
        <v>Potential</v>
      </c>
    </row>
    <row r="4551" spans="1:10" ht="14.25" x14ac:dyDescent="0.2">
      <c r="A4551">
        <v>17770</v>
      </c>
      <c r="B4551">
        <v>38</v>
      </c>
      <c r="C4551">
        <v>1143.2699999999995</v>
      </c>
      <c r="D4551" s="1">
        <v>40688.523611111108</v>
      </c>
      <c r="E4551" s="3">
        <f>DATEDIF(online_retail_II[[#This Row],[LastPurchase]], DATE(2011,12,9), "d")</f>
        <v>198</v>
      </c>
      <c r="F4551" s="3">
        <f t="shared" si="355"/>
        <v>3</v>
      </c>
      <c r="G4551" s="3">
        <f t="shared" si="356"/>
        <v>1</v>
      </c>
      <c r="H4551" s="3">
        <f t="shared" si="357"/>
        <v>2</v>
      </c>
      <c r="I4551" s="1" t="str">
        <f t="shared" si="358"/>
        <v>312</v>
      </c>
      <c r="J4551" s="1" t="str">
        <f t="shared" si="359"/>
        <v>Potential</v>
      </c>
    </row>
    <row r="4552" spans="1:10" ht="14.25" x14ac:dyDescent="0.2">
      <c r="A4552">
        <v>14473</v>
      </c>
      <c r="B4552">
        <v>7</v>
      </c>
      <c r="C4552">
        <v>234.34</v>
      </c>
      <c r="D4552" s="1">
        <v>40812.631944444445</v>
      </c>
      <c r="E4552" s="3">
        <f>DATEDIF(online_retail_II[[#This Row],[LastPurchase]], DATE(2011,12,9), "d")</f>
        <v>74</v>
      </c>
      <c r="F4552" s="3">
        <f t="shared" si="355"/>
        <v>3</v>
      </c>
      <c r="G4552" s="3">
        <f t="shared" si="356"/>
        <v>1</v>
      </c>
      <c r="H4552" s="3">
        <f t="shared" si="357"/>
        <v>1</v>
      </c>
      <c r="I4552" s="1" t="str">
        <f t="shared" si="358"/>
        <v>311</v>
      </c>
      <c r="J4552" s="1" t="str">
        <f t="shared" si="359"/>
        <v>Potential</v>
      </c>
    </row>
    <row r="4553" spans="1:10" ht="14.25" x14ac:dyDescent="0.2">
      <c r="A4553">
        <v>15104</v>
      </c>
      <c r="B4553">
        <v>69</v>
      </c>
      <c r="C4553">
        <v>1027.44</v>
      </c>
      <c r="D4553" s="1">
        <v>40690.520138888889</v>
      </c>
      <c r="E4553" s="3">
        <f>DATEDIF(online_retail_II[[#This Row],[LastPurchase]], DATE(2011,12,9), "d")</f>
        <v>196</v>
      </c>
      <c r="F4553" s="3">
        <f t="shared" si="355"/>
        <v>3</v>
      </c>
      <c r="G4553" s="3">
        <f t="shared" si="356"/>
        <v>2</v>
      </c>
      <c r="H4553" s="3">
        <f t="shared" si="357"/>
        <v>2</v>
      </c>
      <c r="I4553" s="1" t="str">
        <f t="shared" si="358"/>
        <v>322</v>
      </c>
      <c r="J4553" s="1" t="str">
        <f t="shared" si="359"/>
        <v>Potential</v>
      </c>
    </row>
    <row r="4554" spans="1:10" ht="14.25" x14ac:dyDescent="0.2">
      <c r="A4554">
        <v>15643</v>
      </c>
      <c r="B4554">
        <v>33</v>
      </c>
      <c r="C4554">
        <v>664.00000000000023</v>
      </c>
      <c r="D4554" s="1">
        <v>40695.318055555559</v>
      </c>
      <c r="E4554" s="3">
        <f>DATEDIF(online_retail_II[[#This Row],[LastPurchase]], DATE(2011,12,9), "d")</f>
        <v>191</v>
      </c>
      <c r="F4554" s="3">
        <f t="shared" si="355"/>
        <v>3</v>
      </c>
      <c r="G4554" s="3">
        <f t="shared" si="356"/>
        <v>1</v>
      </c>
      <c r="H4554" s="3">
        <f t="shared" si="357"/>
        <v>1</v>
      </c>
      <c r="I4554" s="1" t="str">
        <f t="shared" si="358"/>
        <v>311</v>
      </c>
      <c r="J4554" s="1" t="str">
        <f t="shared" si="359"/>
        <v>Potential</v>
      </c>
    </row>
    <row r="4555" spans="1:10" ht="14.25" x14ac:dyDescent="0.2">
      <c r="A4555">
        <v>16217</v>
      </c>
      <c r="B4555">
        <v>15</v>
      </c>
      <c r="C4555">
        <v>304.25</v>
      </c>
      <c r="D4555" s="1">
        <v>40651.563194444447</v>
      </c>
      <c r="E4555" s="3">
        <f>DATEDIF(online_retail_II[[#This Row],[LastPurchase]], DATE(2011,12,9), "d")</f>
        <v>235</v>
      </c>
      <c r="F4555" s="3">
        <f t="shared" si="355"/>
        <v>3</v>
      </c>
      <c r="G4555" s="3">
        <f t="shared" si="356"/>
        <v>1</v>
      </c>
      <c r="H4555" s="3">
        <f t="shared" si="357"/>
        <v>1</v>
      </c>
      <c r="I4555" s="1" t="str">
        <f t="shared" si="358"/>
        <v>311</v>
      </c>
      <c r="J4555" s="1" t="str">
        <f t="shared" si="359"/>
        <v>Potential</v>
      </c>
    </row>
    <row r="4556" spans="1:10" ht="14.25" x14ac:dyDescent="0.2">
      <c r="A4556">
        <v>16957</v>
      </c>
      <c r="B4556">
        <v>16</v>
      </c>
      <c r="C4556">
        <v>416.64</v>
      </c>
      <c r="D4556" s="1">
        <v>40647.580555555556</v>
      </c>
      <c r="E4556" s="3">
        <f>DATEDIF(online_retail_II[[#This Row],[LastPurchase]], DATE(2011,12,9), "d")</f>
        <v>239</v>
      </c>
      <c r="F4556" s="3">
        <f t="shared" si="355"/>
        <v>3</v>
      </c>
      <c r="G4556" s="3">
        <f t="shared" si="356"/>
        <v>1</v>
      </c>
      <c r="H4556" s="3">
        <f t="shared" si="357"/>
        <v>1</v>
      </c>
      <c r="I4556" s="1" t="str">
        <f t="shared" si="358"/>
        <v>311</v>
      </c>
      <c r="J4556" s="1" t="str">
        <f t="shared" si="359"/>
        <v>Potential</v>
      </c>
    </row>
    <row r="4557" spans="1:10" ht="14.25" x14ac:dyDescent="0.2">
      <c r="A4557">
        <v>15087</v>
      </c>
      <c r="B4557">
        <v>15</v>
      </c>
      <c r="C4557">
        <v>306.94</v>
      </c>
      <c r="D4557" s="1">
        <v>40605.44027777778</v>
      </c>
      <c r="E4557" s="3">
        <f>DATEDIF(online_retail_II[[#This Row],[LastPurchase]], DATE(2011,12,9), "d")</f>
        <v>281</v>
      </c>
      <c r="F4557" s="3">
        <f t="shared" si="355"/>
        <v>3</v>
      </c>
      <c r="G4557" s="3">
        <f t="shared" si="356"/>
        <v>1</v>
      </c>
      <c r="H4557" s="3">
        <f t="shared" si="357"/>
        <v>1</v>
      </c>
      <c r="I4557" s="1" t="str">
        <f t="shared" si="358"/>
        <v>311</v>
      </c>
      <c r="J4557" s="1" t="str">
        <f t="shared" si="359"/>
        <v>Potential</v>
      </c>
    </row>
    <row r="4558" spans="1:10" ht="14.25" x14ac:dyDescent="0.2">
      <c r="A4558">
        <v>17856</v>
      </c>
      <c r="B4558">
        <v>15</v>
      </c>
      <c r="C4558">
        <v>1418.0300000000002</v>
      </c>
      <c r="D4558" s="1">
        <v>40885.402777777781</v>
      </c>
      <c r="E4558" s="3">
        <f>DATEDIF(online_retail_II[[#This Row],[LastPurchase]], DATE(2011,12,9), "d")</f>
        <v>1</v>
      </c>
      <c r="F4558" s="3">
        <f t="shared" si="355"/>
        <v>5</v>
      </c>
      <c r="G4558" s="3">
        <f t="shared" si="356"/>
        <v>1</v>
      </c>
      <c r="H4558" s="3">
        <f t="shared" si="357"/>
        <v>2</v>
      </c>
      <c r="I4558" s="1" t="str">
        <f t="shared" si="358"/>
        <v>512</v>
      </c>
      <c r="J4558" s="1" t="str">
        <f t="shared" si="359"/>
        <v>Champion</v>
      </c>
    </row>
    <row r="4559" spans="1:10" ht="14.25" x14ac:dyDescent="0.2">
      <c r="A4559">
        <v>15053</v>
      </c>
      <c r="B4559">
        <v>71</v>
      </c>
      <c r="C4559">
        <v>697.79</v>
      </c>
      <c r="D4559" s="1">
        <v>40882.505555555559</v>
      </c>
      <c r="E4559" s="3">
        <f>DATEDIF(online_retail_II[[#This Row],[LastPurchase]], DATE(2011,12,9), "d")</f>
        <v>4</v>
      </c>
      <c r="F4559" s="3">
        <f t="shared" si="355"/>
        <v>5</v>
      </c>
      <c r="G4559" s="3">
        <f t="shared" si="356"/>
        <v>2</v>
      </c>
      <c r="H4559" s="3">
        <f t="shared" si="357"/>
        <v>1</v>
      </c>
      <c r="I4559" s="1" t="str">
        <f t="shared" si="358"/>
        <v>521</v>
      </c>
      <c r="J4559" s="1" t="str">
        <f t="shared" si="359"/>
        <v>Champion</v>
      </c>
    </row>
    <row r="4560" spans="1:10" ht="14.25" x14ac:dyDescent="0.2">
      <c r="A4560">
        <v>17652</v>
      </c>
      <c r="B4560">
        <v>259</v>
      </c>
      <c r="C4560">
        <v>4867.7199999999975</v>
      </c>
      <c r="D4560" s="1">
        <v>40861.538194444445</v>
      </c>
      <c r="E4560" s="3">
        <f>DATEDIF(online_retail_II[[#This Row],[LastPurchase]], DATE(2011,12,9), "d")</f>
        <v>25</v>
      </c>
      <c r="F4560" s="3">
        <f t="shared" si="355"/>
        <v>4</v>
      </c>
      <c r="G4560" s="3">
        <f t="shared" si="356"/>
        <v>3</v>
      </c>
      <c r="H4560" s="3">
        <f t="shared" si="357"/>
        <v>3</v>
      </c>
      <c r="I4560" s="1" t="str">
        <f t="shared" si="358"/>
        <v>433</v>
      </c>
      <c r="J4560" s="1" t="str">
        <f t="shared" si="359"/>
        <v>Loyal</v>
      </c>
    </row>
    <row r="4561" spans="1:10" ht="14.25" x14ac:dyDescent="0.2">
      <c r="A4561">
        <v>12541</v>
      </c>
      <c r="B4561">
        <v>52</v>
      </c>
      <c r="C4561">
        <v>981.18000000000018</v>
      </c>
      <c r="D4561" s="1">
        <v>40857.444444444445</v>
      </c>
      <c r="E4561" s="3">
        <f>DATEDIF(online_retail_II[[#This Row],[LastPurchase]], DATE(2011,12,9), "d")</f>
        <v>29</v>
      </c>
      <c r="F4561" s="3">
        <f t="shared" si="355"/>
        <v>4</v>
      </c>
      <c r="G4561" s="3">
        <f t="shared" si="356"/>
        <v>1</v>
      </c>
      <c r="H4561" s="3">
        <f t="shared" si="357"/>
        <v>1</v>
      </c>
      <c r="I4561" s="1" t="str">
        <f t="shared" si="358"/>
        <v>411</v>
      </c>
      <c r="J4561" s="1" t="str">
        <f t="shared" si="359"/>
        <v>Loyal</v>
      </c>
    </row>
    <row r="4562" spans="1:10" ht="14.25" x14ac:dyDescent="0.2">
      <c r="A4562">
        <v>15220</v>
      </c>
      <c r="B4562">
        <v>117</v>
      </c>
      <c r="C4562">
        <v>1778.9599999999994</v>
      </c>
      <c r="D4562" s="1">
        <v>40835.527083333334</v>
      </c>
      <c r="E4562" s="3">
        <f>DATEDIF(online_retail_II[[#This Row],[LastPurchase]], DATE(2011,12,9), "d")</f>
        <v>51</v>
      </c>
      <c r="F4562" s="3">
        <f t="shared" si="355"/>
        <v>4</v>
      </c>
      <c r="G4562" s="3">
        <f t="shared" si="356"/>
        <v>2</v>
      </c>
      <c r="H4562" s="3">
        <f t="shared" si="357"/>
        <v>2</v>
      </c>
      <c r="I4562" s="1" t="str">
        <f t="shared" si="358"/>
        <v>422</v>
      </c>
      <c r="J4562" s="1" t="str">
        <f t="shared" si="359"/>
        <v>Loyal</v>
      </c>
    </row>
    <row r="4563" spans="1:10" ht="14.25" x14ac:dyDescent="0.2">
      <c r="A4563">
        <v>16449</v>
      </c>
      <c r="B4563">
        <v>40</v>
      </c>
      <c r="C4563">
        <v>707.68999999999983</v>
      </c>
      <c r="D4563" s="1">
        <v>40689.434027777781</v>
      </c>
      <c r="E4563" s="3">
        <f>DATEDIF(online_retail_II[[#This Row],[LastPurchase]], DATE(2011,12,9), "d")</f>
        <v>197</v>
      </c>
      <c r="F4563" s="3">
        <f t="shared" si="355"/>
        <v>3</v>
      </c>
      <c r="G4563" s="3">
        <f t="shared" si="356"/>
        <v>1</v>
      </c>
      <c r="H4563" s="3">
        <f t="shared" si="357"/>
        <v>1</v>
      </c>
      <c r="I4563" s="1" t="str">
        <f t="shared" si="358"/>
        <v>311</v>
      </c>
      <c r="J4563" s="1" t="str">
        <f t="shared" si="359"/>
        <v>Potential</v>
      </c>
    </row>
    <row r="4564" spans="1:10" ht="14.25" x14ac:dyDescent="0.2">
      <c r="A4564">
        <v>14995</v>
      </c>
      <c r="B4564">
        <v>61</v>
      </c>
      <c r="C4564">
        <v>233.23000000000005</v>
      </c>
      <c r="D4564" s="1">
        <v>40848.48541666667</v>
      </c>
      <c r="E4564" s="3">
        <f>DATEDIF(online_retail_II[[#This Row],[LastPurchase]], DATE(2011,12,9), "d")</f>
        <v>38</v>
      </c>
      <c r="F4564" s="3">
        <f t="shared" si="355"/>
        <v>4</v>
      </c>
      <c r="G4564" s="3">
        <f t="shared" si="356"/>
        <v>2</v>
      </c>
      <c r="H4564" s="3">
        <f t="shared" si="357"/>
        <v>1</v>
      </c>
      <c r="I4564" s="1" t="str">
        <f t="shared" si="358"/>
        <v>421</v>
      </c>
      <c r="J4564" s="1" t="str">
        <f t="shared" si="359"/>
        <v>Loyal</v>
      </c>
    </row>
    <row r="4565" spans="1:10" ht="14.25" x14ac:dyDescent="0.2">
      <c r="A4565">
        <v>12584</v>
      </c>
      <c r="B4565">
        <v>96</v>
      </c>
      <c r="C4565">
        <v>2338.1499999999996</v>
      </c>
      <c r="D4565" s="1">
        <v>40883.399305555555</v>
      </c>
      <c r="E4565" s="3">
        <f>DATEDIF(online_retail_II[[#This Row],[LastPurchase]], DATE(2011,12,9), "d")</f>
        <v>3</v>
      </c>
      <c r="F4565" s="3">
        <f t="shared" si="355"/>
        <v>5</v>
      </c>
      <c r="G4565" s="3">
        <f t="shared" si="356"/>
        <v>2</v>
      </c>
      <c r="H4565" s="3">
        <f t="shared" si="357"/>
        <v>2</v>
      </c>
      <c r="I4565" s="1" t="str">
        <f t="shared" si="358"/>
        <v>522</v>
      </c>
      <c r="J4565" s="1" t="str">
        <f t="shared" si="359"/>
        <v>Champion</v>
      </c>
    </row>
    <row r="4566" spans="1:10" ht="14.25" x14ac:dyDescent="0.2">
      <c r="A4566">
        <v>17535</v>
      </c>
      <c r="B4566">
        <v>13</v>
      </c>
      <c r="C4566">
        <v>164.39999999999998</v>
      </c>
      <c r="D4566" s="1">
        <v>40606.638888888891</v>
      </c>
      <c r="E4566" s="3">
        <f>DATEDIF(online_retail_II[[#This Row],[LastPurchase]], DATE(2011,12,9), "d")</f>
        <v>280</v>
      </c>
      <c r="F4566" s="3">
        <f t="shared" si="355"/>
        <v>3</v>
      </c>
      <c r="G4566" s="3">
        <f t="shared" si="356"/>
        <v>1</v>
      </c>
      <c r="H4566" s="3">
        <f t="shared" si="357"/>
        <v>1</v>
      </c>
      <c r="I4566" s="1" t="str">
        <f t="shared" si="358"/>
        <v>311</v>
      </c>
      <c r="J4566" s="1" t="str">
        <f t="shared" si="359"/>
        <v>Potential</v>
      </c>
    </row>
    <row r="4567" spans="1:10" ht="14.25" x14ac:dyDescent="0.2">
      <c r="A4567">
        <v>14903</v>
      </c>
      <c r="B4567">
        <v>355</v>
      </c>
      <c r="C4567">
        <v>2810.63</v>
      </c>
      <c r="D4567" s="1">
        <v>40865.671527777777</v>
      </c>
      <c r="E4567" s="3">
        <f>DATEDIF(online_retail_II[[#This Row],[LastPurchase]], DATE(2011,12,9), "d")</f>
        <v>21</v>
      </c>
      <c r="F4567" s="3">
        <f t="shared" si="355"/>
        <v>4</v>
      </c>
      <c r="G4567" s="3">
        <f t="shared" si="356"/>
        <v>4</v>
      </c>
      <c r="H4567" s="3">
        <f t="shared" si="357"/>
        <v>2</v>
      </c>
      <c r="I4567" s="1" t="str">
        <f t="shared" si="358"/>
        <v>442</v>
      </c>
      <c r="J4567" s="1" t="str">
        <f t="shared" si="359"/>
        <v>Loyal</v>
      </c>
    </row>
    <row r="4568" spans="1:10" ht="14.25" x14ac:dyDescent="0.2">
      <c r="A4568">
        <v>18211</v>
      </c>
      <c r="B4568">
        <v>42</v>
      </c>
      <c r="C4568">
        <v>600.07000000000005</v>
      </c>
      <c r="D4568" s="1">
        <v>40861.340277777781</v>
      </c>
      <c r="E4568" s="3">
        <f>DATEDIF(online_retail_II[[#This Row],[LastPurchase]], DATE(2011,12,9), "d")</f>
        <v>25</v>
      </c>
      <c r="F4568" s="3">
        <f t="shared" si="355"/>
        <v>4</v>
      </c>
      <c r="G4568" s="3">
        <f t="shared" si="356"/>
        <v>1</v>
      </c>
      <c r="H4568" s="3">
        <f t="shared" si="357"/>
        <v>1</v>
      </c>
      <c r="I4568" s="1" t="str">
        <f t="shared" si="358"/>
        <v>411</v>
      </c>
      <c r="J4568" s="1" t="str">
        <f t="shared" si="359"/>
        <v>Loyal</v>
      </c>
    </row>
    <row r="4569" spans="1:10" ht="14.25" x14ac:dyDescent="0.2">
      <c r="A4569">
        <v>14504</v>
      </c>
      <c r="B4569">
        <v>107</v>
      </c>
      <c r="C4569">
        <v>673.25999999999954</v>
      </c>
      <c r="D4569" s="1">
        <v>40839.666666666664</v>
      </c>
      <c r="E4569" s="3">
        <f>DATEDIF(online_retail_II[[#This Row],[LastPurchase]], DATE(2011,12,9), "d")</f>
        <v>47</v>
      </c>
      <c r="F4569" s="3">
        <f t="shared" si="355"/>
        <v>4</v>
      </c>
      <c r="G4569" s="3">
        <f t="shared" si="356"/>
        <v>2</v>
      </c>
      <c r="H4569" s="3">
        <f t="shared" si="357"/>
        <v>1</v>
      </c>
      <c r="I4569" s="1" t="str">
        <f t="shared" si="358"/>
        <v>421</v>
      </c>
      <c r="J4569" s="1" t="str">
        <f t="shared" si="359"/>
        <v>Loyal</v>
      </c>
    </row>
    <row r="4570" spans="1:10" ht="14.25" x14ac:dyDescent="0.2">
      <c r="A4570">
        <v>15554</v>
      </c>
      <c r="B4570">
        <v>14</v>
      </c>
      <c r="C4570">
        <v>217.2</v>
      </c>
      <c r="D4570" s="1">
        <v>40609.375</v>
      </c>
      <c r="E4570" s="3">
        <f>DATEDIF(online_retail_II[[#This Row],[LastPurchase]], DATE(2011,12,9), "d")</f>
        <v>277</v>
      </c>
      <c r="F4570" s="3">
        <f t="shared" si="355"/>
        <v>3</v>
      </c>
      <c r="G4570" s="3">
        <f t="shared" si="356"/>
        <v>1</v>
      </c>
      <c r="H4570" s="3">
        <f t="shared" si="357"/>
        <v>1</v>
      </c>
      <c r="I4570" s="1" t="str">
        <f t="shared" si="358"/>
        <v>311</v>
      </c>
      <c r="J4570" s="1" t="str">
        <f t="shared" si="359"/>
        <v>Potential</v>
      </c>
    </row>
    <row r="4571" spans="1:10" ht="14.25" x14ac:dyDescent="0.2">
      <c r="A4571">
        <v>12614</v>
      </c>
      <c r="B4571">
        <v>20</v>
      </c>
      <c r="C4571">
        <v>315.59999999999997</v>
      </c>
      <c r="D4571" s="1">
        <v>40609.431944444441</v>
      </c>
      <c r="E4571" s="3">
        <f>DATEDIF(online_retail_II[[#This Row],[LastPurchase]], DATE(2011,12,9), "d")</f>
        <v>277</v>
      </c>
      <c r="F4571" s="3">
        <f t="shared" si="355"/>
        <v>3</v>
      </c>
      <c r="G4571" s="3">
        <f t="shared" si="356"/>
        <v>1</v>
      </c>
      <c r="H4571" s="3">
        <f t="shared" si="357"/>
        <v>1</v>
      </c>
      <c r="I4571" s="1" t="str">
        <f t="shared" si="358"/>
        <v>311</v>
      </c>
      <c r="J4571" s="1" t="str">
        <f t="shared" si="359"/>
        <v>Potential</v>
      </c>
    </row>
    <row r="4572" spans="1:10" ht="14.25" x14ac:dyDescent="0.2">
      <c r="A4572">
        <v>13344</v>
      </c>
      <c r="B4572">
        <v>119</v>
      </c>
      <c r="C4572">
        <v>2543.7200000000021</v>
      </c>
      <c r="D4572" s="1">
        <v>40819.40625</v>
      </c>
      <c r="E4572" s="3">
        <f>DATEDIF(online_retail_II[[#This Row],[LastPurchase]], DATE(2011,12,9), "d")</f>
        <v>67</v>
      </c>
      <c r="F4572" s="3">
        <f t="shared" si="355"/>
        <v>3</v>
      </c>
      <c r="G4572" s="3">
        <f t="shared" si="356"/>
        <v>2</v>
      </c>
      <c r="H4572" s="3">
        <f t="shared" si="357"/>
        <v>2</v>
      </c>
      <c r="I4572" s="1" t="str">
        <f t="shared" si="358"/>
        <v>322</v>
      </c>
      <c r="J4572" s="1" t="str">
        <f t="shared" si="359"/>
        <v>Potential</v>
      </c>
    </row>
    <row r="4573" spans="1:10" ht="14.25" x14ac:dyDescent="0.2">
      <c r="A4573">
        <v>16621</v>
      </c>
      <c r="B4573">
        <v>29</v>
      </c>
      <c r="C4573">
        <v>813.48000000000025</v>
      </c>
      <c r="D4573" s="1">
        <v>40835.484722222223</v>
      </c>
      <c r="E4573" s="3">
        <f>DATEDIF(online_retail_II[[#This Row],[LastPurchase]], DATE(2011,12,9), "d")</f>
        <v>51</v>
      </c>
      <c r="F4573" s="3">
        <f t="shared" si="355"/>
        <v>4</v>
      </c>
      <c r="G4573" s="3">
        <f t="shared" si="356"/>
        <v>1</v>
      </c>
      <c r="H4573" s="3">
        <f t="shared" si="357"/>
        <v>1</v>
      </c>
      <c r="I4573" s="1" t="str">
        <f t="shared" si="358"/>
        <v>411</v>
      </c>
      <c r="J4573" s="1" t="str">
        <f t="shared" si="359"/>
        <v>Loyal</v>
      </c>
    </row>
    <row r="4574" spans="1:10" ht="14.25" x14ac:dyDescent="0.2">
      <c r="A4574">
        <v>14214</v>
      </c>
      <c r="B4574">
        <v>67</v>
      </c>
      <c r="C4574">
        <v>1004.3799999999997</v>
      </c>
      <c r="D4574" s="1">
        <v>40856.438194444447</v>
      </c>
      <c r="E4574" s="3">
        <f>DATEDIF(online_retail_II[[#This Row],[LastPurchase]], DATE(2011,12,9), "d")</f>
        <v>30</v>
      </c>
      <c r="F4574" s="3">
        <f t="shared" si="355"/>
        <v>4</v>
      </c>
      <c r="G4574" s="3">
        <f t="shared" si="356"/>
        <v>2</v>
      </c>
      <c r="H4574" s="3">
        <f t="shared" si="357"/>
        <v>2</v>
      </c>
      <c r="I4574" s="1" t="str">
        <f t="shared" si="358"/>
        <v>422</v>
      </c>
      <c r="J4574" s="1" t="str">
        <f t="shared" si="359"/>
        <v>Loyal</v>
      </c>
    </row>
    <row r="4575" spans="1:10" ht="14.25" x14ac:dyDescent="0.2">
      <c r="A4575">
        <v>14012</v>
      </c>
      <c r="B4575">
        <v>11</v>
      </c>
      <c r="C4575">
        <v>328.8</v>
      </c>
      <c r="D4575" s="1">
        <v>40609.518055555556</v>
      </c>
      <c r="E4575" s="3">
        <f>DATEDIF(online_retail_II[[#This Row],[LastPurchase]], DATE(2011,12,9), "d")</f>
        <v>277</v>
      </c>
      <c r="F4575" s="3">
        <f t="shared" si="355"/>
        <v>3</v>
      </c>
      <c r="G4575" s="3">
        <f t="shared" si="356"/>
        <v>1</v>
      </c>
      <c r="H4575" s="3">
        <f t="shared" si="357"/>
        <v>1</v>
      </c>
      <c r="I4575" s="1" t="str">
        <f t="shared" si="358"/>
        <v>311</v>
      </c>
      <c r="J4575" s="1" t="str">
        <f t="shared" si="359"/>
        <v>Potential</v>
      </c>
    </row>
    <row r="4576" spans="1:10" ht="14.25" x14ac:dyDescent="0.2">
      <c r="A4576">
        <v>17654</v>
      </c>
      <c r="B4576">
        <v>22</v>
      </c>
      <c r="C4576">
        <v>117.54999999999998</v>
      </c>
      <c r="D4576" s="1">
        <v>40609.553472222222</v>
      </c>
      <c r="E4576" s="3">
        <f>DATEDIF(online_retail_II[[#This Row],[LastPurchase]], DATE(2011,12,9), "d")</f>
        <v>277</v>
      </c>
      <c r="F4576" s="3">
        <f t="shared" si="355"/>
        <v>3</v>
      </c>
      <c r="G4576" s="3">
        <f t="shared" si="356"/>
        <v>1</v>
      </c>
      <c r="H4576" s="3">
        <f t="shared" si="357"/>
        <v>1</v>
      </c>
      <c r="I4576" s="1" t="str">
        <f t="shared" si="358"/>
        <v>311</v>
      </c>
      <c r="J4576" s="1" t="str">
        <f t="shared" si="359"/>
        <v>Potential</v>
      </c>
    </row>
    <row r="4577" spans="1:10" ht="14.25" x14ac:dyDescent="0.2">
      <c r="A4577">
        <v>16517</v>
      </c>
      <c r="B4577">
        <v>17</v>
      </c>
      <c r="C4577">
        <v>162.70000000000005</v>
      </c>
      <c r="D4577" s="1">
        <v>40609.576388888891</v>
      </c>
      <c r="E4577" s="3">
        <f>DATEDIF(online_retail_II[[#This Row],[LastPurchase]], DATE(2011,12,9), "d")</f>
        <v>277</v>
      </c>
      <c r="F4577" s="3">
        <f t="shared" si="355"/>
        <v>3</v>
      </c>
      <c r="G4577" s="3">
        <f t="shared" si="356"/>
        <v>1</v>
      </c>
      <c r="H4577" s="3">
        <f t="shared" si="357"/>
        <v>1</v>
      </c>
      <c r="I4577" s="1" t="str">
        <f t="shared" si="358"/>
        <v>311</v>
      </c>
      <c r="J4577" s="1" t="str">
        <f t="shared" si="359"/>
        <v>Potential</v>
      </c>
    </row>
    <row r="4578" spans="1:10" ht="14.25" x14ac:dyDescent="0.2">
      <c r="A4578">
        <v>15234</v>
      </c>
      <c r="B4578">
        <v>14</v>
      </c>
      <c r="C4578">
        <v>197</v>
      </c>
      <c r="D4578" s="1">
        <v>40610.370138888888</v>
      </c>
      <c r="E4578" s="3">
        <f>DATEDIF(online_retail_II[[#This Row],[LastPurchase]], DATE(2011,12,9), "d")</f>
        <v>276</v>
      </c>
      <c r="F4578" s="3">
        <f t="shared" si="355"/>
        <v>3</v>
      </c>
      <c r="G4578" s="3">
        <f t="shared" si="356"/>
        <v>1</v>
      </c>
      <c r="H4578" s="3">
        <f t="shared" si="357"/>
        <v>1</v>
      </c>
      <c r="I4578" s="1" t="str">
        <f t="shared" si="358"/>
        <v>311</v>
      </c>
      <c r="J4578" s="1" t="str">
        <f t="shared" si="359"/>
        <v>Potential</v>
      </c>
    </row>
    <row r="4579" spans="1:10" ht="14.25" x14ac:dyDescent="0.2">
      <c r="A4579">
        <v>15806</v>
      </c>
      <c r="B4579">
        <v>31</v>
      </c>
      <c r="C4579">
        <v>784.57999999999993</v>
      </c>
      <c r="D4579" s="1">
        <v>40840.607638888891</v>
      </c>
      <c r="E4579" s="3">
        <f>DATEDIF(online_retail_II[[#This Row],[LastPurchase]], DATE(2011,12,9), "d")</f>
        <v>46</v>
      </c>
      <c r="F4579" s="3">
        <f t="shared" si="355"/>
        <v>4</v>
      </c>
      <c r="G4579" s="3">
        <f t="shared" si="356"/>
        <v>1</v>
      </c>
      <c r="H4579" s="3">
        <f t="shared" si="357"/>
        <v>1</v>
      </c>
      <c r="I4579" s="1" t="str">
        <f t="shared" si="358"/>
        <v>411</v>
      </c>
      <c r="J4579" s="1" t="str">
        <f t="shared" si="359"/>
        <v>Loyal</v>
      </c>
    </row>
    <row r="4580" spans="1:10" ht="14.25" x14ac:dyDescent="0.2">
      <c r="A4580">
        <v>14586</v>
      </c>
      <c r="B4580">
        <v>19</v>
      </c>
      <c r="C4580">
        <v>237.35999999999996</v>
      </c>
      <c r="D4580" s="1">
        <v>40610.419444444444</v>
      </c>
      <c r="E4580" s="3">
        <f>DATEDIF(online_retail_II[[#This Row],[LastPurchase]], DATE(2011,12,9), "d")</f>
        <v>276</v>
      </c>
      <c r="F4580" s="3">
        <f t="shared" si="355"/>
        <v>3</v>
      </c>
      <c r="G4580" s="3">
        <f t="shared" si="356"/>
        <v>1</v>
      </c>
      <c r="H4580" s="3">
        <f t="shared" si="357"/>
        <v>1</v>
      </c>
      <c r="I4580" s="1" t="str">
        <f t="shared" si="358"/>
        <v>311</v>
      </c>
      <c r="J4580" s="1" t="str">
        <f t="shared" si="359"/>
        <v>Potential</v>
      </c>
    </row>
    <row r="4581" spans="1:10" ht="14.25" x14ac:dyDescent="0.2">
      <c r="A4581">
        <v>14407</v>
      </c>
      <c r="B4581">
        <v>73</v>
      </c>
      <c r="C4581">
        <v>2157.7299999999996</v>
      </c>
      <c r="D4581" s="1">
        <v>40779.584722222222</v>
      </c>
      <c r="E4581" s="3">
        <f>DATEDIF(online_retail_II[[#This Row],[LastPurchase]], DATE(2011,12,9), "d")</f>
        <v>107</v>
      </c>
      <c r="F4581" s="3">
        <f t="shared" si="355"/>
        <v>3</v>
      </c>
      <c r="G4581" s="3">
        <f t="shared" si="356"/>
        <v>2</v>
      </c>
      <c r="H4581" s="3">
        <f t="shared" si="357"/>
        <v>2</v>
      </c>
      <c r="I4581" s="1" t="str">
        <f t="shared" si="358"/>
        <v>322</v>
      </c>
      <c r="J4581" s="1" t="str">
        <f t="shared" si="359"/>
        <v>Potential</v>
      </c>
    </row>
    <row r="4582" spans="1:10" ht="14.25" x14ac:dyDescent="0.2">
      <c r="A4582">
        <v>13908</v>
      </c>
      <c r="B4582">
        <v>122</v>
      </c>
      <c r="C4582">
        <v>2369.5499999999984</v>
      </c>
      <c r="D4582" s="1">
        <v>40807.492361111108</v>
      </c>
      <c r="E4582" s="3">
        <f>DATEDIF(online_retail_II[[#This Row],[LastPurchase]], DATE(2011,12,9), "d")</f>
        <v>79</v>
      </c>
      <c r="F4582" s="3">
        <f t="shared" si="355"/>
        <v>3</v>
      </c>
      <c r="G4582" s="3">
        <f t="shared" si="356"/>
        <v>2</v>
      </c>
      <c r="H4582" s="3">
        <f t="shared" si="357"/>
        <v>2</v>
      </c>
      <c r="I4582" s="1" t="str">
        <f t="shared" si="358"/>
        <v>322</v>
      </c>
      <c r="J4582" s="1" t="str">
        <f t="shared" si="359"/>
        <v>Potential</v>
      </c>
    </row>
    <row r="4583" spans="1:10" ht="14.25" x14ac:dyDescent="0.2">
      <c r="A4583">
        <v>14730</v>
      </c>
      <c r="B4583">
        <v>501</v>
      </c>
      <c r="C4583">
        <v>2005.0600000000063</v>
      </c>
      <c r="D4583" s="1">
        <v>40885.61041666667</v>
      </c>
      <c r="E4583" s="3">
        <f>DATEDIF(online_retail_II[[#This Row],[LastPurchase]], DATE(2011,12,9), "d")</f>
        <v>1</v>
      </c>
      <c r="F4583" s="3">
        <f t="shared" si="355"/>
        <v>5</v>
      </c>
      <c r="G4583" s="3">
        <f t="shared" si="356"/>
        <v>4</v>
      </c>
      <c r="H4583" s="3">
        <f t="shared" si="357"/>
        <v>2</v>
      </c>
      <c r="I4583" s="1" t="str">
        <f t="shared" si="358"/>
        <v>542</v>
      </c>
      <c r="J4583" s="1" t="str">
        <f t="shared" si="359"/>
        <v>Champion</v>
      </c>
    </row>
    <row r="4584" spans="1:10" ht="14.25" x14ac:dyDescent="0.2">
      <c r="A4584">
        <v>14367</v>
      </c>
      <c r="B4584">
        <v>524</v>
      </c>
      <c r="C4584">
        <v>9261.5200000000059</v>
      </c>
      <c r="D4584" s="1">
        <v>40878.554861111108</v>
      </c>
      <c r="E4584" s="3">
        <f>DATEDIF(online_retail_II[[#This Row],[LastPurchase]], DATE(2011,12,9), "d")</f>
        <v>8</v>
      </c>
      <c r="F4584" s="3">
        <f t="shared" si="355"/>
        <v>5</v>
      </c>
      <c r="G4584" s="3">
        <f t="shared" si="356"/>
        <v>4</v>
      </c>
      <c r="H4584" s="3">
        <f t="shared" si="357"/>
        <v>4</v>
      </c>
      <c r="I4584" s="1" t="str">
        <f t="shared" si="358"/>
        <v>544</v>
      </c>
      <c r="J4584" s="1" t="str">
        <f t="shared" si="359"/>
        <v>Champion</v>
      </c>
    </row>
    <row r="4585" spans="1:10" ht="14.25" x14ac:dyDescent="0.2">
      <c r="A4585">
        <v>16426</v>
      </c>
      <c r="B4585">
        <v>372</v>
      </c>
      <c r="C4585">
        <v>1908.2500000000002</v>
      </c>
      <c r="D4585" s="1">
        <v>40884.584027777775</v>
      </c>
      <c r="E4585" s="3">
        <f>DATEDIF(online_retail_II[[#This Row],[LastPurchase]], DATE(2011,12,9), "d")</f>
        <v>2</v>
      </c>
      <c r="F4585" s="3">
        <f t="shared" si="355"/>
        <v>5</v>
      </c>
      <c r="G4585" s="3">
        <f t="shared" si="356"/>
        <v>4</v>
      </c>
      <c r="H4585" s="3">
        <f t="shared" si="357"/>
        <v>2</v>
      </c>
      <c r="I4585" s="1" t="str">
        <f t="shared" si="358"/>
        <v>542</v>
      </c>
      <c r="J4585" s="1" t="str">
        <f t="shared" si="359"/>
        <v>Champion</v>
      </c>
    </row>
    <row r="4586" spans="1:10" ht="14.25" x14ac:dyDescent="0.2">
      <c r="A4586">
        <v>16495</v>
      </c>
      <c r="B4586">
        <v>97</v>
      </c>
      <c r="C4586">
        <v>684.41000000000031</v>
      </c>
      <c r="D4586" s="1">
        <v>40883.555555555555</v>
      </c>
      <c r="E4586" s="3">
        <f>DATEDIF(online_retail_II[[#This Row],[LastPurchase]], DATE(2011,12,9), "d")</f>
        <v>3</v>
      </c>
      <c r="F4586" s="3">
        <f t="shared" si="355"/>
        <v>5</v>
      </c>
      <c r="G4586" s="3">
        <f t="shared" si="356"/>
        <v>2</v>
      </c>
      <c r="H4586" s="3">
        <f t="shared" si="357"/>
        <v>1</v>
      </c>
      <c r="I4586" s="1" t="str">
        <f t="shared" si="358"/>
        <v>521</v>
      </c>
      <c r="J4586" s="1" t="str">
        <f t="shared" si="359"/>
        <v>Champion</v>
      </c>
    </row>
    <row r="4587" spans="1:10" ht="14.25" x14ac:dyDescent="0.2">
      <c r="A4587">
        <v>14336</v>
      </c>
      <c r="B4587">
        <v>90</v>
      </c>
      <c r="C4587">
        <v>1614.9100000000008</v>
      </c>
      <c r="D4587" s="1">
        <v>40870.486111111109</v>
      </c>
      <c r="E4587" s="3">
        <f>DATEDIF(online_retail_II[[#This Row],[LastPurchase]], DATE(2011,12,9), "d")</f>
        <v>16</v>
      </c>
      <c r="F4587" s="3">
        <f t="shared" si="355"/>
        <v>4</v>
      </c>
      <c r="G4587" s="3">
        <f t="shared" si="356"/>
        <v>2</v>
      </c>
      <c r="H4587" s="3">
        <f t="shared" si="357"/>
        <v>2</v>
      </c>
      <c r="I4587" s="1" t="str">
        <f t="shared" si="358"/>
        <v>422</v>
      </c>
      <c r="J4587" s="1" t="str">
        <f t="shared" si="359"/>
        <v>Loyal</v>
      </c>
    </row>
    <row r="4588" spans="1:10" ht="14.25" x14ac:dyDescent="0.2">
      <c r="A4588">
        <v>15206</v>
      </c>
      <c r="B4588">
        <v>9</v>
      </c>
      <c r="C4588">
        <v>420.29999999999995</v>
      </c>
      <c r="D4588" s="1">
        <v>40876.570138888892</v>
      </c>
      <c r="E4588" s="3">
        <f>DATEDIF(online_retail_II[[#This Row],[LastPurchase]], DATE(2011,12,9), "d")</f>
        <v>10</v>
      </c>
      <c r="F4588" s="3">
        <f t="shared" si="355"/>
        <v>5</v>
      </c>
      <c r="G4588" s="3">
        <f t="shared" si="356"/>
        <v>1</v>
      </c>
      <c r="H4588" s="3">
        <f t="shared" si="357"/>
        <v>1</v>
      </c>
      <c r="I4588" s="1" t="str">
        <f t="shared" si="358"/>
        <v>511</v>
      </c>
      <c r="J4588" s="1" t="str">
        <f t="shared" si="359"/>
        <v>Champion</v>
      </c>
    </row>
    <row r="4589" spans="1:10" ht="14.25" x14ac:dyDescent="0.2">
      <c r="A4589">
        <v>12881</v>
      </c>
      <c r="B4589">
        <v>7</v>
      </c>
      <c r="C4589">
        <v>298</v>
      </c>
      <c r="D4589" s="1">
        <v>40611.488888888889</v>
      </c>
      <c r="E4589" s="3">
        <f>DATEDIF(online_retail_II[[#This Row],[LastPurchase]], DATE(2011,12,9), "d")</f>
        <v>275</v>
      </c>
      <c r="F4589" s="3">
        <f t="shared" si="355"/>
        <v>3</v>
      </c>
      <c r="G4589" s="3">
        <f t="shared" si="356"/>
        <v>1</v>
      </c>
      <c r="H4589" s="3">
        <f t="shared" si="357"/>
        <v>1</v>
      </c>
      <c r="I4589" s="1" t="str">
        <f t="shared" si="358"/>
        <v>311</v>
      </c>
      <c r="J4589" s="1" t="str">
        <f t="shared" si="359"/>
        <v>Potential</v>
      </c>
    </row>
    <row r="4590" spans="1:10" ht="14.25" x14ac:dyDescent="0.2">
      <c r="A4590">
        <v>16572</v>
      </c>
      <c r="B4590">
        <v>57</v>
      </c>
      <c r="C4590">
        <v>1009.5999999999999</v>
      </c>
      <c r="D4590" s="1">
        <v>40759.69027777778</v>
      </c>
      <c r="E4590" s="3">
        <f>DATEDIF(online_retail_II[[#This Row],[LastPurchase]], DATE(2011,12,9), "d")</f>
        <v>127</v>
      </c>
      <c r="F4590" s="3">
        <f t="shared" si="355"/>
        <v>3</v>
      </c>
      <c r="G4590" s="3">
        <f t="shared" si="356"/>
        <v>2</v>
      </c>
      <c r="H4590" s="3">
        <f t="shared" si="357"/>
        <v>2</v>
      </c>
      <c r="I4590" s="1" t="str">
        <f t="shared" si="358"/>
        <v>322</v>
      </c>
      <c r="J4590" s="1" t="str">
        <f t="shared" si="359"/>
        <v>Potential</v>
      </c>
    </row>
    <row r="4591" spans="1:10" ht="14.25" x14ac:dyDescent="0.2">
      <c r="A4591">
        <v>14165</v>
      </c>
      <c r="B4591">
        <v>25</v>
      </c>
      <c r="C4591">
        <v>122.53999999999999</v>
      </c>
      <c r="D4591" s="1">
        <v>40611.527083333334</v>
      </c>
      <c r="E4591" s="3">
        <f>DATEDIF(online_retail_II[[#This Row],[LastPurchase]], DATE(2011,12,9), "d")</f>
        <v>275</v>
      </c>
      <c r="F4591" s="3">
        <f t="shared" si="355"/>
        <v>3</v>
      </c>
      <c r="G4591" s="3">
        <f t="shared" si="356"/>
        <v>1</v>
      </c>
      <c r="H4591" s="3">
        <f t="shared" si="357"/>
        <v>1</v>
      </c>
      <c r="I4591" s="1" t="str">
        <f t="shared" si="358"/>
        <v>311</v>
      </c>
      <c r="J4591" s="1" t="str">
        <f t="shared" si="359"/>
        <v>Potential</v>
      </c>
    </row>
    <row r="4592" spans="1:10" ht="14.25" x14ac:dyDescent="0.2">
      <c r="A4592">
        <v>15632</v>
      </c>
      <c r="B4592">
        <v>167</v>
      </c>
      <c r="C4592">
        <v>3285.3100000000009</v>
      </c>
      <c r="D4592" s="1">
        <v>40871.410416666666</v>
      </c>
      <c r="E4592" s="3">
        <f>DATEDIF(online_retail_II[[#This Row],[LastPurchase]], DATE(2011,12,9), "d")</f>
        <v>15</v>
      </c>
      <c r="F4592" s="3">
        <f t="shared" si="355"/>
        <v>4</v>
      </c>
      <c r="G4592" s="3">
        <f t="shared" si="356"/>
        <v>3</v>
      </c>
      <c r="H4592" s="3">
        <f t="shared" si="357"/>
        <v>3</v>
      </c>
      <c r="I4592" s="1" t="str">
        <f t="shared" si="358"/>
        <v>433</v>
      </c>
      <c r="J4592" s="1" t="str">
        <f t="shared" si="359"/>
        <v>Loyal</v>
      </c>
    </row>
    <row r="4593" spans="1:10" ht="14.25" x14ac:dyDescent="0.2">
      <c r="A4593">
        <v>14297</v>
      </c>
      <c r="B4593">
        <v>62</v>
      </c>
      <c r="C4593">
        <v>1305.3299999999997</v>
      </c>
      <c r="D4593" s="1">
        <v>40869.379166666666</v>
      </c>
      <c r="E4593" s="3">
        <f>DATEDIF(online_retail_II[[#This Row],[LastPurchase]], DATE(2011,12,9), "d")</f>
        <v>17</v>
      </c>
      <c r="F4593" s="3">
        <f t="shared" si="355"/>
        <v>4</v>
      </c>
      <c r="G4593" s="3">
        <f t="shared" si="356"/>
        <v>2</v>
      </c>
      <c r="H4593" s="3">
        <f t="shared" si="357"/>
        <v>2</v>
      </c>
      <c r="I4593" s="1" t="str">
        <f t="shared" si="358"/>
        <v>422</v>
      </c>
      <c r="J4593" s="1" t="str">
        <f t="shared" si="359"/>
        <v>Loyal</v>
      </c>
    </row>
    <row r="4594" spans="1:10" ht="14.25" x14ac:dyDescent="0.2">
      <c r="A4594">
        <v>13899</v>
      </c>
      <c r="B4594">
        <v>19</v>
      </c>
      <c r="C4594">
        <v>388.52000000000004</v>
      </c>
      <c r="D4594" s="1">
        <v>40870.569444444445</v>
      </c>
      <c r="E4594" s="3">
        <f>DATEDIF(online_retail_II[[#This Row],[LastPurchase]], DATE(2011,12,9), "d")</f>
        <v>16</v>
      </c>
      <c r="F4594" s="3">
        <f t="shared" si="355"/>
        <v>4</v>
      </c>
      <c r="G4594" s="3">
        <f t="shared" si="356"/>
        <v>1</v>
      </c>
      <c r="H4594" s="3">
        <f t="shared" si="357"/>
        <v>1</v>
      </c>
      <c r="I4594" s="1" t="str">
        <f t="shared" si="358"/>
        <v>411</v>
      </c>
      <c r="J4594" s="1" t="str">
        <f t="shared" si="359"/>
        <v>Loyal</v>
      </c>
    </row>
    <row r="4595" spans="1:10" ht="14.25" x14ac:dyDescent="0.2">
      <c r="A4595">
        <v>18183</v>
      </c>
      <c r="B4595">
        <v>37</v>
      </c>
      <c r="C4595">
        <v>632.07000000000005</v>
      </c>
      <c r="D4595" s="1">
        <v>40659.643055555556</v>
      </c>
      <c r="E4595" s="3">
        <f>DATEDIF(online_retail_II[[#This Row],[LastPurchase]], DATE(2011,12,9), "d")</f>
        <v>227</v>
      </c>
      <c r="F4595" s="3">
        <f t="shared" si="355"/>
        <v>3</v>
      </c>
      <c r="G4595" s="3">
        <f t="shared" si="356"/>
        <v>1</v>
      </c>
      <c r="H4595" s="3">
        <f t="shared" si="357"/>
        <v>1</v>
      </c>
      <c r="I4595" s="1" t="str">
        <f t="shared" si="358"/>
        <v>311</v>
      </c>
      <c r="J4595" s="1" t="str">
        <f t="shared" si="359"/>
        <v>Potential</v>
      </c>
    </row>
    <row r="4596" spans="1:10" ht="14.25" x14ac:dyDescent="0.2">
      <c r="A4596">
        <v>14603</v>
      </c>
      <c r="B4596">
        <v>2</v>
      </c>
      <c r="C4596">
        <v>660</v>
      </c>
      <c r="D4596" s="1">
        <v>40612.435416666667</v>
      </c>
      <c r="E4596" s="3">
        <f>DATEDIF(online_retail_II[[#This Row],[LastPurchase]], DATE(2011,12,9), "d")</f>
        <v>274</v>
      </c>
      <c r="F4596" s="3">
        <f t="shared" si="355"/>
        <v>3</v>
      </c>
      <c r="G4596" s="3">
        <f t="shared" si="356"/>
        <v>1</v>
      </c>
      <c r="H4596" s="3">
        <f t="shared" si="357"/>
        <v>1</v>
      </c>
      <c r="I4596" s="1" t="str">
        <f t="shared" si="358"/>
        <v>311</v>
      </c>
      <c r="J4596" s="1" t="str">
        <f t="shared" si="359"/>
        <v>Potential</v>
      </c>
    </row>
    <row r="4597" spans="1:10" ht="14.25" x14ac:dyDescent="0.2">
      <c r="A4597">
        <v>15308</v>
      </c>
      <c r="B4597">
        <v>19</v>
      </c>
      <c r="C4597">
        <v>310.47000000000003</v>
      </c>
      <c r="D4597" s="1">
        <v>40612.547222222223</v>
      </c>
      <c r="E4597" s="3">
        <f>DATEDIF(online_retail_II[[#This Row],[LastPurchase]], DATE(2011,12,9), "d")</f>
        <v>274</v>
      </c>
      <c r="F4597" s="3">
        <f t="shared" si="355"/>
        <v>3</v>
      </c>
      <c r="G4597" s="3">
        <f t="shared" si="356"/>
        <v>1</v>
      </c>
      <c r="H4597" s="3">
        <f t="shared" si="357"/>
        <v>1</v>
      </c>
      <c r="I4597" s="1" t="str">
        <f t="shared" si="358"/>
        <v>311</v>
      </c>
      <c r="J4597" s="1" t="str">
        <f t="shared" si="359"/>
        <v>Potential</v>
      </c>
    </row>
    <row r="4598" spans="1:10" ht="14.25" x14ac:dyDescent="0.2">
      <c r="A4598">
        <v>18086</v>
      </c>
      <c r="B4598">
        <v>7</v>
      </c>
      <c r="C4598">
        <v>101.33999999999999</v>
      </c>
      <c r="D4598" s="1">
        <v>40612.56527777778</v>
      </c>
      <c r="E4598" s="3">
        <f>DATEDIF(online_retail_II[[#This Row],[LastPurchase]], DATE(2011,12,9), "d")</f>
        <v>274</v>
      </c>
      <c r="F4598" s="3">
        <f t="shared" si="355"/>
        <v>3</v>
      </c>
      <c r="G4598" s="3">
        <f t="shared" si="356"/>
        <v>1</v>
      </c>
      <c r="H4598" s="3">
        <f t="shared" si="357"/>
        <v>1</v>
      </c>
      <c r="I4598" s="1" t="str">
        <f t="shared" si="358"/>
        <v>311</v>
      </c>
      <c r="J4598" s="1" t="str">
        <f t="shared" si="359"/>
        <v>Potential</v>
      </c>
    </row>
    <row r="4599" spans="1:10" ht="14.25" x14ac:dyDescent="0.2">
      <c r="A4599">
        <v>16778</v>
      </c>
      <c r="B4599">
        <v>16</v>
      </c>
      <c r="C4599">
        <v>245.94</v>
      </c>
      <c r="D4599" s="1">
        <v>40812.574999999997</v>
      </c>
      <c r="E4599" s="3">
        <f>DATEDIF(online_retail_II[[#This Row],[LastPurchase]], DATE(2011,12,9), "d")</f>
        <v>74</v>
      </c>
      <c r="F4599" s="3">
        <f t="shared" si="355"/>
        <v>3</v>
      </c>
      <c r="G4599" s="3">
        <f t="shared" si="356"/>
        <v>1</v>
      </c>
      <c r="H4599" s="3">
        <f t="shared" si="357"/>
        <v>1</v>
      </c>
      <c r="I4599" s="1" t="str">
        <f t="shared" si="358"/>
        <v>311</v>
      </c>
      <c r="J4599" s="1" t="str">
        <f t="shared" si="359"/>
        <v>Potential</v>
      </c>
    </row>
    <row r="4600" spans="1:10" ht="14.25" x14ac:dyDescent="0.2">
      <c r="A4600">
        <v>16808</v>
      </c>
      <c r="B4600">
        <v>23</v>
      </c>
      <c r="C4600">
        <v>288.42</v>
      </c>
      <c r="D4600" s="1">
        <v>40787.81527777778</v>
      </c>
      <c r="E4600" s="3">
        <f>DATEDIF(online_retail_II[[#This Row],[LastPurchase]], DATE(2011,12,9), "d")</f>
        <v>99</v>
      </c>
      <c r="F4600" s="3">
        <f t="shared" si="355"/>
        <v>3</v>
      </c>
      <c r="G4600" s="3">
        <f t="shared" si="356"/>
        <v>1</v>
      </c>
      <c r="H4600" s="3">
        <f t="shared" si="357"/>
        <v>1</v>
      </c>
      <c r="I4600" s="1" t="str">
        <f t="shared" si="358"/>
        <v>311</v>
      </c>
      <c r="J4600" s="1" t="str">
        <f t="shared" si="359"/>
        <v>Potential</v>
      </c>
    </row>
    <row r="4601" spans="1:10" ht="14.25" x14ac:dyDescent="0.2">
      <c r="A4601">
        <v>16475</v>
      </c>
      <c r="B4601">
        <v>28</v>
      </c>
      <c r="C4601">
        <v>544.29999999999995</v>
      </c>
      <c r="D4601" s="1">
        <v>40798.609027777777</v>
      </c>
      <c r="E4601" s="3">
        <f>DATEDIF(online_retail_II[[#This Row],[LastPurchase]], DATE(2011,12,9), "d")</f>
        <v>88</v>
      </c>
      <c r="F4601" s="3">
        <f t="shared" si="355"/>
        <v>3</v>
      </c>
      <c r="G4601" s="3">
        <f t="shared" si="356"/>
        <v>1</v>
      </c>
      <c r="H4601" s="3">
        <f t="shared" si="357"/>
        <v>1</v>
      </c>
      <c r="I4601" s="1" t="str">
        <f t="shared" si="358"/>
        <v>311</v>
      </c>
      <c r="J4601" s="1" t="str">
        <f t="shared" si="359"/>
        <v>Potential</v>
      </c>
    </row>
    <row r="4602" spans="1:10" ht="14.25" x14ac:dyDescent="0.2">
      <c r="A4602">
        <v>13265</v>
      </c>
      <c r="B4602">
        <v>91</v>
      </c>
      <c r="C4602">
        <v>2107.6600000000008</v>
      </c>
      <c r="D4602" s="1">
        <v>40833.626388888886</v>
      </c>
      <c r="E4602" s="3">
        <f>DATEDIF(online_retail_II[[#This Row],[LastPurchase]], DATE(2011,12,9), "d")</f>
        <v>53</v>
      </c>
      <c r="F4602" s="3">
        <f t="shared" si="355"/>
        <v>3</v>
      </c>
      <c r="G4602" s="3">
        <f t="shared" si="356"/>
        <v>2</v>
      </c>
      <c r="H4602" s="3">
        <f t="shared" si="357"/>
        <v>2</v>
      </c>
      <c r="I4602" s="1" t="str">
        <f t="shared" si="358"/>
        <v>322</v>
      </c>
      <c r="J4602" s="1" t="str">
        <f t="shared" si="359"/>
        <v>Potential</v>
      </c>
    </row>
    <row r="4603" spans="1:10" ht="14.25" x14ac:dyDescent="0.2">
      <c r="A4603">
        <v>12520</v>
      </c>
      <c r="B4603">
        <v>152</v>
      </c>
      <c r="C4603">
        <v>2634.26</v>
      </c>
      <c r="D4603" s="1">
        <v>40807.640972222223</v>
      </c>
      <c r="E4603" s="3">
        <f>DATEDIF(online_retail_II[[#This Row],[LastPurchase]], DATE(2011,12,9), "d")</f>
        <v>79</v>
      </c>
      <c r="F4603" s="3">
        <f t="shared" si="355"/>
        <v>3</v>
      </c>
      <c r="G4603" s="3">
        <f t="shared" si="356"/>
        <v>2</v>
      </c>
      <c r="H4603" s="3">
        <f t="shared" si="357"/>
        <v>2</v>
      </c>
      <c r="I4603" s="1" t="str">
        <f t="shared" si="358"/>
        <v>322</v>
      </c>
      <c r="J4603" s="1" t="str">
        <f t="shared" si="359"/>
        <v>Potential</v>
      </c>
    </row>
    <row r="4604" spans="1:10" ht="14.25" x14ac:dyDescent="0.2">
      <c r="A4604">
        <v>15049</v>
      </c>
      <c r="B4604">
        <v>3</v>
      </c>
      <c r="C4604">
        <v>121.17000000000002</v>
      </c>
      <c r="D4604" s="1">
        <v>40613.509027777778</v>
      </c>
      <c r="E4604" s="3">
        <f>DATEDIF(online_retail_II[[#This Row],[LastPurchase]], DATE(2011,12,9), "d")</f>
        <v>273</v>
      </c>
      <c r="F4604" s="3">
        <f t="shared" si="355"/>
        <v>3</v>
      </c>
      <c r="G4604" s="3">
        <f t="shared" si="356"/>
        <v>1</v>
      </c>
      <c r="H4604" s="3">
        <f t="shared" si="357"/>
        <v>1</v>
      </c>
      <c r="I4604" s="1" t="str">
        <f t="shared" si="358"/>
        <v>311</v>
      </c>
      <c r="J4604" s="1" t="str">
        <f t="shared" si="359"/>
        <v>Potential</v>
      </c>
    </row>
    <row r="4605" spans="1:10" ht="14.25" x14ac:dyDescent="0.2">
      <c r="A4605">
        <v>16766</v>
      </c>
      <c r="B4605">
        <v>34</v>
      </c>
      <c r="C4605">
        <v>1145.5999999999999</v>
      </c>
      <c r="D4605" s="1">
        <v>40613.640277777777</v>
      </c>
      <c r="E4605" s="3">
        <f>DATEDIF(online_retail_II[[#This Row],[LastPurchase]], DATE(2011,12,9), "d")</f>
        <v>273</v>
      </c>
      <c r="F4605" s="3">
        <f t="shared" si="355"/>
        <v>3</v>
      </c>
      <c r="G4605" s="3">
        <f t="shared" si="356"/>
        <v>1</v>
      </c>
      <c r="H4605" s="3">
        <f t="shared" si="357"/>
        <v>2</v>
      </c>
      <c r="I4605" s="1" t="str">
        <f t="shared" si="358"/>
        <v>312</v>
      </c>
      <c r="J4605" s="1" t="str">
        <f t="shared" si="359"/>
        <v>Potential</v>
      </c>
    </row>
    <row r="4606" spans="1:10" ht="14.25" x14ac:dyDescent="0.2">
      <c r="A4606">
        <v>16801</v>
      </c>
      <c r="B4606">
        <v>76</v>
      </c>
      <c r="C4606">
        <v>1619.7300000000002</v>
      </c>
      <c r="D4606" s="1">
        <v>40723.647916666669</v>
      </c>
      <c r="E4606" s="3">
        <f>DATEDIF(online_retail_II[[#This Row],[LastPurchase]], DATE(2011,12,9), "d")</f>
        <v>163</v>
      </c>
      <c r="F4606" s="3">
        <f t="shared" si="355"/>
        <v>3</v>
      </c>
      <c r="G4606" s="3">
        <f t="shared" si="356"/>
        <v>2</v>
      </c>
      <c r="H4606" s="3">
        <f t="shared" si="357"/>
        <v>2</v>
      </c>
      <c r="I4606" s="1" t="str">
        <f t="shared" si="358"/>
        <v>322</v>
      </c>
      <c r="J4606" s="1" t="str">
        <f t="shared" si="359"/>
        <v>Potential</v>
      </c>
    </row>
    <row r="4607" spans="1:10" ht="14.25" x14ac:dyDescent="0.2">
      <c r="A4607">
        <v>17164</v>
      </c>
      <c r="B4607">
        <v>144</v>
      </c>
      <c r="C4607">
        <v>2467.3500000000008</v>
      </c>
      <c r="D4607" s="1">
        <v>40854.384722222225</v>
      </c>
      <c r="E4607" s="3">
        <f>DATEDIF(online_retail_II[[#This Row],[LastPurchase]], DATE(2011,12,9), "d")</f>
        <v>32</v>
      </c>
      <c r="F4607" s="3">
        <f t="shared" si="355"/>
        <v>4</v>
      </c>
      <c r="G4607" s="3">
        <f t="shared" si="356"/>
        <v>2</v>
      </c>
      <c r="H4607" s="3">
        <f t="shared" si="357"/>
        <v>2</v>
      </c>
      <c r="I4607" s="1" t="str">
        <f t="shared" si="358"/>
        <v>422</v>
      </c>
      <c r="J4607" s="1" t="str">
        <f t="shared" si="359"/>
        <v>Loyal</v>
      </c>
    </row>
    <row r="4608" spans="1:10" ht="14.25" x14ac:dyDescent="0.2">
      <c r="A4608">
        <v>13043</v>
      </c>
      <c r="B4608">
        <v>13</v>
      </c>
      <c r="C4608">
        <v>516.42000000000007</v>
      </c>
      <c r="D4608" s="1">
        <v>40613.619444444441</v>
      </c>
      <c r="E4608" s="3">
        <f>DATEDIF(online_retail_II[[#This Row],[LastPurchase]], DATE(2011,12,9), "d")</f>
        <v>273</v>
      </c>
      <c r="F4608" s="3">
        <f t="shared" si="355"/>
        <v>3</v>
      </c>
      <c r="G4608" s="3">
        <f t="shared" si="356"/>
        <v>1</v>
      </c>
      <c r="H4608" s="3">
        <f t="shared" si="357"/>
        <v>1</v>
      </c>
      <c r="I4608" s="1" t="str">
        <f t="shared" si="358"/>
        <v>311</v>
      </c>
      <c r="J4608" s="1" t="str">
        <f t="shared" si="359"/>
        <v>Potential</v>
      </c>
    </row>
    <row r="4609" spans="1:10" ht="14.25" x14ac:dyDescent="0.2">
      <c r="A4609">
        <v>14352</v>
      </c>
      <c r="B4609">
        <v>47</v>
      </c>
      <c r="C4609">
        <v>1078.96</v>
      </c>
      <c r="D4609" s="1">
        <v>40729.65347222222</v>
      </c>
      <c r="E4609" s="3">
        <f>DATEDIF(online_retail_II[[#This Row],[LastPurchase]], DATE(2011,12,9), "d")</f>
        <v>157</v>
      </c>
      <c r="F4609" s="3">
        <f t="shared" si="355"/>
        <v>3</v>
      </c>
      <c r="G4609" s="3">
        <f t="shared" si="356"/>
        <v>1</v>
      </c>
      <c r="H4609" s="3">
        <f t="shared" si="357"/>
        <v>2</v>
      </c>
      <c r="I4609" s="1" t="str">
        <f t="shared" si="358"/>
        <v>312</v>
      </c>
      <c r="J4609" s="1" t="str">
        <f t="shared" si="359"/>
        <v>Potential</v>
      </c>
    </row>
    <row r="4610" spans="1:10" ht="14.25" x14ac:dyDescent="0.2">
      <c r="A4610">
        <v>13956</v>
      </c>
      <c r="B4610">
        <v>152</v>
      </c>
      <c r="C4610">
        <v>1026.4200000000003</v>
      </c>
      <c r="D4610" s="1">
        <v>40881.555555555555</v>
      </c>
      <c r="E4610" s="3">
        <f>DATEDIF(online_retail_II[[#This Row],[LastPurchase]], DATE(2011,12,9), "d")</f>
        <v>5</v>
      </c>
      <c r="F4610" s="3">
        <f t="shared" ref="F4610:F4673" si="360">IF(E4610&lt;=QUARTILE($E$2:$E$1000,1),5,
 IF(E4610&lt;=QUARTILE($E$2:$E$1000,2),4,
 IF(E4610&lt;=QUARTILE($E$2:$E$1000,3),3,
 IF(E4610&lt;=QUARTILE($E$2:$E$1000,4),2,1))))</f>
        <v>5</v>
      </c>
      <c r="G4610" s="3">
        <f t="shared" ref="G4610:G4673" si="361">IF(B4610&gt;=QUARTILE($B$2:$B$1000,4),5,
 IF(B4610&gt;=QUARTILE($B$2:$B$1000,3),4,
 IF(B4610&gt;=QUARTILE($B$2:$B$1000,2),3,
 IF(B4610&gt;=QUARTILE($B$2:$B$1000,1),2,1))))</f>
        <v>2</v>
      </c>
      <c r="H4610" s="3">
        <f t="shared" ref="H4610:H4673" si="362">IF(C4610&gt;=QUARTILE($C$2:$C$1000,4),5,
 IF(C4610&gt;=QUARTILE($C$2:$C$1000,3),4,
 IF(C4610&gt;=QUARTILE($C$2:$C$1000,2),3,
 IF(C4610&gt;=QUARTILE($C$2:$C$1000,1),2,1))))</f>
        <v>2</v>
      </c>
      <c r="I4610" s="1" t="str">
        <f t="shared" ref="I4610:I4673" si="363">TEXT(F4610,"0") &amp; TEXT(G4610,"0") &amp; TEXT(H4610,"0")</f>
        <v>522</v>
      </c>
      <c r="J4610" s="1" t="str">
        <f t="shared" ref="J4610:J4673" si="364">IF(F4610=5,"Champion",
 IF(F4610&gt;=4,"Loyal",
 IF(F4610=3,"Potential",
 IF(F4610=2,"At Risk",
 "Lost"))))</f>
        <v>Champion</v>
      </c>
    </row>
    <row r="4611" spans="1:10" ht="14.25" x14ac:dyDescent="0.2">
      <c r="A4611">
        <v>13708</v>
      </c>
      <c r="B4611">
        <v>51</v>
      </c>
      <c r="C4611">
        <v>296.87999999999994</v>
      </c>
      <c r="D4611" s="1">
        <v>40615.573611111111</v>
      </c>
      <c r="E4611" s="3">
        <f>DATEDIF(online_retail_II[[#This Row],[LastPurchase]], DATE(2011,12,9), "d")</f>
        <v>271</v>
      </c>
      <c r="F4611" s="3">
        <f t="shared" si="360"/>
        <v>3</v>
      </c>
      <c r="G4611" s="3">
        <f t="shared" si="361"/>
        <v>1</v>
      </c>
      <c r="H4611" s="3">
        <f t="shared" si="362"/>
        <v>1</v>
      </c>
      <c r="I4611" s="1" t="str">
        <f t="shared" si="363"/>
        <v>311</v>
      </c>
      <c r="J4611" s="1" t="str">
        <f t="shared" si="364"/>
        <v>Potential</v>
      </c>
    </row>
    <row r="4612" spans="1:10" ht="14.25" x14ac:dyDescent="0.2">
      <c r="A4612">
        <v>15671</v>
      </c>
      <c r="B4612">
        <v>78</v>
      </c>
      <c r="C4612">
        <v>2657.1300000000006</v>
      </c>
      <c r="D4612" s="1">
        <v>40868.529861111114</v>
      </c>
      <c r="E4612" s="3">
        <f>DATEDIF(online_retail_II[[#This Row],[LastPurchase]], DATE(2011,12,9), "d")</f>
        <v>18</v>
      </c>
      <c r="F4612" s="3">
        <f t="shared" si="360"/>
        <v>4</v>
      </c>
      <c r="G4612" s="3">
        <f t="shared" si="361"/>
        <v>2</v>
      </c>
      <c r="H4612" s="3">
        <f t="shared" si="362"/>
        <v>2</v>
      </c>
      <c r="I4612" s="1" t="str">
        <f t="shared" si="363"/>
        <v>422</v>
      </c>
      <c r="J4612" s="1" t="str">
        <f t="shared" si="364"/>
        <v>Loyal</v>
      </c>
    </row>
    <row r="4613" spans="1:10" ht="14.25" x14ac:dyDescent="0.2">
      <c r="A4613">
        <v>16871</v>
      </c>
      <c r="B4613">
        <v>137</v>
      </c>
      <c r="C4613">
        <v>2812.3399999999997</v>
      </c>
      <c r="D4613" s="1">
        <v>40864.810416666667</v>
      </c>
      <c r="E4613" s="3">
        <f>DATEDIF(online_retail_II[[#This Row],[LastPurchase]], DATE(2011,12,9), "d")</f>
        <v>22</v>
      </c>
      <c r="F4613" s="3">
        <f t="shared" si="360"/>
        <v>4</v>
      </c>
      <c r="G4613" s="3">
        <f t="shared" si="361"/>
        <v>2</v>
      </c>
      <c r="H4613" s="3">
        <f t="shared" si="362"/>
        <v>2</v>
      </c>
      <c r="I4613" s="1" t="str">
        <f t="shared" si="363"/>
        <v>422</v>
      </c>
      <c r="J4613" s="1" t="str">
        <f t="shared" si="364"/>
        <v>Loyal</v>
      </c>
    </row>
    <row r="4614" spans="1:10" ht="14.25" x14ac:dyDescent="0.2">
      <c r="A4614">
        <v>12901</v>
      </c>
      <c r="B4614">
        <v>116</v>
      </c>
      <c r="C4614">
        <v>17654.539999999997</v>
      </c>
      <c r="D4614" s="1">
        <v>40878.421527777777</v>
      </c>
      <c r="E4614" s="3">
        <f>DATEDIF(online_retail_II[[#This Row],[LastPurchase]], DATE(2011,12,9), "d")</f>
        <v>8</v>
      </c>
      <c r="F4614" s="3">
        <f t="shared" si="360"/>
        <v>5</v>
      </c>
      <c r="G4614" s="3">
        <f t="shared" si="361"/>
        <v>2</v>
      </c>
      <c r="H4614" s="3">
        <f t="shared" si="362"/>
        <v>4</v>
      </c>
      <c r="I4614" s="1" t="str">
        <f t="shared" si="363"/>
        <v>524</v>
      </c>
      <c r="J4614" s="1" t="str">
        <f t="shared" si="364"/>
        <v>Champion</v>
      </c>
    </row>
    <row r="4615" spans="1:10" ht="14.25" x14ac:dyDescent="0.2">
      <c r="A4615">
        <v>15388</v>
      </c>
      <c r="B4615">
        <v>10</v>
      </c>
      <c r="C4615">
        <v>140.54</v>
      </c>
      <c r="D4615" s="1">
        <v>40616.578472222223</v>
      </c>
      <c r="E4615" s="3">
        <f>DATEDIF(online_retail_II[[#This Row],[LastPurchase]], DATE(2011,12,9), "d")</f>
        <v>270</v>
      </c>
      <c r="F4615" s="3">
        <f t="shared" si="360"/>
        <v>3</v>
      </c>
      <c r="G4615" s="3">
        <f t="shared" si="361"/>
        <v>1</v>
      </c>
      <c r="H4615" s="3">
        <f t="shared" si="362"/>
        <v>1</v>
      </c>
      <c r="I4615" s="1" t="str">
        <f t="shared" si="363"/>
        <v>311</v>
      </c>
      <c r="J4615" s="1" t="str">
        <f t="shared" si="364"/>
        <v>Potential</v>
      </c>
    </row>
    <row r="4616" spans="1:10" ht="14.25" x14ac:dyDescent="0.2">
      <c r="A4616">
        <v>16804</v>
      </c>
      <c r="B4616">
        <v>60</v>
      </c>
      <c r="C4616">
        <v>536.99</v>
      </c>
      <c r="D4616" s="1">
        <v>40863.696527777778</v>
      </c>
      <c r="E4616" s="3">
        <f>DATEDIF(online_retail_II[[#This Row],[LastPurchase]], DATE(2011,12,9), "d")</f>
        <v>23</v>
      </c>
      <c r="F4616" s="3">
        <f t="shared" si="360"/>
        <v>4</v>
      </c>
      <c r="G4616" s="3">
        <f t="shared" si="361"/>
        <v>2</v>
      </c>
      <c r="H4616" s="3">
        <f t="shared" si="362"/>
        <v>1</v>
      </c>
      <c r="I4616" s="1" t="str">
        <f t="shared" si="363"/>
        <v>421</v>
      </c>
      <c r="J4616" s="1" t="str">
        <f t="shared" si="364"/>
        <v>Loyal</v>
      </c>
    </row>
    <row r="4617" spans="1:10" ht="14.25" x14ac:dyDescent="0.2">
      <c r="A4617">
        <v>13499</v>
      </c>
      <c r="B4617">
        <v>42</v>
      </c>
      <c r="C4617">
        <v>1159.1099999999999</v>
      </c>
      <c r="D4617" s="1">
        <v>40869.472916666666</v>
      </c>
      <c r="E4617" s="3">
        <f>DATEDIF(online_retail_II[[#This Row],[LastPurchase]], DATE(2011,12,9), "d")</f>
        <v>17</v>
      </c>
      <c r="F4617" s="3">
        <f t="shared" si="360"/>
        <v>4</v>
      </c>
      <c r="G4617" s="3">
        <f t="shared" si="361"/>
        <v>1</v>
      </c>
      <c r="H4617" s="3">
        <f t="shared" si="362"/>
        <v>2</v>
      </c>
      <c r="I4617" s="1" t="str">
        <f t="shared" si="363"/>
        <v>412</v>
      </c>
      <c r="J4617" s="1" t="str">
        <f t="shared" si="364"/>
        <v>Loyal</v>
      </c>
    </row>
    <row r="4618" spans="1:10" ht="14.25" x14ac:dyDescent="0.2">
      <c r="A4618">
        <v>15047</v>
      </c>
      <c r="B4618">
        <v>22</v>
      </c>
      <c r="C4618">
        <v>343.62</v>
      </c>
      <c r="D4618" s="1">
        <v>40617.450694444444</v>
      </c>
      <c r="E4618" s="3">
        <f>DATEDIF(online_retail_II[[#This Row],[LastPurchase]], DATE(2011,12,9), "d")</f>
        <v>269</v>
      </c>
      <c r="F4618" s="3">
        <f t="shared" si="360"/>
        <v>3</v>
      </c>
      <c r="G4618" s="3">
        <f t="shared" si="361"/>
        <v>1</v>
      </c>
      <c r="H4618" s="3">
        <f t="shared" si="362"/>
        <v>1</v>
      </c>
      <c r="I4618" s="1" t="str">
        <f t="shared" si="363"/>
        <v>311</v>
      </c>
      <c r="J4618" s="1" t="str">
        <f t="shared" si="364"/>
        <v>Potential</v>
      </c>
    </row>
    <row r="4619" spans="1:10" ht="14.25" x14ac:dyDescent="0.2">
      <c r="A4619">
        <v>15106</v>
      </c>
      <c r="B4619">
        <v>100</v>
      </c>
      <c r="C4619">
        <v>1422.5200000000002</v>
      </c>
      <c r="D4619" s="1">
        <v>40869.386111111111</v>
      </c>
      <c r="E4619" s="3">
        <f>DATEDIF(online_retail_II[[#This Row],[LastPurchase]], DATE(2011,12,9), "d")</f>
        <v>17</v>
      </c>
      <c r="F4619" s="3">
        <f t="shared" si="360"/>
        <v>4</v>
      </c>
      <c r="G4619" s="3">
        <f t="shared" si="361"/>
        <v>2</v>
      </c>
      <c r="H4619" s="3">
        <f t="shared" si="362"/>
        <v>2</v>
      </c>
      <c r="I4619" s="1" t="str">
        <f t="shared" si="363"/>
        <v>422</v>
      </c>
      <c r="J4619" s="1" t="str">
        <f t="shared" si="364"/>
        <v>Loyal</v>
      </c>
    </row>
    <row r="4620" spans="1:10" ht="14.25" x14ac:dyDescent="0.2">
      <c r="A4620">
        <v>13716</v>
      </c>
      <c r="B4620">
        <v>21</v>
      </c>
      <c r="C4620">
        <v>138.28</v>
      </c>
      <c r="D4620" s="1">
        <v>40617.575694444444</v>
      </c>
      <c r="E4620" s="3">
        <f>DATEDIF(online_retail_II[[#This Row],[LastPurchase]], DATE(2011,12,9), "d")</f>
        <v>269</v>
      </c>
      <c r="F4620" s="3">
        <f t="shared" si="360"/>
        <v>3</v>
      </c>
      <c r="G4620" s="3">
        <f t="shared" si="361"/>
        <v>1</v>
      </c>
      <c r="H4620" s="3">
        <f t="shared" si="362"/>
        <v>1</v>
      </c>
      <c r="I4620" s="1" t="str">
        <f t="shared" si="363"/>
        <v>311</v>
      </c>
      <c r="J4620" s="1" t="str">
        <f t="shared" si="364"/>
        <v>Potential</v>
      </c>
    </row>
    <row r="4621" spans="1:10" ht="14.25" x14ac:dyDescent="0.2">
      <c r="A4621">
        <v>13121</v>
      </c>
      <c r="B4621">
        <v>50</v>
      </c>
      <c r="C4621">
        <v>283.7299999999999</v>
      </c>
      <c r="D4621" s="1">
        <v>40617.699305555558</v>
      </c>
      <c r="E4621" s="3">
        <f>DATEDIF(online_retail_II[[#This Row],[LastPurchase]], DATE(2011,12,9), "d")</f>
        <v>269</v>
      </c>
      <c r="F4621" s="3">
        <f t="shared" si="360"/>
        <v>3</v>
      </c>
      <c r="G4621" s="3">
        <f t="shared" si="361"/>
        <v>1</v>
      </c>
      <c r="H4621" s="3">
        <f t="shared" si="362"/>
        <v>1</v>
      </c>
      <c r="I4621" s="1" t="str">
        <f t="shared" si="363"/>
        <v>311</v>
      </c>
      <c r="J4621" s="1" t="str">
        <f t="shared" si="364"/>
        <v>Potential</v>
      </c>
    </row>
    <row r="4622" spans="1:10" ht="14.25" x14ac:dyDescent="0.2">
      <c r="A4622">
        <v>16297</v>
      </c>
      <c r="B4622">
        <v>20</v>
      </c>
      <c r="C4622">
        <v>301.90000000000003</v>
      </c>
      <c r="D4622" s="1">
        <v>40618.353472222225</v>
      </c>
      <c r="E4622" s="3">
        <f>DATEDIF(online_retail_II[[#This Row],[LastPurchase]], DATE(2011,12,9), "d")</f>
        <v>268</v>
      </c>
      <c r="F4622" s="3">
        <f t="shared" si="360"/>
        <v>3</v>
      </c>
      <c r="G4622" s="3">
        <f t="shared" si="361"/>
        <v>1</v>
      </c>
      <c r="H4622" s="3">
        <f t="shared" si="362"/>
        <v>1</v>
      </c>
      <c r="I4622" s="1" t="str">
        <f t="shared" si="363"/>
        <v>311</v>
      </c>
      <c r="J4622" s="1" t="str">
        <f t="shared" si="364"/>
        <v>Potential</v>
      </c>
    </row>
    <row r="4623" spans="1:10" ht="14.25" x14ac:dyDescent="0.2">
      <c r="A4623">
        <v>12994</v>
      </c>
      <c r="B4623">
        <v>61</v>
      </c>
      <c r="C4623">
        <v>974.42</v>
      </c>
      <c r="D4623" s="1">
        <v>40882.654861111114</v>
      </c>
      <c r="E4623" s="3">
        <f>DATEDIF(online_retail_II[[#This Row],[LastPurchase]], DATE(2011,12,9), "d")</f>
        <v>4</v>
      </c>
      <c r="F4623" s="3">
        <f t="shared" si="360"/>
        <v>5</v>
      </c>
      <c r="G4623" s="3">
        <f t="shared" si="361"/>
        <v>2</v>
      </c>
      <c r="H4623" s="3">
        <f t="shared" si="362"/>
        <v>1</v>
      </c>
      <c r="I4623" s="1" t="str">
        <f t="shared" si="363"/>
        <v>521</v>
      </c>
      <c r="J4623" s="1" t="str">
        <f t="shared" si="364"/>
        <v>Champion</v>
      </c>
    </row>
    <row r="4624" spans="1:10" ht="14.25" x14ac:dyDescent="0.2">
      <c r="A4624">
        <v>16152</v>
      </c>
      <c r="B4624">
        <v>29</v>
      </c>
      <c r="C4624">
        <v>1829.04</v>
      </c>
      <c r="D4624" s="1">
        <v>40618.407638888886</v>
      </c>
      <c r="E4624" s="3">
        <f>DATEDIF(online_retail_II[[#This Row],[LastPurchase]], DATE(2011,12,9), "d")</f>
        <v>268</v>
      </c>
      <c r="F4624" s="3">
        <f t="shared" si="360"/>
        <v>3</v>
      </c>
      <c r="G4624" s="3">
        <f t="shared" si="361"/>
        <v>1</v>
      </c>
      <c r="H4624" s="3">
        <f t="shared" si="362"/>
        <v>2</v>
      </c>
      <c r="I4624" s="1" t="str">
        <f t="shared" si="363"/>
        <v>312</v>
      </c>
      <c r="J4624" s="1" t="str">
        <f t="shared" si="364"/>
        <v>Potential</v>
      </c>
    </row>
    <row r="4625" spans="1:10" ht="14.25" x14ac:dyDescent="0.2">
      <c r="A4625">
        <v>14636</v>
      </c>
      <c r="B4625">
        <v>28</v>
      </c>
      <c r="C4625">
        <v>609.85000000000014</v>
      </c>
      <c r="D4625" s="1">
        <v>40850.675000000003</v>
      </c>
      <c r="E4625" s="3">
        <f>DATEDIF(online_retail_II[[#This Row],[LastPurchase]], DATE(2011,12,9), "d")</f>
        <v>36</v>
      </c>
      <c r="F4625" s="3">
        <f t="shared" si="360"/>
        <v>4</v>
      </c>
      <c r="G4625" s="3">
        <f t="shared" si="361"/>
        <v>1</v>
      </c>
      <c r="H4625" s="3">
        <f t="shared" si="362"/>
        <v>1</v>
      </c>
      <c r="I4625" s="1" t="str">
        <f t="shared" si="363"/>
        <v>411</v>
      </c>
      <c r="J4625" s="1" t="str">
        <f t="shared" si="364"/>
        <v>Loyal</v>
      </c>
    </row>
    <row r="4626" spans="1:10" ht="14.25" x14ac:dyDescent="0.2">
      <c r="A4626">
        <v>13358</v>
      </c>
      <c r="B4626">
        <v>29</v>
      </c>
      <c r="C4626">
        <v>439.03000000000003</v>
      </c>
      <c r="D4626" s="1">
        <v>40618.494444444441</v>
      </c>
      <c r="E4626" s="3">
        <f>DATEDIF(online_retail_II[[#This Row],[LastPurchase]], DATE(2011,12,9), "d")</f>
        <v>268</v>
      </c>
      <c r="F4626" s="3">
        <f t="shared" si="360"/>
        <v>3</v>
      </c>
      <c r="G4626" s="3">
        <f t="shared" si="361"/>
        <v>1</v>
      </c>
      <c r="H4626" s="3">
        <f t="shared" si="362"/>
        <v>1</v>
      </c>
      <c r="I4626" s="1" t="str">
        <f t="shared" si="363"/>
        <v>311</v>
      </c>
      <c r="J4626" s="1" t="str">
        <f t="shared" si="364"/>
        <v>Potential</v>
      </c>
    </row>
    <row r="4627" spans="1:10" ht="14.25" x14ac:dyDescent="0.2">
      <c r="A4627">
        <v>12597</v>
      </c>
      <c r="B4627">
        <v>206</v>
      </c>
      <c r="C4627">
        <v>3811.2200000000016</v>
      </c>
      <c r="D4627" s="1">
        <v>40867.564583333333</v>
      </c>
      <c r="E4627" s="3">
        <f>DATEDIF(online_retail_II[[#This Row],[LastPurchase]], DATE(2011,12,9), "d")</f>
        <v>19</v>
      </c>
      <c r="F4627" s="3">
        <f t="shared" si="360"/>
        <v>4</v>
      </c>
      <c r="G4627" s="3">
        <f t="shared" si="361"/>
        <v>3</v>
      </c>
      <c r="H4627" s="3">
        <f t="shared" si="362"/>
        <v>3</v>
      </c>
      <c r="I4627" s="1" t="str">
        <f t="shared" si="363"/>
        <v>433</v>
      </c>
      <c r="J4627" s="1" t="str">
        <f t="shared" si="364"/>
        <v>Loyal</v>
      </c>
    </row>
    <row r="4628" spans="1:10" ht="14.25" x14ac:dyDescent="0.2">
      <c r="A4628">
        <v>12955</v>
      </c>
      <c r="B4628">
        <v>180</v>
      </c>
      <c r="C4628">
        <v>4757.1599999999989</v>
      </c>
      <c r="D4628" s="1">
        <v>40885.686805555553</v>
      </c>
      <c r="E4628" s="3">
        <f>DATEDIF(online_retail_II[[#This Row],[LastPurchase]], DATE(2011,12,9), "d")</f>
        <v>1</v>
      </c>
      <c r="F4628" s="3">
        <f t="shared" si="360"/>
        <v>5</v>
      </c>
      <c r="G4628" s="3">
        <f t="shared" si="361"/>
        <v>3</v>
      </c>
      <c r="H4628" s="3">
        <f t="shared" si="362"/>
        <v>3</v>
      </c>
      <c r="I4628" s="1" t="str">
        <f t="shared" si="363"/>
        <v>533</v>
      </c>
      <c r="J4628" s="1" t="str">
        <f t="shared" si="364"/>
        <v>Champion</v>
      </c>
    </row>
    <row r="4629" spans="1:10" ht="14.25" x14ac:dyDescent="0.2">
      <c r="A4629">
        <v>13185</v>
      </c>
      <c r="B4629">
        <v>1</v>
      </c>
      <c r="C4629">
        <v>71.400000000000006</v>
      </c>
      <c r="D4629" s="1">
        <v>40619.49722222222</v>
      </c>
      <c r="E4629" s="3">
        <f>DATEDIF(online_retail_II[[#This Row],[LastPurchase]], DATE(2011,12,9), "d")</f>
        <v>267</v>
      </c>
      <c r="F4629" s="3">
        <f t="shared" si="360"/>
        <v>3</v>
      </c>
      <c r="G4629" s="3">
        <f t="shared" si="361"/>
        <v>1</v>
      </c>
      <c r="H4629" s="3">
        <f t="shared" si="362"/>
        <v>1</v>
      </c>
      <c r="I4629" s="1" t="str">
        <f t="shared" si="363"/>
        <v>311</v>
      </c>
      <c r="J4629" s="1" t="str">
        <f t="shared" si="364"/>
        <v>Potential</v>
      </c>
    </row>
    <row r="4630" spans="1:10" ht="14.25" x14ac:dyDescent="0.2">
      <c r="A4630">
        <v>13216</v>
      </c>
      <c r="B4630">
        <v>5</v>
      </c>
      <c r="C4630">
        <v>333.74</v>
      </c>
      <c r="D4630" s="1">
        <v>40619.512499999997</v>
      </c>
      <c r="E4630" s="3">
        <f>DATEDIF(online_retail_II[[#This Row],[LastPurchase]], DATE(2011,12,9), "d")</f>
        <v>267</v>
      </c>
      <c r="F4630" s="3">
        <f t="shared" si="360"/>
        <v>3</v>
      </c>
      <c r="G4630" s="3">
        <f t="shared" si="361"/>
        <v>1</v>
      </c>
      <c r="H4630" s="3">
        <f t="shared" si="362"/>
        <v>1</v>
      </c>
      <c r="I4630" s="1" t="str">
        <f t="shared" si="363"/>
        <v>311</v>
      </c>
      <c r="J4630" s="1" t="str">
        <f t="shared" si="364"/>
        <v>Potential</v>
      </c>
    </row>
    <row r="4631" spans="1:10" ht="14.25" x14ac:dyDescent="0.2">
      <c r="A4631">
        <v>13533</v>
      </c>
      <c r="B4631">
        <v>76</v>
      </c>
      <c r="C4631">
        <v>270.79000000000013</v>
      </c>
      <c r="D4631" s="1">
        <v>40704.495833333334</v>
      </c>
      <c r="E4631" s="3">
        <f>DATEDIF(online_retail_II[[#This Row],[LastPurchase]], DATE(2011,12,9), "d")</f>
        <v>182</v>
      </c>
      <c r="F4631" s="3">
        <f t="shared" si="360"/>
        <v>3</v>
      </c>
      <c r="G4631" s="3">
        <f t="shared" si="361"/>
        <v>2</v>
      </c>
      <c r="H4631" s="3">
        <f t="shared" si="362"/>
        <v>1</v>
      </c>
      <c r="I4631" s="1" t="str">
        <f t="shared" si="363"/>
        <v>321</v>
      </c>
      <c r="J4631" s="1" t="str">
        <f t="shared" si="364"/>
        <v>Potential</v>
      </c>
    </row>
    <row r="4632" spans="1:10" ht="14.25" x14ac:dyDescent="0.2">
      <c r="A4632">
        <v>13268</v>
      </c>
      <c r="B4632">
        <v>440</v>
      </c>
      <c r="C4632">
        <v>3214.6899999999996</v>
      </c>
      <c r="D4632" s="1">
        <v>40869.493750000001</v>
      </c>
      <c r="E4632" s="3">
        <f>DATEDIF(online_retail_II[[#This Row],[LastPurchase]], DATE(2011,12,9), "d")</f>
        <v>17</v>
      </c>
      <c r="F4632" s="3">
        <f t="shared" si="360"/>
        <v>4</v>
      </c>
      <c r="G4632" s="3">
        <f t="shared" si="361"/>
        <v>4</v>
      </c>
      <c r="H4632" s="3">
        <f t="shared" si="362"/>
        <v>3</v>
      </c>
      <c r="I4632" s="1" t="str">
        <f t="shared" si="363"/>
        <v>443</v>
      </c>
      <c r="J4632" s="1" t="str">
        <f t="shared" si="364"/>
        <v>Loyal</v>
      </c>
    </row>
    <row r="4633" spans="1:10" ht="14.25" x14ac:dyDescent="0.2">
      <c r="A4633">
        <v>15433</v>
      </c>
      <c r="B4633">
        <v>41</v>
      </c>
      <c r="C4633">
        <v>533.29999999999984</v>
      </c>
      <c r="D4633" s="1">
        <v>40673.447916666664</v>
      </c>
      <c r="E4633" s="3">
        <f>DATEDIF(online_retail_II[[#This Row],[LastPurchase]], DATE(2011,12,9), "d")</f>
        <v>213</v>
      </c>
      <c r="F4633" s="3">
        <f t="shared" si="360"/>
        <v>3</v>
      </c>
      <c r="G4633" s="3">
        <f t="shared" si="361"/>
        <v>1</v>
      </c>
      <c r="H4633" s="3">
        <f t="shared" si="362"/>
        <v>1</v>
      </c>
      <c r="I4633" s="1" t="str">
        <f t="shared" si="363"/>
        <v>311</v>
      </c>
      <c r="J4633" s="1" t="str">
        <f t="shared" si="364"/>
        <v>Potential</v>
      </c>
    </row>
    <row r="4634" spans="1:10" ht="14.25" x14ac:dyDescent="0.2">
      <c r="A4634">
        <v>16216</v>
      </c>
      <c r="B4634">
        <v>37</v>
      </c>
      <c r="C4634">
        <v>914.93000000000018</v>
      </c>
      <c r="D4634" s="1">
        <v>40619.648611111108</v>
      </c>
      <c r="E4634" s="3">
        <f>DATEDIF(online_retail_II[[#This Row],[LastPurchase]], DATE(2011,12,9), "d")</f>
        <v>267</v>
      </c>
      <c r="F4634" s="3">
        <f t="shared" si="360"/>
        <v>3</v>
      </c>
      <c r="G4634" s="3">
        <f t="shared" si="361"/>
        <v>1</v>
      </c>
      <c r="H4634" s="3">
        <f t="shared" si="362"/>
        <v>1</v>
      </c>
      <c r="I4634" s="1" t="str">
        <f t="shared" si="363"/>
        <v>311</v>
      </c>
      <c r="J4634" s="1" t="str">
        <f t="shared" si="364"/>
        <v>Potential</v>
      </c>
    </row>
    <row r="4635" spans="1:10" ht="14.25" x14ac:dyDescent="0.2">
      <c r="A4635">
        <v>16976</v>
      </c>
      <c r="B4635">
        <v>2</v>
      </c>
      <c r="C4635">
        <v>251.51999999999998</v>
      </c>
      <c r="D4635" s="1">
        <v>40619.689583333333</v>
      </c>
      <c r="E4635" s="3">
        <f>DATEDIF(online_retail_II[[#This Row],[LastPurchase]], DATE(2011,12,9), "d")</f>
        <v>267</v>
      </c>
      <c r="F4635" s="3">
        <f t="shared" si="360"/>
        <v>3</v>
      </c>
      <c r="G4635" s="3">
        <f t="shared" si="361"/>
        <v>1</v>
      </c>
      <c r="H4635" s="3">
        <f t="shared" si="362"/>
        <v>1</v>
      </c>
      <c r="I4635" s="1" t="str">
        <f t="shared" si="363"/>
        <v>311</v>
      </c>
      <c r="J4635" s="1" t="str">
        <f t="shared" si="364"/>
        <v>Potential</v>
      </c>
    </row>
    <row r="4636" spans="1:10" ht="14.25" x14ac:dyDescent="0.2">
      <c r="A4636">
        <v>13631</v>
      </c>
      <c r="B4636">
        <v>11</v>
      </c>
      <c r="C4636">
        <v>3070.42</v>
      </c>
      <c r="D4636" s="1">
        <v>40787.414583333331</v>
      </c>
      <c r="E4636" s="3">
        <f>DATEDIF(online_retail_II[[#This Row],[LastPurchase]], DATE(2011,12,9), "d")</f>
        <v>99</v>
      </c>
      <c r="F4636" s="3">
        <f t="shared" si="360"/>
        <v>3</v>
      </c>
      <c r="G4636" s="3">
        <f t="shared" si="361"/>
        <v>1</v>
      </c>
      <c r="H4636" s="3">
        <f t="shared" si="362"/>
        <v>3</v>
      </c>
      <c r="I4636" s="1" t="str">
        <f t="shared" si="363"/>
        <v>313</v>
      </c>
      <c r="J4636" s="1" t="str">
        <f t="shared" si="364"/>
        <v>Potential</v>
      </c>
    </row>
    <row r="4637" spans="1:10" ht="14.25" x14ac:dyDescent="0.2">
      <c r="A4637">
        <v>15648</v>
      </c>
      <c r="B4637">
        <v>25</v>
      </c>
      <c r="C4637">
        <v>657.34999999999991</v>
      </c>
      <c r="D4637" s="1">
        <v>40682.661805555559</v>
      </c>
      <c r="E4637" s="3">
        <f>DATEDIF(online_retail_II[[#This Row],[LastPurchase]], DATE(2011,12,9), "d")</f>
        <v>204</v>
      </c>
      <c r="F4637" s="3">
        <f t="shared" si="360"/>
        <v>3</v>
      </c>
      <c r="G4637" s="3">
        <f t="shared" si="361"/>
        <v>1</v>
      </c>
      <c r="H4637" s="3">
        <f t="shared" si="362"/>
        <v>1</v>
      </c>
      <c r="I4637" s="1" t="str">
        <f t="shared" si="363"/>
        <v>311</v>
      </c>
      <c r="J4637" s="1" t="str">
        <f t="shared" si="364"/>
        <v>Potential</v>
      </c>
    </row>
    <row r="4638" spans="1:10" ht="14.25" x14ac:dyDescent="0.2">
      <c r="A4638">
        <v>17725</v>
      </c>
      <c r="B4638">
        <v>192</v>
      </c>
      <c r="C4638">
        <v>3439.0800000000004</v>
      </c>
      <c r="D4638" s="1">
        <v>40870.69027777778</v>
      </c>
      <c r="E4638" s="3">
        <f>DATEDIF(online_retail_II[[#This Row],[LastPurchase]], DATE(2011,12,9), "d")</f>
        <v>16</v>
      </c>
      <c r="F4638" s="3">
        <f t="shared" si="360"/>
        <v>4</v>
      </c>
      <c r="G4638" s="3">
        <f t="shared" si="361"/>
        <v>3</v>
      </c>
      <c r="H4638" s="3">
        <f t="shared" si="362"/>
        <v>3</v>
      </c>
      <c r="I4638" s="1" t="str">
        <f t="shared" si="363"/>
        <v>433</v>
      </c>
      <c r="J4638" s="1" t="str">
        <f t="shared" si="364"/>
        <v>Loyal</v>
      </c>
    </row>
    <row r="4639" spans="1:10" ht="14.25" x14ac:dyDescent="0.2">
      <c r="A4639">
        <v>13072</v>
      </c>
      <c r="B4639">
        <v>7</v>
      </c>
      <c r="C4639">
        <v>177.14999999999998</v>
      </c>
      <c r="D4639" s="1">
        <v>40620.341666666667</v>
      </c>
      <c r="E4639" s="3">
        <f>DATEDIF(online_retail_II[[#This Row],[LastPurchase]], DATE(2011,12,9), "d")</f>
        <v>266</v>
      </c>
      <c r="F4639" s="3">
        <f t="shared" si="360"/>
        <v>3</v>
      </c>
      <c r="G4639" s="3">
        <f t="shared" si="361"/>
        <v>1</v>
      </c>
      <c r="H4639" s="3">
        <f t="shared" si="362"/>
        <v>1</v>
      </c>
      <c r="I4639" s="1" t="str">
        <f t="shared" si="363"/>
        <v>311</v>
      </c>
      <c r="J4639" s="1" t="str">
        <f t="shared" si="364"/>
        <v>Potential</v>
      </c>
    </row>
    <row r="4640" spans="1:10" ht="14.25" x14ac:dyDescent="0.2">
      <c r="A4640">
        <v>14059</v>
      </c>
      <c r="B4640">
        <v>8</v>
      </c>
      <c r="C4640">
        <v>183.59999999999997</v>
      </c>
      <c r="D4640" s="1">
        <v>40620.42083333333</v>
      </c>
      <c r="E4640" s="3">
        <f>DATEDIF(online_retail_II[[#This Row],[LastPurchase]], DATE(2011,12,9), "d")</f>
        <v>266</v>
      </c>
      <c r="F4640" s="3">
        <f t="shared" si="360"/>
        <v>3</v>
      </c>
      <c r="G4640" s="3">
        <f t="shared" si="361"/>
        <v>1</v>
      </c>
      <c r="H4640" s="3">
        <f t="shared" si="362"/>
        <v>1</v>
      </c>
      <c r="I4640" s="1" t="str">
        <f t="shared" si="363"/>
        <v>311</v>
      </c>
      <c r="J4640" s="1" t="str">
        <f t="shared" si="364"/>
        <v>Potential</v>
      </c>
    </row>
    <row r="4641" spans="1:10" ht="14.25" x14ac:dyDescent="0.2">
      <c r="A4641">
        <v>16672</v>
      </c>
      <c r="B4641">
        <v>114</v>
      </c>
      <c r="C4641">
        <v>8134.94</v>
      </c>
      <c r="D4641" s="1">
        <v>40884.686805555553</v>
      </c>
      <c r="E4641" s="3">
        <f>DATEDIF(online_retail_II[[#This Row],[LastPurchase]], DATE(2011,12,9), "d")</f>
        <v>2</v>
      </c>
      <c r="F4641" s="3">
        <f t="shared" si="360"/>
        <v>5</v>
      </c>
      <c r="G4641" s="3">
        <f t="shared" si="361"/>
        <v>2</v>
      </c>
      <c r="H4641" s="3">
        <f t="shared" si="362"/>
        <v>4</v>
      </c>
      <c r="I4641" s="1" t="str">
        <f t="shared" si="363"/>
        <v>524</v>
      </c>
      <c r="J4641" s="1" t="str">
        <f t="shared" si="364"/>
        <v>Champion</v>
      </c>
    </row>
    <row r="4642" spans="1:10" ht="14.25" x14ac:dyDescent="0.2">
      <c r="A4642">
        <v>14066</v>
      </c>
      <c r="B4642">
        <v>7</v>
      </c>
      <c r="C4642">
        <v>152.55000000000001</v>
      </c>
      <c r="D4642" s="1">
        <v>40620.51458333333</v>
      </c>
      <c r="E4642" s="3">
        <f>DATEDIF(online_retail_II[[#This Row],[LastPurchase]], DATE(2011,12,9), "d")</f>
        <v>266</v>
      </c>
      <c r="F4642" s="3">
        <f t="shared" si="360"/>
        <v>3</v>
      </c>
      <c r="G4642" s="3">
        <f t="shared" si="361"/>
        <v>1</v>
      </c>
      <c r="H4642" s="3">
        <f t="shared" si="362"/>
        <v>1</v>
      </c>
      <c r="I4642" s="1" t="str">
        <f t="shared" si="363"/>
        <v>311</v>
      </c>
      <c r="J4642" s="1" t="str">
        <f t="shared" si="364"/>
        <v>Potential</v>
      </c>
    </row>
    <row r="4643" spans="1:10" ht="14.25" x14ac:dyDescent="0.2">
      <c r="A4643">
        <v>16626</v>
      </c>
      <c r="B4643">
        <v>179</v>
      </c>
      <c r="C4643">
        <v>4413.1000000000022</v>
      </c>
      <c r="D4643" s="1">
        <v>40886.49722222222</v>
      </c>
      <c r="E4643" s="3">
        <f>DATEDIF(online_retail_II[[#This Row],[LastPurchase]], DATE(2011,12,9), "d")</f>
        <v>0</v>
      </c>
      <c r="F4643" s="3">
        <f t="shared" si="360"/>
        <v>5</v>
      </c>
      <c r="G4643" s="3">
        <f t="shared" si="361"/>
        <v>3</v>
      </c>
      <c r="H4643" s="3">
        <f t="shared" si="362"/>
        <v>3</v>
      </c>
      <c r="I4643" s="1" t="str">
        <f t="shared" si="363"/>
        <v>533</v>
      </c>
      <c r="J4643" s="1" t="str">
        <f t="shared" si="364"/>
        <v>Champion</v>
      </c>
    </row>
    <row r="4644" spans="1:10" ht="14.25" x14ac:dyDescent="0.2">
      <c r="A4644">
        <v>15019</v>
      </c>
      <c r="B4644">
        <v>70</v>
      </c>
      <c r="C4644">
        <v>265.99999999999989</v>
      </c>
      <c r="D4644" s="1">
        <v>40620.524305555555</v>
      </c>
      <c r="E4644" s="3">
        <f>DATEDIF(online_retail_II[[#This Row],[LastPurchase]], DATE(2011,12,9), "d")</f>
        <v>266</v>
      </c>
      <c r="F4644" s="3">
        <f t="shared" si="360"/>
        <v>3</v>
      </c>
      <c r="G4644" s="3">
        <f t="shared" si="361"/>
        <v>2</v>
      </c>
      <c r="H4644" s="3">
        <f t="shared" si="362"/>
        <v>1</v>
      </c>
      <c r="I4644" s="1" t="str">
        <f t="shared" si="363"/>
        <v>321</v>
      </c>
      <c r="J4644" s="1" t="str">
        <f t="shared" si="364"/>
        <v>Potential</v>
      </c>
    </row>
    <row r="4645" spans="1:10" ht="14.25" x14ac:dyDescent="0.2">
      <c r="A4645">
        <v>14041</v>
      </c>
      <c r="B4645">
        <v>21</v>
      </c>
      <c r="C4645">
        <v>141.41</v>
      </c>
      <c r="D4645" s="1">
        <v>40620.559027777781</v>
      </c>
      <c r="E4645" s="3">
        <f>DATEDIF(online_retail_II[[#This Row],[LastPurchase]], DATE(2011,12,9), "d")</f>
        <v>266</v>
      </c>
      <c r="F4645" s="3">
        <f t="shared" si="360"/>
        <v>3</v>
      </c>
      <c r="G4645" s="3">
        <f t="shared" si="361"/>
        <v>1</v>
      </c>
      <c r="H4645" s="3">
        <f t="shared" si="362"/>
        <v>1</v>
      </c>
      <c r="I4645" s="1" t="str">
        <f t="shared" si="363"/>
        <v>311</v>
      </c>
      <c r="J4645" s="1" t="str">
        <f t="shared" si="364"/>
        <v>Potential</v>
      </c>
    </row>
    <row r="4646" spans="1:10" ht="14.25" x14ac:dyDescent="0.2">
      <c r="A4646">
        <v>17060</v>
      </c>
      <c r="B4646">
        <v>5</v>
      </c>
      <c r="C4646">
        <v>234.24</v>
      </c>
      <c r="D4646" s="1">
        <v>40620.560416666667</v>
      </c>
      <c r="E4646" s="3">
        <f>DATEDIF(online_retail_II[[#This Row],[LastPurchase]], DATE(2011,12,9), "d")</f>
        <v>266</v>
      </c>
      <c r="F4646" s="3">
        <f t="shared" si="360"/>
        <v>3</v>
      </c>
      <c r="G4646" s="3">
        <f t="shared" si="361"/>
        <v>1</v>
      </c>
      <c r="H4646" s="3">
        <f t="shared" si="362"/>
        <v>1</v>
      </c>
      <c r="I4646" s="1" t="str">
        <f t="shared" si="363"/>
        <v>311</v>
      </c>
      <c r="J4646" s="1" t="str">
        <f t="shared" si="364"/>
        <v>Potential</v>
      </c>
    </row>
    <row r="4647" spans="1:10" ht="14.25" x14ac:dyDescent="0.2">
      <c r="A4647">
        <v>16023</v>
      </c>
      <c r="B4647">
        <v>101</v>
      </c>
      <c r="C4647">
        <v>719.81</v>
      </c>
      <c r="D4647" s="1">
        <v>40840.69027777778</v>
      </c>
      <c r="E4647" s="3">
        <f>DATEDIF(online_retail_II[[#This Row],[LastPurchase]], DATE(2011,12,9), "d")</f>
        <v>46</v>
      </c>
      <c r="F4647" s="3">
        <f t="shared" si="360"/>
        <v>4</v>
      </c>
      <c r="G4647" s="3">
        <f t="shared" si="361"/>
        <v>2</v>
      </c>
      <c r="H4647" s="3">
        <f t="shared" si="362"/>
        <v>1</v>
      </c>
      <c r="I4647" s="1" t="str">
        <f t="shared" si="363"/>
        <v>421</v>
      </c>
      <c r="J4647" s="1" t="str">
        <f t="shared" si="364"/>
        <v>Loyal</v>
      </c>
    </row>
    <row r="4648" spans="1:10" ht="14.25" x14ac:dyDescent="0.2">
      <c r="A4648">
        <v>12878</v>
      </c>
      <c r="B4648">
        <v>47</v>
      </c>
      <c r="C4648">
        <v>854.9899999999999</v>
      </c>
      <c r="D4648" s="1">
        <v>40650.546527777777</v>
      </c>
      <c r="E4648" s="3">
        <f>DATEDIF(online_retail_II[[#This Row],[LastPurchase]], DATE(2011,12,9), "d")</f>
        <v>236</v>
      </c>
      <c r="F4648" s="3">
        <f t="shared" si="360"/>
        <v>3</v>
      </c>
      <c r="G4648" s="3">
        <f t="shared" si="361"/>
        <v>1</v>
      </c>
      <c r="H4648" s="3">
        <f t="shared" si="362"/>
        <v>1</v>
      </c>
      <c r="I4648" s="1" t="str">
        <f t="shared" si="363"/>
        <v>311</v>
      </c>
      <c r="J4648" s="1" t="str">
        <f t="shared" si="364"/>
        <v>Potential</v>
      </c>
    </row>
    <row r="4649" spans="1:10" ht="14.25" x14ac:dyDescent="0.2">
      <c r="A4649">
        <v>14155</v>
      </c>
      <c r="B4649">
        <v>6</v>
      </c>
      <c r="C4649">
        <v>118.75</v>
      </c>
      <c r="D4649" s="1">
        <v>40620.592361111114</v>
      </c>
      <c r="E4649" s="3">
        <f>DATEDIF(online_retail_II[[#This Row],[LastPurchase]], DATE(2011,12,9), "d")</f>
        <v>266</v>
      </c>
      <c r="F4649" s="3">
        <f t="shared" si="360"/>
        <v>3</v>
      </c>
      <c r="G4649" s="3">
        <f t="shared" si="361"/>
        <v>1</v>
      </c>
      <c r="H4649" s="3">
        <f t="shared" si="362"/>
        <v>1</v>
      </c>
      <c r="I4649" s="1" t="str">
        <f t="shared" si="363"/>
        <v>311</v>
      </c>
      <c r="J4649" s="1" t="str">
        <f t="shared" si="364"/>
        <v>Potential</v>
      </c>
    </row>
    <row r="4650" spans="1:10" ht="14.25" x14ac:dyDescent="0.2">
      <c r="A4650">
        <v>14633</v>
      </c>
      <c r="B4650">
        <v>20</v>
      </c>
      <c r="C4650">
        <v>344.90000000000009</v>
      </c>
      <c r="D4650" s="1">
        <v>40620.713194444441</v>
      </c>
      <c r="E4650" s="3">
        <f>DATEDIF(online_retail_II[[#This Row],[LastPurchase]], DATE(2011,12,9), "d")</f>
        <v>266</v>
      </c>
      <c r="F4650" s="3">
        <f t="shared" si="360"/>
        <v>3</v>
      </c>
      <c r="G4650" s="3">
        <f t="shared" si="361"/>
        <v>1</v>
      </c>
      <c r="H4650" s="3">
        <f t="shared" si="362"/>
        <v>1</v>
      </c>
      <c r="I4650" s="1" t="str">
        <f t="shared" si="363"/>
        <v>311</v>
      </c>
      <c r="J4650" s="1" t="str">
        <f t="shared" si="364"/>
        <v>Potential</v>
      </c>
    </row>
    <row r="4651" spans="1:10" ht="14.25" x14ac:dyDescent="0.2">
      <c r="A4651">
        <v>15703</v>
      </c>
      <c r="B4651">
        <v>5</v>
      </c>
      <c r="C4651">
        <v>211.5</v>
      </c>
      <c r="D4651" s="1">
        <v>40622.45208333333</v>
      </c>
      <c r="E4651" s="3">
        <f>DATEDIF(online_retail_II[[#This Row],[LastPurchase]], DATE(2011,12,9), "d")</f>
        <v>264</v>
      </c>
      <c r="F4651" s="3">
        <f t="shared" si="360"/>
        <v>3</v>
      </c>
      <c r="G4651" s="3">
        <f t="shared" si="361"/>
        <v>1</v>
      </c>
      <c r="H4651" s="3">
        <f t="shared" si="362"/>
        <v>1</v>
      </c>
      <c r="I4651" s="1" t="str">
        <f t="shared" si="363"/>
        <v>311</v>
      </c>
      <c r="J4651" s="1" t="str">
        <f t="shared" si="364"/>
        <v>Potential</v>
      </c>
    </row>
    <row r="4652" spans="1:10" ht="14.25" x14ac:dyDescent="0.2">
      <c r="A4652">
        <v>14071</v>
      </c>
      <c r="B4652">
        <v>324</v>
      </c>
      <c r="C4652">
        <v>1438.8200000000029</v>
      </c>
      <c r="D4652" s="1">
        <v>40883.518750000003</v>
      </c>
      <c r="E4652" s="3">
        <f>DATEDIF(online_retail_II[[#This Row],[LastPurchase]], DATE(2011,12,9), "d")</f>
        <v>3</v>
      </c>
      <c r="F4652" s="3">
        <f t="shared" si="360"/>
        <v>5</v>
      </c>
      <c r="G4652" s="3">
        <f t="shared" si="361"/>
        <v>3</v>
      </c>
      <c r="H4652" s="3">
        <f t="shared" si="362"/>
        <v>2</v>
      </c>
      <c r="I4652" s="1" t="str">
        <f t="shared" si="363"/>
        <v>532</v>
      </c>
      <c r="J4652" s="1" t="str">
        <f t="shared" si="364"/>
        <v>Champion</v>
      </c>
    </row>
    <row r="4653" spans="1:10" ht="14.25" x14ac:dyDescent="0.2">
      <c r="A4653">
        <v>17795</v>
      </c>
      <c r="B4653">
        <v>46</v>
      </c>
      <c r="C4653">
        <v>350.38999999999987</v>
      </c>
      <c r="D4653" s="1">
        <v>40707.525000000001</v>
      </c>
      <c r="E4653" s="3">
        <f>DATEDIF(online_retail_II[[#This Row],[LastPurchase]], DATE(2011,12,9), "d")</f>
        <v>179</v>
      </c>
      <c r="F4653" s="3">
        <f t="shared" si="360"/>
        <v>3</v>
      </c>
      <c r="G4653" s="3">
        <f t="shared" si="361"/>
        <v>1</v>
      </c>
      <c r="H4653" s="3">
        <f t="shared" si="362"/>
        <v>1</v>
      </c>
      <c r="I4653" s="1" t="str">
        <f t="shared" si="363"/>
        <v>311</v>
      </c>
      <c r="J4653" s="1" t="str">
        <f t="shared" si="364"/>
        <v>Potential</v>
      </c>
    </row>
    <row r="4654" spans="1:10" ht="14.25" x14ac:dyDescent="0.2">
      <c r="A4654">
        <v>12902</v>
      </c>
      <c r="B4654">
        <v>10</v>
      </c>
      <c r="C4654">
        <v>138.68</v>
      </c>
      <c r="D4654" s="1">
        <v>40622.504166666666</v>
      </c>
      <c r="E4654" s="3">
        <f>DATEDIF(online_retail_II[[#This Row],[LastPurchase]], DATE(2011,12,9), "d")</f>
        <v>264</v>
      </c>
      <c r="F4654" s="3">
        <f t="shared" si="360"/>
        <v>3</v>
      </c>
      <c r="G4654" s="3">
        <f t="shared" si="361"/>
        <v>1</v>
      </c>
      <c r="H4654" s="3">
        <f t="shared" si="362"/>
        <v>1</v>
      </c>
      <c r="I4654" s="1" t="str">
        <f t="shared" si="363"/>
        <v>311</v>
      </c>
      <c r="J4654" s="1" t="str">
        <f t="shared" si="364"/>
        <v>Potential</v>
      </c>
    </row>
    <row r="4655" spans="1:10" ht="14.25" x14ac:dyDescent="0.2">
      <c r="A4655">
        <v>14232</v>
      </c>
      <c r="B4655">
        <v>115</v>
      </c>
      <c r="C4655">
        <v>2048.0700000000006</v>
      </c>
      <c r="D4655" s="1">
        <v>40844.464583333334</v>
      </c>
      <c r="E4655" s="3">
        <f>DATEDIF(online_retail_II[[#This Row],[LastPurchase]], DATE(2011,12,9), "d")</f>
        <v>42</v>
      </c>
      <c r="F4655" s="3">
        <f t="shared" si="360"/>
        <v>4</v>
      </c>
      <c r="G4655" s="3">
        <f t="shared" si="361"/>
        <v>2</v>
      </c>
      <c r="H4655" s="3">
        <f t="shared" si="362"/>
        <v>2</v>
      </c>
      <c r="I4655" s="1" t="str">
        <f t="shared" si="363"/>
        <v>422</v>
      </c>
      <c r="J4655" s="1" t="str">
        <f t="shared" si="364"/>
        <v>Loyal</v>
      </c>
    </row>
    <row r="4656" spans="1:10" ht="14.25" x14ac:dyDescent="0.2">
      <c r="A4656">
        <v>12407</v>
      </c>
      <c r="B4656">
        <v>77</v>
      </c>
      <c r="C4656">
        <v>1708.1199999999997</v>
      </c>
      <c r="D4656" s="1">
        <v>40837.424305555556</v>
      </c>
      <c r="E4656" s="3">
        <f>DATEDIF(online_retail_II[[#This Row],[LastPurchase]], DATE(2011,12,9), "d")</f>
        <v>49</v>
      </c>
      <c r="F4656" s="3">
        <f t="shared" si="360"/>
        <v>4</v>
      </c>
      <c r="G4656" s="3">
        <f t="shared" si="361"/>
        <v>2</v>
      </c>
      <c r="H4656" s="3">
        <f t="shared" si="362"/>
        <v>2</v>
      </c>
      <c r="I4656" s="1" t="str">
        <f t="shared" si="363"/>
        <v>422</v>
      </c>
      <c r="J4656" s="1" t="str">
        <f t="shared" si="364"/>
        <v>Loyal</v>
      </c>
    </row>
    <row r="4657" spans="1:10" ht="14.25" x14ac:dyDescent="0.2">
      <c r="A4657">
        <v>16728</v>
      </c>
      <c r="B4657">
        <v>269</v>
      </c>
      <c r="C4657">
        <v>1054.6699999999996</v>
      </c>
      <c r="D4657" s="1">
        <v>40840.60833333333</v>
      </c>
      <c r="E4657" s="3">
        <f>DATEDIF(online_retail_II[[#This Row],[LastPurchase]], DATE(2011,12,9), "d")</f>
        <v>46</v>
      </c>
      <c r="F4657" s="3">
        <f t="shared" si="360"/>
        <v>4</v>
      </c>
      <c r="G4657" s="3">
        <f t="shared" si="361"/>
        <v>3</v>
      </c>
      <c r="H4657" s="3">
        <f t="shared" si="362"/>
        <v>2</v>
      </c>
      <c r="I4657" s="1" t="str">
        <f t="shared" si="363"/>
        <v>432</v>
      </c>
      <c r="J4657" s="1" t="str">
        <f t="shared" si="364"/>
        <v>Loyal</v>
      </c>
    </row>
    <row r="4658" spans="1:10" ht="14.25" x14ac:dyDescent="0.2">
      <c r="A4658">
        <v>13592</v>
      </c>
      <c r="B4658">
        <v>16</v>
      </c>
      <c r="C4658">
        <v>247.95999999999995</v>
      </c>
      <c r="D4658" s="1">
        <v>40851.40902777778</v>
      </c>
      <c r="E4658" s="3">
        <f>DATEDIF(online_retail_II[[#This Row],[LastPurchase]], DATE(2011,12,9), "d")</f>
        <v>35</v>
      </c>
      <c r="F4658" s="3">
        <f t="shared" si="360"/>
        <v>4</v>
      </c>
      <c r="G4658" s="3">
        <f t="shared" si="361"/>
        <v>1</v>
      </c>
      <c r="H4658" s="3">
        <f t="shared" si="362"/>
        <v>1</v>
      </c>
      <c r="I4658" s="1" t="str">
        <f t="shared" si="363"/>
        <v>411</v>
      </c>
      <c r="J4658" s="1" t="str">
        <f t="shared" si="364"/>
        <v>Loyal</v>
      </c>
    </row>
    <row r="4659" spans="1:10" ht="14.25" x14ac:dyDescent="0.2">
      <c r="A4659">
        <v>15408</v>
      </c>
      <c r="B4659">
        <v>34</v>
      </c>
      <c r="C4659">
        <v>267.17999999999995</v>
      </c>
      <c r="D4659" s="1">
        <v>40622.626388888886</v>
      </c>
      <c r="E4659" s="3">
        <f>DATEDIF(online_retail_II[[#This Row],[LastPurchase]], DATE(2011,12,9), "d")</f>
        <v>264</v>
      </c>
      <c r="F4659" s="3">
        <f t="shared" si="360"/>
        <v>3</v>
      </c>
      <c r="G4659" s="3">
        <f t="shared" si="361"/>
        <v>1</v>
      </c>
      <c r="H4659" s="3">
        <f t="shared" si="362"/>
        <v>1</v>
      </c>
      <c r="I4659" s="1" t="str">
        <f t="shared" si="363"/>
        <v>311</v>
      </c>
      <c r="J4659" s="1" t="str">
        <f t="shared" si="364"/>
        <v>Potential</v>
      </c>
    </row>
    <row r="4660" spans="1:10" ht="14.25" x14ac:dyDescent="0.2">
      <c r="A4660">
        <v>14223</v>
      </c>
      <c r="B4660">
        <v>60</v>
      </c>
      <c r="C4660">
        <v>991.13</v>
      </c>
      <c r="D4660" s="1">
        <v>40794.568055555559</v>
      </c>
      <c r="E4660" s="3">
        <f>DATEDIF(online_retail_II[[#This Row],[LastPurchase]], DATE(2011,12,9), "d")</f>
        <v>92</v>
      </c>
      <c r="F4660" s="3">
        <f t="shared" si="360"/>
        <v>3</v>
      </c>
      <c r="G4660" s="3">
        <f t="shared" si="361"/>
        <v>2</v>
      </c>
      <c r="H4660" s="3">
        <f t="shared" si="362"/>
        <v>2</v>
      </c>
      <c r="I4660" s="1" t="str">
        <f t="shared" si="363"/>
        <v>322</v>
      </c>
      <c r="J4660" s="1" t="str">
        <f t="shared" si="364"/>
        <v>Potential</v>
      </c>
    </row>
    <row r="4661" spans="1:10" ht="14.25" x14ac:dyDescent="0.2">
      <c r="A4661">
        <v>13934</v>
      </c>
      <c r="B4661">
        <v>31</v>
      </c>
      <c r="C4661">
        <v>922.09999999999968</v>
      </c>
      <c r="D4661" s="1">
        <v>40623.36041666667</v>
      </c>
      <c r="E4661" s="3">
        <f>DATEDIF(online_retail_II[[#This Row],[LastPurchase]], DATE(2011,12,9), "d")</f>
        <v>263</v>
      </c>
      <c r="F4661" s="3">
        <f t="shared" si="360"/>
        <v>3</v>
      </c>
      <c r="G4661" s="3">
        <f t="shared" si="361"/>
        <v>1</v>
      </c>
      <c r="H4661" s="3">
        <f t="shared" si="362"/>
        <v>1</v>
      </c>
      <c r="I4661" s="1" t="str">
        <f t="shared" si="363"/>
        <v>311</v>
      </c>
      <c r="J4661" s="1" t="str">
        <f t="shared" si="364"/>
        <v>Potential</v>
      </c>
    </row>
    <row r="4662" spans="1:10" ht="14.25" x14ac:dyDescent="0.2">
      <c r="A4662">
        <v>15669</v>
      </c>
      <c r="B4662">
        <v>33</v>
      </c>
      <c r="C4662">
        <v>684.34</v>
      </c>
      <c r="D4662" s="1">
        <v>40846.668749999997</v>
      </c>
      <c r="E4662" s="3">
        <f>DATEDIF(online_retail_II[[#This Row],[LastPurchase]], DATE(2011,12,9), "d")</f>
        <v>40</v>
      </c>
      <c r="F4662" s="3">
        <f t="shared" si="360"/>
        <v>4</v>
      </c>
      <c r="G4662" s="3">
        <f t="shared" si="361"/>
        <v>1</v>
      </c>
      <c r="H4662" s="3">
        <f t="shared" si="362"/>
        <v>1</v>
      </c>
      <c r="I4662" s="1" t="str">
        <f t="shared" si="363"/>
        <v>411</v>
      </c>
      <c r="J4662" s="1" t="str">
        <f t="shared" si="364"/>
        <v>Loyal</v>
      </c>
    </row>
    <row r="4663" spans="1:10" ht="14.25" x14ac:dyDescent="0.2">
      <c r="A4663">
        <v>18224</v>
      </c>
      <c r="B4663">
        <v>10</v>
      </c>
      <c r="C4663">
        <v>158.95000000000002</v>
      </c>
      <c r="D4663" s="1">
        <v>40623.4375</v>
      </c>
      <c r="E4663" s="3">
        <f>DATEDIF(online_retail_II[[#This Row],[LastPurchase]], DATE(2011,12,9), "d")</f>
        <v>263</v>
      </c>
      <c r="F4663" s="3">
        <f t="shared" si="360"/>
        <v>3</v>
      </c>
      <c r="G4663" s="3">
        <f t="shared" si="361"/>
        <v>1</v>
      </c>
      <c r="H4663" s="3">
        <f t="shared" si="362"/>
        <v>1</v>
      </c>
      <c r="I4663" s="1" t="str">
        <f t="shared" si="363"/>
        <v>311</v>
      </c>
      <c r="J4663" s="1" t="str">
        <f t="shared" si="364"/>
        <v>Potential</v>
      </c>
    </row>
    <row r="4664" spans="1:10" ht="14.25" x14ac:dyDescent="0.2">
      <c r="A4664">
        <v>14245</v>
      </c>
      <c r="B4664">
        <v>108</v>
      </c>
      <c r="C4664">
        <v>1693.4499999999996</v>
      </c>
      <c r="D4664" s="1">
        <v>40667.361111111109</v>
      </c>
      <c r="E4664" s="3">
        <f>DATEDIF(online_retail_II[[#This Row],[LastPurchase]], DATE(2011,12,9), "d")</f>
        <v>219</v>
      </c>
      <c r="F4664" s="3">
        <f t="shared" si="360"/>
        <v>3</v>
      </c>
      <c r="G4664" s="3">
        <f t="shared" si="361"/>
        <v>2</v>
      </c>
      <c r="H4664" s="3">
        <f t="shared" si="362"/>
        <v>2</v>
      </c>
      <c r="I4664" s="1" t="str">
        <f t="shared" si="363"/>
        <v>322</v>
      </c>
      <c r="J4664" s="1" t="str">
        <f t="shared" si="364"/>
        <v>Potential</v>
      </c>
    </row>
    <row r="4665" spans="1:10" ht="14.25" x14ac:dyDescent="0.2">
      <c r="A4665">
        <v>14632</v>
      </c>
      <c r="B4665">
        <v>8</v>
      </c>
      <c r="C4665">
        <v>114.55999999999999</v>
      </c>
      <c r="D4665" s="1">
        <v>40624.367361111108</v>
      </c>
      <c r="E4665" s="3">
        <f>DATEDIF(online_retail_II[[#This Row],[LastPurchase]], DATE(2011,12,9), "d")</f>
        <v>262</v>
      </c>
      <c r="F4665" s="3">
        <f t="shared" si="360"/>
        <v>3</v>
      </c>
      <c r="G4665" s="3">
        <f t="shared" si="361"/>
        <v>1</v>
      </c>
      <c r="H4665" s="3">
        <f t="shared" si="362"/>
        <v>1</v>
      </c>
      <c r="I4665" s="1" t="str">
        <f t="shared" si="363"/>
        <v>311</v>
      </c>
      <c r="J4665" s="1" t="str">
        <f t="shared" si="364"/>
        <v>Potential</v>
      </c>
    </row>
    <row r="4666" spans="1:10" ht="14.25" x14ac:dyDescent="0.2">
      <c r="A4666">
        <v>15132</v>
      </c>
      <c r="B4666">
        <v>52</v>
      </c>
      <c r="C4666">
        <v>977.93000000000018</v>
      </c>
      <c r="D4666" s="1">
        <v>40868.715277777781</v>
      </c>
      <c r="E4666" s="3">
        <f>DATEDIF(online_retail_II[[#This Row],[LastPurchase]], DATE(2011,12,9), "d")</f>
        <v>18</v>
      </c>
      <c r="F4666" s="3">
        <f t="shared" si="360"/>
        <v>4</v>
      </c>
      <c r="G4666" s="3">
        <f t="shared" si="361"/>
        <v>1</v>
      </c>
      <c r="H4666" s="3">
        <f t="shared" si="362"/>
        <v>1</v>
      </c>
      <c r="I4666" s="1" t="str">
        <f t="shared" si="363"/>
        <v>411</v>
      </c>
      <c r="J4666" s="1" t="str">
        <f t="shared" si="364"/>
        <v>Loyal</v>
      </c>
    </row>
    <row r="4667" spans="1:10" ht="14.25" x14ac:dyDescent="0.2">
      <c r="A4667">
        <v>17272</v>
      </c>
      <c r="B4667">
        <v>114</v>
      </c>
      <c r="C4667">
        <v>2148.6299999999997</v>
      </c>
      <c r="D4667" s="1">
        <v>40844.692361111112</v>
      </c>
      <c r="E4667" s="3">
        <f>DATEDIF(online_retail_II[[#This Row],[LastPurchase]], DATE(2011,12,9), "d")</f>
        <v>42</v>
      </c>
      <c r="F4667" s="3">
        <f t="shared" si="360"/>
        <v>4</v>
      </c>
      <c r="G4667" s="3">
        <f t="shared" si="361"/>
        <v>2</v>
      </c>
      <c r="H4667" s="3">
        <f t="shared" si="362"/>
        <v>2</v>
      </c>
      <c r="I4667" s="1" t="str">
        <f t="shared" si="363"/>
        <v>422</v>
      </c>
      <c r="J4667" s="1" t="str">
        <f t="shared" si="364"/>
        <v>Loyal</v>
      </c>
    </row>
    <row r="4668" spans="1:10" ht="14.25" x14ac:dyDescent="0.2">
      <c r="A4668">
        <v>14711</v>
      </c>
      <c r="B4668">
        <v>357</v>
      </c>
      <c r="C4668">
        <v>2868.7999999999965</v>
      </c>
      <c r="D4668" s="1">
        <v>40876.623611111114</v>
      </c>
      <c r="E4668" s="3">
        <f>DATEDIF(online_retail_II[[#This Row],[LastPurchase]], DATE(2011,12,9), "d")</f>
        <v>10</v>
      </c>
      <c r="F4668" s="3">
        <f t="shared" si="360"/>
        <v>5</v>
      </c>
      <c r="G4668" s="3">
        <f t="shared" si="361"/>
        <v>4</v>
      </c>
      <c r="H4668" s="3">
        <f t="shared" si="362"/>
        <v>2</v>
      </c>
      <c r="I4668" s="1" t="str">
        <f t="shared" si="363"/>
        <v>542</v>
      </c>
      <c r="J4668" s="1" t="str">
        <f t="shared" si="364"/>
        <v>Champion</v>
      </c>
    </row>
    <row r="4669" spans="1:10" ht="14.25" x14ac:dyDescent="0.2">
      <c r="A4669">
        <v>14377</v>
      </c>
      <c r="B4669">
        <v>11</v>
      </c>
      <c r="C4669">
        <v>617.04999999999995</v>
      </c>
      <c r="D4669" s="1">
        <v>40695.563888888886</v>
      </c>
      <c r="E4669" s="3">
        <f>DATEDIF(online_retail_II[[#This Row],[LastPurchase]], DATE(2011,12,9), "d")</f>
        <v>191</v>
      </c>
      <c r="F4669" s="3">
        <f t="shared" si="360"/>
        <v>3</v>
      </c>
      <c r="G4669" s="3">
        <f t="shared" si="361"/>
        <v>1</v>
      </c>
      <c r="H4669" s="3">
        <f t="shared" si="362"/>
        <v>1</v>
      </c>
      <c r="I4669" s="1" t="str">
        <f t="shared" si="363"/>
        <v>311</v>
      </c>
      <c r="J4669" s="1" t="str">
        <f t="shared" si="364"/>
        <v>Potential</v>
      </c>
    </row>
    <row r="4670" spans="1:10" ht="14.25" x14ac:dyDescent="0.2">
      <c r="A4670">
        <v>15457</v>
      </c>
      <c r="B4670">
        <v>58</v>
      </c>
      <c r="C4670">
        <v>237.07000000000002</v>
      </c>
      <c r="D4670" s="1">
        <v>40624.646527777775</v>
      </c>
      <c r="E4670" s="3">
        <f>DATEDIF(online_retail_II[[#This Row],[LastPurchase]], DATE(2011,12,9), "d")</f>
        <v>262</v>
      </c>
      <c r="F4670" s="3">
        <f t="shared" si="360"/>
        <v>3</v>
      </c>
      <c r="G4670" s="3">
        <f t="shared" si="361"/>
        <v>2</v>
      </c>
      <c r="H4670" s="3">
        <f t="shared" si="362"/>
        <v>1</v>
      </c>
      <c r="I4670" s="1" t="str">
        <f t="shared" si="363"/>
        <v>321</v>
      </c>
      <c r="J4670" s="1" t="str">
        <f t="shared" si="364"/>
        <v>Potential</v>
      </c>
    </row>
    <row r="4671" spans="1:10" ht="14.25" x14ac:dyDescent="0.2">
      <c r="A4671">
        <v>16721</v>
      </c>
      <c r="B4671">
        <v>37</v>
      </c>
      <c r="C4671">
        <v>292.46999999999997</v>
      </c>
      <c r="D4671" s="1">
        <v>40624.672222222223</v>
      </c>
      <c r="E4671" s="3">
        <f>DATEDIF(online_retail_II[[#This Row],[LastPurchase]], DATE(2011,12,9), "d")</f>
        <v>262</v>
      </c>
      <c r="F4671" s="3">
        <f t="shared" si="360"/>
        <v>3</v>
      </c>
      <c r="G4671" s="3">
        <f t="shared" si="361"/>
        <v>1</v>
      </c>
      <c r="H4671" s="3">
        <f t="shared" si="362"/>
        <v>1</v>
      </c>
      <c r="I4671" s="1" t="str">
        <f t="shared" si="363"/>
        <v>311</v>
      </c>
      <c r="J4671" s="1" t="str">
        <f t="shared" si="364"/>
        <v>Potential</v>
      </c>
    </row>
    <row r="4672" spans="1:10" ht="14.25" x14ac:dyDescent="0.2">
      <c r="A4672">
        <v>17733</v>
      </c>
      <c r="B4672">
        <v>35</v>
      </c>
      <c r="C4672">
        <v>692.18999999999983</v>
      </c>
      <c r="D4672" s="1">
        <v>40848.344444444447</v>
      </c>
      <c r="E4672" s="3">
        <f>DATEDIF(online_retail_II[[#This Row],[LastPurchase]], DATE(2011,12,9), "d")</f>
        <v>38</v>
      </c>
      <c r="F4672" s="3">
        <f t="shared" si="360"/>
        <v>4</v>
      </c>
      <c r="G4672" s="3">
        <f t="shared" si="361"/>
        <v>1</v>
      </c>
      <c r="H4672" s="3">
        <f t="shared" si="362"/>
        <v>1</v>
      </c>
      <c r="I4672" s="1" t="str">
        <f t="shared" si="363"/>
        <v>411</v>
      </c>
      <c r="J4672" s="1" t="str">
        <f t="shared" si="364"/>
        <v>Loyal</v>
      </c>
    </row>
    <row r="4673" spans="1:10" ht="14.25" x14ac:dyDescent="0.2">
      <c r="A4673">
        <v>17102</v>
      </c>
      <c r="B4673">
        <v>1</v>
      </c>
      <c r="C4673">
        <v>25.5</v>
      </c>
      <c r="D4673" s="1">
        <v>40625.422222222223</v>
      </c>
      <c r="E4673" s="3">
        <f>DATEDIF(online_retail_II[[#This Row],[LastPurchase]], DATE(2011,12,9), "d")</f>
        <v>261</v>
      </c>
      <c r="F4673" s="3">
        <f t="shared" si="360"/>
        <v>3</v>
      </c>
      <c r="G4673" s="3">
        <f t="shared" si="361"/>
        <v>1</v>
      </c>
      <c r="H4673" s="3">
        <f t="shared" si="362"/>
        <v>1</v>
      </c>
      <c r="I4673" s="1" t="str">
        <f t="shared" si="363"/>
        <v>311</v>
      </c>
      <c r="J4673" s="1" t="str">
        <f t="shared" si="364"/>
        <v>Potential</v>
      </c>
    </row>
    <row r="4674" spans="1:10" ht="14.25" x14ac:dyDescent="0.2">
      <c r="A4674">
        <v>15449</v>
      </c>
      <c r="B4674">
        <v>60</v>
      </c>
      <c r="C4674">
        <v>974.52</v>
      </c>
      <c r="D4674" s="1">
        <v>40860.626388888886</v>
      </c>
      <c r="E4674" s="3">
        <f>DATEDIF(online_retail_II[[#This Row],[LastPurchase]], DATE(2011,12,9), "d")</f>
        <v>26</v>
      </c>
      <c r="F4674" s="3">
        <f t="shared" ref="F4674:F4737" si="365">IF(E4674&lt;=QUARTILE($E$2:$E$1000,1),5,
 IF(E4674&lt;=QUARTILE($E$2:$E$1000,2),4,
 IF(E4674&lt;=QUARTILE($E$2:$E$1000,3),3,
 IF(E4674&lt;=QUARTILE($E$2:$E$1000,4),2,1))))</f>
        <v>4</v>
      </c>
      <c r="G4674" s="3">
        <f t="shared" ref="G4674:G4737" si="366">IF(B4674&gt;=QUARTILE($B$2:$B$1000,4),5,
 IF(B4674&gt;=QUARTILE($B$2:$B$1000,3),4,
 IF(B4674&gt;=QUARTILE($B$2:$B$1000,2),3,
 IF(B4674&gt;=QUARTILE($B$2:$B$1000,1),2,1))))</f>
        <v>2</v>
      </c>
      <c r="H4674" s="3">
        <f t="shared" ref="H4674:H4737" si="367">IF(C4674&gt;=QUARTILE($C$2:$C$1000,4),5,
 IF(C4674&gt;=QUARTILE($C$2:$C$1000,3),4,
 IF(C4674&gt;=QUARTILE($C$2:$C$1000,2),3,
 IF(C4674&gt;=QUARTILE($C$2:$C$1000,1),2,1))))</f>
        <v>1</v>
      </c>
      <c r="I4674" s="1" t="str">
        <f t="shared" ref="I4674:I4737" si="368">TEXT(F4674,"0") &amp; TEXT(G4674,"0") &amp; TEXT(H4674,"0")</f>
        <v>421</v>
      </c>
      <c r="J4674" s="1" t="str">
        <f t="shared" ref="J4674:J4737" si="369">IF(F4674=5,"Champion",
 IF(F4674&gt;=4,"Loyal",
 IF(F4674=3,"Potential",
 IF(F4674=2,"At Risk",
 "Lost"))))</f>
        <v>Loyal</v>
      </c>
    </row>
    <row r="4675" spans="1:10" ht="14.25" x14ac:dyDescent="0.2">
      <c r="A4675">
        <v>12818</v>
      </c>
      <c r="B4675">
        <v>14</v>
      </c>
      <c r="C4675">
        <v>1542.08</v>
      </c>
      <c r="D4675" s="1">
        <v>40625.504166666666</v>
      </c>
      <c r="E4675" s="3">
        <f>DATEDIF(online_retail_II[[#This Row],[LastPurchase]], DATE(2011,12,9), "d")</f>
        <v>261</v>
      </c>
      <c r="F4675" s="3">
        <f t="shared" si="365"/>
        <v>3</v>
      </c>
      <c r="G4675" s="3">
        <f t="shared" si="366"/>
        <v>1</v>
      </c>
      <c r="H4675" s="3">
        <f t="shared" si="367"/>
        <v>2</v>
      </c>
      <c r="I4675" s="1" t="str">
        <f t="shared" si="368"/>
        <v>312</v>
      </c>
      <c r="J4675" s="1" t="str">
        <f t="shared" si="369"/>
        <v>Potential</v>
      </c>
    </row>
    <row r="4676" spans="1:10" ht="14.25" x14ac:dyDescent="0.2">
      <c r="A4676">
        <v>12604</v>
      </c>
      <c r="B4676">
        <v>16</v>
      </c>
      <c r="C4676">
        <v>254.17999999999995</v>
      </c>
      <c r="D4676" s="1">
        <v>40807.588888888888</v>
      </c>
      <c r="E4676" s="3">
        <f>DATEDIF(online_retail_II[[#This Row],[LastPurchase]], DATE(2011,12,9), "d")</f>
        <v>79</v>
      </c>
      <c r="F4676" s="3">
        <f t="shared" si="365"/>
        <v>3</v>
      </c>
      <c r="G4676" s="3">
        <f t="shared" si="366"/>
        <v>1</v>
      </c>
      <c r="H4676" s="3">
        <f t="shared" si="367"/>
        <v>1</v>
      </c>
      <c r="I4676" s="1" t="str">
        <f t="shared" si="368"/>
        <v>311</v>
      </c>
      <c r="J4676" s="1" t="str">
        <f t="shared" si="369"/>
        <v>Potential</v>
      </c>
    </row>
    <row r="4677" spans="1:10" ht="14.25" x14ac:dyDescent="0.2">
      <c r="A4677">
        <v>13132</v>
      </c>
      <c r="B4677">
        <v>3</v>
      </c>
      <c r="C4677">
        <v>77.3</v>
      </c>
      <c r="D4677" s="1">
        <v>40625.530555555553</v>
      </c>
      <c r="E4677" s="3">
        <f>DATEDIF(online_retail_II[[#This Row],[LastPurchase]], DATE(2011,12,9), "d")</f>
        <v>261</v>
      </c>
      <c r="F4677" s="3">
        <f t="shared" si="365"/>
        <v>3</v>
      </c>
      <c r="G4677" s="3">
        <f t="shared" si="366"/>
        <v>1</v>
      </c>
      <c r="H4677" s="3">
        <f t="shared" si="367"/>
        <v>1</v>
      </c>
      <c r="I4677" s="1" t="str">
        <f t="shared" si="368"/>
        <v>311</v>
      </c>
      <c r="J4677" s="1" t="str">
        <f t="shared" si="369"/>
        <v>Potential</v>
      </c>
    </row>
    <row r="4678" spans="1:10" ht="14.25" x14ac:dyDescent="0.2">
      <c r="A4678">
        <v>17486</v>
      </c>
      <c r="B4678">
        <v>24</v>
      </c>
      <c r="C4678">
        <v>396.87000000000006</v>
      </c>
      <c r="D4678" s="1">
        <v>40625.583333333336</v>
      </c>
      <c r="E4678" s="3">
        <f>DATEDIF(online_retail_II[[#This Row],[LastPurchase]], DATE(2011,12,9), "d")</f>
        <v>261</v>
      </c>
      <c r="F4678" s="3">
        <f t="shared" si="365"/>
        <v>3</v>
      </c>
      <c r="G4678" s="3">
        <f t="shared" si="366"/>
        <v>1</v>
      </c>
      <c r="H4678" s="3">
        <f t="shared" si="367"/>
        <v>1</v>
      </c>
      <c r="I4678" s="1" t="str">
        <f t="shared" si="368"/>
        <v>311</v>
      </c>
      <c r="J4678" s="1" t="str">
        <f t="shared" si="369"/>
        <v>Potential</v>
      </c>
    </row>
    <row r="4679" spans="1:10" ht="14.25" x14ac:dyDescent="0.2">
      <c r="A4679">
        <v>12564</v>
      </c>
      <c r="B4679">
        <v>21</v>
      </c>
      <c r="C4679">
        <v>456.90000000000009</v>
      </c>
      <c r="D4679" s="1">
        <v>40625.621527777781</v>
      </c>
      <c r="E4679" s="3">
        <f>DATEDIF(online_retail_II[[#This Row],[LastPurchase]], DATE(2011,12,9), "d")</f>
        <v>261</v>
      </c>
      <c r="F4679" s="3">
        <f t="shared" si="365"/>
        <v>3</v>
      </c>
      <c r="G4679" s="3">
        <f t="shared" si="366"/>
        <v>1</v>
      </c>
      <c r="H4679" s="3">
        <f t="shared" si="367"/>
        <v>1</v>
      </c>
      <c r="I4679" s="1" t="str">
        <f t="shared" si="368"/>
        <v>311</v>
      </c>
      <c r="J4679" s="1" t="str">
        <f t="shared" si="369"/>
        <v>Potential</v>
      </c>
    </row>
    <row r="4680" spans="1:10" ht="14.25" x14ac:dyDescent="0.2">
      <c r="A4680">
        <v>15644</v>
      </c>
      <c r="B4680">
        <v>238</v>
      </c>
      <c r="C4680">
        <v>812.99999999999977</v>
      </c>
      <c r="D4680" s="1">
        <v>40720.620833333334</v>
      </c>
      <c r="E4680" s="3">
        <f>DATEDIF(online_retail_II[[#This Row],[LastPurchase]], DATE(2011,12,9), "d")</f>
        <v>166</v>
      </c>
      <c r="F4680" s="3">
        <f t="shared" si="365"/>
        <v>3</v>
      </c>
      <c r="G4680" s="3">
        <f t="shared" si="366"/>
        <v>3</v>
      </c>
      <c r="H4680" s="3">
        <f t="shared" si="367"/>
        <v>1</v>
      </c>
      <c r="I4680" s="1" t="str">
        <f t="shared" si="368"/>
        <v>331</v>
      </c>
      <c r="J4680" s="1" t="str">
        <f t="shared" si="369"/>
        <v>Potential</v>
      </c>
    </row>
    <row r="4681" spans="1:10" ht="14.25" x14ac:dyDescent="0.2">
      <c r="A4681">
        <v>17250</v>
      </c>
      <c r="B4681">
        <v>57</v>
      </c>
      <c r="C4681">
        <v>384.52</v>
      </c>
      <c r="D4681" s="1">
        <v>40883.510416666664</v>
      </c>
      <c r="E4681" s="3">
        <f>DATEDIF(online_retail_II[[#This Row],[LastPurchase]], DATE(2011,12,9), "d")</f>
        <v>3</v>
      </c>
      <c r="F4681" s="3">
        <f t="shared" si="365"/>
        <v>5</v>
      </c>
      <c r="G4681" s="3">
        <f t="shared" si="366"/>
        <v>2</v>
      </c>
      <c r="H4681" s="3">
        <f t="shared" si="367"/>
        <v>1</v>
      </c>
      <c r="I4681" s="1" t="str">
        <f t="shared" si="368"/>
        <v>521</v>
      </c>
      <c r="J4681" s="1" t="str">
        <f t="shared" si="369"/>
        <v>Champion</v>
      </c>
    </row>
    <row r="4682" spans="1:10" ht="14.25" x14ac:dyDescent="0.2">
      <c r="A4682">
        <v>13341</v>
      </c>
      <c r="B4682">
        <v>42</v>
      </c>
      <c r="C4682">
        <v>775.84999999999991</v>
      </c>
      <c r="D4682" s="1">
        <v>40626.409722222219</v>
      </c>
      <c r="E4682" s="3">
        <f>DATEDIF(online_retail_II[[#This Row],[LastPurchase]], DATE(2011,12,9), "d")</f>
        <v>260</v>
      </c>
      <c r="F4682" s="3">
        <f t="shared" si="365"/>
        <v>3</v>
      </c>
      <c r="G4682" s="3">
        <f t="shared" si="366"/>
        <v>1</v>
      </c>
      <c r="H4682" s="3">
        <f t="shared" si="367"/>
        <v>1</v>
      </c>
      <c r="I4682" s="1" t="str">
        <f t="shared" si="368"/>
        <v>311</v>
      </c>
      <c r="J4682" s="1" t="str">
        <f t="shared" si="369"/>
        <v>Potential</v>
      </c>
    </row>
    <row r="4683" spans="1:10" ht="14.25" x14ac:dyDescent="0.2">
      <c r="A4683">
        <v>17698</v>
      </c>
      <c r="B4683">
        <v>8</v>
      </c>
      <c r="C4683">
        <v>154.95000000000002</v>
      </c>
      <c r="D4683" s="1">
        <v>40626.481944444444</v>
      </c>
      <c r="E4683" s="3">
        <f>DATEDIF(online_retail_II[[#This Row],[LastPurchase]], DATE(2011,12,9), "d")</f>
        <v>260</v>
      </c>
      <c r="F4683" s="3">
        <f t="shared" si="365"/>
        <v>3</v>
      </c>
      <c r="G4683" s="3">
        <f t="shared" si="366"/>
        <v>1</v>
      </c>
      <c r="H4683" s="3">
        <f t="shared" si="367"/>
        <v>1</v>
      </c>
      <c r="I4683" s="1" t="str">
        <f t="shared" si="368"/>
        <v>311</v>
      </c>
      <c r="J4683" s="1" t="str">
        <f t="shared" si="369"/>
        <v>Potential</v>
      </c>
    </row>
    <row r="4684" spans="1:10" ht="14.25" x14ac:dyDescent="0.2">
      <c r="A4684">
        <v>14267</v>
      </c>
      <c r="B4684">
        <v>55</v>
      </c>
      <c r="C4684">
        <v>1516.2399999999998</v>
      </c>
      <c r="D4684" s="1">
        <v>40724.42291666667</v>
      </c>
      <c r="E4684" s="3">
        <f>DATEDIF(online_retail_II[[#This Row],[LastPurchase]], DATE(2011,12,9), "d")</f>
        <v>162</v>
      </c>
      <c r="F4684" s="3">
        <f t="shared" si="365"/>
        <v>3</v>
      </c>
      <c r="G4684" s="3">
        <f t="shared" si="366"/>
        <v>1</v>
      </c>
      <c r="H4684" s="3">
        <f t="shared" si="367"/>
        <v>2</v>
      </c>
      <c r="I4684" s="1" t="str">
        <f t="shared" si="368"/>
        <v>312</v>
      </c>
      <c r="J4684" s="1" t="str">
        <f t="shared" si="369"/>
        <v>Potential</v>
      </c>
    </row>
    <row r="4685" spans="1:10" ht="14.25" x14ac:dyDescent="0.2">
      <c r="A4685">
        <v>16022</v>
      </c>
      <c r="B4685">
        <v>76</v>
      </c>
      <c r="C4685">
        <v>628.28000000000009</v>
      </c>
      <c r="D4685" s="1">
        <v>40626.552777777775</v>
      </c>
      <c r="E4685" s="3">
        <f>DATEDIF(online_retail_II[[#This Row],[LastPurchase]], DATE(2011,12,9), "d")</f>
        <v>260</v>
      </c>
      <c r="F4685" s="3">
        <f t="shared" si="365"/>
        <v>3</v>
      </c>
      <c r="G4685" s="3">
        <f t="shared" si="366"/>
        <v>2</v>
      </c>
      <c r="H4685" s="3">
        <f t="shared" si="367"/>
        <v>1</v>
      </c>
      <c r="I4685" s="1" t="str">
        <f t="shared" si="368"/>
        <v>321</v>
      </c>
      <c r="J4685" s="1" t="str">
        <f t="shared" si="369"/>
        <v>Potential</v>
      </c>
    </row>
    <row r="4686" spans="1:10" ht="14.25" x14ac:dyDescent="0.2">
      <c r="A4686">
        <v>16063</v>
      </c>
      <c r="B4686">
        <v>23</v>
      </c>
      <c r="C4686">
        <v>335.32000000000005</v>
      </c>
      <c r="D4686" s="1">
        <v>40626.62222222222</v>
      </c>
      <c r="E4686" s="3">
        <f>DATEDIF(online_retail_II[[#This Row],[LastPurchase]], DATE(2011,12,9), "d")</f>
        <v>260</v>
      </c>
      <c r="F4686" s="3">
        <f t="shared" si="365"/>
        <v>3</v>
      </c>
      <c r="G4686" s="3">
        <f t="shared" si="366"/>
        <v>1</v>
      </c>
      <c r="H4686" s="3">
        <f t="shared" si="367"/>
        <v>1</v>
      </c>
      <c r="I4686" s="1" t="str">
        <f t="shared" si="368"/>
        <v>311</v>
      </c>
      <c r="J4686" s="1" t="str">
        <f t="shared" si="369"/>
        <v>Potential</v>
      </c>
    </row>
    <row r="4687" spans="1:10" ht="14.25" x14ac:dyDescent="0.2">
      <c r="A4687">
        <v>15178</v>
      </c>
      <c r="B4687">
        <v>3</v>
      </c>
      <c r="C4687">
        <v>40.5</v>
      </c>
      <c r="D4687" s="1">
        <v>40626.633333333331</v>
      </c>
      <c r="E4687" s="3">
        <f>DATEDIF(online_retail_II[[#This Row],[LastPurchase]], DATE(2011,12,9), "d")</f>
        <v>260</v>
      </c>
      <c r="F4687" s="3">
        <f t="shared" si="365"/>
        <v>3</v>
      </c>
      <c r="G4687" s="3">
        <f t="shared" si="366"/>
        <v>1</v>
      </c>
      <c r="H4687" s="3">
        <f t="shared" si="367"/>
        <v>1</v>
      </c>
      <c r="I4687" s="1" t="str">
        <f t="shared" si="368"/>
        <v>311</v>
      </c>
      <c r="J4687" s="1" t="str">
        <f t="shared" si="369"/>
        <v>Potential</v>
      </c>
    </row>
    <row r="4688" spans="1:10" ht="14.25" x14ac:dyDescent="0.2">
      <c r="A4688">
        <v>14348</v>
      </c>
      <c r="B4688">
        <v>18</v>
      </c>
      <c r="C4688">
        <v>409.57</v>
      </c>
      <c r="D4688" s="1">
        <v>40626.682638888888</v>
      </c>
      <c r="E4688" s="3">
        <f>DATEDIF(online_retail_II[[#This Row],[LastPurchase]], DATE(2011,12,9), "d")</f>
        <v>260</v>
      </c>
      <c r="F4688" s="3">
        <f t="shared" si="365"/>
        <v>3</v>
      </c>
      <c r="G4688" s="3">
        <f t="shared" si="366"/>
        <v>1</v>
      </c>
      <c r="H4688" s="3">
        <f t="shared" si="367"/>
        <v>1</v>
      </c>
      <c r="I4688" s="1" t="str">
        <f t="shared" si="368"/>
        <v>311</v>
      </c>
      <c r="J4688" s="1" t="str">
        <f t="shared" si="369"/>
        <v>Potential</v>
      </c>
    </row>
    <row r="4689" spans="1:10" ht="14.25" x14ac:dyDescent="0.2">
      <c r="A4689">
        <v>15815</v>
      </c>
      <c r="B4689">
        <v>49</v>
      </c>
      <c r="C4689">
        <v>2100.6000000000004</v>
      </c>
      <c r="D4689" s="1">
        <v>40823.529166666667</v>
      </c>
      <c r="E4689" s="3">
        <f>DATEDIF(online_retail_II[[#This Row],[LastPurchase]], DATE(2011,12,9), "d")</f>
        <v>63</v>
      </c>
      <c r="F4689" s="3">
        <f t="shared" si="365"/>
        <v>3</v>
      </c>
      <c r="G4689" s="3">
        <f t="shared" si="366"/>
        <v>1</v>
      </c>
      <c r="H4689" s="3">
        <f t="shared" si="367"/>
        <v>2</v>
      </c>
      <c r="I4689" s="1" t="str">
        <f t="shared" si="368"/>
        <v>312</v>
      </c>
      <c r="J4689" s="1" t="str">
        <f t="shared" si="369"/>
        <v>Potential</v>
      </c>
    </row>
    <row r="4690" spans="1:10" ht="14.25" x14ac:dyDescent="0.2">
      <c r="A4690">
        <v>17979</v>
      </c>
      <c r="B4690">
        <v>146</v>
      </c>
      <c r="C4690">
        <v>757.71</v>
      </c>
      <c r="D4690" s="1">
        <v>40851.503472222219</v>
      </c>
      <c r="E4690" s="3">
        <f>DATEDIF(online_retail_II[[#This Row],[LastPurchase]], DATE(2011,12,9), "d")</f>
        <v>35</v>
      </c>
      <c r="F4690" s="3">
        <f t="shared" si="365"/>
        <v>4</v>
      </c>
      <c r="G4690" s="3">
        <f t="shared" si="366"/>
        <v>2</v>
      </c>
      <c r="H4690" s="3">
        <f t="shared" si="367"/>
        <v>1</v>
      </c>
      <c r="I4690" s="1" t="str">
        <f t="shared" si="368"/>
        <v>421</v>
      </c>
      <c r="J4690" s="1" t="str">
        <f t="shared" si="369"/>
        <v>Loyal</v>
      </c>
    </row>
    <row r="4691" spans="1:10" ht="14.25" x14ac:dyDescent="0.2">
      <c r="A4691">
        <v>12545</v>
      </c>
      <c r="B4691">
        <v>50</v>
      </c>
      <c r="C4691">
        <v>1000.3899999999999</v>
      </c>
      <c r="D4691" s="1">
        <v>40811.568749999999</v>
      </c>
      <c r="E4691" s="3">
        <f>DATEDIF(online_retail_II[[#This Row],[LastPurchase]], DATE(2011,12,9), "d")</f>
        <v>75</v>
      </c>
      <c r="F4691" s="3">
        <f t="shared" si="365"/>
        <v>3</v>
      </c>
      <c r="G4691" s="3">
        <f t="shared" si="366"/>
        <v>1</v>
      </c>
      <c r="H4691" s="3">
        <f t="shared" si="367"/>
        <v>2</v>
      </c>
      <c r="I4691" s="1" t="str">
        <f t="shared" si="368"/>
        <v>312</v>
      </c>
      <c r="J4691" s="1" t="str">
        <f t="shared" si="369"/>
        <v>Potential</v>
      </c>
    </row>
    <row r="4692" spans="1:10" ht="14.25" x14ac:dyDescent="0.2">
      <c r="A4692">
        <v>14536</v>
      </c>
      <c r="B4692">
        <v>19</v>
      </c>
      <c r="C4692">
        <v>171.8</v>
      </c>
      <c r="D4692" s="1">
        <v>40627.51458333333</v>
      </c>
      <c r="E4692" s="3">
        <f>DATEDIF(online_retail_II[[#This Row],[LastPurchase]], DATE(2011,12,9), "d")</f>
        <v>259</v>
      </c>
      <c r="F4692" s="3">
        <f t="shared" si="365"/>
        <v>3</v>
      </c>
      <c r="G4692" s="3">
        <f t="shared" si="366"/>
        <v>1</v>
      </c>
      <c r="H4692" s="3">
        <f t="shared" si="367"/>
        <v>1</v>
      </c>
      <c r="I4692" s="1" t="str">
        <f t="shared" si="368"/>
        <v>311</v>
      </c>
      <c r="J4692" s="1" t="str">
        <f t="shared" si="369"/>
        <v>Potential</v>
      </c>
    </row>
    <row r="4693" spans="1:10" ht="14.25" x14ac:dyDescent="0.2">
      <c r="A4693">
        <v>17946</v>
      </c>
      <c r="B4693">
        <v>20</v>
      </c>
      <c r="C4693">
        <v>149.58000000000001</v>
      </c>
      <c r="D4693" s="1">
        <v>40653.708333333336</v>
      </c>
      <c r="E4693" s="3">
        <f>DATEDIF(online_retail_II[[#This Row],[LastPurchase]], DATE(2011,12,9), "d")</f>
        <v>233</v>
      </c>
      <c r="F4693" s="3">
        <f t="shared" si="365"/>
        <v>3</v>
      </c>
      <c r="G4693" s="3">
        <f t="shared" si="366"/>
        <v>1</v>
      </c>
      <c r="H4693" s="3">
        <f t="shared" si="367"/>
        <v>1</v>
      </c>
      <c r="I4693" s="1" t="str">
        <f t="shared" si="368"/>
        <v>311</v>
      </c>
      <c r="J4693" s="1" t="str">
        <f t="shared" si="369"/>
        <v>Potential</v>
      </c>
    </row>
    <row r="4694" spans="1:10" ht="14.25" x14ac:dyDescent="0.2">
      <c r="A4694">
        <v>13743</v>
      </c>
      <c r="B4694">
        <v>41</v>
      </c>
      <c r="C4694">
        <v>1341.5999999999997</v>
      </c>
      <c r="D4694" s="1">
        <v>40884.42291666667</v>
      </c>
      <c r="E4694" s="3">
        <f>DATEDIF(online_retail_II[[#This Row],[LastPurchase]], DATE(2011,12,9), "d")</f>
        <v>2</v>
      </c>
      <c r="F4694" s="3">
        <f t="shared" si="365"/>
        <v>5</v>
      </c>
      <c r="G4694" s="3">
        <f t="shared" si="366"/>
        <v>1</v>
      </c>
      <c r="H4694" s="3">
        <f t="shared" si="367"/>
        <v>2</v>
      </c>
      <c r="I4694" s="1" t="str">
        <f t="shared" si="368"/>
        <v>512</v>
      </c>
      <c r="J4694" s="1" t="str">
        <f t="shared" si="369"/>
        <v>Champion</v>
      </c>
    </row>
    <row r="4695" spans="1:10" ht="14.25" x14ac:dyDescent="0.2">
      <c r="A4695">
        <v>15045</v>
      </c>
      <c r="B4695">
        <v>12</v>
      </c>
      <c r="C4695">
        <v>735.66000000000008</v>
      </c>
      <c r="D4695" s="1">
        <v>40735.481249999997</v>
      </c>
      <c r="E4695" s="3">
        <f>DATEDIF(online_retail_II[[#This Row],[LastPurchase]], DATE(2011,12,9), "d")</f>
        <v>151</v>
      </c>
      <c r="F4695" s="3">
        <f t="shared" si="365"/>
        <v>3</v>
      </c>
      <c r="G4695" s="3">
        <f t="shared" si="366"/>
        <v>1</v>
      </c>
      <c r="H4695" s="3">
        <f t="shared" si="367"/>
        <v>1</v>
      </c>
      <c r="I4695" s="1" t="str">
        <f t="shared" si="368"/>
        <v>311</v>
      </c>
      <c r="J4695" s="1" t="str">
        <f t="shared" si="369"/>
        <v>Potential</v>
      </c>
    </row>
    <row r="4696" spans="1:10" ht="14.25" x14ac:dyDescent="0.2">
      <c r="A4696">
        <v>14476</v>
      </c>
      <c r="B4696">
        <v>19</v>
      </c>
      <c r="C4696">
        <v>215.7</v>
      </c>
      <c r="D4696" s="1">
        <v>40629.652083333334</v>
      </c>
      <c r="E4696" s="3">
        <f>DATEDIF(online_retail_II[[#This Row],[LastPurchase]], DATE(2011,12,9), "d")</f>
        <v>257</v>
      </c>
      <c r="F4696" s="3">
        <f t="shared" si="365"/>
        <v>3</v>
      </c>
      <c r="G4696" s="3">
        <f t="shared" si="366"/>
        <v>1</v>
      </c>
      <c r="H4696" s="3">
        <f t="shared" si="367"/>
        <v>1</v>
      </c>
      <c r="I4696" s="1" t="str">
        <f t="shared" si="368"/>
        <v>311</v>
      </c>
      <c r="J4696" s="1" t="str">
        <f t="shared" si="369"/>
        <v>Potential</v>
      </c>
    </row>
    <row r="4697" spans="1:10" ht="14.25" x14ac:dyDescent="0.2">
      <c r="A4697">
        <v>16245</v>
      </c>
      <c r="B4697">
        <v>90</v>
      </c>
      <c r="C4697">
        <v>1413.660000000001</v>
      </c>
      <c r="D4697" s="1">
        <v>40863.426388888889</v>
      </c>
      <c r="E4697" s="3">
        <f>DATEDIF(online_retail_II[[#This Row],[LastPurchase]], DATE(2011,12,9), "d")</f>
        <v>23</v>
      </c>
      <c r="F4697" s="3">
        <f t="shared" si="365"/>
        <v>4</v>
      </c>
      <c r="G4697" s="3">
        <f t="shared" si="366"/>
        <v>2</v>
      </c>
      <c r="H4697" s="3">
        <f t="shared" si="367"/>
        <v>2</v>
      </c>
      <c r="I4697" s="1" t="str">
        <f t="shared" si="368"/>
        <v>422</v>
      </c>
      <c r="J4697" s="1" t="str">
        <f t="shared" si="369"/>
        <v>Loyal</v>
      </c>
    </row>
    <row r="4698" spans="1:10" ht="14.25" x14ac:dyDescent="0.2">
      <c r="A4698">
        <v>12669</v>
      </c>
      <c r="B4698">
        <v>101</v>
      </c>
      <c r="C4698">
        <v>2744.0300000000007</v>
      </c>
      <c r="D4698" s="1">
        <v>40736.412499999999</v>
      </c>
      <c r="E4698" s="3">
        <f>DATEDIF(online_retail_II[[#This Row],[LastPurchase]], DATE(2011,12,9), "d")</f>
        <v>150</v>
      </c>
      <c r="F4698" s="3">
        <f t="shared" si="365"/>
        <v>3</v>
      </c>
      <c r="G4698" s="3">
        <f t="shared" si="366"/>
        <v>2</v>
      </c>
      <c r="H4698" s="3">
        <f t="shared" si="367"/>
        <v>2</v>
      </c>
      <c r="I4698" s="1" t="str">
        <f t="shared" si="368"/>
        <v>322</v>
      </c>
      <c r="J4698" s="1" t="str">
        <f t="shared" si="369"/>
        <v>Potential</v>
      </c>
    </row>
    <row r="4699" spans="1:10" ht="14.25" x14ac:dyDescent="0.2">
      <c r="A4699">
        <v>15083</v>
      </c>
      <c r="B4699">
        <v>5</v>
      </c>
      <c r="C4699">
        <v>88.199999999999989</v>
      </c>
      <c r="D4699" s="1">
        <v>40630.512499999997</v>
      </c>
      <c r="E4699" s="3">
        <f>DATEDIF(online_retail_II[[#This Row],[LastPurchase]], DATE(2011,12,9), "d")</f>
        <v>256</v>
      </c>
      <c r="F4699" s="3">
        <f t="shared" si="365"/>
        <v>3</v>
      </c>
      <c r="G4699" s="3">
        <f t="shared" si="366"/>
        <v>1</v>
      </c>
      <c r="H4699" s="3">
        <f t="shared" si="367"/>
        <v>1</v>
      </c>
      <c r="I4699" s="1" t="str">
        <f t="shared" si="368"/>
        <v>311</v>
      </c>
      <c r="J4699" s="1" t="str">
        <f t="shared" si="369"/>
        <v>Potential</v>
      </c>
    </row>
    <row r="4700" spans="1:10" ht="14.25" x14ac:dyDescent="0.2">
      <c r="A4700">
        <v>18010</v>
      </c>
      <c r="B4700">
        <v>14</v>
      </c>
      <c r="C4700">
        <v>174.79999999999998</v>
      </c>
      <c r="D4700" s="1">
        <v>40630.518750000003</v>
      </c>
      <c r="E4700" s="3">
        <f>DATEDIF(online_retail_II[[#This Row],[LastPurchase]], DATE(2011,12,9), "d")</f>
        <v>256</v>
      </c>
      <c r="F4700" s="3">
        <f t="shared" si="365"/>
        <v>3</v>
      </c>
      <c r="G4700" s="3">
        <f t="shared" si="366"/>
        <v>1</v>
      </c>
      <c r="H4700" s="3">
        <f t="shared" si="367"/>
        <v>1</v>
      </c>
      <c r="I4700" s="1" t="str">
        <f t="shared" si="368"/>
        <v>311</v>
      </c>
      <c r="J4700" s="1" t="str">
        <f t="shared" si="369"/>
        <v>Potential</v>
      </c>
    </row>
    <row r="4701" spans="1:10" ht="14.25" x14ac:dyDescent="0.2">
      <c r="A4701">
        <v>15624</v>
      </c>
      <c r="B4701">
        <v>34</v>
      </c>
      <c r="C4701">
        <v>588.13000000000011</v>
      </c>
      <c r="D4701" s="1">
        <v>40770.484722222223</v>
      </c>
      <c r="E4701" s="3">
        <f>DATEDIF(online_retail_II[[#This Row],[LastPurchase]], DATE(2011,12,9), "d")</f>
        <v>116</v>
      </c>
      <c r="F4701" s="3">
        <f t="shared" si="365"/>
        <v>3</v>
      </c>
      <c r="G4701" s="3">
        <f t="shared" si="366"/>
        <v>1</v>
      </c>
      <c r="H4701" s="3">
        <f t="shared" si="367"/>
        <v>1</v>
      </c>
      <c r="I4701" s="1" t="str">
        <f t="shared" si="368"/>
        <v>311</v>
      </c>
      <c r="J4701" s="1" t="str">
        <f t="shared" si="369"/>
        <v>Potential</v>
      </c>
    </row>
    <row r="4702" spans="1:10" ht="14.25" x14ac:dyDescent="0.2">
      <c r="A4702">
        <v>17874</v>
      </c>
      <c r="B4702">
        <v>46</v>
      </c>
      <c r="C4702">
        <v>683.46000000000026</v>
      </c>
      <c r="D4702" s="1">
        <v>40701.537499999999</v>
      </c>
      <c r="E4702" s="3">
        <f>DATEDIF(online_retail_II[[#This Row],[LastPurchase]], DATE(2011,12,9), "d")</f>
        <v>185</v>
      </c>
      <c r="F4702" s="3">
        <f t="shared" si="365"/>
        <v>3</v>
      </c>
      <c r="G4702" s="3">
        <f t="shared" si="366"/>
        <v>1</v>
      </c>
      <c r="H4702" s="3">
        <f t="shared" si="367"/>
        <v>1</v>
      </c>
      <c r="I4702" s="1" t="str">
        <f t="shared" si="368"/>
        <v>311</v>
      </c>
      <c r="J4702" s="1" t="str">
        <f t="shared" si="369"/>
        <v>Potential</v>
      </c>
    </row>
    <row r="4703" spans="1:10" ht="14.25" x14ac:dyDescent="0.2">
      <c r="A4703">
        <v>17719</v>
      </c>
      <c r="B4703">
        <v>274</v>
      </c>
      <c r="C4703">
        <v>5396.0400000000036</v>
      </c>
      <c r="D4703" s="1">
        <v>40849.441666666666</v>
      </c>
      <c r="E4703" s="3">
        <f>DATEDIF(online_retail_II[[#This Row],[LastPurchase]], DATE(2011,12,9), "d")</f>
        <v>37</v>
      </c>
      <c r="F4703" s="3">
        <f t="shared" si="365"/>
        <v>4</v>
      </c>
      <c r="G4703" s="3">
        <f t="shared" si="366"/>
        <v>3</v>
      </c>
      <c r="H4703" s="3">
        <f t="shared" si="367"/>
        <v>3</v>
      </c>
      <c r="I4703" s="1" t="str">
        <f t="shared" si="368"/>
        <v>433</v>
      </c>
      <c r="J4703" s="1" t="str">
        <f t="shared" si="369"/>
        <v>Loyal</v>
      </c>
    </row>
    <row r="4704" spans="1:10" ht="14.25" x14ac:dyDescent="0.2">
      <c r="A4704">
        <v>17398</v>
      </c>
      <c r="B4704">
        <v>38</v>
      </c>
      <c r="C4704">
        <v>653.37999999999988</v>
      </c>
      <c r="D4704" s="1">
        <v>40772.408333333333</v>
      </c>
      <c r="E4704" s="3">
        <f>DATEDIF(online_retail_II[[#This Row],[LastPurchase]], DATE(2011,12,9), "d")</f>
        <v>114</v>
      </c>
      <c r="F4704" s="3">
        <f t="shared" si="365"/>
        <v>3</v>
      </c>
      <c r="G4704" s="3">
        <f t="shared" si="366"/>
        <v>1</v>
      </c>
      <c r="H4704" s="3">
        <f t="shared" si="367"/>
        <v>1</v>
      </c>
      <c r="I4704" s="1" t="str">
        <f t="shared" si="368"/>
        <v>311</v>
      </c>
      <c r="J4704" s="1" t="str">
        <f t="shared" si="369"/>
        <v>Potential</v>
      </c>
    </row>
    <row r="4705" spans="1:10" ht="14.25" x14ac:dyDescent="0.2">
      <c r="A4705">
        <v>12888</v>
      </c>
      <c r="B4705">
        <v>5</v>
      </c>
      <c r="C4705">
        <v>354.12</v>
      </c>
      <c r="D4705" s="1">
        <v>40672.668055555558</v>
      </c>
      <c r="E4705" s="3">
        <f>DATEDIF(online_retail_II[[#This Row],[LastPurchase]], DATE(2011,12,9), "d")</f>
        <v>214</v>
      </c>
      <c r="F4705" s="3">
        <f t="shared" si="365"/>
        <v>3</v>
      </c>
      <c r="G4705" s="3">
        <f t="shared" si="366"/>
        <v>1</v>
      </c>
      <c r="H4705" s="3">
        <f t="shared" si="367"/>
        <v>1</v>
      </c>
      <c r="I4705" s="1" t="str">
        <f t="shared" si="368"/>
        <v>311</v>
      </c>
      <c r="J4705" s="1" t="str">
        <f t="shared" si="369"/>
        <v>Potential</v>
      </c>
    </row>
    <row r="4706" spans="1:10" ht="14.25" x14ac:dyDescent="0.2">
      <c r="A4706">
        <v>13588</v>
      </c>
      <c r="B4706">
        <v>174</v>
      </c>
      <c r="C4706">
        <v>2478.949999999998</v>
      </c>
      <c r="D4706" s="1">
        <v>40871.445833333331</v>
      </c>
      <c r="E4706" s="3">
        <f>DATEDIF(online_retail_II[[#This Row],[LastPurchase]], DATE(2011,12,9), "d")</f>
        <v>15</v>
      </c>
      <c r="F4706" s="3">
        <f t="shared" si="365"/>
        <v>4</v>
      </c>
      <c r="G4706" s="3">
        <f t="shared" si="366"/>
        <v>3</v>
      </c>
      <c r="H4706" s="3">
        <f t="shared" si="367"/>
        <v>2</v>
      </c>
      <c r="I4706" s="1" t="str">
        <f t="shared" si="368"/>
        <v>432</v>
      </c>
      <c r="J4706" s="1" t="str">
        <f t="shared" si="369"/>
        <v>Loyal</v>
      </c>
    </row>
    <row r="4707" spans="1:10" ht="14.25" x14ac:dyDescent="0.2">
      <c r="A4707">
        <v>12456</v>
      </c>
      <c r="B4707">
        <v>125</v>
      </c>
      <c r="C4707">
        <v>3181.0399999999981</v>
      </c>
      <c r="D4707" s="1">
        <v>40842.611805555556</v>
      </c>
      <c r="E4707" s="3">
        <f>DATEDIF(online_retail_II[[#This Row],[LastPurchase]], DATE(2011,12,9), "d")</f>
        <v>44</v>
      </c>
      <c r="F4707" s="3">
        <f t="shared" si="365"/>
        <v>4</v>
      </c>
      <c r="G4707" s="3">
        <f t="shared" si="366"/>
        <v>2</v>
      </c>
      <c r="H4707" s="3">
        <f t="shared" si="367"/>
        <v>3</v>
      </c>
      <c r="I4707" s="1" t="str">
        <f t="shared" si="368"/>
        <v>423</v>
      </c>
      <c r="J4707" s="1" t="str">
        <f t="shared" si="369"/>
        <v>Loyal</v>
      </c>
    </row>
    <row r="4708" spans="1:10" ht="14.25" x14ac:dyDescent="0.2">
      <c r="A4708">
        <v>13720</v>
      </c>
      <c r="B4708">
        <v>43</v>
      </c>
      <c r="C4708">
        <v>799.89999999999986</v>
      </c>
      <c r="D4708" s="1">
        <v>40770.531944444447</v>
      </c>
      <c r="E4708" s="3">
        <f>DATEDIF(online_retail_II[[#This Row],[LastPurchase]], DATE(2011,12,9), "d")</f>
        <v>116</v>
      </c>
      <c r="F4708" s="3">
        <f t="shared" si="365"/>
        <v>3</v>
      </c>
      <c r="G4708" s="3">
        <f t="shared" si="366"/>
        <v>1</v>
      </c>
      <c r="H4708" s="3">
        <f t="shared" si="367"/>
        <v>1</v>
      </c>
      <c r="I4708" s="1" t="str">
        <f t="shared" si="368"/>
        <v>311</v>
      </c>
      <c r="J4708" s="1" t="str">
        <f t="shared" si="369"/>
        <v>Potential</v>
      </c>
    </row>
    <row r="4709" spans="1:10" ht="14.25" x14ac:dyDescent="0.2">
      <c r="A4709">
        <v>17775</v>
      </c>
      <c r="B4709">
        <v>3</v>
      </c>
      <c r="C4709">
        <v>56.4</v>
      </c>
      <c r="D4709" s="1">
        <v>40632.451388888891</v>
      </c>
      <c r="E4709" s="3">
        <f>DATEDIF(online_retail_II[[#This Row],[LastPurchase]], DATE(2011,12,9), "d")</f>
        <v>254</v>
      </c>
      <c r="F4709" s="3">
        <f t="shared" si="365"/>
        <v>3</v>
      </c>
      <c r="G4709" s="3">
        <f t="shared" si="366"/>
        <v>1</v>
      </c>
      <c r="H4709" s="3">
        <f t="shared" si="367"/>
        <v>1</v>
      </c>
      <c r="I4709" s="1" t="str">
        <f t="shared" si="368"/>
        <v>311</v>
      </c>
      <c r="J4709" s="1" t="str">
        <f t="shared" si="369"/>
        <v>Potential</v>
      </c>
    </row>
    <row r="4710" spans="1:10" ht="14.25" x14ac:dyDescent="0.2">
      <c r="A4710">
        <v>16657</v>
      </c>
      <c r="B4710">
        <v>208</v>
      </c>
      <c r="C4710">
        <v>933.61999999999955</v>
      </c>
      <c r="D4710" s="1">
        <v>40877.491666666669</v>
      </c>
      <c r="E4710" s="3">
        <f>DATEDIF(online_retail_II[[#This Row],[LastPurchase]], DATE(2011,12,9), "d")</f>
        <v>9</v>
      </c>
      <c r="F4710" s="3">
        <f t="shared" si="365"/>
        <v>5</v>
      </c>
      <c r="G4710" s="3">
        <f t="shared" si="366"/>
        <v>3</v>
      </c>
      <c r="H4710" s="3">
        <f t="shared" si="367"/>
        <v>1</v>
      </c>
      <c r="I4710" s="1" t="str">
        <f t="shared" si="368"/>
        <v>531</v>
      </c>
      <c r="J4710" s="1" t="str">
        <f t="shared" si="369"/>
        <v>Champion</v>
      </c>
    </row>
    <row r="4711" spans="1:10" ht="14.25" x14ac:dyDescent="0.2">
      <c r="A4711">
        <v>15364</v>
      </c>
      <c r="B4711">
        <v>29</v>
      </c>
      <c r="C4711">
        <v>913.1900000000004</v>
      </c>
      <c r="D4711" s="1">
        <v>40791.406944444447</v>
      </c>
      <c r="E4711" s="3">
        <f>DATEDIF(online_retail_II[[#This Row],[LastPurchase]], DATE(2011,12,9), "d")</f>
        <v>95</v>
      </c>
      <c r="F4711" s="3">
        <f t="shared" si="365"/>
        <v>3</v>
      </c>
      <c r="G4711" s="3">
        <f t="shared" si="366"/>
        <v>1</v>
      </c>
      <c r="H4711" s="3">
        <f t="shared" si="367"/>
        <v>1</v>
      </c>
      <c r="I4711" s="1" t="str">
        <f t="shared" si="368"/>
        <v>311</v>
      </c>
      <c r="J4711" s="1" t="str">
        <f t="shared" si="369"/>
        <v>Potential</v>
      </c>
    </row>
    <row r="4712" spans="1:10" ht="14.25" x14ac:dyDescent="0.2">
      <c r="A4712">
        <v>15832</v>
      </c>
      <c r="B4712">
        <v>54</v>
      </c>
      <c r="C4712">
        <v>836.78999999999985</v>
      </c>
      <c r="D4712" s="1">
        <v>40632.645138888889</v>
      </c>
      <c r="E4712" s="3">
        <f>DATEDIF(online_retail_II[[#This Row],[LastPurchase]], DATE(2011,12,9), "d")</f>
        <v>254</v>
      </c>
      <c r="F4712" s="3">
        <f t="shared" si="365"/>
        <v>3</v>
      </c>
      <c r="G4712" s="3">
        <f t="shared" si="366"/>
        <v>1</v>
      </c>
      <c r="H4712" s="3">
        <f t="shared" si="367"/>
        <v>1</v>
      </c>
      <c r="I4712" s="1" t="str">
        <f t="shared" si="368"/>
        <v>311</v>
      </c>
      <c r="J4712" s="1" t="str">
        <f t="shared" si="369"/>
        <v>Potential</v>
      </c>
    </row>
    <row r="4713" spans="1:10" ht="14.25" x14ac:dyDescent="0.2">
      <c r="A4713">
        <v>15528</v>
      </c>
      <c r="B4713">
        <v>26</v>
      </c>
      <c r="C4713">
        <v>229.32999999999993</v>
      </c>
      <c r="D4713" s="1">
        <v>40632.676388888889</v>
      </c>
      <c r="E4713" s="3">
        <f>DATEDIF(online_retail_II[[#This Row],[LastPurchase]], DATE(2011,12,9), "d")</f>
        <v>254</v>
      </c>
      <c r="F4713" s="3">
        <f t="shared" si="365"/>
        <v>3</v>
      </c>
      <c r="G4713" s="3">
        <f t="shared" si="366"/>
        <v>1</v>
      </c>
      <c r="H4713" s="3">
        <f t="shared" si="367"/>
        <v>1</v>
      </c>
      <c r="I4713" s="1" t="str">
        <f t="shared" si="368"/>
        <v>311</v>
      </c>
      <c r="J4713" s="1" t="str">
        <f t="shared" si="369"/>
        <v>Potential</v>
      </c>
    </row>
    <row r="4714" spans="1:10" ht="14.25" x14ac:dyDescent="0.2">
      <c r="A4714">
        <v>16398</v>
      </c>
      <c r="B4714">
        <v>82</v>
      </c>
      <c r="C4714">
        <v>1705.8000000000004</v>
      </c>
      <c r="D4714" s="1">
        <v>40732.636111111111</v>
      </c>
      <c r="E4714" s="3">
        <f>DATEDIF(online_retail_II[[#This Row],[LastPurchase]], DATE(2011,12,9), "d")</f>
        <v>154</v>
      </c>
      <c r="F4714" s="3">
        <f t="shared" si="365"/>
        <v>3</v>
      </c>
      <c r="G4714" s="3">
        <f t="shared" si="366"/>
        <v>2</v>
      </c>
      <c r="H4714" s="3">
        <f t="shared" si="367"/>
        <v>2</v>
      </c>
      <c r="I4714" s="1" t="str">
        <f t="shared" si="368"/>
        <v>322</v>
      </c>
      <c r="J4714" s="1" t="str">
        <f t="shared" si="369"/>
        <v>Potential</v>
      </c>
    </row>
    <row r="4715" spans="1:10" ht="14.25" x14ac:dyDescent="0.2">
      <c r="A4715">
        <v>17088</v>
      </c>
      <c r="B4715">
        <v>115</v>
      </c>
      <c r="C4715">
        <v>1991.0099999999991</v>
      </c>
      <c r="D4715" s="1">
        <v>40858.599305555559</v>
      </c>
      <c r="E4715" s="3">
        <f>DATEDIF(online_retail_II[[#This Row],[LastPurchase]], DATE(2011,12,9), "d")</f>
        <v>28</v>
      </c>
      <c r="F4715" s="3">
        <f t="shared" si="365"/>
        <v>4</v>
      </c>
      <c r="G4715" s="3">
        <f t="shared" si="366"/>
        <v>2</v>
      </c>
      <c r="H4715" s="3">
        <f t="shared" si="367"/>
        <v>2</v>
      </c>
      <c r="I4715" s="1" t="str">
        <f t="shared" si="368"/>
        <v>422</v>
      </c>
      <c r="J4715" s="1" t="str">
        <f t="shared" si="369"/>
        <v>Loyal</v>
      </c>
    </row>
    <row r="4716" spans="1:10" ht="14.25" x14ac:dyDescent="0.2">
      <c r="A4716">
        <v>13060</v>
      </c>
      <c r="B4716">
        <v>15</v>
      </c>
      <c r="C4716">
        <v>307.53000000000003</v>
      </c>
      <c r="D4716" s="1">
        <v>40633.484027777777</v>
      </c>
      <c r="E4716" s="3">
        <f>DATEDIF(online_retail_II[[#This Row],[LastPurchase]], DATE(2011,12,9), "d")</f>
        <v>253</v>
      </c>
      <c r="F4716" s="3">
        <f t="shared" si="365"/>
        <v>3</v>
      </c>
      <c r="G4716" s="3">
        <f t="shared" si="366"/>
        <v>1</v>
      </c>
      <c r="H4716" s="3">
        <f t="shared" si="367"/>
        <v>1</v>
      </c>
      <c r="I4716" s="1" t="str">
        <f t="shared" si="368"/>
        <v>311</v>
      </c>
      <c r="J4716" s="1" t="str">
        <f t="shared" si="369"/>
        <v>Potential</v>
      </c>
    </row>
    <row r="4717" spans="1:10" ht="14.25" x14ac:dyDescent="0.2">
      <c r="A4717">
        <v>16698</v>
      </c>
      <c r="B4717">
        <v>5</v>
      </c>
      <c r="C4717">
        <v>1998</v>
      </c>
      <c r="D4717" s="1">
        <v>40660.452777777777</v>
      </c>
      <c r="E4717" s="3">
        <f>DATEDIF(online_retail_II[[#This Row],[LastPurchase]], DATE(2011,12,9), "d")</f>
        <v>226</v>
      </c>
      <c r="F4717" s="3">
        <f t="shared" si="365"/>
        <v>3</v>
      </c>
      <c r="G4717" s="3">
        <f t="shared" si="366"/>
        <v>1</v>
      </c>
      <c r="H4717" s="3">
        <f t="shared" si="367"/>
        <v>2</v>
      </c>
      <c r="I4717" s="1" t="str">
        <f t="shared" si="368"/>
        <v>312</v>
      </c>
      <c r="J4717" s="1" t="str">
        <f t="shared" si="369"/>
        <v>Potential</v>
      </c>
    </row>
    <row r="4718" spans="1:10" ht="14.25" x14ac:dyDescent="0.2">
      <c r="A4718">
        <v>13918</v>
      </c>
      <c r="B4718">
        <v>30</v>
      </c>
      <c r="C4718">
        <v>1212.8400000000001</v>
      </c>
      <c r="D4718" s="1">
        <v>40837.517361111109</v>
      </c>
      <c r="E4718" s="3">
        <f>DATEDIF(online_retail_II[[#This Row],[LastPurchase]], DATE(2011,12,9), "d")</f>
        <v>49</v>
      </c>
      <c r="F4718" s="3">
        <f t="shared" si="365"/>
        <v>4</v>
      </c>
      <c r="G4718" s="3">
        <f t="shared" si="366"/>
        <v>1</v>
      </c>
      <c r="H4718" s="3">
        <f t="shared" si="367"/>
        <v>2</v>
      </c>
      <c r="I4718" s="1" t="str">
        <f t="shared" si="368"/>
        <v>412</v>
      </c>
      <c r="J4718" s="1" t="str">
        <f t="shared" si="369"/>
        <v>Loyal</v>
      </c>
    </row>
    <row r="4719" spans="1:10" ht="14.25" x14ac:dyDescent="0.2">
      <c r="A4719">
        <v>17781</v>
      </c>
      <c r="B4719">
        <v>12</v>
      </c>
      <c r="C4719">
        <v>188.01999999999998</v>
      </c>
      <c r="D4719" s="1">
        <v>40727.666666666664</v>
      </c>
      <c r="E4719" s="3">
        <f>DATEDIF(online_retail_II[[#This Row],[LastPurchase]], DATE(2011,12,9), "d")</f>
        <v>159</v>
      </c>
      <c r="F4719" s="3">
        <f t="shared" si="365"/>
        <v>3</v>
      </c>
      <c r="G4719" s="3">
        <f t="shared" si="366"/>
        <v>1</v>
      </c>
      <c r="H4719" s="3">
        <f t="shared" si="367"/>
        <v>1</v>
      </c>
      <c r="I4719" s="1" t="str">
        <f t="shared" si="368"/>
        <v>311</v>
      </c>
      <c r="J4719" s="1" t="str">
        <f t="shared" si="369"/>
        <v>Potential</v>
      </c>
    </row>
    <row r="4720" spans="1:10" ht="14.25" x14ac:dyDescent="0.2">
      <c r="A4720">
        <v>14886</v>
      </c>
      <c r="B4720">
        <v>18</v>
      </c>
      <c r="C4720">
        <v>364.80000000000007</v>
      </c>
      <c r="D4720" s="1">
        <v>40634.37222222222</v>
      </c>
      <c r="E4720" s="3">
        <f>DATEDIF(online_retail_II[[#This Row],[LastPurchase]], DATE(2011,12,9), "d")</f>
        <v>252</v>
      </c>
      <c r="F4720" s="3">
        <f t="shared" si="365"/>
        <v>3</v>
      </c>
      <c r="G4720" s="3">
        <f t="shared" si="366"/>
        <v>1</v>
      </c>
      <c r="H4720" s="3">
        <f t="shared" si="367"/>
        <v>1</v>
      </c>
      <c r="I4720" s="1" t="str">
        <f t="shared" si="368"/>
        <v>311</v>
      </c>
      <c r="J4720" s="1" t="str">
        <f t="shared" si="369"/>
        <v>Potential</v>
      </c>
    </row>
    <row r="4721" spans="1:10" ht="14.25" x14ac:dyDescent="0.2">
      <c r="A4721">
        <v>16609</v>
      </c>
      <c r="B4721">
        <v>276</v>
      </c>
      <c r="C4721">
        <v>5493.4600000000064</v>
      </c>
      <c r="D4721" s="1">
        <v>40871.563888888886</v>
      </c>
      <c r="E4721" s="3">
        <f>DATEDIF(online_retail_II[[#This Row],[LastPurchase]], DATE(2011,12,9), "d")</f>
        <v>15</v>
      </c>
      <c r="F4721" s="3">
        <f t="shared" si="365"/>
        <v>4</v>
      </c>
      <c r="G4721" s="3">
        <f t="shared" si="366"/>
        <v>3</v>
      </c>
      <c r="H4721" s="3">
        <f t="shared" si="367"/>
        <v>3</v>
      </c>
      <c r="I4721" s="1" t="str">
        <f t="shared" si="368"/>
        <v>433</v>
      </c>
      <c r="J4721" s="1" t="str">
        <f t="shared" si="369"/>
        <v>Loyal</v>
      </c>
    </row>
    <row r="4722" spans="1:10" ht="14.25" x14ac:dyDescent="0.2">
      <c r="A4722">
        <v>18263</v>
      </c>
      <c r="B4722">
        <v>61</v>
      </c>
      <c r="C4722">
        <v>1213.1600000000001</v>
      </c>
      <c r="D4722" s="1">
        <v>40861.375</v>
      </c>
      <c r="E4722" s="3">
        <f>DATEDIF(online_retail_II[[#This Row],[LastPurchase]], DATE(2011,12,9), "d")</f>
        <v>25</v>
      </c>
      <c r="F4722" s="3">
        <f t="shared" si="365"/>
        <v>4</v>
      </c>
      <c r="G4722" s="3">
        <f t="shared" si="366"/>
        <v>2</v>
      </c>
      <c r="H4722" s="3">
        <f t="shared" si="367"/>
        <v>2</v>
      </c>
      <c r="I4722" s="1" t="str">
        <f t="shared" si="368"/>
        <v>422</v>
      </c>
      <c r="J4722" s="1" t="str">
        <f t="shared" si="369"/>
        <v>Loyal</v>
      </c>
    </row>
    <row r="4723" spans="1:10" ht="14.25" x14ac:dyDescent="0.2">
      <c r="A4723">
        <v>13841</v>
      </c>
      <c r="B4723">
        <v>1</v>
      </c>
      <c r="C4723">
        <v>85</v>
      </c>
      <c r="D4723" s="1">
        <v>40634.506944444445</v>
      </c>
      <c r="E4723" s="3">
        <f>DATEDIF(online_retail_II[[#This Row],[LastPurchase]], DATE(2011,12,9), "d")</f>
        <v>252</v>
      </c>
      <c r="F4723" s="3">
        <f t="shared" si="365"/>
        <v>3</v>
      </c>
      <c r="G4723" s="3">
        <f t="shared" si="366"/>
        <v>1</v>
      </c>
      <c r="H4723" s="3">
        <f t="shared" si="367"/>
        <v>1</v>
      </c>
      <c r="I4723" s="1" t="str">
        <f t="shared" si="368"/>
        <v>311</v>
      </c>
      <c r="J4723" s="1" t="str">
        <f t="shared" si="369"/>
        <v>Potential</v>
      </c>
    </row>
    <row r="4724" spans="1:10" ht="14.25" x14ac:dyDescent="0.2">
      <c r="A4724">
        <v>17701</v>
      </c>
      <c r="B4724">
        <v>24</v>
      </c>
      <c r="C4724">
        <v>417.95000000000005</v>
      </c>
      <c r="D4724" s="1">
        <v>40634.517361111109</v>
      </c>
      <c r="E4724" s="3">
        <f>DATEDIF(online_retail_II[[#This Row],[LastPurchase]], DATE(2011,12,9), "d")</f>
        <v>252</v>
      </c>
      <c r="F4724" s="3">
        <f t="shared" si="365"/>
        <v>3</v>
      </c>
      <c r="G4724" s="3">
        <f t="shared" si="366"/>
        <v>1</v>
      </c>
      <c r="H4724" s="3">
        <f t="shared" si="367"/>
        <v>1</v>
      </c>
      <c r="I4724" s="1" t="str">
        <f t="shared" si="368"/>
        <v>311</v>
      </c>
      <c r="J4724" s="1" t="str">
        <f t="shared" si="369"/>
        <v>Potential</v>
      </c>
    </row>
    <row r="4725" spans="1:10" ht="14.25" x14ac:dyDescent="0.2">
      <c r="A4725">
        <v>12569</v>
      </c>
      <c r="B4725">
        <v>188</v>
      </c>
      <c r="C4725">
        <v>4124.6899999999987</v>
      </c>
      <c r="D4725" s="1">
        <v>40884.683333333334</v>
      </c>
      <c r="E4725" s="3">
        <f>DATEDIF(online_retail_II[[#This Row],[LastPurchase]], DATE(2011,12,9), "d")</f>
        <v>2</v>
      </c>
      <c r="F4725" s="3">
        <f t="shared" si="365"/>
        <v>5</v>
      </c>
      <c r="G4725" s="3">
        <f t="shared" si="366"/>
        <v>3</v>
      </c>
      <c r="H4725" s="3">
        <f t="shared" si="367"/>
        <v>3</v>
      </c>
      <c r="I4725" s="1" t="str">
        <f t="shared" si="368"/>
        <v>533</v>
      </c>
      <c r="J4725" s="1" t="str">
        <f t="shared" si="369"/>
        <v>Champion</v>
      </c>
    </row>
    <row r="4726" spans="1:10" ht="14.25" x14ac:dyDescent="0.2">
      <c r="A4726">
        <v>16162</v>
      </c>
      <c r="B4726">
        <v>2</v>
      </c>
      <c r="C4726">
        <v>37.4</v>
      </c>
      <c r="D4726" s="1">
        <v>40634.627083333333</v>
      </c>
      <c r="E4726" s="3">
        <f>DATEDIF(online_retail_II[[#This Row],[LastPurchase]], DATE(2011,12,9), "d")</f>
        <v>252</v>
      </c>
      <c r="F4726" s="3">
        <f t="shared" si="365"/>
        <v>3</v>
      </c>
      <c r="G4726" s="3">
        <f t="shared" si="366"/>
        <v>1</v>
      </c>
      <c r="H4726" s="3">
        <f t="shared" si="367"/>
        <v>1</v>
      </c>
      <c r="I4726" s="1" t="str">
        <f t="shared" si="368"/>
        <v>311</v>
      </c>
      <c r="J4726" s="1" t="str">
        <f t="shared" si="369"/>
        <v>Potential</v>
      </c>
    </row>
    <row r="4727" spans="1:10" ht="14.25" x14ac:dyDescent="0.2">
      <c r="A4727">
        <v>14023</v>
      </c>
      <c r="B4727">
        <v>31</v>
      </c>
      <c r="C4727">
        <v>584.06999999999982</v>
      </c>
      <c r="D4727" s="1">
        <v>40879.581944444442</v>
      </c>
      <c r="E4727" s="3">
        <f>DATEDIF(online_retail_II[[#This Row],[LastPurchase]], DATE(2011,12,9), "d")</f>
        <v>7</v>
      </c>
      <c r="F4727" s="3">
        <f t="shared" si="365"/>
        <v>5</v>
      </c>
      <c r="G4727" s="3">
        <f t="shared" si="366"/>
        <v>1</v>
      </c>
      <c r="H4727" s="3">
        <f t="shared" si="367"/>
        <v>1</v>
      </c>
      <c r="I4727" s="1" t="str">
        <f t="shared" si="368"/>
        <v>511</v>
      </c>
      <c r="J4727" s="1" t="str">
        <f t="shared" si="369"/>
        <v>Champion</v>
      </c>
    </row>
    <row r="4728" spans="1:10" ht="14.25" x14ac:dyDescent="0.2">
      <c r="A4728">
        <v>16142</v>
      </c>
      <c r="B4728">
        <v>37</v>
      </c>
      <c r="C4728">
        <v>535.34000000000015</v>
      </c>
      <c r="D4728" s="1">
        <v>40637.427777777775</v>
      </c>
      <c r="E4728" s="3">
        <f>DATEDIF(online_retail_II[[#This Row],[LastPurchase]], DATE(2011,12,9), "d")</f>
        <v>249</v>
      </c>
      <c r="F4728" s="3">
        <f t="shared" si="365"/>
        <v>3</v>
      </c>
      <c r="G4728" s="3">
        <f t="shared" si="366"/>
        <v>1</v>
      </c>
      <c r="H4728" s="3">
        <f t="shared" si="367"/>
        <v>1</v>
      </c>
      <c r="I4728" s="1" t="str">
        <f t="shared" si="368"/>
        <v>311</v>
      </c>
      <c r="J4728" s="1" t="str">
        <f t="shared" si="369"/>
        <v>Potential</v>
      </c>
    </row>
    <row r="4729" spans="1:10" ht="14.25" x14ac:dyDescent="0.2">
      <c r="A4729">
        <v>18185</v>
      </c>
      <c r="B4729">
        <v>17</v>
      </c>
      <c r="C4729">
        <v>304.25</v>
      </c>
      <c r="D4729" s="1">
        <v>40637.570833333331</v>
      </c>
      <c r="E4729" s="3">
        <f>DATEDIF(online_retail_II[[#This Row],[LastPurchase]], DATE(2011,12,9), "d")</f>
        <v>249</v>
      </c>
      <c r="F4729" s="3">
        <f t="shared" si="365"/>
        <v>3</v>
      </c>
      <c r="G4729" s="3">
        <f t="shared" si="366"/>
        <v>1</v>
      </c>
      <c r="H4729" s="3">
        <f t="shared" si="367"/>
        <v>1</v>
      </c>
      <c r="I4729" s="1" t="str">
        <f t="shared" si="368"/>
        <v>311</v>
      </c>
      <c r="J4729" s="1" t="str">
        <f t="shared" si="369"/>
        <v>Potential</v>
      </c>
    </row>
    <row r="4730" spans="1:10" ht="14.25" x14ac:dyDescent="0.2">
      <c r="A4730">
        <v>17956</v>
      </c>
      <c r="B4730">
        <v>1</v>
      </c>
      <c r="C4730">
        <v>12.75</v>
      </c>
      <c r="D4730" s="1">
        <v>40637.574305555558</v>
      </c>
      <c r="E4730" s="3">
        <f>DATEDIF(online_retail_II[[#This Row],[LastPurchase]], DATE(2011,12,9), "d")</f>
        <v>249</v>
      </c>
      <c r="F4730" s="3">
        <f t="shared" si="365"/>
        <v>3</v>
      </c>
      <c r="G4730" s="3">
        <f t="shared" si="366"/>
        <v>1</v>
      </c>
      <c r="H4730" s="3">
        <f t="shared" si="367"/>
        <v>1</v>
      </c>
      <c r="I4730" s="1" t="str">
        <f t="shared" si="368"/>
        <v>311</v>
      </c>
      <c r="J4730" s="1" t="str">
        <f t="shared" si="369"/>
        <v>Potential</v>
      </c>
    </row>
    <row r="4731" spans="1:10" ht="14.25" x14ac:dyDescent="0.2">
      <c r="A4731">
        <v>15756</v>
      </c>
      <c r="B4731">
        <v>192</v>
      </c>
      <c r="C4731">
        <v>532.95999999999947</v>
      </c>
      <c r="D4731" s="1">
        <v>40825.5625</v>
      </c>
      <c r="E4731" s="3">
        <f>DATEDIF(online_retail_II[[#This Row],[LastPurchase]], DATE(2011,12,9), "d")</f>
        <v>61</v>
      </c>
      <c r="F4731" s="3">
        <f t="shared" si="365"/>
        <v>3</v>
      </c>
      <c r="G4731" s="3">
        <f t="shared" si="366"/>
        <v>3</v>
      </c>
      <c r="H4731" s="3">
        <f t="shared" si="367"/>
        <v>1</v>
      </c>
      <c r="I4731" s="1" t="str">
        <f t="shared" si="368"/>
        <v>331</v>
      </c>
      <c r="J4731" s="1" t="str">
        <f t="shared" si="369"/>
        <v>Potential</v>
      </c>
    </row>
    <row r="4732" spans="1:10" ht="14.25" x14ac:dyDescent="0.2">
      <c r="A4732">
        <v>14747</v>
      </c>
      <c r="B4732">
        <v>18</v>
      </c>
      <c r="C4732">
        <v>328.2</v>
      </c>
      <c r="D4732" s="1">
        <v>40637.589583333334</v>
      </c>
      <c r="E4732" s="3">
        <f>DATEDIF(online_retail_II[[#This Row],[LastPurchase]], DATE(2011,12,9), "d")</f>
        <v>249</v>
      </c>
      <c r="F4732" s="3">
        <f t="shared" si="365"/>
        <v>3</v>
      </c>
      <c r="G4732" s="3">
        <f t="shared" si="366"/>
        <v>1</v>
      </c>
      <c r="H4732" s="3">
        <f t="shared" si="367"/>
        <v>1</v>
      </c>
      <c r="I4732" s="1" t="str">
        <f t="shared" si="368"/>
        <v>311</v>
      </c>
      <c r="J4732" s="1" t="str">
        <f t="shared" si="369"/>
        <v>Potential</v>
      </c>
    </row>
    <row r="4733" spans="1:10" ht="14.25" x14ac:dyDescent="0.2">
      <c r="A4733">
        <v>14719</v>
      </c>
      <c r="B4733">
        <v>237</v>
      </c>
      <c r="C4733">
        <v>1602.1300000000008</v>
      </c>
      <c r="D4733" s="1">
        <v>40885.529861111114</v>
      </c>
      <c r="E4733" s="3">
        <f>DATEDIF(online_retail_II[[#This Row],[LastPurchase]], DATE(2011,12,9), "d")</f>
        <v>1</v>
      </c>
      <c r="F4733" s="3">
        <f t="shared" si="365"/>
        <v>5</v>
      </c>
      <c r="G4733" s="3">
        <f t="shared" si="366"/>
        <v>3</v>
      </c>
      <c r="H4733" s="3">
        <f t="shared" si="367"/>
        <v>2</v>
      </c>
      <c r="I4733" s="1" t="str">
        <f t="shared" si="368"/>
        <v>532</v>
      </c>
      <c r="J4733" s="1" t="str">
        <f t="shared" si="369"/>
        <v>Champion</v>
      </c>
    </row>
    <row r="4734" spans="1:10" ht="14.25" x14ac:dyDescent="0.2">
      <c r="A4734">
        <v>15442</v>
      </c>
      <c r="B4734">
        <v>2</v>
      </c>
      <c r="C4734">
        <v>594</v>
      </c>
      <c r="D4734" s="1">
        <v>40638.51666666667</v>
      </c>
      <c r="E4734" s="3">
        <f>DATEDIF(online_retail_II[[#This Row],[LastPurchase]], DATE(2011,12,9), "d")</f>
        <v>248</v>
      </c>
      <c r="F4734" s="3">
        <f t="shared" si="365"/>
        <v>3</v>
      </c>
      <c r="G4734" s="3">
        <f t="shared" si="366"/>
        <v>1</v>
      </c>
      <c r="H4734" s="3">
        <f t="shared" si="367"/>
        <v>1</v>
      </c>
      <c r="I4734" s="1" t="str">
        <f t="shared" si="368"/>
        <v>311</v>
      </c>
      <c r="J4734" s="1" t="str">
        <f t="shared" si="369"/>
        <v>Potential</v>
      </c>
    </row>
    <row r="4735" spans="1:10" ht="14.25" x14ac:dyDescent="0.2">
      <c r="A4735">
        <v>16696</v>
      </c>
      <c r="B4735">
        <v>10</v>
      </c>
      <c r="C4735">
        <v>657.9</v>
      </c>
      <c r="D4735" s="1">
        <v>40751.599305555559</v>
      </c>
      <c r="E4735" s="3">
        <f>DATEDIF(online_retail_II[[#This Row],[LastPurchase]], DATE(2011,12,9), "d")</f>
        <v>135</v>
      </c>
      <c r="F4735" s="3">
        <f t="shared" si="365"/>
        <v>3</v>
      </c>
      <c r="G4735" s="3">
        <f t="shared" si="366"/>
        <v>1</v>
      </c>
      <c r="H4735" s="3">
        <f t="shared" si="367"/>
        <v>1</v>
      </c>
      <c r="I4735" s="1" t="str">
        <f t="shared" si="368"/>
        <v>311</v>
      </c>
      <c r="J4735" s="1" t="str">
        <f t="shared" si="369"/>
        <v>Potential</v>
      </c>
    </row>
    <row r="4736" spans="1:10" ht="14.25" x14ac:dyDescent="0.2">
      <c r="A4736">
        <v>15145</v>
      </c>
      <c r="B4736">
        <v>67</v>
      </c>
      <c r="C4736">
        <v>1194.7300000000005</v>
      </c>
      <c r="D4736" s="1">
        <v>40882.722916666666</v>
      </c>
      <c r="E4736" s="3">
        <f>DATEDIF(online_retail_II[[#This Row],[LastPurchase]], DATE(2011,12,9), "d")</f>
        <v>4</v>
      </c>
      <c r="F4736" s="3">
        <f t="shared" si="365"/>
        <v>5</v>
      </c>
      <c r="G4736" s="3">
        <f t="shared" si="366"/>
        <v>2</v>
      </c>
      <c r="H4736" s="3">
        <f t="shared" si="367"/>
        <v>2</v>
      </c>
      <c r="I4736" s="1" t="str">
        <f t="shared" si="368"/>
        <v>522</v>
      </c>
      <c r="J4736" s="1" t="str">
        <f t="shared" si="369"/>
        <v>Champion</v>
      </c>
    </row>
    <row r="4737" spans="1:10" ht="14.25" x14ac:dyDescent="0.2">
      <c r="A4737">
        <v>13525</v>
      </c>
      <c r="B4737">
        <v>6</v>
      </c>
      <c r="C4737">
        <v>628.78</v>
      </c>
      <c r="D4737" s="1">
        <v>40872.500694444447</v>
      </c>
      <c r="E4737" s="3">
        <f>DATEDIF(online_retail_II[[#This Row],[LastPurchase]], DATE(2011,12,9), "d")</f>
        <v>14</v>
      </c>
      <c r="F4737" s="3">
        <f t="shared" si="365"/>
        <v>5</v>
      </c>
      <c r="G4737" s="3">
        <f t="shared" si="366"/>
        <v>1</v>
      </c>
      <c r="H4737" s="3">
        <f t="shared" si="367"/>
        <v>1</v>
      </c>
      <c r="I4737" s="1" t="str">
        <f t="shared" si="368"/>
        <v>511</v>
      </c>
      <c r="J4737" s="1" t="str">
        <f t="shared" si="369"/>
        <v>Champion</v>
      </c>
    </row>
    <row r="4738" spans="1:10" ht="14.25" x14ac:dyDescent="0.2">
      <c r="A4738">
        <v>17140</v>
      </c>
      <c r="B4738">
        <v>20</v>
      </c>
      <c r="C4738">
        <v>465.32</v>
      </c>
      <c r="D4738" s="1">
        <v>40639.564583333333</v>
      </c>
      <c r="E4738" s="3">
        <f>DATEDIF(online_retail_II[[#This Row],[LastPurchase]], DATE(2011,12,9), "d")</f>
        <v>247</v>
      </c>
      <c r="F4738" s="3">
        <f t="shared" ref="F4738:F4801" si="370">IF(E4738&lt;=QUARTILE($E$2:$E$1000,1),5,
 IF(E4738&lt;=QUARTILE($E$2:$E$1000,2),4,
 IF(E4738&lt;=QUARTILE($E$2:$E$1000,3),3,
 IF(E4738&lt;=QUARTILE($E$2:$E$1000,4),2,1))))</f>
        <v>3</v>
      </c>
      <c r="G4738" s="3">
        <f t="shared" ref="G4738:G4801" si="371">IF(B4738&gt;=QUARTILE($B$2:$B$1000,4),5,
 IF(B4738&gt;=QUARTILE($B$2:$B$1000,3),4,
 IF(B4738&gt;=QUARTILE($B$2:$B$1000,2),3,
 IF(B4738&gt;=QUARTILE($B$2:$B$1000,1),2,1))))</f>
        <v>1</v>
      </c>
      <c r="H4738" s="3">
        <f t="shared" ref="H4738:H4801" si="372">IF(C4738&gt;=QUARTILE($C$2:$C$1000,4),5,
 IF(C4738&gt;=QUARTILE($C$2:$C$1000,3),4,
 IF(C4738&gt;=QUARTILE($C$2:$C$1000,2),3,
 IF(C4738&gt;=QUARTILE($C$2:$C$1000,1),2,1))))</f>
        <v>1</v>
      </c>
      <c r="I4738" s="1" t="str">
        <f t="shared" ref="I4738:I4801" si="373">TEXT(F4738,"0") &amp; TEXT(G4738,"0") &amp; TEXT(H4738,"0")</f>
        <v>311</v>
      </c>
      <c r="J4738" s="1" t="str">
        <f t="shared" ref="J4738:J4801" si="374">IF(F4738=5,"Champion",
 IF(F4738&gt;=4,"Loyal",
 IF(F4738=3,"Potential",
 IF(F4738=2,"At Risk",
 "Lost"))))</f>
        <v>Potential</v>
      </c>
    </row>
    <row r="4739" spans="1:10" ht="14.25" x14ac:dyDescent="0.2">
      <c r="A4739">
        <v>14964</v>
      </c>
      <c r="B4739">
        <v>13</v>
      </c>
      <c r="C4739">
        <v>206.21</v>
      </c>
      <c r="D4739" s="1">
        <v>40639.592361111114</v>
      </c>
      <c r="E4739" s="3">
        <f>DATEDIF(online_retail_II[[#This Row],[LastPurchase]], DATE(2011,12,9), "d")</f>
        <v>247</v>
      </c>
      <c r="F4739" s="3">
        <f t="shared" si="370"/>
        <v>3</v>
      </c>
      <c r="G4739" s="3">
        <f t="shared" si="371"/>
        <v>1</v>
      </c>
      <c r="H4739" s="3">
        <f t="shared" si="372"/>
        <v>1</v>
      </c>
      <c r="I4739" s="1" t="str">
        <f t="shared" si="373"/>
        <v>311</v>
      </c>
      <c r="J4739" s="1" t="str">
        <f t="shared" si="374"/>
        <v>Potential</v>
      </c>
    </row>
    <row r="4740" spans="1:10" ht="14.25" x14ac:dyDescent="0.2">
      <c r="A4740">
        <v>16031</v>
      </c>
      <c r="B4740">
        <v>100</v>
      </c>
      <c r="C4740">
        <v>548.93999999999994</v>
      </c>
      <c r="D4740" s="1">
        <v>40794.546527777777</v>
      </c>
      <c r="E4740" s="3">
        <f>DATEDIF(online_retail_II[[#This Row],[LastPurchase]], DATE(2011,12,9), "d")</f>
        <v>92</v>
      </c>
      <c r="F4740" s="3">
        <f t="shared" si="370"/>
        <v>3</v>
      </c>
      <c r="G4740" s="3">
        <f t="shared" si="371"/>
        <v>2</v>
      </c>
      <c r="H4740" s="3">
        <f t="shared" si="372"/>
        <v>1</v>
      </c>
      <c r="I4740" s="1" t="str">
        <f t="shared" si="373"/>
        <v>321</v>
      </c>
      <c r="J4740" s="1" t="str">
        <f t="shared" si="374"/>
        <v>Potential</v>
      </c>
    </row>
    <row r="4741" spans="1:10" ht="14.25" x14ac:dyDescent="0.2">
      <c r="A4741">
        <v>17042</v>
      </c>
      <c r="B4741">
        <v>98</v>
      </c>
      <c r="C4741">
        <v>1044.3800000000003</v>
      </c>
      <c r="D4741" s="1">
        <v>40884.518055555556</v>
      </c>
      <c r="E4741" s="3">
        <f>DATEDIF(online_retail_II[[#This Row],[LastPurchase]], DATE(2011,12,9), "d")</f>
        <v>2</v>
      </c>
      <c r="F4741" s="3">
        <f t="shared" si="370"/>
        <v>5</v>
      </c>
      <c r="G4741" s="3">
        <f t="shared" si="371"/>
        <v>2</v>
      </c>
      <c r="H4741" s="3">
        <f t="shared" si="372"/>
        <v>2</v>
      </c>
      <c r="I4741" s="1" t="str">
        <f t="shared" si="373"/>
        <v>522</v>
      </c>
      <c r="J4741" s="1" t="str">
        <f t="shared" si="374"/>
        <v>Champion</v>
      </c>
    </row>
    <row r="4742" spans="1:10" ht="14.25" x14ac:dyDescent="0.2">
      <c r="A4742">
        <v>17906</v>
      </c>
      <c r="B4742">
        <v>12</v>
      </c>
      <c r="C4742">
        <v>72.900000000000006</v>
      </c>
      <c r="D4742" s="1">
        <v>40639.725694444445</v>
      </c>
      <c r="E4742" s="3">
        <f>DATEDIF(online_retail_II[[#This Row],[LastPurchase]], DATE(2011,12,9), "d")</f>
        <v>247</v>
      </c>
      <c r="F4742" s="3">
        <f t="shared" si="370"/>
        <v>3</v>
      </c>
      <c r="G4742" s="3">
        <f t="shared" si="371"/>
        <v>1</v>
      </c>
      <c r="H4742" s="3">
        <f t="shared" si="372"/>
        <v>1</v>
      </c>
      <c r="I4742" s="1" t="str">
        <f t="shared" si="373"/>
        <v>311</v>
      </c>
      <c r="J4742" s="1" t="str">
        <f t="shared" si="374"/>
        <v>Potential</v>
      </c>
    </row>
    <row r="4743" spans="1:10" ht="14.25" x14ac:dyDescent="0.2">
      <c r="A4743">
        <v>16144</v>
      </c>
      <c r="B4743">
        <v>1</v>
      </c>
      <c r="C4743">
        <v>175.2</v>
      </c>
      <c r="D4743" s="1">
        <v>40640.42291666667</v>
      </c>
      <c r="E4743" s="3">
        <f>DATEDIF(online_retail_II[[#This Row],[LastPurchase]], DATE(2011,12,9), "d")</f>
        <v>246</v>
      </c>
      <c r="F4743" s="3">
        <f t="shared" si="370"/>
        <v>3</v>
      </c>
      <c r="G4743" s="3">
        <f t="shared" si="371"/>
        <v>1</v>
      </c>
      <c r="H4743" s="3">
        <f t="shared" si="372"/>
        <v>1</v>
      </c>
      <c r="I4743" s="1" t="str">
        <f t="shared" si="373"/>
        <v>311</v>
      </c>
      <c r="J4743" s="1" t="str">
        <f t="shared" si="374"/>
        <v>Potential</v>
      </c>
    </row>
    <row r="4744" spans="1:10" ht="14.25" x14ac:dyDescent="0.2">
      <c r="A4744">
        <v>13731</v>
      </c>
      <c r="B4744">
        <v>38</v>
      </c>
      <c r="C4744">
        <v>610.58999999999992</v>
      </c>
      <c r="D4744" s="1">
        <v>40667.606249999997</v>
      </c>
      <c r="E4744" s="3">
        <f>DATEDIF(online_retail_II[[#This Row],[LastPurchase]], DATE(2011,12,9), "d")</f>
        <v>219</v>
      </c>
      <c r="F4744" s="3">
        <f t="shared" si="370"/>
        <v>3</v>
      </c>
      <c r="G4744" s="3">
        <f t="shared" si="371"/>
        <v>1</v>
      </c>
      <c r="H4744" s="3">
        <f t="shared" si="372"/>
        <v>1</v>
      </c>
      <c r="I4744" s="1" t="str">
        <f t="shared" si="373"/>
        <v>311</v>
      </c>
      <c r="J4744" s="1" t="str">
        <f t="shared" si="374"/>
        <v>Potential</v>
      </c>
    </row>
    <row r="4745" spans="1:10" ht="14.25" x14ac:dyDescent="0.2">
      <c r="A4745">
        <v>13950</v>
      </c>
      <c r="B4745">
        <v>35</v>
      </c>
      <c r="C4745">
        <v>745.06000000000006</v>
      </c>
      <c r="D4745" s="1">
        <v>40875.613888888889</v>
      </c>
      <c r="E4745" s="3">
        <f>DATEDIF(online_retail_II[[#This Row],[LastPurchase]], DATE(2011,12,9), "d")</f>
        <v>11</v>
      </c>
      <c r="F4745" s="3">
        <f t="shared" si="370"/>
        <v>5</v>
      </c>
      <c r="G4745" s="3">
        <f t="shared" si="371"/>
        <v>1</v>
      </c>
      <c r="H4745" s="3">
        <f t="shared" si="372"/>
        <v>1</v>
      </c>
      <c r="I4745" s="1" t="str">
        <f t="shared" si="373"/>
        <v>511</v>
      </c>
      <c r="J4745" s="1" t="str">
        <f t="shared" si="374"/>
        <v>Champion</v>
      </c>
    </row>
    <row r="4746" spans="1:10" ht="14.25" x14ac:dyDescent="0.2">
      <c r="A4746">
        <v>14246</v>
      </c>
      <c r="B4746">
        <v>75</v>
      </c>
      <c r="C4746">
        <v>1474.0600000000006</v>
      </c>
      <c r="D4746" s="1">
        <v>40776.493055555555</v>
      </c>
      <c r="E4746" s="3">
        <f>DATEDIF(online_retail_II[[#This Row],[LastPurchase]], DATE(2011,12,9), "d")</f>
        <v>110</v>
      </c>
      <c r="F4746" s="3">
        <f t="shared" si="370"/>
        <v>3</v>
      </c>
      <c r="G4746" s="3">
        <f t="shared" si="371"/>
        <v>2</v>
      </c>
      <c r="H4746" s="3">
        <f t="shared" si="372"/>
        <v>2</v>
      </c>
      <c r="I4746" s="1" t="str">
        <f t="shared" si="373"/>
        <v>322</v>
      </c>
      <c r="J4746" s="1" t="str">
        <f t="shared" si="374"/>
        <v>Potential</v>
      </c>
    </row>
    <row r="4747" spans="1:10" ht="14.25" x14ac:dyDescent="0.2">
      <c r="A4747">
        <v>18040</v>
      </c>
      <c r="B4747">
        <v>19</v>
      </c>
      <c r="C4747">
        <v>357.20000000000005</v>
      </c>
      <c r="D4747" s="1">
        <v>40867.597222222219</v>
      </c>
      <c r="E4747" s="3">
        <f>DATEDIF(online_retail_II[[#This Row],[LastPurchase]], DATE(2011,12,9), "d")</f>
        <v>19</v>
      </c>
      <c r="F4747" s="3">
        <f t="shared" si="370"/>
        <v>4</v>
      </c>
      <c r="G4747" s="3">
        <f t="shared" si="371"/>
        <v>1</v>
      </c>
      <c r="H4747" s="3">
        <f t="shared" si="372"/>
        <v>1</v>
      </c>
      <c r="I4747" s="1" t="str">
        <f t="shared" si="373"/>
        <v>411</v>
      </c>
      <c r="J4747" s="1" t="str">
        <f t="shared" si="374"/>
        <v>Loyal</v>
      </c>
    </row>
    <row r="4748" spans="1:10" ht="14.25" x14ac:dyDescent="0.2">
      <c r="A4748">
        <v>16837</v>
      </c>
      <c r="B4748">
        <v>165</v>
      </c>
      <c r="C4748">
        <v>3170.9800000000014</v>
      </c>
      <c r="D4748" s="1">
        <v>40855.602083333331</v>
      </c>
      <c r="E4748" s="3">
        <f>DATEDIF(online_retail_II[[#This Row],[LastPurchase]], DATE(2011,12,9), "d")</f>
        <v>31</v>
      </c>
      <c r="F4748" s="3">
        <f t="shared" si="370"/>
        <v>4</v>
      </c>
      <c r="G4748" s="3">
        <f t="shared" si="371"/>
        <v>3</v>
      </c>
      <c r="H4748" s="3">
        <f t="shared" si="372"/>
        <v>3</v>
      </c>
      <c r="I4748" s="1" t="str">
        <f t="shared" si="373"/>
        <v>433</v>
      </c>
      <c r="J4748" s="1" t="str">
        <f t="shared" si="374"/>
        <v>Loyal</v>
      </c>
    </row>
    <row r="4749" spans="1:10" ht="14.25" x14ac:dyDescent="0.2">
      <c r="A4749">
        <v>15119</v>
      </c>
      <c r="B4749">
        <v>14</v>
      </c>
      <c r="C4749">
        <v>266.39999999999998</v>
      </c>
      <c r="D4749" s="1">
        <v>40641.380555555559</v>
      </c>
      <c r="E4749" s="3">
        <f>DATEDIF(online_retail_II[[#This Row],[LastPurchase]], DATE(2011,12,9), "d")</f>
        <v>245</v>
      </c>
      <c r="F4749" s="3">
        <f t="shared" si="370"/>
        <v>3</v>
      </c>
      <c r="G4749" s="3">
        <f t="shared" si="371"/>
        <v>1</v>
      </c>
      <c r="H4749" s="3">
        <f t="shared" si="372"/>
        <v>1</v>
      </c>
      <c r="I4749" s="1" t="str">
        <f t="shared" si="373"/>
        <v>311</v>
      </c>
      <c r="J4749" s="1" t="str">
        <f t="shared" si="374"/>
        <v>Potential</v>
      </c>
    </row>
    <row r="4750" spans="1:10" ht="14.25" x14ac:dyDescent="0.2">
      <c r="A4750">
        <v>12999</v>
      </c>
      <c r="B4750">
        <v>28</v>
      </c>
      <c r="C4750">
        <v>455.87999999999988</v>
      </c>
      <c r="D4750" s="1">
        <v>40690.558333333334</v>
      </c>
      <c r="E4750" s="3">
        <f>DATEDIF(online_retail_II[[#This Row],[LastPurchase]], DATE(2011,12,9), "d")</f>
        <v>196</v>
      </c>
      <c r="F4750" s="3">
        <f t="shared" si="370"/>
        <v>3</v>
      </c>
      <c r="G4750" s="3">
        <f t="shared" si="371"/>
        <v>1</v>
      </c>
      <c r="H4750" s="3">
        <f t="shared" si="372"/>
        <v>1</v>
      </c>
      <c r="I4750" s="1" t="str">
        <f t="shared" si="373"/>
        <v>311</v>
      </c>
      <c r="J4750" s="1" t="str">
        <f t="shared" si="374"/>
        <v>Potential</v>
      </c>
    </row>
    <row r="4751" spans="1:10" ht="14.25" x14ac:dyDescent="0.2">
      <c r="A4751">
        <v>17054</v>
      </c>
      <c r="B4751">
        <v>83</v>
      </c>
      <c r="C4751">
        <v>1356.3300000000004</v>
      </c>
      <c r="D4751" s="1">
        <v>40858.538888888892</v>
      </c>
      <c r="E4751" s="3">
        <f>DATEDIF(online_retail_II[[#This Row],[LastPurchase]], DATE(2011,12,9), "d")</f>
        <v>28</v>
      </c>
      <c r="F4751" s="3">
        <f t="shared" si="370"/>
        <v>4</v>
      </c>
      <c r="G4751" s="3">
        <f t="shared" si="371"/>
        <v>2</v>
      </c>
      <c r="H4751" s="3">
        <f t="shared" si="372"/>
        <v>2</v>
      </c>
      <c r="I4751" s="1" t="str">
        <f t="shared" si="373"/>
        <v>422</v>
      </c>
      <c r="J4751" s="1" t="str">
        <f t="shared" si="374"/>
        <v>Loyal</v>
      </c>
    </row>
    <row r="4752" spans="1:10" ht="14.25" x14ac:dyDescent="0.2">
      <c r="A4752">
        <v>12447</v>
      </c>
      <c r="B4752">
        <v>26</v>
      </c>
      <c r="C4752">
        <v>476.49</v>
      </c>
      <c r="D4752" s="1">
        <v>40643.559027777781</v>
      </c>
      <c r="E4752" s="3">
        <f>DATEDIF(online_retail_II[[#This Row],[LastPurchase]], DATE(2011,12,9), "d")</f>
        <v>243</v>
      </c>
      <c r="F4752" s="3">
        <f t="shared" si="370"/>
        <v>3</v>
      </c>
      <c r="G4752" s="3">
        <f t="shared" si="371"/>
        <v>1</v>
      </c>
      <c r="H4752" s="3">
        <f t="shared" si="372"/>
        <v>1</v>
      </c>
      <c r="I4752" s="1" t="str">
        <f t="shared" si="373"/>
        <v>311</v>
      </c>
      <c r="J4752" s="1" t="str">
        <f t="shared" si="374"/>
        <v>Potential</v>
      </c>
    </row>
    <row r="4753" spans="1:10" ht="14.25" x14ac:dyDescent="0.2">
      <c r="A4753">
        <v>13570</v>
      </c>
      <c r="B4753">
        <v>27</v>
      </c>
      <c r="C4753">
        <v>239.49000000000004</v>
      </c>
      <c r="D4753" s="1">
        <v>40643.566666666666</v>
      </c>
      <c r="E4753" s="3">
        <f>DATEDIF(online_retail_II[[#This Row],[LastPurchase]], DATE(2011,12,9), "d")</f>
        <v>243</v>
      </c>
      <c r="F4753" s="3">
        <f t="shared" si="370"/>
        <v>3</v>
      </c>
      <c r="G4753" s="3">
        <f t="shared" si="371"/>
        <v>1</v>
      </c>
      <c r="H4753" s="3">
        <f t="shared" si="372"/>
        <v>1</v>
      </c>
      <c r="I4753" s="1" t="str">
        <f t="shared" si="373"/>
        <v>311</v>
      </c>
      <c r="J4753" s="1" t="str">
        <f t="shared" si="374"/>
        <v>Potential</v>
      </c>
    </row>
    <row r="4754" spans="1:10" ht="14.25" x14ac:dyDescent="0.2">
      <c r="A4754">
        <v>13232</v>
      </c>
      <c r="B4754">
        <v>207</v>
      </c>
      <c r="C4754">
        <v>1357.6000000000015</v>
      </c>
      <c r="D4754" s="1">
        <v>40874.443749999999</v>
      </c>
      <c r="E4754" s="3">
        <f>DATEDIF(online_retail_II[[#This Row],[LastPurchase]], DATE(2011,12,9), "d")</f>
        <v>12</v>
      </c>
      <c r="F4754" s="3">
        <f t="shared" si="370"/>
        <v>5</v>
      </c>
      <c r="G4754" s="3">
        <f t="shared" si="371"/>
        <v>3</v>
      </c>
      <c r="H4754" s="3">
        <f t="shared" si="372"/>
        <v>2</v>
      </c>
      <c r="I4754" s="1" t="str">
        <f t="shared" si="373"/>
        <v>532</v>
      </c>
      <c r="J4754" s="1" t="str">
        <f t="shared" si="374"/>
        <v>Champion</v>
      </c>
    </row>
    <row r="4755" spans="1:10" ht="14.25" x14ac:dyDescent="0.2">
      <c r="A4755">
        <v>18129</v>
      </c>
      <c r="B4755">
        <v>14</v>
      </c>
      <c r="C4755">
        <v>112.55</v>
      </c>
      <c r="D4755" s="1">
        <v>40643.594444444447</v>
      </c>
      <c r="E4755" s="3">
        <f>DATEDIF(online_retail_II[[#This Row],[LastPurchase]], DATE(2011,12,9), "d")</f>
        <v>243</v>
      </c>
      <c r="F4755" s="3">
        <f t="shared" si="370"/>
        <v>3</v>
      </c>
      <c r="G4755" s="3">
        <f t="shared" si="371"/>
        <v>1</v>
      </c>
      <c r="H4755" s="3">
        <f t="shared" si="372"/>
        <v>1</v>
      </c>
      <c r="I4755" s="1" t="str">
        <f t="shared" si="373"/>
        <v>311</v>
      </c>
      <c r="J4755" s="1" t="str">
        <f t="shared" si="374"/>
        <v>Potential</v>
      </c>
    </row>
    <row r="4756" spans="1:10" ht="14.25" x14ac:dyDescent="0.2">
      <c r="A4756">
        <v>15655</v>
      </c>
      <c r="B4756">
        <v>34</v>
      </c>
      <c r="C4756">
        <v>560.66999999999996</v>
      </c>
      <c r="D4756" s="1">
        <v>40643.642361111109</v>
      </c>
      <c r="E4756" s="3">
        <f>DATEDIF(online_retail_II[[#This Row],[LastPurchase]], DATE(2011,12,9), "d")</f>
        <v>243</v>
      </c>
      <c r="F4756" s="3">
        <f t="shared" si="370"/>
        <v>3</v>
      </c>
      <c r="G4756" s="3">
        <f t="shared" si="371"/>
        <v>1</v>
      </c>
      <c r="H4756" s="3">
        <f t="shared" si="372"/>
        <v>1</v>
      </c>
      <c r="I4756" s="1" t="str">
        <f t="shared" si="373"/>
        <v>311</v>
      </c>
      <c r="J4756" s="1" t="str">
        <f t="shared" si="374"/>
        <v>Potential</v>
      </c>
    </row>
    <row r="4757" spans="1:10" ht="14.25" x14ac:dyDescent="0.2">
      <c r="A4757">
        <v>15214</v>
      </c>
      <c r="B4757">
        <v>110</v>
      </c>
      <c r="C4757">
        <v>1661.44</v>
      </c>
      <c r="D4757" s="1">
        <v>40885.504861111112</v>
      </c>
      <c r="E4757" s="3">
        <f>DATEDIF(online_retail_II[[#This Row],[LastPurchase]], DATE(2011,12,9), "d")</f>
        <v>1</v>
      </c>
      <c r="F4757" s="3">
        <f t="shared" si="370"/>
        <v>5</v>
      </c>
      <c r="G4757" s="3">
        <f t="shared" si="371"/>
        <v>2</v>
      </c>
      <c r="H4757" s="3">
        <f t="shared" si="372"/>
        <v>2</v>
      </c>
      <c r="I4757" s="1" t="str">
        <f t="shared" si="373"/>
        <v>522</v>
      </c>
      <c r="J4757" s="1" t="str">
        <f t="shared" si="374"/>
        <v>Champion</v>
      </c>
    </row>
    <row r="4758" spans="1:10" ht="14.25" x14ac:dyDescent="0.2">
      <c r="A4758">
        <v>17574</v>
      </c>
      <c r="B4758">
        <v>8</v>
      </c>
      <c r="C4758">
        <v>185.64999999999998</v>
      </c>
      <c r="D4758" s="1">
        <v>40644.407638888886</v>
      </c>
      <c r="E4758" s="3">
        <f>DATEDIF(online_retail_II[[#This Row],[LastPurchase]], DATE(2011,12,9), "d")</f>
        <v>242</v>
      </c>
      <c r="F4758" s="3">
        <f t="shared" si="370"/>
        <v>3</v>
      </c>
      <c r="G4758" s="3">
        <f t="shared" si="371"/>
        <v>1</v>
      </c>
      <c r="H4758" s="3">
        <f t="shared" si="372"/>
        <v>1</v>
      </c>
      <c r="I4758" s="1" t="str">
        <f t="shared" si="373"/>
        <v>311</v>
      </c>
      <c r="J4758" s="1" t="str">
        <f t="shared" si="374"/>
        <v>Potential</v>
      </c>
    </row>
    <row r="4759" spans="1:10" ht="14.25" x14ac:dyDescent="0.2">
      <c r="A4759">
        <v>15737</v>
      </c>
      <c r="B4759">
        <v>72</v>
      </c>
      <c r="C4759">
        <v>1205.1199999999999</v>
      </c>
      <c r="D4759" s="1">
        <v>40872.472916666666</v>
      </c>
      <c r="E4759" s="3">
        <f>DATEDIF(online_retail_II[[#This Row],[LastPurchase]], DATE(2011,12,9), "d")</f>
        <v>14</v>
      </c>
      <c r="F4759" s="3">
        <f t="shared" si="370"/>
        <v>5</v>
      </c>
      <c r="G4759" s="3">
        <f t="shared" si="371"/>
        <v>2</v>
      </c>
      <c r="H4759" s="3">
        <f t="shared" si="372"/>
        <v>2</v>
      </c>
      <c r="I4759" s="1" t="str">
        <f t="shared" si="373"/>
        <v>522</v>
      </c>
      <c r="J4759" s="1" t="str">
        <f t="shared" si="374"/>
        <v>Champion</v>
      </c>
    </row>
    <row r="4760" spans="1:10" ht="14.25" x14ac:dyDescent="0.2">
      <c r="A4760">
        <v>18080</v>
      </c>
      <c r="B4760">
        <v>2</v>
      </c>
      <c r="C4760">
        <v>1231.5</v>
      </c>
      <c r="D4760" s="1">
        <v>40868.334722222222</v>
      </c>
      <c r="E4760" s="3">
        <f>DATEDIF(online_retail_II[[#This Row],[LastPurchase]], DATE(2011,12,9), "d")</f>
        <v>18</v>
      </c>
      <c r="F4760" s="3">
        <f t="shared" si="370"/>
        <v>4</v>
      </c>
      <c r="G4760" s="3">
        <f t="shared" si="371"/>
        <v>1</v>
      </c>
      <c r="H4760" s="3">
        <f t="shared" si="372"/>
        <v>2</v>
      </c>
      <c r="I4760" s="1" t="str">
        <f t="shared" si="373"/>
        <v>412</v>
      </c>
      <c r="J4760" s="1" t="str">
        <f t="shared" si="374"/>
        <v>Loyal</v>
      </c>
    </row>
    <row r="4761" spans="1:10" ht="14.25" x14ac:dyDescent="0.2">
      <c r="A4761">
        <v>12596</v>
      </c>
      <c r="B4761">
        <v>27</v>
      </c>
      <c r="C4761">
        <v>618.27</v>
      </c>
      <c r="D4761" s="1">
        <v>40835.543055555558</v>
      </c>
      <c r="E4761" s="3">
        <f>DATEDIF(online_retail_II[[#This Row],[LastPurchase]], DATE(2011,12,9), "d")</f>
        <v>51</v>
      </c>
      <c r="F4761" s="3">
        <f t="shared" si="370"/>
        <v>4</v>
      </c>
      <c r="G4761" s="3">
        <f t="shared" si="371"/>
        <v>1</v>
      </c>
      <c r="H4761" s="3">
        <f t="shared" si="372"/>
        <v>1</v>
      </c>
      <c r="I4761" s="1" t="str">
        <f t="shared" si="373"/>
        <v>411</v>
      </c>
      <c r="J4761" s="1" t="str">
        <f t="shared" si="374"/>
        <v>Loyal</v>
      </c>
    </row>
    <row r="4762" spans="1:10" ht="14.25" x14ac:dyDescent="0.2">
      <c r="A4762">
        <v>14273</v>
      </c>
      <c r="B4762">
        <v>29</v>
      </c>
      <c r="C4762">
        <v>559.97000000000014</v>
      </c>
      <c r="D4762" s="1">
        <v>40835.555555555555</v>
      </c>
      <c r="E4762" s="3">
        <f>DATEDIF(online_retail_II[[#This Row],[LastPurchase]], DATE(2011,12,9), "d")</f>
        <v>51</v>
      </c>
      <c r="F4762" s="3">
        <f t="shared" si="370"/>
        <v>4</v>
      </c>
      <c r="G4762" s="3">
        <f t="shared" si="371"/>
        <v>1</v>
      </c>
      <c r="H4762" s="3">
        <f t="shared" si="372"/>
        <v>1</v>
      </c>
      <c r="I4762" s="1" t="str">
        <f t="shared" si="373"/>
        <v>411</v>
      </c>
      <c r="J4762" s="1" t="str">
        <f t="shared" si="374"/>
        <v>Loyal</v>
      </c>
    </row>
    <row r="4763" spans="1:10" ht="14.25" x14ac:dyDescent="0.2">
      <c r="A4763">
        <v>12363</v>
      </c>
      <c r="B4763">
        <v>23</v>
      </c>
      <c r="C4763">
        <v>552</v>
      </c>
      <c r="D4763" s="1">
        <v>40777.429166666669</v>
      </c>
      <c r="E4763" s="3">
        <f>DATEDIF(online_retail_II[[#This Row],[LastPurchase]], DATE(2011,12,9), "d")</f>
        <v>109</v>
      </c>
      <c r="F4763" s="3">
        <f t="shared" si="370"/>
        <v>3</v>
      </c>
      <c r="G4763" s="3">
        <f t="shared" si="371"/>
        <v>1</v>
      </c>
      <c r="H4763" s="3">
        <f t="shared" si="372"/>
        <v>1</v>
      </c>
      <c r="I4763" s="1" t="str">
        <f t="shared" si="373"/>
        <v>311</v>
      </c>
      <c r="J4763" s="1" t="str">
        <f t="shared" si="374"/>
        <v>Potential</v>
      </c>
    </row>
    <row r="4764" spans="1:10" ht="14.25" x14ac:dyDescent="0.2">
      <c r="A4764">
        <v>15414</v>
      </c>
      <c r="B4764">
        <v>39</v>
      </c>
      <c r="C4764">
        <v>774.89999999999986</v>
      </c>
      <c r="D4764" s="1">
        <v>40877.409722222219</v>
      </c>
      <c r="E4764" s="3">
        <f>DATEDIF(online_retail_II[[#This Row],[LastPurchase]], DATE(2011,12,9), "d")</f>
        <v>9</v>
      </c>
      <c r="F4764" s="3">
        <f t="shared" si="370"/>
        <v>5</v>
      </c>
      <c r="G4764" s="3">
        <f t="shared" si="371"/>
        <v>1</v>
      </c>
      <c r="H4764" s="3">
        <f t="shared" si="372"/>
        <v>1</v>
      </c>
      <c r="I4764" s="1" t="str">
        <f t="shared" si="373"/>
        <v>511</v>
      </c>
      <c r="J4764" s="1" t="str">
        <f t="shared" si="374"/>
        <v>Champion</v>
      </c>
    </row>
    <row r="4765" spans="1:10" ht="14.25" x14ac:dyDescent="0.2">
      <c r="A4765">
        <v>15935</v>
      </c>
      <c r="B4765">
        <v>12</v>
      </c>
      <c r="C4765">
        <v>416.86000000000013</v>
      </c>
      <c r="D4765" s="1">
        <v>40647.560416666667</v>
      </c>
      <c r="E4765" s="3">
        <f>DATEDIF(online_retail_II[[#This Row],[LastPurchase]], DATE(2011,12,9), "d")</f>
        <v>239</v>
      </c>
      <c r="F4765" s="3">
        <f t="shared" si="370"/>
        <v>3</v>
      </c>
      <c r="G4765" s="3">
        <f t="shared" si="371"/>
        <v>1</v>
      </c>
      <c r="H4765" s="3">
        <f t="shared" si="372"/>
        <v>1</v>
      </c>
      <c r="I4765" s="1" t="str">
        <f t="shared" si="373"/>
        <v>311</v>
      </c>
      <c r="J4765" s="1" t="str">
        <f t="shared" si="374"/>
        <v>Potential</v>
      </c>
    </row>
    <row r="4766" spans="1:10" ht="14.25" x14ac:dyDescent="0.2">
      <c r="A4766">
        <v>14111</v>
      </c>
      <c r="B4766">
        <v>10</v>
      </c>
      <c r="C4766">
        <v>692.85</v>
      </c>
      <c r="D4766" s="1">
        <v>40872.572222222225</v>
      </c>
      <c r="E4766" s="3">
        <f>DATEDIF(online_retail_II[[#This Row],[LastPurchase]], DATE(2011,12,9), "d")</f>
        <v>14</v>
      </c>
      <c r="F4766" s="3">
        <f t="shared" si="370"/>
        <v>5</v>
      </c>
      <c r="G4766" s="3">
        <f t="shared" si="371"/>
        <v>1</v>
      </c>
      <c r="H4766" s="3">
        <f t="shared" si="372"/>
        <v>1</v>
      </c>
      <c r="I4766" s="1" t="str">
        <f t="shared" si="373"/>
        <v>511</v>
      </c>
      <c r="J4766" s="1" t="str">
        <f t="shared" si="374"/>
        <v>Champion</v>
      </c>
    </row>
    <row r="4767" spans="1:10" ht="14.25" x14ac:dyDescent="0.2">
      <c r="A4767">
        <v>17972</v>
      </c>
      <c r="B4767">
        <v>31</v>
      </c>
      <c r="C4767">
        <v>136.04</v>
      </c>
      <c r="D4767" s="1">
        <v>40645.511111111111</v>
      </c>
      <c r="E4767" s="3">
        <f>DATEDIF(online_retail_II[[#This Row],[LastPurchase]], DATE(2011,12,9), "d")</f>
        <v>241</v>
      </c>
      <c r="F4767" s="3">
        <f t="shared" si="370"/>
        <v>3</v>
      </c>
      <c r="G4767" s="3">
        <f t="shared" si="371"/>
        <v>1</v>
      </c>
      <c r="H4767" s="3">
        <f t="shared" si="372"/>
        <v>1</v>
      </c>
      <c r="I4767" s="1" t="str">
        <f t="shared" si="373"/>
        <v>311</v>
      </c>
      <c r="J4767" s="1" t="str">
        <f t="shared" si="374"/>
        <v>Potential</v>
      </c>
    </row>
    <row r="4768" spans="1:10" ht="14.25" x14ac:dyDescent="0.2">
      <c r="A4768">
        <v>12463</v>
      </c>
      <c r="B4768">
        <v>83</v>
      </c>
      <c r="C4768">
        <v>1344.7799999999997</v>
      </c>
      <c r="D4768" s="1">
        <v>40833.572222222225</v>
      </c>
      <c r="E4768" s="3">
        <f>DATEDIF(online_retail_II[[#This Row],[LastPurchase]], DATE(2011,12,9), "d")</f>
        <v>53</v>
      </c>
      <c r="F4768" s="3">
        <f t="shared" si="370"/>
        <v>3</v>
      </c>
      <c r="G4768" s="3">
        <f t="shared" si="371"/>
        <v>2</v>
      </c>
      <c r="H4768" s="3">
        <f t="shared" si="372"/>
        <v>2</v>
      </c>
      <c r="I4768" s="1" t="str">
        <f t="shared" si="373"/>
        <v>322</v>
      </c>
      <c r="J4768" s="1" t="str">
        <f t="shared" si="374"/>
        <v>Potential</v>
      </c>
    </row>
    <row r="4769" spans="1:10" ht="14.25" x14ac:dyDescent="0.2">
      <c r="A4769">
        <v>16729</v>
      </c>
      <c r="B4769">
        <v>660</v>
      </c>
      <c r="C4769">
        <v>7239.9199999999837</v>
      </c>
      <c r="D4769" s="1">
        <v>40848.603472222225</v>
      </c>
      <c r="E4769" s="3">
        <f>DATEDIF(online_retail_II[[#This Row],[LastPurchase]], DATE(2011,12,9), "d")</f>
        <v>38</v>
      </c>
      <c r="F4769" s="3">
        <f t="shared" si="370"/>
        <v>4</v>
      </c>
      <c r="G4769" s="3">
        <f t="shared" si="371"/>
        <v>4</v>
      </c>
      <c r="H4769" s="3">
        <f t="shared" si="372"/>
        <v>4</v>
      </c>
      <c r="I4769" s="1" t="str">
        <f t="shared" si="373"/>
        <v>444</v>
      </c>
      <c r="J4769" s="1" t="str">
        <f t="shared" si="374"/>
        <v>Loyal</v>
      </c>
    </row>
    <row r="4770" spans="1:10" ht="14.25" x14ac:dyDescent="0.2">
      <c r="A4770">
        <v>16697</v>
      </c>
      <c r="B4770">
        <v>21</v>
      </c>
      <c r="C4770">
        <v>112.75000000000001</v>
      </c>
      <c r="D4770" s="1">
        <v>40645.716666666667</v>
      </c>
      <c r="E4770" s="3">
        <f>DATEDIF(online_retail_II[[#This Row],[LastPurchase]], DATE(2011,12,9), "d")</f>
        <v>241</v>
      </c>
      <c r="F4770" s="3">
        <f t="shared" si="370"/>
        <v>3</v>
      </c>
      <c r="G4770" s="3">
        <f t="shared" si="371"/>
        <v>1</v>
      </c>
      <c r="H4770" s="3">
        <f t="shared" si="372"/>
        <v>1</v>
      </c>
      <c r="I4770" s="1" t="str">
        <f t="shared" si="373"/>
        <v>311</v>
      </c>
      <c r="J4770" s="1" t="str">
        <f t="shared" si="374"/>
        <v>Potential</v>
      </c>
    </row>
    <row r="4771" spans="1:10" ht="14.25" x14ac:dyDescent="0.2">
      <c r="A4771">
        <v>14931</v>
      </c>
      <c r="B4771">
        <v>41</v>
      </c>
      <c r="C4771">
        <v>1257.68</v>
      </c>
      <c r="D4771" s="1">
        <v>40882.429861111108</v>
      </c>
      <c r="E4771" s="3">
        <f>DATEDIF(online_retail_II[[#This Row],[LastPurchase]], DATE(2011,12,9), "d")</f>
        <v>4</v>
      </c>
      <c r="F4771" s="3">
        <f t="shared" si="370"/>
        <v>5</v>
      </c>
      <c r="G4771" s="3">
        <f t="shared" si="371"/>
        <v>1</v>
      </c>
      <c r="H4771" s="3">
        <f t="shared" si="372"/>
        <v>2</v>
      </c>
      <c r="I4771" s="1" t="str">
        <f t="shared" si="373"/>
        <v>512</v>
      </c>
      <c r="J4771" s="1" t="str">
        <f t="shared" si="374"/>
        <v>Champion</v>
      </c>
    </row>
    <row r="4772" spans="1:10" ht="14.25" x14ac:dyDescent="0.2">
      <c r="A4772">
        <v>15230</v>
      </c>
      <c r="B4772">
        <v>23</v>
      </c>
      <c r="C4772">
        <v>429.6</v>
      </c>
      <c r="D4772" s="1">
        <v>40647.61041666667</v>
      </c>
      <c r="E4772" s="3">
        <f>DATEDIF(online_retail_II[[#This Row],[LastPurchase]], DATE(2011,12,9), "d")</f>
        <v>239</v>
      </c>
      <c r="F4772" s="3">
        <f t="shared" si="370"/>
        <v>3</v>
      </c>
      <c r="G4772" s="3">
        <f t="shared" si="371"/>
        <v>1</v>
      </c>
      <c r="H4772" s="3">
        <f t="shared" si="372"/>
        <v>1</v>
      </c>
      <c r="I4772" s="1" t="str">
        <f t="shared" si="373"/>
        <v>311</v>
      </c>
      <c r="J4772" s="1" t="str">
        <f t="shared" si="374"/>
        <v>Potential</v>
      </c>
    </row>
    <row r="4773" spans="1:10" ht="14.25" x14ac:dyDescent="0.2">
      <c r="A4773">
        <v>16309</v>
      </c>
      <c r="B4773">
        <v>42</v>
      </c>
      <c r="C4773">
        <v>706.57000000000016</v>
      </c>
      <c r="D4773" s="1">
        <v>40780.649305555555</v>
      </c>
      <c r="E4773" s="3">
        <f>DATEDIF(online_retail_II[[#This Row],[LastPurchase]], DATE(2011,12,9), "d")</f>
        <v>106</v>
      </c>
      <c r="F4773" s="3">
        <f t="shared" si="370"/>
        <v>3</v>
      </c>
      <c r="G4773" s="3">
        <f t="shared" si="371"/>
        <v>1</v>
      </c>
      <c r="H4773" s="3">
        <f t="shared" si="372"/>
        <v>1</v>
      </c>
      <c r="I4773" s="1" t="str">
        <f t="shared" si="373"/>
        <v>311</v>
      </c>
      <c r="J4773" s="1" t="str">
        <f t="shared" si="374"/>
        <v>Potential</v>
      </c>
    </row>
    <row r="4774" spans="1:10" ht="14.25" x14ac:dyDescent="0.2">
      <c r="A4774">
        <v>14262</v>
      </c>
      <c r="B4774">
        <v>143</v>
      </c>
      <c r="C4774">
        <v>2618.2300000000009</v>
      </c>
      <c r="D4774" s="1">
        <v>40878.595138888886</v>
      </c>
      <c r="E4774" s="3">
        <f>DATEDIF(online_retail_II[[#This Row],[LastPurchase]], DATE(2011,12,9), "d")</f>
        <v>8</v>
      </c>
      <c r="F4774" s="3">
        <f t="shared" si="370"/>
        <v>5</v>
      </c>
      <c r="G4774" s="3">
        <f t="shared" si="371"/>
        <v>2</v>
      </c>
      <c r="H4774" s="3">
        <f t="shared" si="372"/>
        <v>2</v>
      </c>
      <c r="I4774" s="1" t="str">
        <f t="shared" si="373"/>
        <v>522</v>
      </c>
      <c r="J4774" s="1" t="str">
        <f t="shared" si="374"/>
        <v>Champion</v>
      </c>
    </row>
    <row r="4775" spans="1:10" ht="14.25" x14ac:dyDescent="0.2">
      <c r="A4775">
        <v>16097</v>
      </c>
      <c r="B4775">
        <v>10</v>
      </c>
      <c r="C4775">
        <v>185.05</v>
      </c>
      <c r="D4775" s="1">
        <v>40646.574305555558</v>
      </c>
      <c r="E4775" s="3">
        <f>DATEDIF(online_retail_II[[#This Row],[LastPurchase]], DATE(2011,12,9), "d")</f>
        <v>240</v>
      </c>
      <c r="F4775" s="3">
        <f t="shared" si="370"/>
        <v>3</v>
      </c>
      <c r="G4775" s="3">
        <f t="shared" si="371"/>
        <v>1</v>
      </c>
      <c r="H4775" s="3">
        <f t="shared" si="372"/>
        <v>1</v>
      </c>
      <c r="I4775" s="1" t="str">
        <f t="shared" si="373"/>
        <v>311</v>
      </c>
      <c r="J4775" s="1" t="str">
        <f t="shared" si="374"/>
        <v>Potential</v>
      </c>
    </row>
    <row r="4776" spans="1:10" ht="14.25" x14ac:dyDescent="0.2">
      <c r="A4776">
        <v>13122</v>
      </c>
      <c r="B4776">
        <v>55</v>
      </c>
      <c r="C4776">
        <v>922.39000000000021</v>
      </c>
      <c r="D4776" s="1">
        <v>40792.661805555559</v>
      </c>
      <c r="E4776" s="3">
        <f>DATEDIF(online_retail_II[[#This Row],[LastPurchase]], DATE(2011,12,9), "d")</f>
        <v>94</v>
      </c>
      <c r="F4776" s="3">
        <f t="shared" si="370"/>
        <v>3</v>
      </c>
      <c r="G4776" s="3">
        <f t="shared" si="371"/>
        <v>1</v>
      </c>
      <c r="H4776" s="3">
        <f t="shared" si="372"/>
        <v>1</v>
      </c>
      <c r="I4776" s="1" t="str">
        <f t="shared" si="373"/>
        <v>311</v>
      </c>
      <c r="J4776" s="1" t="str">
        <f t="shared" si="374"/>
        <v>Potential</v>
      </c>
    </row>
    <row r="4777" spans="1:10" ht="14.25" x14ac:dyDescent="0.2">
      <c r="A4777">
        <v>16966</v>
      </c>
      <c r="B4777">
        <v>28</v>
      </c>
      <c r="C4777">
        <v>2154.9700000000003</v>
      </c>
      <c r="D4777" s="1">
        <v>40878.569444444445</v>
      </c>
      <c r="E4777" s="3">
        <f>DATEDIF(online_retail_II[[#This Row],[LastPurchase]], DATE(2011,12,9), "d")</f>
        <v>8</v>
      </c>
      <c r="F4777" s="3">
        <f t="shared" si="370"/>
        <v>5</v>
      </c>
      <c r="G4777" s="3">
        <f t="shared" si="371"/>
        <v>1</v>
      </c>
      <c r="H4777" s="3">
        <f t="shared" si="372"/>
        <v>2</v>
      </c>
      <c r="I4777" s="1" t="str">
        <f t="shared" si="373"/>
        <v>512</v>
      </c>
      <c r="J4777" s="1" t="str">
        <f t="shared" si="374"/>
        <v>Champion</v>
      </c>
    </row>
    <row r="4778" spans="1:10" ht="14.25" x14ac:dyDescent="0.2">
      <c r="A4778">
        <v>15147</v>
      </c>
      <c r="B4778">
        <v>28</v>
      </c>
      <c r="C4778">
        <v>623.5</v>
      </c>
      <c r="D4778" s="1">
        <v>40646.664583333331</v>
      </c>
      <c r="E4778" s="3">
        <f>DATEDIF(online_retail_II[[#This Row],[LastPurchase]], DATE(2011,12,9), "d")</f>
        <v>240</v>
      </c>
      <c r="F4778" s="3">
        <f t="shared" si="370"/>
        <v>3</v>
      </c>
      <c r="G4778" s="3">
        <f t="shared" si="371"/>
        <v>1</v>
      </c>
      <c r="H4778" s="3">
        <f t="shared" si="372"/>
        <v>1</v>
      </c>
      <c r="I4778" s="1" t="str">
        <f t="shared" si="373"/>
        <v>311</v>
      </c>
      <c r="J4778" s="1" t="str">
        <f t="shared" si="374"/>
        <v>Potential</v>
      </c>
    </row>
    <row r="4779" spans="1:10" ht="14.25" x14ac:dyDescent="0.2">
      <c r="A4779">
        <v>15813</v>
      </c>
      <c r="B4779">
        <v>40</v>
      </c>
      <c r="C4779">
        <v>1303.9099999999999</v>
      </c>
      <c r="D4779" s="1">
        <v>40679.342361111114</v>
      </c>
      <c r="E4779" s="3">
        <f>DATEDIF(online_retail_II[[#This Row],[LastPurchase]], DATE(2011,12,9), "d")</f>
        <v>207</v>
      </c>
      <c r="F4779" s="3">
        <f t="shared" si="370"/>
        <v>3</v>
      </c>
      <c r="G4779" s="3">
        <f t="shared" si="371"/>
        <v>1</v>
      </c>
      <c r="H4779" s="3">
        <f t="shared" si="372"/>
        <v>2</v>
      </c>
      <c r="I4779" s="1" t="str">
        <f t="shared" si="373"/>
        <v>312</v>
      </c>
      <c r="J4779" s="1" t="str">
        <f t="shared" si="374"/>
        <v>Potential</v>
      </c>
    </row>
    <row r="4780" spans="1:10" ht="14.25" x14ac:dyDescent="0.2">
      <c r="A4780">
        <v>17058</v>
      </c>
      <c r="B4780">
        <v>62</v>
      </c>
      <c r="C4780">
        <v>1179.8899999999999</v>
      </c>
      <c r="D4780" s="1">
        <v>40805.425694444442</v>
      </c>
      <c r="E4780" s="3">
        <f>DATEDIF(online_retail_II[[#This Row],[LastPurchase]], DATE(2011,12,9), "d")</f>
        <v>81</v>
      </c>
      <c r="F4780" s="3">
        <f t="shared" si="370"/>
        <v>3</v>
      </c>
      <c r="G4780" s="3">
        <f t="shared" si="371"/>
        <v>2</v>
      </c>
      <c r="H4780" s="3">
        <f t="shared" si="372"/>
        <v>2</v>
      </c>
      <c r="I4780" s="1" t="str">
        <f t="shared" si="373"/>
        <v>322</v>
      </c>
      <c r="J4780" s="1" t="str">
        <f t="shared" si="374"/>
        <v>Potential</v>
      </c>
    </row>
    <row r="4781" spans="1:10" ht="14.25" x14ac:dyDescent="0.2">
      <c r="A4781">
        <v>17704</v>
      </c>
      <c r="B4781">
        <v>31</v>
      </c>
      <c r="C4781">
        <v>885.18999999999983</v>
      </c>
      <c r="D4781" s="1">
        <v>40718.402777777781</v>
      </c>
      <c r="E4781" s="3">
        <f>DATEDIF(online_retail_II[[#This Row],[LastPurchase]], DATE(2011,12,9), "d")</f>
        <v>168</v>
      </c>
      <c r="F4781" s="3">
        <f t="shared" si="370"/>
        <v>3</v>
      </c>
      <c r="G4781" s="3">
        <f t="shared" si="371"/>
        <v>1</v>
      </c>
      <c r="H4781" s="3">
        <f t="shared" si="372"/>
        <v>1</v>
      </c>
      <c r="I4781" s="1" t="str">
        <f t="shared" si="373"/>
        <v>311</v>
      </c>
      <c r="J4781" s="1" t="str">
        <f t="shared" si="374"/>
        <v>Potential</v>
      </c>
    </row>
    <row r="4782" spans="1:10" ht="14.25" x14ac:dyDescent="0.2">
      <c r="A4782">
        <v>16249</v>
      </c>
      <c r="B4782">
        <v>69</v>
      </c>
      <c r="C4782">
        <v>1800.0700000000006</v>
      </c>
      <c r="D4782" s="1">
        <v>40834.421527777777</v>
      </c>
      <c r="E4782" s="3">
        <f>DATEDIF(online_retail_II[[#This Row],[LastPurchase]], DATE(2011,12,9), "d")</f>
        <v>52</v>
      </c>
      <c r="F4782" s="3">
        <f t="shared" si="370"/>
        <v>3</v>
      </c>
      <c r="G4782" s="3">
        <f t="shared" si="371"/>
        <v>2</v>
      </c>
      <c r="H4782" s="3">
        <f t="shared" si="372"/>
        <v>2</v>
      </c>
      <c r="I4782" s="1" t="str">
        <f t="shared" si="373"/>
        <v>322</v>
      </c>
      <c r="J4782" s="1" t="str">
        <f t="shared" si="374"/>
        <v>Potential</v>
      </c>
    </row>
    <row r="4783" spans="1:10" ht="14.25" x14ac:dyDescent="0.2">
      <c r="A4783">
        <v>13811</v>
      </c>
      <c r="B4783">
        <v>13</v>
      </c>
      <c r="C4783">
        <v>814.5</v>
      </c>
      <c r="D4783" s="1">
        <v>40703.412499999999</v>
      </c>
      <c r="E4783" s="3">
        <f>DATEDIF(online_retail_II[[#This Row],[LastPurchase]], DATE(2011,12,9), "d")</f>
        <v>183</v>
      </c>
      <c r="F4783" s="3">
        <f t="shared" si="370"/>
        <v>3</v>
      </c>
      <c r="G4783" s="3">
        <f t="shared" si="371"/>
        <v>1</v>
      </c>
      <c r="H4783" s="3">
        <f t="shared" si="372"/>
        <v>1</v>
      </c>
      <c r="I4783" s="1" t="str">
        <f t="shared" si="373"/>
        <v>311</v>
      </c>
      <c r="J4783" s="1" t="str">
        <f t="shared" si="374"/>
        <v>Potential</v>
      </c>
    </row>
    <row r="4784" spans="1:10" ht="14.25" x14ac:dyDescent="0.2">
      <c r="A4784">
        <v>16806</v>
      </c>
      <c r="B4784">
        <v>103</v>
      </c>
      <c r="C4784">
        <v>801.48999999999955</v>
      </c>
      <c r="D4784" s="1">
        <v>40783.643750000003</v>
      </c>
      <c r="E4784" s="3">
        <f>DATEDIF(online_retail_II[[#This Row],[LastPurchase]], DATE(2011,12,9), "d")</f>
        <v>103</v>
      </c>
      <c r="F4784" s="3">
        <f t="shared" si="370"/>
        <v>3</v>
      </c>
      <c r="G4784" s="3">
        <f t="shared" si="371"/>
        <v>2</v>
      </c>
      <c r="H4784" s="3">
        <f t="shared" si="372"/>
        <v>1</v>
      </c>
      <c r="I4784" s="1" t="str">
        <f t="shared" si="373"/>
        <v>321</v>
      </c>
      <c r="J4784" s="1" t="str">
        <f t="shared" si="374"/>
        <v>Potential</v>
      </c>
    </row>
    <row r="4785" spans="1:10" ht="14.25" x14ac:dyDescent="0.2">
      <c r="A4785">
        <v>13120</v>
      </c>
      <c r="B4785">
        <v>1</v>
      </c>
      <c r="C4785">
        <v>30.599999999999998</v>
      </c>
      <c r="D4785" s="1">
        <v>40648.429861111108</v>
      </c>
      <c r="E4785" s="3">
        <f>DATEDIF(online_retail_II[[#This Row],[LastPurchase]], DATE(2011,12,9), "d")</f>
        <v>238</v>
      </c>
      <c r="F4785" s="3">
        <f t="shared" si="370"/>
        <v>3</v>
      </c>
      <c r="G4785" s="3">
        <f t="shared" si="371"/>
        <v>1</v>
      </c>
      <c r="H4785" s="3">
        <f t="shared" si="372"/>
        <v>1</v>
      </c>
      <c r="I4785" s="1" t="str">
        <f t="shared" si="373"/>
        <v>311</v>
      </c>
      <c r="J4785" s="1" t="str">
        <f t="shared" si="374"/>
        <v>Potential</v>
      </c>
    </row>
    <row r="4786" spans="1:10" ht="14.25" x14ac:dyDescent="0.2">
      <c r="A4786">
        <v>12769</v>
      </c>
      <c r="B4786">
        <v>32</v>
      </c>
      <c r="C4786">
        <v>1143.6000000000001</v>
      </c>
      <c r="D4786" s="1">
        <v>40648.434027777781</v>
      </c>
      <c r="E4786" s="3">
        <f>DATEDIF(online_retail_II[[#This Row],[LastPurchase]], DATE(2011,12,9), "d")</f>
        <v>238</v>
      </c>
      <c r="F4786" s="3">
        <f t="shared" si="370"/>
        <v>3</v>
      </c>
      <c r="G4786" s="3">
        <f t="shared" si="371"/>
        <v>1</v>
      </c>
      <c r="H4786" s="3">
        <f t="shared" si="372"/>
        <v>2</v>
      </c>
      <c r="I4786" s="1" t="str">
        <f t="shared" si="373"/>
        <v>312</v>
      </c>
      <c r="J4786" s="1" t="str">
        <f t="shared" si="374"/>
        <v>Potential</v>
      </c>
    </row>
    <row r="4787" spans="1:10" ht="14.25" x14ac:dyDescent="0.2">
      <c r="A4787">
        <v>14323</v>
      </c>
      <c r="B4787">
        <v>36</v>
      </c>
      <c r="C4787">
        <v>605.06000000000017</v>
      </c>
      <c r="D4787" s="1">
        <v>40772.484027777777</v>
      </c>
      <c r="E4787" s="3">
        <f>DATEDIF(online_retail_II[[#This Row],[LastPurchase]], DATE(2011,12,9), "d")</f>
        <v>114</v>
      </c>
      <c r="F4787" s="3">
        <f t="shared" si="370"/>
        <v>3</v>
      </c>
      <c r="G4787" s="3">
        <f t="shared" si="371"/>
        <v>1</v>
      </c>
      <c r="H4787" s="3">
        <f t="shared" si="372"/>
        <v>1</v>
      </c>
      <c r="I4787" s="1" t="str">
        <f t="shared" si="373"/>
        <v>311</v>
      </c>
      <c r="J4787" s="1" t="str">
        <f t="shared" si="374"/>
        <v>Potential</v>
      </c>
    </row>
    <row r="4788" spans="1:10" ht="14.25" x14ac:dyDescent="0.2">
      <c r="A4788">
        <v>17367</v>
      </c>
      <c r="B4788">
        <v>34</v>
      </c>
      <c r="C4788">
        <v>168.4</v>
      </c>
      <c r="D4788" s="1">
        <v>40648.597916666666</v>
      </c>
      <c r="E4788" s="3">
        <f>DATEDIF(online_retail_II[[#This Row],[LastPurchase]], DATE(2011,12,9), "d")</f>
        <v>238</v>
      </c>
      <c r="F4788" s="3">
        <f t="shared" si="370"/>
        <v>3</v>
      </c>
      <c r="G4788" s="3">
        <f t="shared" si="371"/>
        <v>1</v>
      </c>
      <c r="H4788" s="3">
        <f t="shared" si="372"/>
        <v>1</v>
      </c>
      <c r="I4788" s="1" t="str">
        <f t="shared" si="373"/>
        <v>311</v>
      </c>
      <c r="J4788" s="1" t="str">
        <f t="shared" si="374"/>
        <v>Potential</v>
      </c>
    </row>
    <row r="4789" spans="1:10" ht="14.25" x14ac:dyDescent="0.2">
      <c r="A4789">
        <v>18213</v>
      </c>
      <c r="B4789">
        <v>15</v>
      </c>
      <c r="C4789">
        <v>232.48000000000002</v>
      </c>
      <c r="D4789" s="1">
        <v>40650.431250000001</v>
      </c>
      <c r="E4789" s="3">
        <f>DATEDIF(online_retail_II[[#This Row],[LastPurchase]], DATE(2011,12,9), "d")</f>
        <v>236</v>
      </c>
      <c r="F4789" s="3">
        <f t="shared" si="370"/>
        <v>3</v>
      </c>
      <c r="G4789" s="3">
        <f t="shared" si="371"/>
        <v>1</v>
      </c>
      <c r="H4789" s="3">
        <f t="shared" si="372"/>
        <v>1</v>
      </c>
      <c r="I4789" s="1" t="str">
        <f t="shared" si="373"/>
        <v>311</v>
      </c>
      <c r="J4789" s="1" t="str">
        <f t="shared" si="374"/>
        <v>Potential</v>
      </c>
    </row>
    <row r="4790" spans="1:10" ht="14.25" x14ac:dyDescent="0.2">
      <c r="A4790">
        <v>15172</v>
      </c>
      <c r="B4790">
        <v>110</v>
      </c>
      <c r="C4790">
        <v>1624.0499999999997</v>
      </c>
      <c r="D4790" s="1">
        <v>40878.493750000001</v>
      </c>
      <c r="E4790" s="3">
        <f>DATEDIF(online_retail_II[[#This Row],[LastPurchase]], DATE(2011,12,9), "d")</f>
        <v>8</v>
      </c>
      <c r="F4790" s="3">
        <f t="shared" si="370"/>
        <v>5</v>
      </c>
      <c r="G4790" s="3">
        <f t="shared" si="371"/>
        <v>2</v>
      </c>
      <c r="H4790" s="3">
        <f t="shared" si="372"/>
        <v>2</v>
      </c>
      <c r="I4790" s="1" t="str">
        <f t="shared" si="373"/>
        <v>522</v>
      </c>
      <c r="J4790" s="1" t="str">
        <f t="shared" si="374"/>
        <v>Champion</v>
      </c>
    </row>
    <row r="4791" spans="1:10" ht="14.25" x14ac:dyDescent="0.2">
      <c r="A4791">
        <v>15745</v>
      </c>
      <c r="B4791">
        <v>62</v>
      </c>
      <c r="C4791">
        <v>1094.5899999999999</v>
      </c>
      <c r="D4791" s="1">
        <v>40867.572916666664</v>
      </c>
      <c r="E4791" s="3">
        <f>DATEDIF(online_retail_II[[#This Row],[LastPurchase]], DATE(2011,12,9), "d")</f>
        <v>19</v>
      </c>
      <c r="F4791" s="3">
        <f t="shared" si="370"/>
        <v>4</v>
      </c>
      <c r="G4791" s="3">
        <f t="shared" si="371"/>
        <v>2</v>
      </c>
      <c r="H4791" s="3">
        <f t="shared" si="372"/>
        <v>2</v>
      </c>
      <c r="I4791" s="1" t="str">
        <f t="shared" si="373"/>
        <v>422</v>
      </c>
      <c r="J4791" s="1" t="str">
        <f t="shared" si="374"/>
        <v>Loyal</v>
      </c>
    </row>
    <row r="4792" spans="1:10" ht="14.25" x14ac:dyDescent="0.2">
      <c r="A4792">
        <v>17697</v>
      </c>
      <c r="B4792">
        <v>19</v>
      </c>
      <c r="C4792">
        <v>338.95000000000005</v>
      </c>
      <c r="D4792" s="1">
        <v>40650.652777777781</v>
      </c>
      <c r="E4792" s="3">
        <f>DATEDIF(online_retail_II[[#This Row],[LastPurchase]], DATE(2011,12,9), "d")</f>
        <v>236</v>
      </c>
      <c r="F4792" s="3">
        <f t="shared" si="370"/>
        <v>3</v>
      </c>
      <c r="G4792" s="3">
        <f t="shared" si="371"/>
        <v>1</v>
      </c>
      <c r="H4792" s="3">
        <f t="shared" si="372"/>
        <v>1</v>
      </c>
      <c r="I4792" s="1" t="str">
        <f t="shared" si="373"/>
        <v>311</v>
      </c>
      <c r="J4792" s="1" t="str">
        <f t="shared" si="374"/>
        <v>Potential</v>
      </c>
    </row>
    <row r="4793" spans="1:10" ht="14.25" x14ac:dyDescent="0.2">
      <c r="A4793">
        <v>15491</v>
      </c>
      <c r="B4793">
        <v>154</v>
      </c>
      <c r="C4793">
        <v>3100.0900000000015</v>
      </c>
      <c r="D4793" s="1">
        <v>40791.663888888892</v>
      </c>
      <c r="E4793" s="3">
        <f>DATEDIF(online_retail_II[[#This Row],[LastPurchase]], DATE(2011,12,9), "d")</f>
        <v>95</v>
      </c>
      <c r="F4793" s="3">
        <f t="shared" si="370"/>
        <v>3</v>
      </c>
      <c r="G4793" s="3">
        <f t="shared" si="371"/>
        <v>2</v>
      </c>
      <c r="H4793" s="3">
        <f t="shared" si="372"/>
        <v>3</v>
      </c>
      <c r="I4793" s="1" t="str">
        <f t="shared" si="373"/>
        <v>323</v>
      </c>
      <c r="J4793" s="1" t="str">
        <f t="shared" si="374"/>
        <v>Potential</v>
      </c>
    </row>
    <row r="4794" spans="1:10" ht="14.25" x14ac:dyDescent="0.2">
      <c r="A4794">
        <v>16617</v>
      </c>
      <c r="B4794">
        <v>5</v>
      </c>
      <c r="C4794">
        <v>151.85000000000002</v>
      </c>
      <c r="D4794" s="1">
        <v>40651.440972222219</v>
      </c>
      <c r="E4794" s="3">
        <f>DATEDIF(online_retail_II[[#This Row],[LastPurchase]], DATE(2011,12,9), "d")</f>
        <v>235</v>
      </c>
      <c r="F4794" s="3">
        <f t="shared" si="370"/>
        <v>3</v>
      </c>
      <c r="G4794" s="3">
        <f t="shared" si="371"/>
        <v>1</v>
      </c>
      <c r="H4794" s="3">
        <f t="shared" si="372"/>
        <v>1</v>
      </c>
      <c r="I4794" s="1" t="str">
        <f t="shared" si="373"/>
        <v>311</v>
      </c>
      <c r="J4794" s="1" t="str">
        <f t="shared" si="374"/>
        <v>Potential</v>
      </c>
    </row>
    <row r="4795" spans="1:10" ht="14.25" x14ac:dyDescent="0.2">
      <c r="A4795">
        <v>15508</v>
      </c>
      <c r="B4795">
        <v>92</v>
      </c>
      <c r="C4795">
        <v>1000.2700000000002</v>
      </c>
      <c r="D4795" s="1">
        <v>40697.654861111114</v>
      </c>
      <c r="E4795" s="3">
        <f>DATEDIF(online_retail_II[[#This Row],[LastPurchase]], DATE(2011,12,9), "d")</f>
        <v>189</v>
      </c>
      <c r="F4795" s="3">
        <f t="shared" si="370"/>
        <v>3</v>
      </c>
      <c r="G4795" s="3">
        <f t="shared" si="371"/>
        <v>2</v>
      </c>
      <c r="H4795" s="3">
        <f t="shared" si="372"/>
        <v>2</v>
      </c>
      <c r="I4795" s="1" t="str">
        <f t="shared" si="373"/>
        <v>322</v>
      </c>
      <c r="J4795" s="1" t="str">
        <f t="shared" si="374"/>
        <v>Potential</v>
      </c>
    </row>
    <row r="4796" spans="1:10" ht="14.25" x14ac:dyDescent="0.2">
      <c r="A4796">
        <v>15594</v>
      </c>
      <c r="B4796">
        <v>103</v>
      </c>
      <c r="C4796">
        <v>1771.78</v>
      </c>
      <c r="D4796" s="1">
        <v>40871.370138888888</v>
      </c>
      <c r="E4796" s="3">
        <f>DATEDIF(online_retail_II[[#This Row],[LastPurchase]], DATE(2011,12,9), "d")</f>
        <v>15</v>
      </c>
      <c r="F4796" s="3">
        <f t="shared" si="370"/>
        <v>4</v>
      </c>
      <c r="G4796" s="3">
        <f t="shared" si="371"/>
        <v>2</v>
      </c>
      <c r="H4796" s="3">
        <f t="shared" si="372"/>
        <v>2</v>
      </c>
      <c r="I4796" s="1" t="str">
        <f t="shared" si="373"/>
        <v>422</v>
      </c>
      <c r="J4796" s="1" t="str">
        <f t="shared" si="374"/>
        <v>Loyal</v>
      </c>
    </row>
    <row r="4797" spans="1:10" ht="14.25" x14ac:dyDescent="0.2">
      <c r="A4797">
        <v>13376</v>
      </c>
      <c r="B4797">
        <v>53</v>
      </c>
      <c r="C4797">
        <v>1019.7600000000003</v>
      </c>
      <c r="D4797" s="1">
        <v>40787.677777777775</v>
      </c>
      <c r="E4797" s="3">
        <f>DATEDIF(online_retail_II[[#This Row],[LastPurchase]], DATE(2011,12,9), "d")</f>
        <v>99</v>
      </c>
      <c r="F4797" s="3">
        <f t="shared" si="370"/>
        <v>3</v>
      </c>
      <c r="G4797" s="3">
        <f t="shared" si="371"/>
        <v>1</v>
      </c>
      <c r="H4797" s="3">
        <f t="shared" si="372"/>
        <v>2</v>
      </c>
      <c r="I4797" s="1" t="str">
        <f t="shared" si="373"/>
        <v>312</v>
      </c>
      <c r="J4797" s="1" t="str">
        <f t="shared" si="374"/>
        <v>Potential</v>
      </c>
    </row>
    <row r="4798" spans="1:10" ht="14.25" x14ac:dyDescent="0.2">
      <c r="A4798">
        <v>16633</v>
      </c>
      <c r="B4798">
        <v>152</v>
      </c>
      <c r="C4798">
        <v>2883.1000000000004</v>
      </c>
      <c r="D4798" s="1">
        <v>40869.570138888892</v>
      </c>
      <c r="E4798" s="3">
        <f>DATEDIF(online_retail_II[[#This Row],[LastPurchase]], DATE(2011,12,9), "d")</f>
        <v>17</v>
      </c>
      <c r="F4798" s="3">
        <f t="shared" si="370"/>
        <v>4</v>
      </c>
      <c r="G4798" s="3">
        <f t="shared" si="371"/>
        <v>2</v>
      </c>
      <c r="H4798" s="3">
        <f t="shared" si="372"/>
        <v>2</v>
      </c>
      <c r="I4798" s="1" t="str">
        <f t="shared" si="373"/>
        <v>422</v>
      </c>
      <c r="J4798" s="1" t="str">
        <f t="shared" si="374"/>
        <v>Loyal</v>
      </c>
    </row>
    <row r="4799" spans="1:10" ht="14.25" x14ac:dyDescent="0.2">
      <c r="A4799">
        <v>15225</v>
      </c>
      <c r="B4799">
        <v>23</v>
      </c>
      <c r="C4799">
        <v>409.40000000000009</v>
      </c>
      <c r="D4799" s="1">
        <v>40652.618750000001</v>
      </c>
      <c r="E4799" s="3">
        <f>DATEDIF(online_retail_II[[#This Row],[LastPurchase]], DATE(2011,12,9), "d")</f>
        <v>234</v>
      </c>
      <c r="F4799" s="3">
        <f t="shared" si="370"/>
        <v>3</v>
      </c>
      <c r="G4799" s="3">
        <f t="shared" si="371"/>
        <v>1</v>
      </c>
      <c r="H4799" s="3">
        <f t="shared" si="372"/>
        <v>1</v>
      </c>
      <c r="I4799" s="1" t="str">
        <f t="shared" si="373"/>
        <v>311</v>
      </c>
      <c r="J4799" s="1" t="str">
        <f t="shared" si="374"/>
        <v>Potential</v>
      </c>
    </row>
    <row r="4800" spans="1:10" ht="14.25" x14ac:dyDescent="0.2">
      <c r="A4800">
        <v>15436</v>
      </c>
      <c r="B4800">
        <v>329</v>
      </c>
      <c r="C4800">
        <v>1122.5300000000007</v>
      </c>
      <c r="D4800" s="1">
        <v>40874.670138888891</v>
      </c>
      <c r="E4800" s="3">
        <f>DATEDIF(online_retail_II[[#This Row],[LastPurchase]], DATE(2011,12,9), "d")</f>
        <v>12</v>
      </c>
      <c r="F4800" s="3">
        <f t="shared" si="370"/>
        <v>5</v>
      </c>
      <c r="G4800" s="3">
        <f t="shared" si="371"/>
        <v>3</v>
      </c>
      <c r="H4800" s="3">
        <f t="shared" si="372"/>
        <v>2</v>
      </c>
      <c r="I4800" s="1" t="str">
        <f t="shared" si="373"/>
        <v>532</v>
      </c>
      <c r="J4800" s="1" t="str">
        <f t="shared" si="374"/>
        <v>Champion</v>
      </c>
    </row>
    <row r="4801" spans="1:10" ht="14.25" x14ac:dyDescent="0.2">
      <c r="A4801">
        <v>15517</v>
      </c>
      <c r="B4801">
        <v>27</v>
      </c>
      <c r="C4801">
        <v>267.03000000000003</v>
      </c>
      <c r="D4801" s="1">
        <v>40653.584722222222</v>
      </c>
      <c r="E4801" s="3">
        <f>DATEDIF(online_retail_II[[#This Row],[LastPurchase]], DATE(2011,12,9), "d")</f>
        <v>233</v>
      </c>
      <c r="F4801" s="3">
        <f t="shared" si="370"/>
        <v>3</v>
      </c>
      <c r="G4801" s="3">
        <f t="shared" si="371"/>
        <v>1</v>
      </c>
      <c r="H4801" s="3">
        <f t="shared" si="372"/>
        <v>1</v>
      </c>
      <c r="I4801" s="1" t="str">
        <f t="shared" si="373"/>
        <v>311</v>
      </c>
      <c r="J4801" s="1" t="str">
        <f t="shared" si="374"/>
        <v>Potential</v>
      </c>
    </row>
    <row r="4802" spans="1:10" ht="14.25" x14ac:dyDescent="0.2">
      <c r="A4802">
        <v>17120</v>
      </c>
      <c r="B4802">
        <v>18</v>
      </c>
      <c r="C4802">
        <v>307.45999999999998</v>
      </c>
      <c r="D4802" s="1">
        <v>40653.63958333333</v>
      </c>
      <c r="E4802" s="3">
        <f>DATEDIF(online_retail_II[[#This Row],[LastPurchase]], DATE(2011,12,9), "d")</f>
        <v>233</v>
      </c>
      <c r="F4802" s="3">
        <f t="shared" ref="F4802:F4865" si="375">IF(E4802&lt;=QUARTILE($E$2:$E$1000,1),5,
 IF(E4802&lt;=QUARTILE($E$2:$E$1000,2),4,
 IF(E4802&lt;=QUARTILE($E$2:$E$1000,3),3,
 IF(E4802&lt;=QUARTILE($E$2:$E$1000,4),2,1))))</f>
        <v>3</v>
      </c>
      <c r="G4802" s="3">
        <f t="shared" ref="G4802:G4865" si="376">IF(B4802&gt;=QUARTILE($B$2:$B$1000,4),5,
 IF(B4802&gt;=QUARTILE($B$2:$B$1000,3),4,
 IF(B4802&gt;=QUARTILE($B$2:$B$1000,2),3,
 IF(B4802&gt;=QUARTILE($B$2:$B$1000,1),2,1))))</f>
        <v>1</v>
      </c>
      <c r="H4802" s="3">
        <f t="shared" ref="H4802:H4865" si="377">IF(C4802&gt;=QUARTILE($C$2:$C$1000,4),5,
 IF(C4802&gt;=QUARTILE($C$2:$C$1000,3),4,
 IF(C4802&gt;=QUARTILE($C$2:$C$1000,2),3,
 IF(C4802&gt;=QUARTILE($C$2:$C$1000,1),2,1))))</f>
        <v>1</v>
      </c>
      <c r="I4802" s="1" t="str">
        <f t="shared" ref="I4802:I4865" si="378">TEXT(F4802,"0") &amp; TEXT(G4802,"0") &amp; TEXT(H4802,"0")</f>
        <v>311</v>
      </c>
      <c r="J4802" s="1" t="str">
        <f t="shared" ref="J4802:J4865" si="379">IF(F4802=5,"Champion",
 IF(F4802&gt;=4,"Loyal",
 IF(F4802=3,"Potential",
 IF(F4802=2,"At Risk",
 "Lost"))))</f>
        <v>Potential</v>
      </c>
    </row>
    <row r="4803" spans="1:10" ht="14.25" x14ac:dyDescent="0.2">
      <c r="A4803">
        <v>12506</v>
      </c>
      <c r="B4803">
        <v>23</v>
      </c>
      <c r="C4803">
        <v>73.500000000000028</v>
      </c>
      <c r="D4803" s="1">
        <v>40654.370833333334</v>
      </c>
      <c r="E4803" s="3">
        <f>DATEDIF(online_retail_II[[#This Row],[LastPurchase]], DATE(2011,12,9), "d")</f>
        <v>232</v>
      </c>
      <c r="F4803" s="3">
        <f t="shared" si="375"/>
        <v>3</v>
      </c>
      <c r="G4803" s="3">
        <f t="shared" si="376"/>
        <v>1</v>
      </c>
      <c r="H4803" s="3">
        <f t="shared" si="377"/>
        <v>1</v>
      </c>
      <c r="I4803" s="1" t="str">
        <f t="shared" si="378"/>
        <v>311</v>
      </c>
      <c r="J4803" s="1" t="str">
        <f t="shared" si="379"/>
        <v>Potential</v>
      </c>
    </row>
    <row r="4804" spans="1:10" ht="14.25" x14ac:dyDescent="0.2">
      <c r="A4804">
        <v>14759</v>
      </c>
      <c r="B4804">
        <v>102</v>
      </c>
      <c r="C4804">
        <v>1625.9699999999993</v>
      </c>
      <c r="D4804" s="1">
        <v>40882.502083333333</v>
      </c>
      <c r="E4804" s="3">
        <f>DATEDIF(online_retail_II[[#This Row],[LastPurchase]], DATE(2011,12,9), "d")</f>
        <v>4</v>
      </c>
      <c r="F4804" s="3">
        <f t="shared" si="375"/>
        <v>5</v>
      </c>
      <c r="G4804" s="3">
        <f t="shared" si="376"/>
        <v>2</v>
      </c>
      <c r="H4804" s="3">
        <f t="shared" si="377"/>
        <v>2</v>
      </c>
      <c r="I4804" s="1" t="str">
        <f t="shared" si="378"/>
        <v>522</v>
      </c>
      <c r="J4804" s="1" t="str">
        <f t="shared" si="379"/>
        <v>Champion</v>
      </c>
    </row>
    <row r="4805" spans="1:10" ht="14.25" x14ac:dyDescent="0.2">
      <c r="A4805">
        <v>13505</v>
      </c>
      <c r="B4805">
        <v>215</v>
      </c>
      <c r="C4805">
        <v>4393.6299999999992</v>
      </c>
      <c r="D4805" s="1">
        <v>40814.49722222222</v>
      </c>
      <c r="E4805" s="3">
        <f>DATEDIF(online_retail_II[[#This Row],[LastPurchase]], DATE(2011,12,9), "d")</f>
        <v>72</v>
      </c>
      <c r="F4805" s="3">
        <f t="shared" si="375"/>
        <v>3</v>
      </c>
      <c r="G4805" s="3">
        <f t="shared" si="376"/>
        <v>3</v>
      </c>
      <c r="H4805" s="3">
        <f t="shared" si="377"/>
        <v>3</v>
      </c>
      <c r="I4805" s="1" t="str">
        <f t="shared" si="378"/>
        <v>333</v>
      </c>
      <c r="J4805" s="1" t="str">
        <f t="shared" si="379"/>
        <v>Potential</v>
      </c>
    </row>
    <row r="4806" spans="1:10" ht="14.25" x14ac:dyDescent="0.2">
      <c r="A4806">
        <v>13389</v>
      </c>
      <c r="B4806">
        <v>51</v>
      </c>
      <c r="C4806">
        <v>797.96</v>
      </c>
      <c r="D4806" s="1">
        <v>40875.584027777775</v>
      </c>
      <c r="E4806" s="3">
        <f>DATEDIF(online_retail_II[[#This Row],[LastPurchase]], DATE(2011,12,9), "d")</f>
        <v>11</v>
      </c>
      <c r="F4806" s="3">
        <f t="shared" si="375"/>
        <v>5</v>
      </c>
      <c r="G4806" s="3">
        <f t="shared" si="376"/>
        <v>1</v>
      </c>
      <c r="H4806" s="3">
        <f t="shared" si="377"/>
        <v>1</v>
      </c>
      <c r="I4806" s="1" t="str">
        <f t="shared" si="378"/>
        <v>511</v>
      </c>
      <c r="J4806" s="1" t="str">
        <f t="shared" si="379"/>
        <v>Champion</v>
      </c>
    </row>
    <row r="4807" spans="1:10" ht="14.25" x14ac:dyDescent="0.2">
      <c r="A4807">
        <v>12354</v>
      </c>
      <c r="B4807">
        <v>58</v>
      </c>
      <c r="C4807">
        <v>1079.4000000000001</v>
      </c>
      <c r="D4807" s="1">
        <v>40654.549305555556</v>
      </c>
      <c r="E4807" s="3">
        <f>DATEDIF(online_retail_II[[#This Row],[LastPurchase]], DATE(2011,12,9), "d")</f>
        <v>232</v>
      </c>
      <c r="F4807" s="3">
        <f t="shared" si="375"/>
        <v>3</v>
      </c>
      <c r="G4807" s="3">
        <f t="shared" si="376"/>
        <v>2</v>
      </c>
      <c r="H4807" s="3">
        <f t="shared" si="377"/>
        <v>2</v>
      </c>
      <c r="I4807" s="1" t="str">
        <f t="shared" si="378"/>
        <v>322</v>
      </c>
      <c r="J4807" s="1" t="str">
        <f t="shared" si="379"/>
        <v>Potential</v>
      </c>
    </row>
    <row r="4808" spans="1:10" ht="14.25" x14ac:dyDescent="0.2">
      <c r="A4808">
        <v>17061</v>
      </c>
      <c r="B4808">
        <v>99</v>
      </c>
      <c r="C4808">
        <v>5232.2299999999996</v>
      </c>
      <c r="D4808" s="1">
        <v>40813.474999999999</v>
      </c>
      <c r="E4808" s="3">
        <f>DATEDIF(online_retail_II[[#This Row],[LastPurchase]], DATE(2011,12,9), "d")</f>
        <v>73</v>
      </c>
      <c r="F4808" s="3">
        <f t="shared" si="375"/>
        <v>3</v>
      </c>
      <c r="G4808" s="3">
        <f t="shared" si="376"/>
        <v>2</v>
      </c>
      <c r="H4808" s="3">
        <f t="shared" si="377"/>
        <v>3</v>
      </c>
      <c r="I4808" s="1" t="str">
        <f t="shared" si="378"/>
        <v>323</v>
      </c>
      <c r="J4808" s="1" t="str">
        <f t="shared" si="379"/>
        <v>Potential</v>
      </c>
    </row>
    <row r="4809" spans="1:10" ht="14.25" x14ac:dyDescent="0.2">
      <c r="A4809">
        <v>17630</v>
      </c>
      <c r="B4809">
        <v>26</v>
      </c>
      <c r="C4809">
        <v>503.59999999999985</v>
      </c>
      <c r="D4809" s="1">
        <v>40717.498611111114</v>
      </c>
      <c r="E4809" s="3">
        <f>DATEDIF(online_retail_II[[#This Row],[LastPurchase]], DATE(2011,12,9), "d")</f>
        <v>169</v>
      </c>
      <c r="F4809" s="3">
        <f t="shared" si="375"/>
        <v>3</v>
      </c>
      <c r="G4809" s="3">
        <f t="shared" si="376"/>
        <v>1</v>
      </c>
      <c r="H4809" s="3">
        <f t="shared" si="377"/>
        <v>1</v>
      </c>
      <c r="I4809" s="1" t="str">
        <f t="shared" si="378"/>
        <v>311</v>
      </c>
      <c r="J4809" s="1" t="str">
        <f t="shared" si="379"/>
        <v>Potential</v>
      </c>
    </row>
    <row r="4810" spans="1:10" ht="14.25" x14ac:dyDescent="0.2">
      <c r="A4810">
        <v>16587</v>
      </c>
      <c r="B4810">
        <v>13</v>
      </c>
      <c r="C4810">
        <v>225.14999999999995</v>
      </c>
      <c r="D4810" s="1">
        <v>40654.660416666666</v>
      </c>
      <c r="E4810" s="3">
        <f>DATEDIF(online_retail_II[[#This Row],[LastPurchase]], DATE(2011,12,9), "d")</f>
        <v>232</v>
      </c>
      <c r="F4810" s="3">
        <f t="shared" si="375"/>
        <v>3</v>
      </c>
      <c r="G4810" s="3">
        <f t="shared" si="376"/>
        <v>1</v>
      </c>
      <c r="H4810" s="3">
        <f t="shared" si="377"/>
        <v>1</v>
      </c>
      <c r="I4810" s="1" t="str">
        <f t="shared" si="378"/>
        <v>311</v>
      </c>
      <c r="J4810" s="1" t="str">
        <f t="shared" si="379"/>
        <v>Potential</v>
      </c>
    </row>
    <row r="4811" spans="1:10" ht="14.25" x14ac:dyDescent="0.2">
      <c r="A4811">
        <v>12622</v>
      </c>
      <c r="B4811">
        <v>11</v>
      </c>
      <c r="C4811">
        <v>180.09999999999997</v>
      </c>
      <c r="D4811" s="1">
        <v>40654.693749999999</v>
      </c>
      <c r="E4811" s="3">
        <f>DATEDIF(online_retail_II[[#This Row],[LastPurchase]], DATE(2011,12,9), "d")</f>
        <v>232</v>
      </c>
      <c r="F4811" s="3">
        <f t="shared" si="375"/>
        <v>3</v>
      </c>
      <c r="G4811" s="3">
        <f t="shared" si="376"/>
        <v>1</v>
      </c>
      <c r="H4811" s="3">
        <f t="shared" si="377"/>
        <v>1</v>
      </c>
      <c r="I4811" s="1" t="str">
        <f t="shared" si="378"/>
        <v>311</v>
      </c>
      <c r="J4811" s="1" t="str">
        <f t="shared" si="379"/>
        <v>Potential</v>
      </c>
    </row>
    <row r="4812" spans="1:10" ht="14.25" x14ac:dyDescent="0.2">
      <c r="A4812">
        <v>16750</v>
      </c>
      <c r="B4812">
        <v>95</v>
      </c>
      <c r="C4812">
        <v>623.92999999999995</v>
      </c>
      <c r="D4812" s="1">
        <v>40842.533333333333</v>
      </c>
      <c r="E4812" s="3">
        <f>DATEDIF(online_retail_II[[#This Row],[LastPurchase]], DATE(2011,12,9), "d")</f>
        <v>44</v>
      </c>
      <c r="F4812" s="3">
        <f t="shared" si="375"/>
        <v>4</v>
      </c>
      <c r="G4812" s="3">
        <f t="shared" si="376"/>
        <v>2</v>
      </c>
      <c r="H4812" s="3">
        <f t="shared" si="377"/>
        <v>1</v>
      </c>
      <c r="I4812" s="1" t="str">
        <f t="shared" si="378"/>
        <v>421</v>
      </c>
      <c r="J4812" s="1" t="str">
        <f t="shared" si="379"/>
        <v>Loyal</v>
      </c>
    </row>
    <row r="4813" spans="1:10" ht="14.25" x14ac:dyDescent="0.2">
      <c r="A4813">
        <v>17670</v>
      </c>
      <c r="B4813">
        <v>11</v>
      </c>
      <c r="C4813">
        <v>205.7</v>
      </c>
      <c r="D4813" s="1">
        <v>40659.383333333331</v>
      </c>
      <c r="E4813" s="3">
        <f>DATEDIF(online_retail_II[[#This Row],[LastPurchase]], DATE(2011,12,9), "d")</f>
        <v>227</v>
      </c>
      <c r="F4813" s="3">
        <f t="shared" si="375"/>
        <v>3</v>
      </c>
      <c r="G4813" s="3">
        <f t="shared" si="376"/>
        <v>1</v>
      </c>
      <c r="H4813" s="3">
        <f t="shared" si="377"/>
        <v>1</v>
      </c>
      <c r="I4813" s="1" t="str">
        <f t="shared" si="378"/>
        <v>311</v>
      </c>
      <c r="J4813" s="1" t="str">
        <f t="shared" si="379"/>
        <v>Potential</v>
      </c>
    </row>
    <row r="4814" spans="1:10" ht="14.25" x14ac:dyDescent="0.2">
      <c r="A4814">
        <v>15108</v>
      </c>
      <c r="B4814">
        <v>60</v>
      </c>
      <c r="C4814">
        <v>1300.2500000000002</v>
      </c>
      <c r="D4814" s="1">
        <v>40745.433333333334</v>
      </c>
      <c r="E4814" s="3">
        <f>DATEDIF(online_retail_II[[#This Row],[LastPurchase]], DATE(2011,12,9), "d")</f>
        <v>141</v>
      </c>
      <c r="F4814" s="3">
        <f t="shared" si="375"/>
        <v>3</v>
      </c>
      <c r="G4814" s="3">
        <f t="shared" si="376"/>
        <v>2</v>
      </c>
      <c r="H4814" s="3">
        <f t="shared" si="377"/>
        <v>2</v>
      </c>
      <c r="I4814" s="1" t="str">
        <f t="shared" si="378"/>
        <v>322</v>
      </c>
      <c r="J4814" s="1" t="str">
        <f t="shared" si="379"/>
        <v>Potential</v>
      </c>
    </row>
    <row r="4815" spans="1:10" ht="14.25" x14ac:dyDescent="0.2">
      <c r="A4815">
        <v>16942</v>
      </c>
      <c r="B4815">
        <v>281</v>
      </c>
      <c r="C4815">
        <v>1920.5900000000017</v>
      </c>
      <c r="D4815" s="1">
        <v>40874.527777777781</v>
      </c>
      <c r="E4815" s="3">
        <f>DATEDIF(online_retail_II[[#This Row],[LastPurchase]], DATE(2011,12,9), "d")</f>
        <v>12</v>
      </c>
      <c r="F4815" s="3">
        <f t="shared" si="375"/>
        <v>5</v>
      </c>
      <c r="G4815" s="3">
        <f t="shared" si="376"/>
        <v>3</v>
      </c>
      <c r="H4815" s="3">
        <f t="shared" si="377"/>
        <v>2</v>
      </c>
      <c r="I4815" s="1" t="str">
        <f t="shared" si="378"/>
        <v>532</v>
      </c>
      <c r="J4815" s="1" t="str">
        <f t="shared" si="379"/>
        <v>Champion</v>
      </c>
    </row>
    <row r="4816" spans="1:10" ht="14.25" x14ac:dyDescent="0.2">
      <c r="A4816">
        <v>15237</v>
      </c>
      <c r="B4816">
        <v>99</v>
      </c>
      <c r="C4816">
        <v>1412.3200000000011</v>
      </c>
      <c r="D4816" s="1">
        <v>40885.406944444447</v>
      </c>
      <c r="E4816" s="3">
        <f>DATEDIF(online_retail_II[[#This Row],[LastPurchase]], DATE(2011,12,9), "d")</f>
        <v>1</v>
      </c>
      <c r="F4816" s="3">
        <f t="shared" si="375"/>
        <v>5</v>
      </c>
      <c r="G4816" s="3">
        <f t="shared" si="376"/>
        <v>2</v>
      </c>
      <c r="H4816" s="3">
        <f t="shared" si="377"/>
        <v>2</v>
      </c>
      <c r="I4816" s="1" t="str">
        <f t="shared" si="378"/>
        <v>522</v>
      </c>
      <c r="J4816" s="1" t="str">
        <f t="shared" si="379"/>
        <v>Champion</v>
      </c>
    </row>
    <row r="4817" spans="1:10" ht="14.25" x14ac:dyDescent="0.2">
      <c r="A4817">
        <v>16965</v>
      </c>
      <c r="B4817">
        <v>26</v>
      </c>
      <c r="C4817">
        <v>201.19</v>
      </c>
      <c r="D4817" s="1">
        <v>40660.505555555559</v>
      </c>
      <c r="E4817" s="3">
        <f>DATEDIF(online_retail_II[[#This Row],[LastPurchase]], DATE(2011,12,9), "d")</f>
        <v>226</v>
      </c>
      <c r="F4817" s="3">
        <f t="shared" si="375"/>
        <v>3</v>
      </c>
      <c r="G4817" s="3">
        <f t="shared" si="376"/>
        <v>1</v>
      </c>
      <c r="H4817" s="3">
        <f t="shared" si="377"/>
        <v>1</v>
      </c>
      <c r="I4817" s="1" t="str">
        <f t="shared" si="378"/>
        <v>311</v>
      </c>
      <c r="J4817" s="1" t="str">
        <f t="shared" si="379"/>
        <v>Potential</v>
      </c>
    </row>
    <row r="4818" spans="1:10" ht="14.25" x14ac:dyDescent="0.2">
      <c r="A4818">
        <v>15891</v>
      </c>
      <c r="B4818">
        <v>62</v>
      </c>
      <c r="C4818">
        <v>524.52</v>
      </c>
      <c r="D4818" s="1">
        <v>40660.524305555555</v>
      </c>
      <c r="E4818" s="3">
        <f>DATEDIF(online_retail_II[[#This Row],[LastPurchase]], DATE(2011,12,9), "d")</f>
        <v>226</v>
      </c>
      <c r="F4818" s="3">
        <f t="shared" si="375"/>
        <v>3</v>
      </c>
      <c r="G4818" s="3">
        <f t="shared" si="376"/>
        <v>2</v>
      </c>
      <c r="H4818" s="3">
        <f t="shared" si="377"/>
        <v>1</v>
      </c>
      <c r="I4818" s="1" t="str">
        <f t="shared" si="378"/>
        <v>321</v>
      </c>
      <c r="J4818" s="1" t="str">
        <f t="shared" si="379"/>
        <v>Potential</v>
      </c>
    </row>
    <row r="4819" spans="1:10" ht="14.25" x14ac:dyDescent="0.2">
      <c r="A4819">
        <v>13637</v>
      </c>
      <c r="B4819">
        <v>101</v>
      </c>
      <c r="C4819">
        <v>810.49999999999977</v>
      </c>
      <c r="D4819" s="1">
        <v>40834.563888888886</v>
      </c>
      <c r="E4819" s="3">
        <f>DATEDIF(online_retail_II[[#This Row],[LastPurchase]], DATE(2011,12,9), "d")</f>
        <v>52</v>
      </c>
      <c r="F4819" s="3">
        <f t="shared" si="375"/>
        <v>3</v>
      </c>
      <c r="G4819" s="3">
        <f t="shared" si="376"/>
        <v>2</v>
      </c>
      <c r="H4819" s="3">
        <f t="shared" si="377"/>
        <v>1</v>
      </c>
      <c r="I4819" s="1" t="str">
        <f t="shared" si="378"/>
        <v>321</v>
      </c>
      <c r="J4819" s="1" t="str">
        <f t="shared" si="379"/>
        <v>Potential</v>
      </c>
    </row>
    <row r="4820" spans="1:10" ht="14.25" x14ac:dyDescent="0.2">
      <c r="A4820">
        <v>16637</v>
      </c>
      <c r="B4820">
        <v>69</v>
      </c>
      <c r="C4820">
        <v>1154.4700000000003</v>
      </c>
      <c r="D4820" s="1">
        <v>40854.553472222222</v>
      </c>
      <c r="E4820" s="3">
        <f>DATEDIF(online_retail_II[[#This Row],[LastPurchase]], DATE(2011,12,9), "d")</f>
        <v>32</v>
      </c>
      <c r="F4820" s="3">
        <f t="shared" si="375"/>
        <v>4</v>
      </c>
      <c r="G4820" s="3">
        <f t="shared" si="376"/>
        <v>2</v>
      </c>
      <c r="H4820" s="3">
        <f t="shared" si="377"/>
        <v>2</v>
      </c>
      <c r="I4820" s="1" t="str">
        <f t="shared" si="378"/>
        <v>422</v>
      </c>
      <c r="J4820" s="1" t="str">
        <f t="shared" si="379"/>
        <v>Loyal</v>
      </c>
    </row>
    <row r="4821" spans="1:10" ht="14.25" x14ac:dyDescent="0.2">
      <c r="A4821">
        <v>13229</v>
      </c>
      <c r="B4821">
        <v>10</v>
      </c>
      <c r="C4821">
        <v>160.94999999999999</v>
      </c>
      <c r="D4821" s="1">
        <v>40661.504861111112</v>
      </c>
      <c r="E4821" s="3">
        <f>DATEDIF(online_retail_II[[#This Row],[LastPurchase]], DATE(2011,12,9), "d")</f>
        <v>225</v>
      </c>
      <c r="F4821" s="3">
        <f t="shared" si="375"/>
        <v>3</v>
      </c>
      <c r="G4821" s="3">
        <f t="shared" si="376"/>
        <v>1</v>
      </c>
      <c r="H4821" s="3">
        <f t="shared" si="377"/>
        <v>1</v>
      </c>
      <c r="I4821" s="1" t="str">
        <f t="shared" si="378"/>
        <v>311</v>
      </c>
      <c r="J4821" s="1" t="str">
        <f t="shared" si="379"/>
        <v>Potential</v>
      </c>
    </row>
    <row r="4822" spans="1:10" ht="14.25" x14ac:dyDescent="0.2">
      <c r="A4822">
        <v>14973</v>
      </c>
      <c r="B4822">
        <v>32</v>
      </c>
      <c r="C4822">
        <v>1314.45</v>
      </c>
      <c r="D4822" s="1">
        <v>40779.660416666666</v>
      </c>
      <c r="E4822" s="3">
        <f>DATEDIF(online_retail_II[[#This Row],[LastPurchase]], DATE(2011,12,9), "d")</f>
        <v>107</v>
      </c>
      <c r="F4822" s="3">
        <f t="shared" si="375"/>
        <v>3</v>
      </c>
      <c r="G4822" s="3">
        <f t="shared" si="376"/>
        <v>1</v>
      </c>
      <c r="H4822" s="3">
        <f t="shared" si="377"/>
        <v>2</v>
      </c>
      <c r="I4822" s="1" t="str">
        <f t="shared" si="378"/>
        <v>312</v>
      </c>
      <c r="J4822" s="1" t="str">
        <f t="shared" si="379"/>
        <v>Potential</v>
      </c>
    </row>
    <row r="4823" spans="1:10" ht="14.25" x14ac:dyDescent="0.2">
      <c r="A4823">
        <v>15952</v>
      </c>
      <c r="B4823">
        <v>91</v>
      </c>
      <c r="C4823">
        <v>806.56999999999982</v>
      </c>
      <c r="D4823" s="1">
        <v>40853.470833333333</v>
      </c>
      <c r="E4823" s="3">
        <f>DATEDIF(online_retail_II[[#This Row],[LastPurchase]], DATE(2011,12,9), "d")</f>
        <v>33</v>
      </c>
      <c r="F4823" s="3">
        <f t="shared" si="375"/>
        <v>4</v>
      </c>
      <c r="G4823" s="3">
        <f t="shared" si="376"/>
        <v>2</v>
      </c>
      <c r="H4823" s="3">
        <f t="shared" si="377"/>
        <v>1</v>
      </c>
      <c r="I4823" s="1" t="str">
        <f t="shared" si="378"/>
        <v>421</v>
      </c>
      <c r="J4823" s="1" t="str">
        <f t="shared" si="379"/>
        <v>Loyal</v>
      </c>
    </row>
    <row r="4824" spans="1:10" ht="14.25" x14ac:dyDescent="0.2">
      <c r="A4824">
        <v>17893</v>
      </c>
      <c r="B4824">
        <v>16</v>
      </c>
      <c r="C4824">
        <v>112.25000000000004</v>
      </c>
      <c r="D4824" s="1">
        <v>40661.576388888891</v>
      </c>
      <c r="E4824" s="3">
        <f>DATEDIF(online_retail_II[[#This Row],[LastPurchase]], DATE(2011,12,9), "d")</f>
        <v>225</v>
      </c>
      <c r="F4824" s="3">
        <f t="shared" si="375"/>
        <v>3</v>
      </c>
      <c r="G4824" s="3">
        <f t="shared" si="376"/>
        <v>1</v>
      </c>
      <c r="H4824" s="3">
        <f t="shared" si="377"/>
        <v>1</v>
      </c>
      <c r="I4824" s="1" t="str">
        <f t="shared" si="378"/>
        <v>311</v>
      </c>
      <c r="J4824" s="1" t="str">
        <f t="shared" si="379"/>
        <v>Potential</v>
      </c>
    </row>
    <row r="4825" spans="1:10" ht="14.25" x14ac:dyDescent="0.2">
      <c r="A4825">
        <v>16370</v>
      </c>
      <c r="B4825">
        <v>228</v>
      </c>
      <c r="C4825">
        <v>1320.5600000000004</v>
      </c>
      <c r="D4825" s="1">
        <v>40804.663194444445</v>
      </c>
      <c r="E4825" s="3">
        <f>DATEDIF(online_retail_II[[#This Row],[LastPurchase]], DATE(2011,12,9), "d")</f>
        <v>82</v>
      </c>
      <c r="F4825" s="3">
        <f t="shared" si="375"/>
        <v>3</v>
      </c>
      <c r="G4825" s="3">
        <f t="shared" si="376"/>
        <v>3</v>
      </c>
      <c r="H4825" s="3">
        <f t="shared" si="377"/>
        <v>2</v>
      </c>
      <c r="I4825" s="1" t="str">
        <f t="shared" si="378"/>
        <v>332</v>
      </c>
      <c r="J4825" s="1" t="str">
        <f t="shared" si="379"/>
        <v>Potential</v>
      </c>
    </row>
    <row r="4826" spans="1:10" ht="14.25" x14ac:dyDescent="0.2">
      <c r="A4826">
        <v>15376</v>
      </c>
      <c r="B4826">
        <v>117</v>
      </c>
      <c r="C4826">
        <v>1233.3599999999997</v>
      </c>
      <c r="D4826" s="1">
        <v>40846.62777777778</v>
      </c>
      <c r="E4826" s="3">
        <f>DATEDIF(online_retail_II[[#This Row],[LastPurchase]], DATE(2011,12,9), "d")</f>
        <v>40</v>
      </c>
      <c r="F4826" s="3">
        <f t="shared" si="375"/>
        <v>4</v>
      </c>
      <c r="G4826" s="3">
        <f t="shared" si="376"/>
        <v>2</v>
      </c>
      <c r="H4826" s="3">
        <f t="shared" si="377"/>
        <v>2</v>
      </c>
      <c r="I4826" s="1" t="str">
        <f t="shared" si="378"/>
        <v>422</v>
      </c>
      <c r="J4826" s="1" t="str">
        <f t="shared" si="379"/>
        <v>Loyal</v>
      </c>
    </row>
    <row r="4827" spans="1:10" ht="14.25" x14ac:dyDescent="0.2">
      <c r="A4827">
        <v>16055</v>
      </c>
      <c r="B4827">
        <v>8</v>
      </c>
      <c r="C4827">
        <v>134.80000000000001</v>
      </c>
      <c r="D4827" s="1">
        <v>40666.393055555556</v>
      </c>
      <c r="E4827" s="3">
        <f>DATEDIF(online_retail_II[[#This Row],[LastPurchase]], DATE(2011,12,9), "d")</f>
        <v>220</v>
      </c>
      <c r="F4827" s="3">
        <f t="shared" si="375"/>
        <v>3</v>
      </c>
      <c r="G4827" s="3">
        <f t="shared" si="376"/>
        <v>1</v>
      </c>
      <c r="H4827" s="3">
        <f t="shared" si="377"/>
        <v>1</v>
      </c>
      <c r="I4827" s="1" t="str">
        <f t="shared" si="378"/>
        <v>311</v>
      </c>
      <c r="J4827" s="1" t="str">
        <f t="shared" si="379"/>
        <v>Potential</v>
      </c>
    </row>
    <row r="4828" spans="1:10" ht="14.25" x14ac:dyDescent="0.2">
      <c r="A4828">
        <v>14149</v>
      </c>
      <c r="B4828">
        <v>28</v>
      </c>
      <c r="C4828">
        <v>446.62000000000006</v>
      </c>
      <c r="D4828" s="1">
        <v>40666.405555555553</v>
      </c>
      <c r="E4828" s="3">
        <f>DATEDIF(online_retail_II[[#This Row],[LastPurchase]], DATE(2011,12,9), "d")</f>
        <v>220</v>
      </c>
      <c r="F4828" s="3">
        <f t="shared" si="375"/>
        <v>3</v>
      </c>
      <c r="G4828" s="3">
        <f t="shared" si="376"/>
        <v>1</v>
      </c>
      <c r="H4828" s="3">
        <f t="shared" si="377"/>
        <v>1</v>
      </c>
      <c r="I4828" s="1" t="str">
        <f t="shared" si="378"/>
        <v>311</v>
      </c>
      <c r="J4828" s="1" t="str">
        <f t="shared" si="379"/>
        <v>Potential</v>
      </c>
    </row>
    <row r="4829" spans="1:10" ht="14.25" x14ac:dyDescent="0.2">
      <c r="A4829">
        <v>17501</v>
      </c>
      <c r="B4829">
        <v>18</v>
      </c>
      <c r="C4829">
        <v>288.59999999999997</v>
      </c>
      <c r="D4829" s="1">
        <v>40666.407638888886</v>
      </c>
      <c r="E4829" s="3">
        <f>DATEDIF(online_retail_II[[#This Row],[LastPurchase]], DATE(2011,12,9), "d")</f>
        <v>220</v>
      </c>
      <c r="F4829" s="3">
        <f t="shared" si="375"/>
        <v>3</v>
      </c>
      <c r="G4829" s="3">
        <f t="shared" si="376"/>
        <v>1</v>
      </c>
      <c r="H4829" s="3">
        <f t="shared" si="377"/>
        <v>1</v>
      </c>
      <c r="I4829" s="1" t="str">
        <f t="shared" si="378"/>
        <v>311</v>
      </c>
      <c r="J4829" s="1" t="str">
        <f t="shared" si="379"/>
        <v>Potential</v>
      </c>
    </row>
    <row r="4830" spans="1:10" ht="14.25" x14ac:dyDescent="0.2">
      <c r="A4830">
        <v>15582</v>
      </c>
      <c r="B4830">
        <v>44</v>
      </c>
      <c r="C4830">
        <v>682.91000000000008</v>
      </c>
      <c r="D4830" s="1">
        <v>40862.413194444445</v>
      </c>
      <c r="E4830" s="3">
        <f>DATEDIF(online_retail_II[[#This Row],[LastPurchase]], DATE(2011,12,9), "d")</f>
        <v>24</v>
      </c>
      <c r="F4830" s="3">
        <f t="shared" si="375"/>
        <v>4</v>
      </c>
      <c r="G4830" s="3">
        <f t="shared" si="376"/>
        <v>1</v>
      </c>
      <c r="H4830" s="3">
        <f t="shared" si="377"/>
        <v>1</v>
      </c>
      <c r="I4830" s="1" t="str">
        <f t="shared" si="378"/>
        <v>411</v>
      </c>
      <c r="J4830" s="1" t="str">
        <f t="shared" si="379"/>
        <v>Loyal</v>
      </c>
    </row>
    <row r="4831" spans="1:10" ht="14.25" x14ac:dyDescent="0.2">
      <c r="A4831">
        <v>16230</v>
      </c>
      <c r="B4831">
        <v>35</v>
      </c>
      <c r="C4831">
        <v>542.03</v>
      </c>
      <c r="D4831" s="1">
        <v>40697.42083333333</v>
      </c>
      <c r="E4831" s="3">
        <f>DATEDIF(online_retail_II[[#This Row],[LastPurchase]], DATE(2011,12,9), "d")</f>
        <v>189</v>
      </c>
      <c r="F4831" s="3">
        <f t="shared" si="375"/>
        <v>3</v>
      </c>
      <c r="G4831" s="3">
        <f t="shared" si="376"/>
        <v>1</v>
      </c>
      <c r="H4831" s="3">
        <f t="shared" si="377"/>
        <v>1</v>
      </c>
      <c r="I4831" s="1" t="str">
        <f t="shared" si="378"/>
        <v>311</v>
      </c>
      <c r="J4831" s="1" t="str">
        <f t="shared" si="379"/>
        <v>Potential</v>
      </c>
    </row>
    <row r="4832" spans="1:10" ht="14.25" x14ac:dyDescent="0.2">
      <c r="A4832">
        <v>18146</v>
      </c>
      <c r="B4832">
        <v>10</v>
      </c>
      <c r="C4832">
        <v>160.35</v>
      </c>
      <c r="D4832" s="1">
        <v>40746.505555555559</v>
      </c>
      <c r="E4832" s="3">
        <f>DATEDIF(online_retail_II[[#This Row],[LastPurchase]], DATE(2011,12,9), "d")</f>
        <v>140</v>
      </c>
      <c r="F4832" s="3">
        <f t="shared" si="375"/>
        <v>3</v>
      </c>
      <c r="G4832" s="3">
        <f t="shared" si="376"/>
        <v>1</v>
      </c>
      <c r="H4832" s="3">
        <f t="shared" si="377"/>
        <v>1</v>
      </c>
      <c r="I4832" s="1" t="str">
        <f t="shared" si="378"/>
        <v>311</v>
      </c>
      <c r="J4832" s="1" t="str">
        <f t="shared" si="379"/>
        <v>Potential</v>
      </c>
    </row>
    <row r="4833" spans="1:10" ht="14.25" x14ac:dyDescent="0.2">
      <c r="A4833">
        <v>17443</v>
      </c>
      <c r="B4833">
        <v>1</v>
      </c>
      <c r="C4833">
        <v>534.24</v>
      </c>
      <c r="D4833" s="1">
        <v>40667.449305555558</v>
      </c>
      <c r="E4833" s="3">
        <f>DATEDIF(online_retail_II[[#This Row],[LastPurchase]], DATE(2011,12,9), "d")</f>
        <v>219</v>
      </c>
      <c r="F4833" s="3">
        <f t="shared" si="375"/>
        <v>3</v>
      </c>
      <c r="G4833" s="3">
        <f t="shared" si="376"/>
        <v>1</v>
      </c>
      <c r="H4833" s="3">
        <f t="shared" si="377"/>
        <v>1</v>
      </c>
      <c r="I4833" s="1" t="str">
        <f t="shared" si="378"/>
        <v>311</v>
      </c>
      <c r="J4833" s="1" t="str">
        <f t="shared" si="379"/>
        <v>Potential</v>
      </c>
    </row>
    <row r="4834" spans="1:10" ht="14.25" x14ac:dyDescent="0.2">
      <c r="A4834">
        <v>12886</v>
      </c>
      <c r="B4834">
        <v>82</v>
      </c>
      <c r="C4834">
        <v>1378.4</v>
      </c>
      <c r="D4834" s="1">
        <v>40819.42291666667</v>
      </c>
      <c r="E4834" s="3">
        <f>DATEDIF(online_retail_II[[#This Row],[LastPurchase]], DATE(2011,12,9), "d")</f>
        <v>67</v>
      </c>
      <c r="F4834" s="3">
        <f t="shared" si="375"/>
        <v>3</v>
      </c>
      <c r="G4834" s="3">
        <f t="shared" si="376"/>
        <v>2</v>
      </c>
      <c r="H4834" s="3">
        <f t="shared" si="377"/>
        <v>2</v>
      </c>
      <c r="I4834" s="1" t="str">
        <f t="shared" si="378"/>
        <v>322</v>
      </c>
      <c r="J4834" s="1" t="str">
        <f t="shared" si="379"/>
        <v>Potential</v>
      </c>
    </row>
    <row r="4835" spans="1:10" ht="14.25" x14ac:dyDescent="0.2">
      <c r="A4835">
        <v>13524</v>
      </c>
      <c r="B4835">
        <v>27</v>
      </c>
      <c r="C4835">
        <v>680.18000000000006</v>
      </c>
      <c r="D4835" s="1">
        <v>40846.523611111108</v>
      </c>
      <c r="E4835" s="3">
        <f>DATEDIF(online_retail_II[[#This Row],[LastPurchase]], DATE(2011,12,9), "d")</f>
        <v>40</v>
      </c>
      <c r="F4835" s="3">
        <f t="shared" si="375"/>
        <v>4</v>
      </c>
      <c r="G4835" s="3">
        <f t="shared" si="376"/>
        <v>1</v>
      </c>
      <c r="H4835" s="3">
        <f t="shared" si="377"/>
        <v>1</v>
      </c>
      <c r="I4835" s="1" t="str">
        <f t="shared" si="378"/>
        <v>411</v>
      </c>
      <c r="J4835" s="1" t="str">
        <f t="shared" si="379"/>
        <v>Loyal</v>
      </c>
    </row>
    <row r="4836" spans="1:10" ht="14.25" x14ac:dyDescent="0.2">
      <c r="A4836">
        <v>16610</v>
      </c>
      <c r="B4836">
        <v>6</v>
      </c>
      <c r="C4836">
        <v>75.66</v>
      </c>
      <c r="D4836" s="1">
        <v>40667.550694444442</v>
      </c>
      <c r="E4836" s="3">
        <f>DATEDIF(online_retail_II[[#This Row],[LastPurchase]], DATE(2011,12,9), "d")</f>
        <v>219</v>
      </c>
      <c r="F4836" s="3">
        <f t="shared" si="375"/>
        <v>3</v>
      </c>
      <c r="G4836" s="3">
        <f t="shared" si="376"/>
        <v>1</v>
      </c>
      <c r="H4836" s="3">
        <f t="shared" si="377"/>
        <v>1</v>
      </c>
      <c r="I4836" s="1" t="str">
        <f t="shared" si="378"/>
        <v>311</v>
      </c>
      <c r="J4836" s="1" t="str">
        <f t="shared" si="379"/>
        <v>Potential</v>
      </c>
    </row>
    <row r="4837" spans="1:10" ht="14.25" x14ac:dyDescent="0.2">
      <c r="A4837">
        <v>17394</v>
      </c>
      <c r="B4837">
        <v>4</v>
      </c>
      <c r="C4837">
        <v>203.86999999999995</v>
      </c>
      <c r="D4837" s="1">
        <v>40667.556944444441</v>
      </c>
      <c r="E4837" s="3">
        <f>DATEDIF(online_retail_II[[#This Row],[LastPurchase]], DATE(2011,12,9), "d")</f>
        <v>219</v>
      </c>
      <c r="F4837" s="3">
        <f t="shared" si="375"/>
        <v>3</v>
      </c>
      <c r="G4837" s="3">
        <f t="shared" si="376"/>
        <v>1</v>
      </c>
      <c r="H4837" s="3">
        <f t="shared" si="377"/>
        <v>1</v>
      </c>
      <c r="I4837" s="1" t="str">
        <f t="shared" si="378"/>
        <v>311</v>
      </c>
      <c r="J4837" s="1" t="str">
        <f t="shared" si="379"/>
        <v>Potential</v>
      </c>
    </row>
    <row r="4838" spans="1:10" ht="14.25" x14ac:dyDescent="0.2">
      <c r="A4838">
        <v>14948</v>
      </c>
      <c r="B4838">
        <v>63</v>
      </c>
      <c r="C4838">
        <v>1101.9699999999996</v>
      </c>
      <c r="D4838" s="1">
        <v>40863.719444444447</v>
      </c>
      <c r="E4838" s="3">
        <f>DATEDIF(online_retail_II[[#This Row],[LastPurchase]], DATE(2011,12,9), "d")</f>
        <v>23</v>
      </c>
      <c r="F4838" s="3">
        <f t="shared" si="375"/>
        <v>4</v>
      </c>
      <c r="G4838" s="3">
        <f t="shared" si="376"/>
        <v>2</v>
      </c>
      <c r="H4838" s="3">
        <f t="shared" si="377"/>
        <v>2</v>
      </c>
      <c r="I4838" s="1" t="str">
        <f t="shared" si="378"/>
        <v>422</v>
      </c>
      <c r="J4838" s="1" t="str">
        <f t="shared" si="379"/>
        <v>Loyal</v>
      </c>
    </row>
    <row r="4839" spans="1:10" ht="14.25" x14ac:dyDescent="0.2">
      <c r="A4839">
        <v>12593</v>
      </c>
      <c r="B4839">
        <v>21</v>
      </c>
      <c r="C4839">
        <v>418.09999999999997</v>
      </c>
      <c r="D4839" s="1">
        <v>40778.529861111114</v>
      </c>
      <c r="E4839" s="3">
        <f>DATEDIF(online_retail_II[[#This Row],[LastPurchase]], DATE(2011,12,9), "d")</f>
        <v>108</v>
      </c>
      <c r="F4839" s="3">
        <f t="shared" si="375"/>
        <v>3</v>
      </c>
      <c r="G4839" s="3">
        <f t="shared" si="376"/>
        <v>1</v>
      </c>
      <c r="H4839" s="3">
        <f t="shared" si="377"/>
        <v>1</v>
      </c>
      <c r="I4839" s="1" t="str">
        <f t="shared" si="378"/>
        <v>311</v>
      </c>
      <c r="J4839" s="1" t="str">
        <f t="shared" si="379"/>
        <v>Potential</v>
      </c>
    </row>
    <row r="4840" spans="1:10" ht="14.25" x14ac:dyDescent="0.2">
      <c r="A4840">
        <v>14340</v>
      </c>
      <c r="B4840">
        <v>6</v>
      </c>
      <c r="C4840">
        <v>134.69999999999999</v>
      </c>
      <c r="D4840" s="1">
        <v>40668.405555555553</v>
      </c>
      <c r="E4840" s="3">
        <f>DATEDIF(online_retail_II[[#This Row],[LastPurchase]], DATE(2011,12,9), "d")</f>
        <v>218</v>
      </c>
      <c r="F4840" s="3">
        <f t="shared" si="375"/>
        <v>3</v>
      </c>
      <c r="G4840" s="3">
        <f t="shared" si="376"/>
        <v>1</v>
      </c>
      <c r="H4840" s="3">
        <f t="shared" si="377"/>
        <v>1</v>
      </c>
      <c r="I4840" s="1" t="str">
        <f t="shared" si="378"/>
        <v>311</v>
      </c>
      <c r="J4840" s="1" t="str">
        <f t="shared" si="379"/>
        <v>Potential</v>
      </c>
    </row>
    <row r="4841" spans="1:10" ht="14.25" x14ac:dyDescent="0.2">
      <c r="A4841">
        <v>16457</v>
      </c>
      <c r="B4841">
        <v>9</v>
      </c>
      <c r="C4841">
        <v>208.36</v>
      </c>
      <c r="D4841" s="1">
        <v>40668.554861111108</v>
      </c>
      <c r="E4841" s="3">
        <f>DATEDIF(online_retail_II[[#This Row],[LastPurchase]], DATE(2011,12,9), "d")</f>
        <v>218</v>
      </c>
      <c r="F4841" s="3">
        <f t="shared" si="375"/>
        <v>3</v>
      </c>
      <c r="G4841" s="3">
        <f t="shared" si="376"/>
        <v>1</v>
      </c>
      <c r="H4841" s="3">
        <f t="shared" si="377"/>
        <v>1</v>
      </c>
      <c r="I4841" s="1" t="str">
        <f t="shared" si="378"/>
        <v>311</v>
      </c>
      <c r="J4841" s="1" t="str">
        <f t="shared" si="379"/>
        <v>Potential</v>
      </c>
    </row>
    <row r="4842" spans="1:10" ht="14.25" x14ac:dyDescent="0.2">
      <c r="A4842">
        <v>17527</v>
      </c>
      <c r="B4842">
        <v>47</v>
      </c>
      <c r="C4842">
        <v>939.37</v>
      </c>
      <c r="D4842" s="1">
        <v>40833.522222222222</v>
      </c>
      <c r="E4842" s="3">
        <f>DATEDIF(online_retail_II[[#This Row],[LastPurchase]], DATE(2011,12,9), "d")</f>
        <v>53</v>
      </c>
      <c r="F4842" s="3">
        <f t="shared" si="375"/>
        <v>3</v>
      </c>
      <c r="G4842" s="3">
        <f t="shared" si="376"/>
        <v>1</v>
      </c>
      <c r="H4842" s="3">
        <f t="shared" si="377"/>
        <v>1</v>
      </c>
      <c r="I4842" s="1" t="str">
        <f t="shared" si="378"/>
        <v>311</v>
      </c>
      <c r="J4842" s="1" t="str">
        <f t="shared" si="379"/>
        <v>Potential</v>
      </c>
    </row>
    <row r="4843" spans="1:10" ht="14.25" x14ac:dyDescent="0.2">
      <c r="A4843">
        <v>14697</v>
      </c>
      <c r="B4843">
        <v>22</v>
      </c>
      <c r="C4843">
        <v>188.60999999999996</v>
      </c>
      <c r="D4843" s="1">
        <v>40668.652083333334</v>
      </c>
      <c r="E4843" s="3">
        <f>DATEDIF(online_retail_II[[#This Row],[LastPurchase]], DATE(2011,12,9), "d")</f>
        <v>218</v>
      </c>
      <c r="F4843" s="3">
        <f t="shared" si="375"/>
        <v>3</v>
      </c>
      <c r="G4843" s="3">
        <f t="shared" si="376"/>
        <v>1</v>
      </c>
      <c r="H4843" s="3">
        <f t="shared" si="377"/>
        <v>1</v>
      </c>
      <c r="I4843" s="1" t="str">
        <f t="shared" si="378"/>
        <v>311</v>
      </c>
      <c r="J4843" s="1" t="str">
        <f t="shared" si="379"/>
        <v>Potential</v>
      </c>
    </row>
    <row r="4844" spans="1:10" ht="14.25" x14ac:dyDescent="0.2">
      <c r="A4844">
        <v>17522</v>
      </c>
      <c r="B4844">
        <v>73</v>
      </c>
      <c r="C4844">
        <v>1070.71</v>
      </c>
      <c r="D4844" s="1">
        <v>40885.521527777775</v>
      </c>
      <c r="E4844" s="3">
        <f>DATEDIF(online_retail_II[[#This Row],[LastPurchase]], DATE(2011,12,9), "d")</f>
        <v>1</v>
      </c>
      <c r="F4844" s="3">
        <f t="shared" si="375"/>
        <v>5</v>
      </c>
      <c r="G4844" s="3">
        <f t="shared" si="376"/>
        <v>2</v>
      </c>
      <c r="H4844" s="3">
        <f t="shared" si="377"/>
        <v>2</v>
      </c>
      <c r="I4844" s="1" t="str">
        <f t="shared" si="378"/>
        <v>522</v>
      </c>
      <c r="J4844" s="1" t="str">
        <f t="shared" si="379"/>
        <v>Champion</v>
      </c>
    </row>
    <row r="4845" spans="1:10" ht="14.25" x14ac:dyDescent="0.2">
      <c r="A4845">
        <v>13867</v>
      </c>
      <c r="B4845">
        <v>61</v>
      </c>
      <c r="C4845">
        <v>1015.2900000000002</v>
      </c>
      <c r="D4845" s="1">
        <v>40855.658333333333</v>
      </c>
      <c r="E4845" s="3">
        <f>DATEDIF(online_retail_II[[#This Row],[LastPurchase]], DATE(2011,12,9), "d")</f>
        <v>31</v>
      </c>
      <c r="F4845" s="3">
        <f t="shared" si="375"/>
        <v>4</v>
      </c>
      <c r="G4845" s="3">
        <f t="shared" si="376"/>
        <v>2</v>
      </c>
      <c r="H4845" s="3">
        <f t="shared" si="377"/>
        <v>2</v>
      </c>
      <c r="I4845" s="1" t="str">
        <f t="shared" si="378"/>
        <v>422</v>
      </c>
      <c r="J4845" s="1" t="str">
        <f t="shared" si="379"/>
        <v>Loyal</v>
      </c>
    </row>
    <row r="4846" spans="1:10" ht="14.25" x14ac:dyDescent="0.2">
      <c r="A4846">
        <v>14393</v>
      </c>
      <c r="B4846">
        <v>5</v>
      </c>
      <c r="C4846">
        <v>67.949999999999989</v>
      </c>
      <c r="D4846" s="1">
        <v>40668.761111111111</v>
      </c>
      <c r="E4846" s="3">
        <f>DATEDIF(online_retail_II[[#This Row],[LastPurchase]], DATE(2011,12,9), "d")</f>
        <v>218</v>
      </c>
      <c r="F4846" s="3">
        <f t="shared" si="375"/>
        <v>3</v>
      </c>
      <c r="G4846" s="3">
        <f t="shared" si="376"/>
        <v>1</v>
      </c>
      <c r="H4846" s="3">
        <f t="shared" si="377"/>
        <v>1</v>
      </c>
      <c r="I4846" s="1" t="str">
        <f t="shared" si="378"/>
        <v>311</v>
      </c>
      <c r="J4846" s="1" t="str">
        <f t="shared" si="379"/>
        <v>Potential</v>
      </c>
    </row>
    <row r="4847" spans="1:10" ht="14.25" x14ac:dyDescent="0.2">
      <c r="A4847">
        <v>15668</v>
      </c>
      <c r="B4847">
        <v>1</v>
      </c>
      <c r="C4847">
        <v>76.320000000000007</v>
      </c>
      <c r="D4847" s="1">
        <v>40669.443749999999</v>
      </c>
      <c r="E4847" s="3">
        <f>DATEDIF(online_retail_II[[#This Row],[LastPurchase]], DATE(2011,12,9), "d")</f>
        <v>217</v>
      </c>
      <c r="F4847" s="3">
        <f t="shared" si="375"/>
        <v>3</v>
      </c>
      <c r="G4847" s="3">
        <f t="shared" si="376"/>
        <v>1</v>
      </c>
      <c r="H4847" s="3">
        <f t="shared" si="377"/>
        <v>1</v>
      </c>
      <c r="I4847" s="1" t="str">
        <f t="shared" si="378"/>
        <v>311</v>
      </c>
      <c r="J4847" s="1" t="str">
        <f t="shared" si="379"/>
        <v>Potential</v>
      </c>
    </row>
    <row r="4848" spans="1:10" ht="14.25" x14ac:dyDescent="0.2">
      <c r="A4848">
        <v>16319</v>
      </c>
      <c r="B4848">
        <v>3</v>
      </c>
      <c r="C4848">
        <v>404.40000000000003</v>
      </c>
      <c r="D4848" s="1">
        <v>40669.477083333331</v>
      </c>
      <c r="E4848" s="3">
        <f>DATEDIF(online_retail_II[[#This Row],[LastPurchase]], DATE(2011,12,9), "d")</f>
        <v>217</v>
      </c>
      <c r="F4848" s="3">
        <f t="shared" si="375"/>
        <v>3</v>
      </c>
      <c r="G4848" s="3">
        <f t="shared" si="376"/>
        <v>1</v>
      </c>
      <c r="H4848" s="3">
        <f t="shared" si="377"/>
        <v>1</v>
      </c>
      <c r="I4848" s="1" t="str">
        <f t="shared" si="378"/>
        <v>311</v>
      </c>
      <c r="J4848" s="1" t="str">
        <f t="shared" si="379"/>
        <v>Potential</v>
      </c>
    </row>
    <row r="4849" spans="1:10" ht="14.25" x14ac:dyDescent="0.2">
      <c r="A4849">
        <v>17174</v>
      </c>
      <c r="B4849">
        <v>4</v>
      </c>
      <c r="C4849">
        <v>59.9</v>
      </c>
      <c r="D4849" s="1">
        <v>40669.490972222222</v>
      </c>
      <c r="E4849" s="3">
        <f>DATEDIF(online_retail_II[[#This Row],[LastPurchase]], DATE(2011,12,9), "d")</f>
        <v>217</v>
      </c>
      <c r="F4849" s="3">
        <f t="shared" si="375"/>
        <v>3</v>
      </c>
      <c r="G4849" s="3">
        <f t="shared" si="376"/>
        <v>1</v>
      </c>
      <c r="H4849" s="3">
        <f t="shared" si="377"/>
        <v>1</v>
      </c>
      <c r="I4849" s="1" t="str">
        <f t="shared" si="378"/>
        <v>311</v>
      </c>
      <c r="J4849" s="1" t="str">
        <f t="shared" si="379"/>
        <v>Potential</v>
      </c>
    </row>
    <row r="4850" spans="1:10" ht="14.25" x14ac:dyDescent="0.2">
      <c r="A4850">
        <v>13365</v>
      </c>
      <c r="B4850">
        <v>128</v>
      </c>
      <c r="C4850">
        <v>2225.3700000000013</v>
      </c>
      <c r="D4850" s="1">
        <v>40853.525000000001</v>
      </c>
      <c r="E4850" s="3">
        <f>DATEDIF(online_retail_II[[#This Row],[LastPurchase]], DATE(2011,12,9), "d")</f>
        <v>33</v>
      </c>
      <c r="F4850" s="3">
        <f t="shared" si="375"/>
        <v>4</v>
      </c>
      <c r="G4850" s="3">
        <f t="shared" si="376"/>
        <v>2</v>
      </c>
      <c r="H4850" s="3">
        <f t="shared" si="377"/>
        <v>2</v>
      </c>
      <c r="I4850" s="1" t="str">
        <f t="shared" si="378"/>
        <v>422</v>
      </c>
      <c r="J4850" s="1" t="str">
        <f t="shared" si="379"/>
        <v>Loyal</v>
      </c>
    </row>
    <row r="4851" spans="1:10" ht="14.25" x14ac:dyDescent="0.2">
      <c r="A4851">
        <v>18235</v>
      </c>
      <c r="B4851">
        <v>104</v>
      </c>
      <c r="C4851">
        <v>1796.48</v>
      </c>
      <c r="D4851" s="1">
        <v>40815.352083333331</v>
      </c>
      <c r="E4851" s="3">
        <f>DATEDIF(online_retail_II[[#This Row],[LastPurchase]], DATE(2011,12,9), "d")</f>
        <v>71</v>
      </c>
      <c r="F4851" s="3">
        <f t="shared" si="375"/>
        <v>3</v>
      </c>
      <c r="G4851" s="3">
        <f t="shared" si="376"/>
        <v>2</v>
      </c>
      <c r="H4851" s="3">
        <f t="shared" si="377"/>
        <v>2</v>
      </c>
      <c r="I4851" s="1" t="str">
        <f t="shared" si="378"/>
        <v>322</v>
      </c>
      <c r="J4851" s="1" t="str">
        <f t="shared" si="379"/>
        <v>Potential</v>
      </c>
    </row>
    <row r="4852" spans="1:10" ht="14.25" x14ac:dyDescent="0.2">
      <c r="A4852">
        <v>13741</v>
      </c>
      <c r="B4852">
        <v>34</v>
      </c>
      <c r="C4852">
        <v>668.43</v>
      </c>
      <c r="D4852" s="1">
        <v>40815.388194444444</v>
      </c>
      <c r="E4852" s="3">
        <f>DATEDIF(online_retail_II[[#This Row],[LastPurchase]], DATE(2011,12,9), "d")</f>
        <v>71</v>
      </c>
      <c r="F4852" s="3">
        <f t="shared" si="375"/>
        <v>3</v>
      </c>
      <c r="G4852" s="3">
        <f t="shared" si="376"/>
        <v>1</v>
      </c>
      <c r="H4852" s="3">
        <f t="shared" si="377"/>
        <v>1</v>
      </c>
      <c r="I4852" s="1" t="str">
        <f t="shared" si="378"/>
        <v>311</v>
      </c>
      <c r="J4852" s="1" t="str">
        <f t="shared" si="379"/>
        <v>Potential</v>
      </c>
    </row>
    <row r="4853" spans="1:10" ht="14.25" x14ac:dyDescent="0.2">
      <c r="A4853">
        <v>12394</v>
      </c>
      <c r="B4853">
        <v>27</v>
      </c>
      <c r="C4853">
        <v>1272.48</v>
      </c>
      <c r="D4853" s="1">
        <v>40823.338888888888</v>
      </c>
      <c r="E4853" s="3">
        <f>DATEDIF(online_retail_II[[#This Row],[LastPurchase]], DATE(2011,12,9), "d")</f>
        <v>63</v>
      </c>
      <c r="F4853" s="3">
        <f t="shared" si="375"/>
        <v>3</v>
      </c>
      <c r="G4853" s="3">
        <f t="shared" si="376"/>
        <v>1</v>
      </c>
      <c r="H4853" s="3">
        <f t="shared" si="377"/>
        <v>2</v>
      </c>
      <c r="I4853" s="1" t="str">
        <f t="shared" si="378"/>
        <v>312</v>
      </c>
      <c r="J4853" s="1" t="str">
        <f t="shared" si="379"/>
        <v>Potential</v>
      </c>
    </row>
    <row r="4854" spans="1:10" ht="14.25" x14ac:dyDescent="0.2">
      <c r="A4854">
        <v>15258</v>
      </c>
      <c r="B4854">
        <v>34</v>
      </c>
      <c r="C4854">
        <v>623.16000000000008</v>
      </c>
      <c r="D4854" s="1">
        <v>40718.520833333336</v>
      </c>
      <c r="E4854" s="3">
        <f>DATEDIF(online_retail_II[[#This Row],[LastPurchase]], DATE(2011,12,9), "d")</f>
        <v>168</v>
      </c>
      <c r="F4854" s="3">
        <f t="shared" si="375"/>
        <v>3</v>
      </c>
      <c r="G4854" s="3">
        <f t="shared" si="376"/>
        <v>1</v>
      </c>
      <c r="H4854" s="3">
        <f t="shared" si="377"/>
        <v>1</v>
      </c>
      <c r="I4854" s="1" t="str">
        <f t="shared" si="378"/>
        <v>311</v>
      </c>
      <c r="J4854" s="1" t="str">
        <f t="shared" si="379"/>
        <v>Potential</v>
      </c>
    </row>
    <row r="4855" spans="1:10" ht="14.25" x14ac:dyDescent="0.2">
      <c r="A4855">
        <v>14005</v>
      </c>
      <c r="B4855">
        <v>84</v>
      </c>
      <c r="C4855">
        <v>2874.7200000000007</v>
      </c>
      <c r="D4855" s="1">
        <v>40877.52847222222</v>
      </c>
      <c r="E4855" s="3">
        <f>DATEDIF(online_retail_II[[#This Row],[LastPurchase]], DATE(2011,12,9), "d")</f>
        <v>9</v>
      </c>
      <c r="F4855" s="3">
        <f t="shared" si="375"/>
        <v>5</v>
      </c>
      <c r="G4855" s="3">
        <f t="shared" si="376"/>
        <v>2</v>
      </c>
      <c r="H4855" s="3">
        <f t="shared" si="377"/>
        <v>2</v>
      </c>
      <c r="I4855" s="1" t="str">
        <f t="shared" si="378"/>
        <v>522</v>
      </c>
      <c r="J4855" s="1" t="str">
        <f t="shared" si="379"/>
        <v>Champion</v>
      </c>
    </row>
    <row r="4856" spans="1:10" ht="14.25" x14ac:dyDescent="0.2">
      <c r="A4856">
        <v>18142</v>
      </c>
      <c r="B4856">
        <v>15</v>
      </c>
      <c r="C4856">
        <v>1019.52</v>
      </c>
      <c r="D4856" s="1">
        <v>40729.554861111108</v>
      </c>
      <c r="E4856" s="3">
        <f>DATEDIF(online_retail_II[[#This Row],[LastPurchase]], DATE(2011,12,9), "d")</f>
        <v>157</v>
      </c>
      <c r="F4856" s="3">
        <f t="shared" si="375"/>
        <v>3</v>
      </c>
      <c r="G4856" s="3">
        <f t="shared" si="376"/>
        <v>1</v>
      </c>
      <c r="H4856" s="3">
        <f t="shared" si="377"/>
        <v>2</v>
      </c>
      <c r="I4856" s="1" t="str">
        <f t="shared" si="378"/>
        <v>312</v>
      </c>
      <c r="J4856" s="1" t="str">
        <f t="shared" si="379"/>
        <v>Potential</v>
      </c>
    </row>
    <row r="4857" spans="1:10" ht="14.25" x14ac:dyDescent="0.2">
      <c r="A4857">
        <v>17410</v>
      </c>
      <c r="B4857">
        <v>64</v>
      </c>
      <c r="C4857">
        <v>1214.7199999999996</v>
      </c>
      <c r="D4857" s="1">
        <v>40870.656944444447</v>
      </c>
      <c r="E4857" s="3">
        <f>DATEDIF(online_retail_II[[#This Row],[LastPurchase]], DATE(2011,12,9), "d")</f>
        <v>16</v>
      </c>
      <c r="F4857" s="3">
        <f t="shared" si="375"/>
        <v>4</v>
      </c>
      <c r="G4857" s="3">
        <f t="shared" si="376"/>
        <v>2</v>
      </c>
      <c r="H4857" s="3">
        <f t="shared" si="377"/>
        <v>2</v>
      </c>
      <c r="I4857" s="1" t="str">
        <f t="shared" si="378"/>
        <v>422</v>
      </c>
      <c r="J4857" s="1" t="str">
        <f t="shared" si="379"/>
        <v>Loyal</v>
      </c>
    </row>
    <row r="4858" spans="1:10" ht="14.25" x14ac:dyDescent="0.2">
      <c r="A4858">
        <v>12700</v>
      </c>
      <c r="B4858">
        <v>268</v>
      </c>
      <c r="C4858">
        <v>4939.9900000000061</v>
      </c>
      <c r="D4858" s="1">
        <v>40879.449305555558</v>
      </c>
      <c r="E4858" s="3">
        <f>DATEDIF(online_retail_II[[#This Row],[LastPurchase]], DATE(2011,12,9), "d")</f>
        <v>7</v>
      </c>
      <c r="F4858" s="3">
        <f t="shared" si="375"/>
        <v>5</v>
      </c>
      <c r="G4858" s="3">
        <f t="shared" si="376"/>
        <v>3</v>
      </c>
      <c r="H4858" s="3">
        <f t="shared" si="377"/>
        <v>3</v>
      </c>
      <c r="I4858" s="1" t="str">
        <f t="shared" si="378"/>
        <v>533</v>
      </c>
      <c r="J4858" s="1" t="str">
        <f t="shared" si="379"/>
        <v>Champion</v>
      </c>
    </row>
    <row r="4859" spans="1:10" ht="14.25" x14ac:dyDescent="0.2">
      <c r="A4859">
        <v>13003</v>
      </c>
      <c r="B4859">
        <v>6</v>
      </c>
      <c r="C4859">
        <v>149.05000000000001</v>
      </c>
      <c r="D4859" s="1">
        <v>40781.451388888891</v>
      </c>
      <c r="E4859" s="3">
        <f>DATEDIF(online_retail_II[[#This Row],[LastPurchase]], DATE(2011,12,9), "d")</f>
        <v>105</v>
      </c>
      <c r="F4859" s="3">
        <f t="shared" si="375"/>
        <v>3</v>
      </c>
      <c r="G4859" s="3">
        <f t="shared" si="376"/>
        <v>1</v>
      </c>
      <c r="H4859" s="3">
        <f t="shared" si="377"/>
        <v>1</v>
      </c>
      <c r="I4859" s="1" t="str">
        <f t="shared" si="378"/>
        <v>311</v>
      </c>
      <c r="J4859" s="1" t="str">
        <f t="shared" si="379"/>
        <v>Potential</v>
      </c>
    </row>
    <row r="4860" spans="1:10" ht="14.25" x14ac:dyDescent="0.2">
      <c r="A4860">
        <v>13492</v>
      </c>
      <c r="B4860">
        <v>50</v>
      </c>
      <c r="C4860">
        <v>1269.8400000000006</v>
      </c>
      <c r="D4860" s="1">
        <v>40750.600694444445</v>
      </c>
      <c r="E4860" s="3">
        <f>DATEDIF(online_retail_II[[#This Row],[LastPurchase]], DATE(2011,12,9), "d")</f>
        <v>136</v>
      </c>
      <c r="F4860" s="3">
        <f t="shared" si="375"/>
        <v>3</v>
      </c>
      <c r="G4860" s="3">
        <f t="shared" si="376"/>
        <v>1</v>
      </c>
      <c r="H4860" s="3">
        <f t="shared" si="377"/>
        <v>2</v>
      </c>
      <c r="I4860" s="1" t="str">
        <f t="shared" si="378"/>
        <v>312</v>
      </c>
      <c r="J4860" s="1" t="str">
        <f t="shared" si="379"/>
        <v>Potential</v>
      </c>
    </row>
    <row r="4861" spans="1:10" ht="14.25" x14ac:dyDescent="0.2">
      <c r="A4861">
        <v>18120</v>
      </c>
      <c r="B4861">
        <v>17</v>
      </c>
      <c r="C4861">
        <v>111.14999999999999</v>
      </c>
      <c r="D4861" s="1">
        <v>40672.572916666664</v>
      </c>
      <c r="E4861" s="3">
        <f>DATEDIF(online_retail_II[[#This Row],[LastPurchase]], DATE(2011,12,9), "d")</f>
        <v>214</v>
      </c>
      <c r="F4861" s="3">
        <f t="shared" si="375"/>
        <v>3</v>
      </c>
      <c r="G4861" s="3">
        <f t="shared" si="376"/>
        <v>1</v>
      </c>
      <c r="H4861" s="3">
        <f t="shared" si="377"/>
        <v>1</v>
      </c>
      <c r="I4861" s="1" t="str">
        <f t="shared" si="378"/>
        <v>311</v>
      </c>
      <c r="J4861" s="1" t="str">
        <f t="shared" si="379"/>
        <v>Potential</v>
      </c>
    </row>
    <row r="4862" spans="1:10" ht="14.25" x14ac:dyDescent="0.2">
      <c r="A4862">
        <v>14397</v>
      </c>
      <c r="B4862">
        <v>87</v>
      </c>
      <c r="C4862">
        <v>2612.9600000000009</v>
      </c>
      <c r="D4862" s="1">
        <v>40884.390277777777</v>
      </c>
      <c r="E4862" s="3">
        <f>DATEDIF(online_retail_II[[#This Row],[LastPurchase]], DATE(2011,12,9), "d")</f>
        <v>2</v>
      </c>
      <c r="F4862" s="3">
        <f t="shared" si="375"/>
        <v>5</v>
      </c>
      <c r="G4862" s="3">
        <f t="shared" si="376"/>
        <v>2</v>
      </c>
      <c r="H4862" s="3">
        <f t="shared" si="377"/>
        <v>2</v>
      </c>
      <c r="I4862" s="1" t="str">
        <f t="shared" si="378"/>
        <v>522</v>
      </c>
      <c r="J4862" s="1" t="str">
        <f t="shared" si="379"/>
        <v>Champion</v>
      </c>
    </row>
    <row r="4863" spans="1:10" ht="14.25" x14ac:dyDescent="0.2">
      <c r="A4863">
        <v>12684</v>
      </c>
      <c r="B4863">
        <v>105</v>
      </c>
      <c r="C4863">
        <v>2283.6299999999997</v>
      </c>
      <c r="D4863" s="1">
        <v>40879.411805555559</v>
      </c>
      <c r="E4863" s="3">
        <f>DATEDIF(online_retail_II[[#This Row],[LastPurchase]], DATE(2011,12,9), "d")</f>
        <v>7</v>
      </c>
      <c r="F4863" s="3">
        <f t="shared" si="375"/>
        <v>5</v>
      </c>
      <c r="G4863" s="3">
        <f t="shared" si="376"/>
        <v>2</v>
      </c>
      <c r="H4863" s="3">
        <f t="shared" si="377"/>
        <v>2</v>
      </c>
      <c r="I4863" s="1" t="str">
        <f t="shared" si="378"/>
        <v>522</v>
      </c>
      <c r="J4863" s="1" t="str">
        <f t="shared" si="379"/>
        <v>Champion</v>
      </c>
    </row>
    <row r="4864" spans="1:10" ht="14.25" x14ac:dyDescent="0.2">
      <c r="A4864">
        <v>14288</v>
      </c>
      <c r="B4864">
        <v>16</v>
      </c>
      <c r="C4864">
        <v>426.6</v>
      </c>
      <c r="D4864" s="1">
        <v>40673.556944444441</v>
      </c>
      <c r="E4864" s="3">
        <f>DATEDIF(online_retail_II[[#This Row],[LastPurchase]], DATE(2011,12,9), "d")</f>
        <v>213</v>
      </c>
      <c r="F4864" s="3">
        <f t="shared" si="375"/>
        <v>3</v>
      </c>
      <c r="G4864" s="3">
        <f t="shared" si="376"/>
        <v>1</v>
      </c>
      <c r="H4864" s="3">
        <f t="shared" si="377"/>
        <v>1</v>
      </c>
      <c r="I4864" s="1" t="str">
        <f t="shared" si="378"/>
        <v>311</v>
      </c>
      <c r="J4864" s="1" t="str">
        <f t="shared" si="379"/>
        <v>Potential</v>
      </c>
    </row>
    <row r="4865" spans="1:10" ht="14.25" x14ac:dyDescent="0.2">
      <c r="A4865">
        <v>15063</v>
      </c>
      <c r="B4865">
        <v>5</v>
      </c>
      <c r="C4865">
        <v>370.79999999999995</v>
      </c>
      <c r="D4865" s="1">
        <v>40673.559027777781</v>
      </c>
      <c r="E4865" s="3">
        <f>DATEDIF(online_retail_II[[#This Row],[LastPurchase]], DATE(2011,12,9), "d")</f>
        <v>213</v>
      </c>
      <c r="F4865" s="3">
        <f t="shared" si="375"/>
        <v>3</v>
      </c>
      <c r="G4865" s="3">
        <f t="shared" si="376"/>
        <v>1</v>
      </c>
      <c r="H4865" s="3">
        <f t="shared" si="377"/>
        <v>1</v>
      </c>
      <c r="I4865" s="1" t="str">
        <f t="shared" si="378"/>
        <v>311</v>
      </c>
      <c r="J4865" s="1" t="str">
        <f t="shared" si="379"/>
        <v>Potential</v>
      </c>
    </row>
    <row r="4866" spans="1:10" ht="14.25" x14ac:dyDescent="0.2">
      <c r="A4866">
        <v>14591</v>
      </c>
      <c r="B4866">
        <v>197</v>
      </c>
      <c r="C4866">
        <v>1447.140000000001</v>
      </c>
      <c r="D4866" s="1">
        <v>40871.581250000003</v>
      </c>
      <c r="E4866" s="3">
        <f>DATEDIF(online_retail_II[[#This Row],[LastPurchase]], DATE(2011,12,9), "d")</f>
        <v>15</v>
      </c>
      <c r="F4866" s="3">
        <f t="shared" ref="F4866:F4929" si="380">IF(E4866&lt;=QUARTILE($E$2:$E$1000,1),5,
 IF(E4866&lt;=QUARTILE($E$2:$E$1000,2),4,
 IF(E4866&lt;=QUARTILE($E$2:$E$1000,3),3,
 IF(E4866&lt;=QUARTILE($E$2:$E$1000,4),2,1))))</f>
        <v>4</v>
      </c>
      <c r="G4866" s="3">
        <f t="shared" ref="G4866:G4929" si="381">IF(B4866&gt;=QUARTILE($B$2:$B$1000,4),5,
 IF(B4866&gt;=QUARTILE($B$2:$B$1000,3),4,
 IF(B4866&gt;=QUARTILE($B$2:$B$1000,2),3,
 IF(B4866&gt;=QUARTILE($B$2:$B$1000,1),2,1))))</f>
        <v>3</v>
      </c>
      <c r="H4866" s="3">
        <f t="shared" ref="H4866:H4929" si="382">IF(C4866&gt;=QUARTILE($C$2:$C$1000,4),5,
 IF(C4866&gt;=QUARTILE($C$2:$C$1000,3),4,
 IF(C4866&gt;=QUARTILE($C$2:$C$1000,2),3,
 IF(C4866&gt;=QUARTILE($C$2:$C$1000,1),2,1))))</f>
        <v>2</v>
      </c>
      <c r="I4866" s="1" t="str">
        <f t="shared" ref="I4866:I4929" si="383">TEXT(F4866,"0") &amp; TEXT(G4866,"0") &amp; TEXT(H4866,"0")</f>
        <v>432</v>
      </c>
      <c r="J4866" s="1" t="str">
        <f t="shared" ref="J4866:J4929" si="384">IF(F4866=5,"Champion",
 IF(F4866&gt;=4,"Loyal",
 IF(F4866=3,"Potential",
 IF(F4866=2,"At Risk",
 "Lost"))))</f>
        <v>Loyal</v>
      </c>
    </row>
    <row r="4867" spans="1:10" ht="14.25" x14ac:dyDescent="0.2">
      <c r="A4867">
        <v>13990</v>
      </c>
      <c r="B4867">
        <v>16</v>
      </c>
      <c r="C4867">
        <v>311.3</v>
      </c>
      <c r="D4867" s="1">
        <v>40673.638194444444</v>
      </c>
      <c r="E4867" s="3">
        <f>DATEDIF(online_retail_II[[#This Row],[LastPurchase]], DATE(2011,12,9), "d")</f>
        <v>213</v>
      </c>
      <c r="F4867" s="3">
        <f t="shared" si="380"/>
        <v>3</v>
      </c>
      <c r="G4867" s="3">
        <f t="shared" si="381"/>
        <v>1</v>
      </c>
      <c r="H4867" s="3">
        <f t="shared" si="382"/>
        <v>1</v>
      </c>
      <c r="I4867" s="1" t="str">
        <f t="shared" si="383"/>
        <v>311</v>
      </c>
      <c r="J4867" s="1" t="str">
        <f t="shared" si="384"/>
        <v>Potential</v>
      </c>
    </row>
    <row r="4868" spans="1:10" ht="14.25" x14ac:dyDescent="0.2">
      <c r="A4868">
        <v>14691</v>
      </c>
      <c r="B4868">
        <v>71</v>
      </c>
      <c r="C4868">
        <v>2114.3299999999995</v>
      </c>
      <c r="D4868" s="1">
        <v>40856.520833333336</v>
      </c>
      <c r="E4868" s="3">
        <f>DATEDIF(online_retail_II[[#This Row],[LastPurchase]], DATE(2011,12,9), "d")</f>
        <v>30</v>
      </c>
      <c r="F4868" s="3">
        <f t="shared" si="380"/>
        <v>4</v>
      </c>
      <c r="G4868" s="3">
        <f t="shared" si="381"/>
        <v>2</v>
      </c>
      <c r="H4868" s="3">
        <f t="shared" si="382"/>
        <v>2</v>
      </c>
      <c r="I4868" s="1" t="str">
        <f t="shared" si="383"/>
        <v>422</v>
      </c>
      <c r="J4868" s="1" t="str">
        <f t="shared" si="384"/>
        <v>Loyal</v>
      </c>
    </row>
    <row r="4869" spans="1:10" ht="14.25" x14ac:dyDescent="0.2">
      <c r="A4869">
        <v>17489</v>
      </c>
      <c r="B4869">
        <v>29</v>
      </c>
      <c r="C4869">
        <v>376.63999999999993</v>
      </c>
      <c r="D4869" s="1">
        <v>40828.37222222222</v>
      </c>
      <c r="E4869" s="3">
        <f>DATEDIF(online_retail_II[[#This Row],[LastPurchase]], DATE(2011,12,9), "d")</f>
        <v>58</v>
      </c>
      <c r="F4869" s="3">
        <f t="shared" si="380"/>
        <v>3</v>
      </c>
      <c r="G4869" s="3">
        <f t="shared" si="381"/>
        <v>1</v>
      </c>
      <c r="H4869" s="3">
        <f t="shared" si="382"/>
        <v>1</v>
      </c>
      <c r="I4869" s="1" t="str">
        <f t="shared" si="383"/>
        <v>311</v>
      </c>
      <c r="J4869" s="1" t="str">
        <f t="shared" si="384"/>
        <v>Potential</v>
      </c>
    </row>
    <row r="4870" spans="1:10" ht="14.25" x14ac:dyDescent="0.2">
      <c r="A4870">
        <v>13404</v>
      </c>
      <c r="B4870">
        <v>11</v>
      </c>
      <c r="C4870">
        <v>252.48999999999998</v>
      </c>
      <c r="D4870" s="1">
        <v>40885.650694444441</v>
      </c>
      <c r="E4870" s="3">
        <f>DATEDIF(online_retail_II[[#This Row],[LastPurchase]], DATE(2011,12,9), "d")</f>
        <v>1</v>
      </c>
      <c r="F4870" s="3">
        <f t="shared" si="380"/>
        <v>5</v>
      </c>
      <c r="G4870" s="3">
        <f t="shared" si="381"/>
        <v>1</v>
      </c>
      <c r="H4870" s="3">
        <f t="shared" si="382"/>
        <v>1</v>
      </c>
      <c r="I4870" s="1" t="str">
        <f t="shared" si="383"/>
        <v>511</v>
      </c>
      <c r="J4870" s="1" t="str">
        <f t="shared" si="384"/>
        <v>Champion</v>
      </c>
    </row>
    <row r="4871" spans="1:10" ht="14.25" x14ac:dyDescent="0.2">
      <c r="A4871">
        <v>16644</v>
      </c>
      <c r="B4871">
        <v>62</v>
      </c>
      <c r="C4871">
        <v>833.77999999999963</v>
      </c>
      <c r="D4871" s="1">
        <v>40709.527083333334</v>
      </c>
      <c r="E4871" s="3">
        <f>DATEDIF(online_retail_II[[#This Row],[LastPurchase]], DATE(2011,12,9), "d")</f>
        <v>177</v>
      </c>
      <c r="F4871" s="3">
        <f t="shared" si="380"/>
        <v>3</v>
      </c>
      <c r="G4871" s="3">
        <f t="shared" si="381"/>
        <v>2</v>
      </c>
      <c r="H4871" s="3">
        <f t="shared" si="382"/>
        <v>1</v>
      </c>
      <c r="I4871" s="1" t="str">
        <f t="shared" si="383"/>
        <v>321</v>
      </c>
      <c r="J4871" s="1" t="str">
        <f t="shared" si="384"/>
        <v>Potential</v>
      </c>
    </row>
    <row r="4872" spans="1:10" ht="14.25" x14ac:dyDescent="0.2">
      <c r="A4872">
        <v>14731</v>
      </c>
      <c r="B4872">
        <v>45</v>
      </c>
      <c r="C4872">
        <v>380.01999999999992</v>
      </c>
      <c r="D4872" s="1">
        <v>40839.662499999999</v>
      </c>
      <c r="E4872" s="3">
        <f>DATEDIF(online_retail_II[[#This Row],[LastPurchase]], DATE(2011,12,9), "d")</f>
        <v>47</v>
      </c>
      <c r="F4872" s="3">
        <f t="shared" si="380"/>
        <v>4</v>
      </c>
      <c r="G4872" s="3">
        <f t="shared" si="381"/>
        <v>1</v>
      </c>
      <c r="H4872" s="3">
        <f t="shared" si="382"/>
        <v>1</v>
      </c>
      <c r="I4872" s="1" t="str">
        <f t="shared" si="383"/>
        <v>411</v>
      </c>
      <c r="J4872" s="1" t="str">
        <f t="shared" si="384"/>
        <v>Loyal</v>
      </c>
    </row>
    <row r="4873" spans="1:10" ht="14.25" x14ac:dyDescent="0.2">
      <c r="A4873">
        <v>15187</v>
      </c>
      <c r="B4873">
        <v>91</v>
      </c>
      <c r="C4873">
        <v>4777.1800000000012</v>
      </c>
      <c r="D4873" s="1">
        <v>40885.49722222222</v>
      </c>
      <c r="E4873" s="3">
        <f>DATEDIF(online_retail_II[[#This Row],[LastPurchase]], DATE(2011,12,9), "d")</f>
        <v>1</v>
      </c>
      <c r="F4873" s="3">
        <f t="shared" si="380"/>
        <v>5</v>
      </c>
      <c r="G4873" s="3">
        <f t="shared" si="381"/>
        <v>2</v>
      </c>
      <c r="H4873" s="3">
        <f t="shared" si="382"/>
        <v>3</v>
      </c>
      <c r="I4873" s="1" t="str">
        <f t="shared" si="383"/>
        <v>523</v>
      </c>
      <c r="J4873" s="1" t="str">
        <f t="shared" si="384"/>
        <v>Champion</v>
      </c>
    </row>
    <row r="4874" spans="1:10" ht="14.25" x14ac:dyDescent="0.2">
      <c r="A4874">
        <v>18133</v>
      </c>
      <c r="B4874">
        <v>1</v>
      </c>
      <c r="C4874">
        <v>931.49999999999989</v>
      </c>
      <c r="D4874" s="1">
        <v>40674.593055555553</v>
      </c>
      <c r="E4874" s="3">
        <f>DATEDIF(online_retail_II[[#This Row],[LastPurchase]], DATE(2011,12,9), "d")</f>
        <v>212</v>
      </c>
      <c r="F4874" s="3">
        <f t="shared" si="380"/>
        <v>3</v>
      </c>
      <c r="G4874" s="3">
        <f t="shared" si="381"/>
        <v>1</v>
      </c>
      <c r="H4874" s="3">
        <f t="shared" si="382"/>
        <v>1</v>
      </c>
      <c r="I4874" s="1" t="str">
        <f t="shared" si="383"/>
        <v>311</v>
      </c>
      <c r="J4874" s="1" t="str">
        <f t="shared" si="384"/>
        <v>Potential</v>
      </c>
    </row>
    <row r="4875" spans="1:10" ht="14.25" x14ac:dyDescent="0.2">
      <c r="A4875">
        <v>13235</v>
      </c>
      <c r="B4875">
        <v>58</v>
      </c>
      <c r="C4875">
        <v>1031.0699999999997</v>
      </c>
      <c r="D4875" s="1">
        <v>40674.717361111114</v>
      </c>
      <c r="E4875" s="3">
        <f>DATEDIF(online_retail_II[[#This Row],[LastPurchase]], DATE(2011,12,9), "d")</f>
        <v>212</v>
      </c>
      <c r="F4875" s="3">
        <f t="shared" si="380"/>
        <v>3</v>
      </c>
      <c r="G4875" s="3">
        <f t="shared" si="381"/>
        <v>2</v>
      </c>
      <c r="H4875" s="3">
        <f t="shared" si="382"/>
        <v>2</v>
      </c>
      <c r="I4875" s="1" t="str">
        <f t="shared" si="383"/>
        <v>322</v>
      </c>
      <c r="J4875" s="1" t="str">
        <f t="shared" si="384"/>
        <v>Potential</v>
      </c>
    </row>
    <row r="4876" spans="1:10" ht="14.25" x14ac:dyDescent="0.2">
      <c r="A4876">
        <v>14883</v>
      </c>
      <c r="B4876">
        <v>53</v>
      </c>
      <c r="C4876">
        <v>761.59000000000015</v>
      </c>
      <c r="D4876" s="1">
        <v>40868.432638888888</v>
      </c>
      <c r="E4876" s="3">
        <f>DATEDIF(online_retail_II[[#This Row],[LastPurchase]], DATE(2011,12,9), "d")</f>
        <v>18</v>
      </c>
      <c r="F4876" s="3">
        <f t="shared" si="380"/>
        <v>4</v>
      </c>
      <c r="G4876" s="3">
        <f t="shared" si="381"/>
        <v>1</v>
      </c>
      <c r="H4876" s="3">
        <f t="shared" si="382"/>
        <v>1</v>
      </c>
      <c r="I4876" s="1" t="str">
        <f t="shared" si="383"/>
        <v>411</v>
      </c>
      <c r="J4876" s="1" t="str">
        <f t="shared" si="384"/>
        <v>Loyal</v>
      </c>
    </row>
    <row r="4877" spans="1:10" ht="14.25" x14ac:dyDescent="0.2">
      <c r="A4877">
        <v>16116</v>
      </c>
      <c r="B4877">
        <v>34</v>
      </c>
      <c r="C4877">
        <v>612.78000000000009</v>
      </c>
      <c r="D4877" s="1">
        <v>40675.500694444447</v>
      </c>
      <c r="E4877" s="3">
        <f>DATEDIF(online_retail_II[[#This Row],[LastPurchase]], DATE(2011,12,9), "d")</f>
        <v>211</v>
      </c>
      <c r="F4877" s="3">
        <f t="shared" si="380"/>
        <v>3</v>
      </c>
      <c r="G4877" s="3">
        <f t="shared" si="381"/>
        <v>1</v>
      </c>
      <c r="H4877" s="3">
        <f t="shared" si="382"/>
        <v>1</v>
      </c>
      <c r="I4877" s="1" t="str">
        <f t="shared" si="383"/>
        <v>311</v>
      </c>
      <c r="J4877" s="1" t="str">
        <f t="shared" si="384"/>
        <v>Potential</v>
      </c>
    </row>
    <row r="4878" spans="1:10" ht="14.25" x14ac:dyDescent="0.2">
      <c r="A4878">
        <v>14364</v>
      </c>
      <c r="B4878">
        <v>69</v>
      </c>
      <c r="C4878">
        <v>3717.349999999999</v>
      </c>
      <c r="D4878" s="1">
        <v>40778.459027777775</v>
      </c>
      <c r="E4878" s="3">
        <f>DATEDIF(online_retail_II[[#This Row],[LastPurchase]], DATE(2011,12,9), "d")</f>
        <v>108</v>
      </c>
      <c r="F4878" s="3">
        <f t="shared" si="380"/>
        <v>3</v>
      </c>
      <c r="G4878" s="3">
        <f t="shared" si="381"/>
        <v>2</v>
      </c>
      <c r="H4878" s="3">
        <f t="shared" si="382"/>
        <v>3</v>
      </c>
      <c r="I4878" s="1" t="str">
        <f t="shared" si="383"/>
        <v>323</v>
      </c>
      <c r="J4878" s="1" t="str">
        <f t="shared" si="384"/>
        <v>Potential</v>
      </c>
    </row>
    <row r="4879" spans="1:10" ht="14.25" x14ac:dyDescent="0.2">
      <c r="A4879">
        <v>16184</v>
      </c>
      <c r="B4879">
        <v>45</v>
      </c>
      <c r="C4879">
        <v>1158.7900000000002</v>
      </c>
      <c r="D4879" s="1">
        <v>40822.738194444442</v>
      </c>
      <c r="E4879" s="3">
        <f>DATEDIF(online_retail_II[[#This Row],[LastPurchase]], DATE(2011,12,9), "d")</f>
        <v>64</v>
      </c>
      <c r="F4879" s="3">
        <f t="shared" si="380"/>
        <v>3</v>
      </c>
      <c r="G4879" s="3">
        <f t="shared" si="381"/>
        <v>1</v>
      </c>
      <c r="H4879" s="3">
        <f t="shared" si="382"/>
        <v>2</v>
      </c>
      <c r="I4879" s="1" t="str">
        <f t="shared" si="383"/>
        <v>312</v>
      </c>
      <c r="J4879" s="1" t="str">
        <f t="shared" si="384"/>
        <v>Potential</v>
      </c>
    </row>
    <row r="4880" spans="1:10" ht="14.25" x14ac:dyDescent="0.2">
      <c r="A4880">
        <v>17932</v>
      </c>
      <c r="B4880">
        <v>90</v>
      </c>
      <c r="C4880">
        <v>1331.5699999999997</v>
      </c>
      <c r="D4880" s="1">
        <v>40857.825694444444</v>
      </c>
      <c r="E4880" s="3">
        <f>DATEDIF(online_retail_II[[#This Row],[LastPurchase]], DATE(2011,12,9), "d")</f>
        <v>29</v>
      </c>
      <c r="F4880" s="3">
        <f t="shared" si="380"/>
        <v>4</v>
      </c>
      <c r="G4880" s="3">
        <f t="shared" si="381"/>
        <v>2</v>
      </c>
      <c r="H4880" s="3">
        <f t="shared" si="382"/>
        <v>2</v>
      </c>
      <c r="I4880" s="1" t="str">
        <f t="shared" si="383"/>
        <v>422</v>
      </c>
      <c r="J4880" s="1" t="str">
        <f t="shared" si="384"/>
        <v>Loyal</v>
      </c>
    </row>
    <row r="4881" spans="1:10" ht="14.25" x14ac:dyDescent="0.2">
      <c r="A4881">
        <v>12590</v>
      </c>
      <c r="B4881">
        <v>68</v>
      </c>
      <c r="C4881">
        <v>9864.2600000000039</v>
      </c>
      <c r="D4881" s="1">
        <v>40675.619444444441</v>
      </c>
      <c r="E4881" s="3">
        <f>DATEDIF(online_retail_II[[#This Row],[LastPurchase]], DATE(2011,12,9), "d")</f>
        <v>211</v>
      </c>
      <c r="F4881" s="3">
        <f t="shared" si="380"/>
        <v>3</v>
      </c>
      <c r="G4881" s="3">
        <f t="shared" si="381"/>
        <v>2</v>
      </c>
      <c r="H4881" s="3">
        <f t="shared" si="382"/>
        <v>4</v>
      </c>
      <c r="I4881" s="1" t="str">
        <f t="shared" si="383"/>
        <v>324</v>
      </c>
      <c r="J4881" s="1" t="str">
        <f t="shared" si="384"/>
        <v>Potential</v>
      </c>
    </row>
    <row r="4882" spans="1:10" ht="14.25" x14ac:dyDescent="0.2">
      <c r="A4882">
        <v>17658</v>
      </c>
      <c r="B4882">
        <v>19</v>
      </c>
      <c r="C4882">
        <v>595.41999999999996</v>
      </c>
      <c r="D4882" s="1">
        <v>40861.504861111112</v>
      </c>
      <c r="E4882" s="3">
        <f>DATEDIF(online_retail_II[[#This Row],[LastPurchase]], DATE(2011,12,9), "d")</f>
        <v>25</v>
      </c>
      <c r="F4882" s="3">
        <f t="shared" si="380"/>
        <v>4</v>
      </c>
      <c r="G4882" s="3">
        <f t="shared" si="381"/>
        <v>1</v>
      </c>
      <c r="H4882" s="3">
        <f t="shared" si="382"/>
        <v>1</v>
      </c>
      <c r="I4882" s="1" t="str">
        <f t="shared" si="383"/>
        <v>411</v>
      </c>
      <c r="J4882" s="1" t="str">
        <f t="shared" si="384"/>
        <v>Loyal</v>
      </c>
    </row>
    <row r="4883" spans="1:10" ht="14.25" x14ac:dyDescent="0.2">
      <c r="A4883">
        <v>12757</v>
      </c>
      <c r="B4883">
        <v>371</v>
      </c>
      <c r="C4883">
        <v>7857.0999999999995</v>
      </c>
      <c r="D4883" s="1">
        <v>40871.520833333336</v>
      </c>
      <c r="E4883" s="3">
        <f>DATEDIF(online_retail_II[[#This Row],[LastPurchase]], DATE(2011,12,9), "d")</f>
        <v>15</v>
      </c>
      <c r="F4883" s="3">
        <f t="shared" si="380"/>
        <v>4</v>
      </c>
      <c r="G4883" s="3">
        <f t="shared" si="381"/>
        <v>4</v>
      </c>
      <c r="H4883" s="3">
        <f t="shared" si="382"/>
        <v>4</v>
      </c>
      <c r="I4883" s="1" t="str">
        <f t="shared" si="383"/>
        <v>444</v>
      </c>
      <c r="J4883" s="1" t="str">
        <f t="shared" si="384"/>
        <v>Loyal</v>
      </c>
    </row>
    <row r="4884" spans="1:10" ht="14.25" x14ac:dyDescent="0.2">
      <c r="A4884">
        <v>17970</v>
      </c>
      <c r="B4884">
        <v>31</v>
      </c>
      <c r="C4884">
        <v>582.58999999999992</v>
      </c>
      <c r="D4884" s="1">
        <v>40675.835416666669</v>
      </c>
      <c r="E4884" s="3">
        <f>DATEDIF(online_retail_II[[#This Row],[LastPurchase]], DATE(2011,12,9), "d")</f>
        <v>211</v>
      </c>
      <c r="F4884" s="3">
        <f t="shared" si="380"/>
        <v>3</v>
      </c>
      <c r="G4884" s="3">
        <f t="shared" si="381"/>
        <v>1</v>
      </c>
      <c r="H4884" s="3">
        <f t="shared" si="382"/>
        <v>1</v>
      </c>
      <c r="I4884" s="1" t="str">
        <f t="shared" si="383"/>
        <v>311</v>
      </c>
      <c r="J4884" s="1" t="str">
        <f t="shared" si="384"/>
        <v>Potential</v>
      </c>
    </row>
    <row r="4885" spans="1:10" ht="14.25" x14ac:dyDescent="0.2">
      <c r="A4885">
        <v>15907</v>
      </c>
      <c r="B4885">
        <v>249</v>
      </c>
      <c r="C4885">
        <v>967.44999999999982</v>
      </c>
      <c r="D4885" s="1">
        <v>40883.51458333333</v>
      </c>
      <c r="E4885" s="3">
        <f>DATEDIF(online_retail_II[[#This Row],[LastPurchase]], DATE(2011,12,9), "d")</f>
        <v>3</v>
      </c>
      <c r="F4885" s="3">
        <f t="shared" si="380"/>
        <v>5</v>
      </c>
      <c r="G4885" s="3">
        <f t="shared" si="381"/>
        <v>3</v>
      </c>
      <c r="H4885" s="3">
        <f t="shared" si="382"/>
        <v>1</v>
      </c>
      <c r="I4885" s="1" t="str">
        <f t="shared" si="383"/>
        <v>531</v>
      </c>
      <c r="J4885" s="1" t="str">
        <f t="shared" si="384"/>
        <v>Champion</v>
      </c>
    </row>
    <row r="4886" spans="1:10" ht="14.25" x14ac:dyDescent="0.2">
      <c r="A4886">
        <v>14689</v>
      </c>
      <c r="B4886">
        <v>13</v>
      </c>
      <c r="C4886">
        <v>112.80000000000001</v>
      </c>
      <c r="D4886" s="1">
        <v>40678.473611111112</v>
      </c>
      <c r="E4886" s="3">
        <f>DATEDIF(online_retail_II[[#This Row],[LastPurchase]], DATE(2011,12,9), "d")</f>
        <v>208</v>
      </c>
      <c r="F4886" s="3">
        <f t="shared" si="380"/>
        <v>3</v>
      </c>
      <c r="G4886" s="3">
        <f t="shared" si="381"/>
        <v>1</v>
      </c>
      <c r="H4886" s="3">
        <f t="shared" si="382"/>
        <v>1</v>
      </c>
      <c r="I4886" s="1" t="str">
        <f t="shared" si="383"/>
        <v>311</v>
      </c>
      <c r="J4886" s="1" t="str">
        <f t="shared" si="384"/>
        <v>Potential</v>
      </c>
    </row>
    <row r="4887" spans="1:10" ht="14.25" x14ac:dyDescent="0.2">
      <c r="A4887">
        <v>15440</v>
      </c>
      <c r="B4887">
        <v>62</v>
      </c>
      <c r="C4887">
        <v>383.67999999999995</v>
      </c>
      <c r="D4887" s="1">
        <v>40832.511111111111</v>
      </c>
      <c r="E4887" s="3">
        <f>DATEDIF(online_retail_II[[#This Row],[LastPurchase]], DATE(2011,12,9), "d")</f>
        <v>54</v>
      </c>
      <c r="F4887" s="3">
        <f t="shared" si="380"/>
        <v>3</v>
      </c>
      <c r="G4887" s="3">
        <f t="shared" si="381"/>
        <v>2</v>
      </c>
      <c r="H4887" s="3">
        <f t="shared" si="382"/>
        <v>1</v>
      </c>
      <c r="I4887" s="1" t="str">
        <f t="shared" si="383"/>
        <v>321</v>
      </c>
      <c r="J4887" s="1" t="str">
        <f t="shared" si="384"/>
        <v>Potential</v>
      </c>
    </row>
    <row r="4888" spans="1:10" ht="14.25" x14ac:dyDescent="0.2">
      <c r="A4888">
        <v>16076</v>
      </c>
      <c r="B4888">
        <v>129</v>
      </c>
      <c r="C4888">
        <v>2234.7299999999991</v>
      </c>
      <c r="D4888" s="1">
        <v>40883.624305555553</v>
      </c>
      <c r="E4888" s="3">
        <f>DATEDIF(online_retail_II[[#This Row],[LastPurchase]], DATE(2011,12,9), "d")</f>
        <v>3</v>
      </c>
      <c r="F4888" s="3">
        <f t="shared" si="380"/>
        <v>5</v>
      </c>
      <c r="G4888" s="3">
        <f t="shared" si="381"/>
        <v>2</v>
      </c>
      <c r="H4888" s="3">
        <f t="shared" si="382"/>
        <v>2</v>
      </c>
      <c r="I4888" s="1" t="str">
        <f t="shared" si="383"/>
        <v>522</v>
      </c>
      <c r="J4888" s="1" t="str">
        <f t="shared" si="384"/>
        <v>Champion</v>
      </c>
    </row>
    <row r="4889" spans="1:10" ht="14.25" x14ac:dyDescent="0.2">
      <c r="A4889">
        <v>15333</v>
      </c>
      <c r="B4889">
        <v>16</v>
      </c>
      <c r="C4889">
        <v>1028.56</v>
      </c>
      <c r="D4889" s="1">
        <v>40678.560416666667</v>
      </c>
      <c r="E4889" s="3">
        <f>DATEDIF(online_retail_II[[#This Row],[LastPurchase]], DATE(2011,12,9), "d")</f>
        <v>208</v>
      </c>
      <c r="F4889" s="3">
        <f t="shared" si="380"/>
        <v>3</v>
      </c>
      <c r="G4889" s="3">
        <f t="shared" si="381"/>
        <v>1</v>
      </c>
      <c r="H4889" s="3">
        <f t="shared" si="382"/>
        <v>2</v>
      </c>
      <c r="I4889" s="1" t="str">
        <f t="shared" si="383"/>
        <v>312</v>
      </c>
      <c r="J4889" s="1" t="str">
        <f t="shared" si="384"/>
        <v>Potential</v>
      </c>
    </row>
    <row r="4890" spans="1:10" ht="14.25" x14ac:dyDescent="0.2">
      <c r="A4890">
        <v>17263</v>
      </c>
      <c r="B4890">
        <v>23</v>
      </c>
      <c r="C4890">
        <v>63.440000000000005</v>
      </c>
      <c r="D4890" s="1">
        <v>40678.605555555558</v>
      </c>
      <c r="E4890" s="3">
        <f>DATEDIF(online_retail_II[[#This Row],[LastPurchase]], DATE(2011,12,9), "d")</f>
        <v>208</v>
      </c>
      <c r="F4890" s="3">
        <f t="shared" si="380"/>
        <v>3</v>
      </c>
      <c r="G4890" s="3">
        <f t="shared" si="381"/>
        <v>1</v>
      </c>
      <c r="H4890" s="3">
        <f t="shared" si="382"/>
        <v>1</v>
      </c>
      <c r="I4890" s="1" t="str">
        <f t="shared" si="383"/>
        <v>311</v>
      </c>
      <c r="J4890" s="1" t="str">
        <f t="shared" si="384"/>
        <v>Potential</v>
      </c>
    </row>
    <row r="4891" spans="1:10" ht="14.25" x14ac:dyDescent="0.2">
      <c r="A4891">
        <v>16877</v>
      </c>
      <c r="B4891">
        <v>159</v>
      </c>
      <c r="C4891">
        <v>853.7199999999998</v>
      </c>
      <c r="D4891" s="1">
        <v>40874.574305555558</v>
      </c>
      <c r="E4891" s="3">
        <f>DATEDIF(online_retail_II[[#This Row],[LastPurchase]], DATE(2011,12,9), "d")</f>
        <v>12</v>
      </c>
      <c r="F4891" s="3">
        <f t="shared" si="380"/>
        <v>5</v>
      </c>
      <c r="G4891" s="3">
        <f t="shared" si="381"/>
        <v>3</v>
      </c>
      <c r="H4891" s="3">
        <f t="shared" si="382"/>
        <v>1</v>
      </c>
      <c r="I4891" s="1" t="str">
        <f t="shared" si="383"/>
        <v>531</v>
      </c>
      <c r="J4891" s="1" t="str">
        <f t="shared" si="384"/>
        <v>Champion</v>
      </c>
    </row>
    <row r="4892" spans="1:10" ht="14.25" x14ac:dyDescent="0.2">
      <c r="A4892">
        <v>12674</v>
      </c>
      <c r="B4892">
        <v>83</v>
      </c>
      <c r="C4892">
        <v>1970.6000000000006</v>
      </c>
      <c r="D4892" s="1">
        <v>40848.508333333331</v>
      </c>
      <c r="E4892" s="3">
        <f>DATEDIF(online_retail_II[[#This Row],[LastPurchase]], DATE(2011,12,9), "d")</f>
        <v>38</v>
      </c>
      <c r="F4892" s="3">
        <f t="shared" si="380"/>
        <v>4</v>
      </c>
      <c r="G4892" s="3">
        <f t="shared" si="381"/>
        <v>2</v>
      </c>
      <c r="H4892" s="3">
        <f t="shared" si="382"/>
        <v>2</v>
      </c>
      <c r="I4892" s="1" t="str">
        <f t="shared" si="383"/>
        <v>422</v>
      </c>
      <c r="J4892" s="1" t="str">
        <f t="shared" si="384"/>
        <v>Loyal</v>
      </c>
    </row>
    <row r="4893" spans="1:10" ht="14.25" x14ac:dyDescent="0.2">
      <c r="A4893">
        <v>14888</v>
      </c>
      <c r="B4893">
        <v>20</v>
      </c>
      <c r="C4893">
        <v>369.2</v>
      </c>
      <c r="D4893" s="1">
        <v>40679.623611111114</v>
      </c>
      <c r="E4893" s="3">
        <f>DATEDIF(online_retail_II[[#This Row],[LastPurchase]], DATE(2011,12,9), "d")</f>
        <v>207</v>
      </c>
      <c r="F4893" s="3">
        <f t="shared" si="380"/>
        <v>3</v>
      </c>
      <c r="G4893" s="3">
        <f t="shared" si="381"/>
        <v>1</v>
      </c>
      <c r="H4893" s="3">
        <f t="shared" si="382"/>
        <v>1</v>
      </c>
      <c r="I4893" s="1" t="str">
        <f t="shared" si="383"/>
        <v>311</v>
      </c>
      <c r="J4893" s="1" t="str">
        <f t="shared" si="384"/>
        <v>Potential</v>
      </c>
    </row>
    <row r="4894" spans="1:10" ht="14.25" x14ac:dyDescent="0.2">
      <c r="A4894">
        <v>13456</v>
      </c>
      <c r="B4894">
        <v>63</v>
      </c>
      <c r="C4894">
        <v>1766.7199999999998</v>
      </c>
      <c r="D4894" s="1">
        <v>40869.387499999997</v>
      </c>
      <c r="E4894" s="3">
        <f>DATEDIF(online_retail_II[[#This Row],[LastPurchase]], DATE(2011,12,9), "d")</f>
        <v>17</v>
      </c>
      <c r="F4894" s="3">
        <f t="shared" si="380"/>
        <v>4</v>
      </c>
      <c r="G4894" s="3">
        <f t="shared" si="381"/>
        <v>2</v>
      </c>
      <c r="H4894" s="3">
        <f t="shared" si="382"/>
        <v>2</v>
      </c>
      <c r="I4894" s="1" t="str">
        <f t="shared" si="383"/>
        <v>422</v>
      </c>
      <c r="J4894" s="1" t="str">
        <f t="shared" si="384"/>
        <v>Loyal</v>
      </c>
    </row>
    <row r="4895" spans="1:10" ht="14.25" x14ac:dyDescent="0.2">
      <c r="A4895">
        <v>12690</v>
      </c>
      <c r="B4895">
        <v>16</v>
      </c>
      <c r="C4895">
        <v>389.00999999999993</v>
      </c>
      <c r="D4895" s="1">
        <v>40681.381249999999</v>
      </c>
      <c r="E4895" s="3">
        <f>DATEDIF(online_retail_II[[#This Row],[LastPurchase]], DATE(2011,12,9), "d")</f>
        <v>205</v>
      </c>
      <c r="F4895" s="3">
        <f t="shared" si="380"/>
        <v>3</v>
      </c>
      <c r="G4895" s="3">
        <f t="shared" si="381"/>
        <v>1</v>
      </c>
      <c r="H4895" s="3">
        <f t="shared" si="382"/>
        <v>1</v>
      </c>
      <c r="I4895" s="1" t="str">
        <f t="shared" si="383"/>
        <v>311</v>
      </c>
      <c r="J4895" s="1" t="str">
        <f t="shared" si="384"/>
        <v>Potential</v>
      </c>
    </row>
    <row r="4896" spans="1:10" ht="14.25" x14ac:dyDescent="0.2">
      <c r="A4896">
        <v>16446</v>
      </c>
      <c r="B4896">
        <v>3</v>
      </c>
      <c r="C4896">
        <v>168472.5</v>
      </c>
      <c r="D4896" s="1">
        <v>40886.385416666664</v>
      </c>
      <c r="E4896" s="3">
        <f>DATEDIF(online_retail_II[[#This Row],[LastPurchase]], DATE(2011,12,9), "d")</f>
        <v>0</v>
      </c>
      <c r="F4896" s="3">
        <f t="shared" si="380"/>
        <v>5</v>
      </c>
      <c r="G4896" s="3">
        <f t="shared" si="381"/>
        <v>1</v>
      </c>
      <c r="H4896" s="3">
        <f t="shared" si="382"/>
        <v>4</v>
      </c>
      <c r="I4896" s="1" t="str">
        <f t="shared" si="383"/>
        <v>514</v>
      </c>
      <c r="J4896" s="1" t="str">
        <f t="shared" si="384"/>
        <v>Champion</v>
      </c>
    </row>
    <row r="4897" spans="1:10" ht="14.25" x14ac:dyDescent="0.2">
      <c r="A4897">
        <v>16818</v>
      </c>
      <c r="B4897">
        <v>189</v>
      </c>
      <c r="C4897">
        <v>3349.57</v>
      </c>
      <c r="D4897" s="1">
        <v>40876.445138888892</v>
      </c>
      <c r="E4897" s="3">
        <f>DATEDIF(online_retail_II[[#This Row],[LastPurchase]], DATE(2011,12,9), "d")</f>
        <v>10</v>
      </c>
      <c r="F4897" s="3">
        <f t="shared" si="380"/>
        <v>5</v>
      </c>
      <c r="G4897" s="3">
        <f t="shared" si="381"/>
        <v>3</v>
      </c>
      <c r="H4897" s="3">
        <f t="shared" si="382"/>
        <v>3</v>
      </c>
      <c r="I4897" s="1" t="str">
        <f t="shared" si="383"/>
        <v>533</v>
      </c>
      <c r="J4897" s="1" t="str">
        <f t="shared" si="384"/>
        <v>Champion</v>
      </c>
    </row>
    <row r="4898" spans="1:10" ht="14.25" x14ac:dyDescent="0.2">
      <c r="A4898">
        <v>13572</v>
      </c>
      <c r="B4898">
        <v>33</v>
      </c>
      <c r="C4898">
        <v>1384.25</v>
      </c>
      <c r="D4898" s="1">
        <v>40681.499305555553</v>
      </c>
      <c r="E4898" s="3">
        <f>DATEDIF(online_retail_II[[#This Row],[LastPurchase]], DATE(2011,12,9), "d")</f>
        <v>205</v>
      </c>
      <c r="F4898" s="3">
        <f t="shared" si="380"/>
        <v>3</v>
      </c>
      <c r="G4898" s="3">
        <f t="shared" si="381"/>
        <v>1</v>
      </c>
      <c r="H4898" s="3">
        <f t="shared" si="382"/>
        <v>2</v>
      </c>
      <c r="I4898" s="1" t="str">
        <f t="shared" si="383"/>
        <v>312</v>
      </c>
      <c r="J4898" s="1" t="str">
        <f t="shared" si="384"/>
        <v>Potential</v>
      </c>
    </row>
    <row r="4899" spans="1:10" ht="14.25" x14ac:dyDescent="0.2">
      <c r="A4899">
        <v>15116</v>
      </c>
      <c r="B4899">
        <v>45</v>
      </c>
      <c r="C4899">
        <v>1352.7500000000002</v>
      </c>
      <c r="D4899" s="1">
        <v>40869.517361111109</v>
      </c>
      <c r="E4899" s="3">
        <f>DATEDIF(online_retail_II[[#This Row],[LastPurchase]], DATE(2011,12,9), "d")</f>
        <v>17</v>
      </c>
      <c r="F4899" s="3">
        <f t="shared" si="380"/>
        <v>4</v>
      </c>
      <c r="G4899" s="3">
        <f t="shared" si="381"/>
        <v>1</v>
      </c>
      <c r="H4899" s="3">
        <f t="shared" si="382"/>
        <v>2</v>
      </c>
      <c r="I4899" s="1" t="str">
        <f t="shared" si="383"/>
        <v>412</v>
      </c>
      <c r="J4899" s="1" t="str">
        <f t="shared" si="384"/>
        <v>Loyal</v>
      </c>
    </row>
    <row r="4900" spans="1:10" ht="14.25" x14ac:dyDescent="0.2">
      <c r="A4900">
        <v>13529</v>
      </c>
      <c r="B4900">
        <v>15</v>
      </c>
      <c r="C4900">
        <v>307.76</v>
      </c>
      <c r="D4900" s="1">
        <v>40808.385416666664</v>
      </c>
      <c r="E4900" s="3">
        <f>DATEDIF(online_retail_II[[#This Row],[LastPurchase]], DATE(2011,12,9), "d")</f>
        <v>78</v>
      </c>
      <c r="F4900" s="3">
        <f t="shared" si="380"/>
        <v>3</v>
      </c>
      <c r="G4900" s="3">
        <f t="shared" si="381"/>
        <v>1</v>
      </c>
      <c r="H4900" s="3">
        <f t="shared" si="382"/>
        <v>1</v>
      </c>
      <c r="I4900" s="1" t="str">
        <f t="shared" si="383"/>
        <v>311</v>
      </c>
      <c r="J4900" s="1" t="str">
        <f t="shared" si="384"/>
        <v>Potential</v>
      </c>
    </row>
    <row r="4901" spans="1:10" ht="14.25" x14ac:dyDescent="0.2">
      <c r="A4901">
        <v>12620</v>
      </c>
      <c r="B4901">
        <v>92</v>
      </c>
      <c r="C4901">
        <v>1339.4099999999999</v>
      </c>
      <c r="D4901" s="1">
        <v>40872.430555555555</v>
      </c>
      <c r="E4901" s="3">
        <f>DATEDIF(online_retail_II[[#This Row],[LastPurchase]], DATE(2011,12,9), "d")</f>
        <v>14</v>
      </c>
      <c r="F4901" s="3">
        <f t="shared" si="380"/>
        <v>5</v>
      </c>
      <c r="G4901" s="3">
        <f t="shared" si="381"/>
        <v>2</v>
      </c>
      <c r="H4901" s="3">
        <f t="shared" si="382"/>
        <v>2</v>
      </c>
      <c r="I4901" s="1" t="str">
        <f t="shared" si="383"/>
        <v>522</v>
      </c>
      <c r="J4901" s="1" t="str">
        <f t="shared" si="384"/>
        <v>Champion</v>
      </c>
    </row>
    <row r="4902" spans="1:10" ht="14.25" x14ac:dyDescent="0.2">
      <c r="A4902">
        <v>16813</v>
      </c>
      <c r="B4902">
        <v>449</v>
      </c>
      <c r="C4902">
        <v>1692.9799999999998</v>
      </c>
      <c r="D4902" s="1">
        <v>40878.585416666669</v>
      </c>
      <c r="E4902" s="3">
        <f>DATEDIF(online_retail_II[[#This Row],[LastPurchase]], DATE(2011,12,9), "d")</f>
        <v>8</v>
      </c>
      <c r="F4902" s="3">
        <f t="shared" si="380"/>
        <v>5</v>
      </c>
      <c r="G4902" s="3">
        <f t="shared" si="381"/>
        <v>4</v>
      </c>
      <c r="H4902" s="3">
        <f t="shared" si="382"/>
        <v>2</v>
      </c>
      <c r="I4902" s="1" t="str">
        <f t="shared" si="383"/>
        <v>542</v>
      </c>
      <c r="J4902" s="1" t="str">
        <f t="shared" si="384"/>
        <v>Champion</v>
      </c>
    </row>
    <row r="4903" spans="1:10" ht="14.25" x14ac:dyDescent="0.2">
      <c r="A4903">
        <v>16463</v>
      </c>
      <c r="B4903">
        <v>82</v>
      </c>
      <c r="C4903">
        <v>1422.4</v>
      </c>
      <c r="D4903" s="1">
        <v>40865.584027777775</v>
      </c>
      <c r="E4903" s="3">
        <f>DATEDIF(online_retail_II[[#This Row],[LastPurchase]], DATE(2011,12,9), "d")</f>
        <v>21</v>
      </c>
      <c r="F4903" s="3">
        <f t="shared" si="380"/>
        <v>4</v>
      </c>
      <c r="G4903" s="3">
        <f t="shared" si="381"/>
        <v>2</v>
      </c>
      <c r="H4903" s="3">
        <f t="shared" si="382"/>
        <v>2</v>
      </c>
      <c r="I4903" s="1" t="str">
        <f t="shared" si="383"/>
        <v>422</v>
      </c>
      <c r="J4903" s="1" t="str">
        <f t="shared" si="384"/>
        <v>Loyal</v>
      </c>
    </row>
    <row r="4904" spans="1:10" ht="14.25" x14ac:dyDescent="0.2">
      <c r="A4904">
        <v>13887</v>
      </c>
      <c r="B4904">
        <v>19</v>
      </c>
      <c r="C4904">
        <v>349.54999999999995</v>
      </c>
      <c r="D4904" s="1">
        <v>40682.723611111112</v>
      </c>
      <c r="E4904" s="3">
        <f>DATEDIF(online_retail_II[[#This Row],[LastPurchase]], DATE(2011,12,9), "d")</f>
        <v>204</v>
      </c>
      <c r="F4904" s="3">
        <f t="shared" si="380"/>
        <v>3</v>
      </c>
      <c r="G4904" s="3">
        <f t="shared" si="381"/>
        <v>1</v>
      </c>
      <c r="H4904" s="3">
        <f t="shared" si="382"/>
        <v>1</v>
      </c>
      <c r="I4904" s="1" t="str">
        <f t="shared" si="383"/>
        <v>311</v>
      </c>
      <c r="J4904" s="1" t="str">
        <f t="shared" si="384"/>
        <v>Potential</v>
      </c>
    </row>
    <row r="4905" spans="1:10" ht="14.25" x14ac:dyDescent="0.2">
      <c r="A4905">
        <v>17166</v>
      </c>
      <c r="B4905">
        <v>12</v>
      </c>
      <c r="C4905">
        <v>206.33999999999997</v>
      </c>
      <c r="D4905" s="1">
        <v>40848.406944444447</v>
      </c>
      <c r="E4905" s="3">
        <f>DATEDIF(online_retail_II[[#This Row],[LastPurchase]], DATE(2011,12,9), "d")</f>
        <v>38</v>
      </c>
      <c r="F4905" s="3">
        <f t="shared" si="380"/>
        <v>4</v>
      </c>
      <c r="G4905" s="3">
        <f t="shared" si="381"/>
        <v>1</v>
      </c>
      <c r="H4905" s="3">
        <f t="shared" si="382"/>
        <v>1</v>
      </c>
      <c r="I4905" s="1" t="str">
        <f t="shared" si="383"/>
        <v>411</v>
      </c>
      <c r="J4905" s="1" t="str">
        <f t="shared" si="384"/>
        <v>Loyal</v>
      </c>
    </row>
    <row r="4906" spans="1:10" ht="14.25" x14ac:dyDescent="0.2">
      <c r="A4906">
        <v>13391</v>
      </c>
      <c r="B4906">
        <v>1</v>
      </c>
      <c r="C4906">
        <v>59.8</v>
      </c>
      <c r="D4906" s="1">
        <v>40683.451388888891</v>
      </c>
      <c r="E4906" s="3">
        <f>DATEDIF(online_retail_II[[#This Row],[LastPurchase]], DATE(2011,12,9), "d")</f>
        <v>203</v>
      </c>
      <c r="F4906" s="3">
        <f t="shared" si="380"/>
        <v>3</v>
      </c>
      <c r="G4906" s="3">
        <f t="shared" si="381"/>
        <v>1</v>
      </c>
      <c r="H4906" s="3">
        <f t="shared" si="382"/>
        <v>1</v>
      </c>
      <c r="I4906" s="1" t="str">
        <f t="shared" si="383"/>
        <v>311</v>
      </c>
      <c r="J4906" s="1" t="str">
        <f t="shared" si="384"/>
        <v>Potential</v>
      </c>
    </row>
    <row r="4907" spans="1:10" ht="14.25" x14ac:dyDescent="0.2">
      <c r="A4907">
        <v>17455</v>
      </c>
      <c r="B4907">
        <v>8</v>
      </c>
      <c r="C4907">
        <v>131.69999999999999</v>
      </c>
      <c r="D4907" s="1">
        <v>40683.521527777775</v>
      </c>
      <c r="E4907" s="3">
        <f>DATEDIF(online_retail_II[[#This Row],[LastPurchase]], DATE(2011,12,9), "d")</f>
        <v>203</v>
      </c>
      <c r="F4907" s="3">
        <f t="shared" si="380"/>
        <v>3</v>
      </c>
      <c r="G4907" s="3">
        <f t="shared" si="381"/>
        <v>1</v>
      </c>
      <c r="H4907" s="3">
        <f t="shared" si="382"/>
        <v>1</v>
      </c>
      <c r="I4907" s="1" t="str">
        <f t="shared" si="383"/>
        <v>311</v>
      </c>
      <c r="J4907" s="1" t="str">
        <f t="shared" si="384"/>
        <v>Potential</v>
      </c>
    </row>
    <row r="4908" spans="1:10" ht="14.25" x14ac:dyDescent="0.2">
      <c r="A4908">
        <v>18150</v>
      </c>
      <c r="B4908">
        <v>37</v>
      </c>
      <c r="C4908">
        <v>566.58000000000015</v>
      </c>
      <c r="D4908" s="1">
        <v>40854.700694444444</v>
      </c>
      <c r="E4908" s="3">
        <f>DATEDIF(online_retail_II[[#This Row],[LastPurchase]], DATE(2011,12,9), "d")</f>
        <v>32</v>
      </c>
      <c r="F4908" s="3">
        <f t="shared" si="380"/>
        <v>4</v>
      </c>
      <c r="G4908" s="3">
        <f t="shared" si="381"/>
        <v>1</v>
      </c>
      <c r="H4908" s="3">
        <f t="shared" si="382"/>
        <v>1</v>
      </c>
      <c r="I4908" s="1" t="str">
        <f t="shared" si="383"/>
        <v>411</v>
      </c>
      <c r="J4908" s="1" t="str">
        <f t="shared" si="384"/>
        <v>Loyal</v>
      </c>
    </row>
    <row r="4909" spans="1:10" ht="14.25" x14ac:dyDescent="0.2">
      <c r="A4909">
        <v>16038</v>
      </c>
      <c r="B4909">
        <v>26</v>
      </c>
      <c r="C4909">
        <v>471.77999999999992</v>
      </c>
      <c r="D4909" s="1">
        <v>40879.527777777781</v>
      </c>
      <c r="E4909" s="3">
        <f>DATEDIF(online_retail_II[[#This Row],[LastPurchase]], DATE(2011,12,9), "d")</f>
        <v>7</v>
      </c>
      <c r="F4909" s="3">
        <f t="shared" si="380"/>
        <v>5</v>
      </c>
      <c r="G4909" s="3">
        <f t="shared" si="381"/>
        <v>1</v>
      </c>
      <c r="H4909" s="3">
        <f t="shared" si="382"/>
        <v>1</v>
      </c>
      <c r="I4909" s="1" t="str">
        <f t="shared" si="383"/>
        <v>511</v>
      </c>
      <c r="J4909" s="1" t="str">
        <f t="shared" si="384"/>
        <v>Champion</v>
      </c>
    </row>
    <row r="4910" spans="1:10" ht="14.25" x14ac:dyDescent="0.2">
      <c r="A4910">
        <v>13972</v>
      </c>
      <c r="B4910">
        <v>15</v>
      </c>
      <c r="C4910">
        <v>190.25000000000009</v>
      </c>
      <c r="D4910" s="1">
        <v>40816.495833333334</v>
      </c>
      <c r="E4910" s="3">
        <f>DATEDIF(online_retail_II[[#This Row],[LastPurchase]], DATE(2011,12,9), "d")</f>
        <v>70</v>
      </c>
      <c r="F4910" s="3">
        <f t="shared" si="380"/>
        <v>3</v>
      </c>
      <c r="G4910" s="3">
        <f t="shared" si="381"/>
        <v>1</v>
      </c>
      <c r="H4910" s="3">
        <f t="shared" si="382"/>
        <v>1</v>
      </c>
      <c r="I4910" s="1" t="str">
        <f t="shared" si="383"/>
        <v>311</v>
      </c>
      <c r="J4910" s="1" t="str">
        <f t="shared" si="384"/>
        <v>Potential</v>
      </c>
    </row>
    <row r="4911" spans="1:10" ht="14.25" x14ac:dyDescent="0.2">
      <c r="A4911">
        <v>13227</v>
      </c>
      <c r="B4911">
        <v>9</v>
      </c>
      <c r="C4911">
        <v>257.7</v>
      </c>
      <c r="D4911" s="1">
        <v>40685.490972222222</v>
      </c>
      <c r="E4911" s="3">
        <f>DATEDIF(online_retail_II[[#This Row],[LastPurchase]], DATE(2011,12,9), "d")</f>
        <v>201</v>
      </c>
      <c r="F4911" s="3">
        <f t="shared" si="380"/>
        <v>3</v>
      </c>
      <c r="G4911" s="3">
        <f t="shared" si="381"/>
        <v>1</v>
      </c>
      <c r="H4911" s="3">
        <f t="shared" si="382"/>
        <v>1</v>
      </c>
      <c r="I4911" s="1" t="str">
        <f t="shared" si="383"/>
        <v>311</v>
      </c>
      <c r="J4911" s="1" t="str">
        <f t="shared" si="384"/>
        <v>Potential</v>
      </c>
    </row>
    <row r="4912" spans="1:10" ht="14.25" x14ac:dyDescent="0.2">
      <c r="A4912">
        <v>13657</v>
      </c>
      <c r="B4912">
        <v>16</v>
      </c>
      <c r="C4912">
        <v>382.13999999999993</v>
      </c>
      <c r="D4912" s="1">
        <v>40876.522222222222</v>
      </c>
      <c r="E4912" s="3">
        <f>DATEDIF(online_retail_II[[#This Row],[LastPurchase]], DATE(2011,12,9), "d")</f>
        <v>10</v>
      </c>
      <c r="F4912" s="3">
        <f t="shared" si="380"/>
        <v>5</v>
      </c>
      <c r="G4912" s="3">
        <f t="shared" si="381"/>
        <v>1</v>
      </c>
      <c r="H4912" s="3">
        <f t="shared" si="382"/>
        <v>1</v>
      </c>
      <c r="I4912" s="1" t="str">
        <f t="shared" si="383"/>
        <v>511</v>
      </c>
      <c r="J4912" s="1" t="str">
        <f t="shared" si="384"/>
        <v>Champion</v>
      </c>
    </row>
    <row r="4913" spans="1:10" ht="14.25" x14ac:dyDescent="0.2">
      <c r="A4913">
        <v>14921</v>
      </c>
      <c r="B4913">
        <v>78</v>
      </c>
      <c r="C4913">
        <v>1316.0700000000004</v>
      </c>
      <c r="D4913" s="1">
        <v>40856.553472222222</v>
      </c>
      <c r="E4913" s="3">
        <f>DATEDIF(online_retail_II[[#This Row],[LastPurchase]], DATE(2011,12,9), "d")</f>
        <v>30</v>
      </c>
      <c r="F4913" s="3">
        <f t="shared" si="380"/>
        <v>4</v>
      </c>
      <c r="G4913" s="3">
        <f t="shared" si="381"/>
        <v>2</v>
      </c>
      <c r="H4913" s="3">
        <f t="shared" si="382"/>
        <v>2</v>
      </c>
      <c r="I4913" s="1" t="str">
        <f t="shared" si="383"/>
        <v>422</v>
      </c>
      <c r="J4913" s="1" t="str">
        <f t="shared" si="384"/>
        <v>Loyal</v>
      </c>
    </row>
    <row r="4914" spans="1:10" ht="14.25" x14ac:dyDescent="0.2">
      <c r="A4914">
        <v>12710</v>
      </c>
      <c r="B4914">
        <v>77</v>
      </c>
      <c r="C4914">
        <v>1149.0200000000007</v>
      </c>
      <c r="D4914" s="1">
        <v>40790.5</v>
      </c>
      <c r="E4914" s="3">
        <f>DATEDIF(online_retail_II[[#This Row],[LastPurchase]], DATE(2011,12,9), "d")</f>
        <v>96</v>
      </c>
      <c r="F4914" s="3">
        <f t="shared" si="380"/>
        <v>3</v>
      </c>
      <c r="G4914" s="3">
        <f t="shared" si="381"/>
        <v>2</v>
      </c>
      <c r="H4914" s="3">
        <f t="shared" si="382"/>
        <v>2</v>
      </c>
      <c r="I4914" s="1" t="str">
        <f t="shared" si="383"/>
        <v>322</v>
      </c>
      <c r="J4914" s="1" t="str">
        <f t="shared" si="384"/>
        <v>Potential</v>
      </c>
    </row>
    <row r="4915" spans="1:10" ht="14.25" x14ac:dyDescent="0.2">
      <c r="A4915">
        <v>15292</v>
      </c>
      <c r="B4915">
        <v>25</v>
      </c>
      <c r="C4915">
        <v>180.93999999999997</v>
      </c>
      <c r="D4915" s="1">
        <v>40685.625</v>
      </c>
      <c r="E4915" s="3">
        <f>DATEDIF(online_retail_II[[#This Row],[LastPurchase]], DATE(2011,12,9), "d")</f>
        <v>201</v>
      </c>
      <c r="F4915" s="3">
        <f t="shared" si="380"/>
        <v>3</v>
      </c>
      <c r="G4915" s="3">
        <f t="shared" si="381"/>
        <v>1</v>
      </c>
      <c r="H4915" s="3">
        <f t="shared" si="382"/>
        <v>1</v>
      </c>
      <c r="I4915" s="1" t="str">
        <f t="shared" si="383"/>
        <v>311</v>
      </c>
      <c r="J4915" s="1" t="str">
        <f t="shared" si="384"/>
        <v>Potential</v>
      </c>
    </row>
    <row r="4916" spans="1:10" ht="14.25" x14ac:dyDescent="0.2">
      <c r="A4916">
        <v>15705</v>
      </c>
      <c r="B4916">
        <v>6</v>
      </c>
      <c r="C4916">
        <v>143.10000000000002</v>
      </c>
      <c r="D4916" s="1">
        <v>40685.650694444441</v>
      </c>
      <c r="E4916" s="3">
        <f>DATEDIF(online_retail_II[[#This Row],[LastPurchase]], DATE(2011,12,9), "d")</f>
        <v>201</v>
      </c>
      <c r="F4916" s="3">
        <f t="shared" si="380"/>
        <v>3</v>
      </c>
      <c r="G4916" s="3">
        <f t="shared" si="381"/>
        <v>1</v>
      </c>
      <c r="H4916" s="3">
        <f t="shared" si="382"/>
        <v>1</v>
      </c>
      <c r="I4916" s="1" t="str">
        <f t="shared" si="383"/>
        <v>311</v>
      </c>
      <c r="J4916" s="1" t="str">
        <f t="shared" si="384"/>
        <v>Potential</v>
      </c>
    </row>
    <row r="4917" spans="1:10" ht="14.25" x14ac:dyDescent="0.2">
      <c r="A4917">
        <v>13339</v>
      </c>
      <c r="B4917">
        <v>54</v>
      </c>
      <c r="C4917">
        <v>860.12000000000023</v>
      </c>
      <c r="D4917" s="1">
        <v>40686.354861111111</v>
      </c>
      <c r="E4917" s="3">
        <f>DATEDIF(online_retail_II[[#This Row],[LastPurchase]], DATE(2011,12,9), "d")</f>
        <v>200</v>
      </c>
      <c r="F4917" s="3">
        <f t="shared" si="380"/>
        <v>3</v>
      </c>
      <c r="G4917" s="3">
        <f t="shared" si="381"/>
        <v>1</v>
      </c>
      <c r="H4917" s="3">
        <f t="shared" si="382"/>
        <v>1</v>
      </c>
      <c r="I4917" s="1" t="str">
        <f t="shared" si="383"/>
        <v>311</v>
      </c>
      <c r="J4917" s="1" t="str">
        <f t="shared" si="384"/>
        <v>Potential</v>
      </c>
    </row>
    <row r="4918" spans="1:10" ht="14.25" x14ac:dyDescent="0.2">
      <c r="A4918">
        <v>13885</v>
      </c>
      <c r="B4918">
        <v>28</v>
      </c>
      <c r="C4918">
        <v>506.80000000000013</v>
      </c>
      <c r="D4918" s="1">
        <v>40697.629861111112</v>
      </c>
      <c r="E4918" s="3">
        <f>DATEDIF(online_retail_II[[#This Row],[LastPurchase]], DATE(2011,12,9), "d")</f>
        <v>189</v>
      </c>
      <c r="F4918" s="3">
        <f t="shared" si="380"/>
        <v>3</v>
      </c>
      <c r="G4918" s="3">
        <f t="shared" si="381"/>
        <v>1</v>
      </c>
      <c r="H4918" s="3">
        <f t="shared" si="382"/>
        <v>1</v>
      </c>
      <c r="I4918" s="1" t="str">
        <f t="shared" si="383"/>
        <v>311</v>
      </c>
      <c r="J4918" s="1" t="str">
        <f t="shared" si="384"/>
        <v>Potential</v>
      </c>
    </row>
    <row r="4919" spans="1:10" ht="14.25" x14ac:dyDescent="0.2">
      <c r="A4919">
        <v>13737</v>
      </c>
      <c r="B4919">
        <v>30</v>
      </c>
      <c r="C4919">
        <v>339.59999999999997</v>
      </c>
      <c r="D4919" s="1">
        <v>40686.688888888886</v>
      </c>
      <c r="E4919" s="3">
        <f>DATEDIF(online_retail_II[[#This Row],[LastPurchase]], DATE(2011,12,9), "d")</f>
        <v>200</v>
      </c>
      <c r="F4919" s="3">
        <f t="shared" si="380"/>
        <v>3</v>
      </c>
      <c r="G4919" s="3">
        <f t="shared" si="381"/>
        <v>1</v>
      </c>
      <c r="H4919" s="3">
        <f t="shared" si="382"/>
        <v>1</v>
      </c>
      <c r="I4919" s="1" t="str">
        <f t="shared" si="383"/>
        <v>311</v>
      </c>
      <c r="J4919" s="1" t="str">
        <f t="shared" si="384"/>
        <v>Potential</v>
      </c>
    </row>
    <row r="4920" spans="1:10" ht="14.25" x14ac:dyDescent="0.2">
      <c r="A4920">
        <v>16091</v>
      </c>
      <c r="B4920">
        <v>18</v>
      </c>
      <c r="C4920">
        <v>315.06000000000006</v>
      </c>
      <c r="D4920" s="1">
        <v>40732.364583333336</v>
      </c>
      <c r="E4920" s="3">
        <f>DATEDIF(online_retail_II[[#This Row],[LastPurchase]], DATE(2011,12,9), "d")</f>
        <v>154</v>
      </c>
      <c r="F4920" s="3">
        <f t="shared" si="380"/>
        <v>3</v>
      </c>
      <c r="G4920" s="3">
        <f t="shared" si="381"/>
        <v>1</v>
      </c>
      <c r="H4920" s="3">
        <f t="shared" si="382"/>
        <v>1</v>
      </c>
      <c r="I4920" s="1" t="str">
        <f t="shared" si="383"/>
        <v>311</v>
      </c>
      <c r="J4920" s="1" t="str">
        <f t="shared" si="384"/>
        <v>Potential</v>
      </c>
    </row>
    <row r="4921" spans="1:10" ht="14.25" x14ac:dyDescent="0.2">
      <c r="A4921">
        <v>15804</v>
      </c>
      <c r="B4921">
        <v>263</v>
      </c>
      <c r="C4921">
        <v>4206.3899999999967</v>
      </c>
      <c r="D4921" s="1">
        <v>40886.521527777775</v>
      </c>
      <c r="E4921" s="3">
        <f>DATEDIF(online_retail_II[[#This Row],[LastPurchase]], DATE(2011,12,9), "d")</f>
        <v>0</v>
      </c>
      <c r="F4921" s="3">
        <f t="shared" si="380"/>
        <v>5</v>
      </c>
      <c r="G4921" s="3">
        <f t="shared" si="381"/>
        <v>3</v>
      </c>
      <c r="H4921" s="3">
        <f t="shared" si="382"/>
        <v>3</v>
      </c>
      <c r="I4921" s="1" t="str">
        <f t="shared" si="383"/>
        <v>533</v>
      </c>
      <c r="J4921" s="1" t="str">
        <f t="shared" si="384"/>
        <v>Champion</v>
      </c>
    </row>
    <row r="4922" spans="1:10" ht="14.25" x14ac:dyDescent="0.2">
      <c r="A4922">
        <v>14287</v>
      </c>
      <c r="B4922">
        <v>9</v>
      </c>
      <c r="C4922">
        <v>176.63</v>
      </c>
      <c r="D4922" s="1">
        <v>40878.559027777781</v>
      </c>
      <c r="E4922" s="3">
        <f>DATEDIF(online_retail_II[[#This Row],[LastPurchase]], DATE(2011,12,9), "d")</f>
        <v>8</v>
      </c>
      <c r="F4922" s="3">
        <f t="shared" si="380"/>
        <v>5</v>
      </c>
      <c r="G4922" s="3">
        <f t="shared" si="381"/>
        <v>1</v>
      </c>
      <c r="H4922" s="3">
        <f t="shared" si="382"/>
        <v>1</v>
      </c>
      <c r="I4922" s="1" t="str">
        <f t="shared" si="383"/>
        <v>511</v>
      </c>
      <c r="J4922" s="1" t="str">
        <f t="shared" si="384"/>
        <v>Champion</v>
      </c>
    </row>
    <row r="4923" spans="1:10" ht="14.25" x14ac:dyDescent="0.2">
      <c r="A4923">
        <v>14705</v>
      </c>
      <c r="B4923">
        <v>1</v>
      </c>
      <c r="C4923">
        <v>179</v>
      </c>
      <c r="D4923" s="1">
        <v>40688.527083333334</v>
      </c>
      <c r="E4923" s="3">
        <f>DATEDIF(online_retail_II[[#This Row],[LastPurchase]], DATE(2011,12,9), "d")</f>
        <v>198</v>
      </c>
      <c r="F4923" s="3">
        <f t="shared" si="380"/>
        <v>3</v>
      </c>
      <c r="G4923" s="3">
        <f t="shared" si="381"/>
        <v>1</v>
      </c>
      <c r="H4923" s="3">
        <f t="shared" si="382"/>
        <v>1</v>
      </c>
      <c r="I4923" s="1" t="str">
        <f t="shared" si="383"/>
        <v>311</v>
      </c>
      <c r="J4923" s="1" t="str">
        <f t="shared" si="384"/>
        <v>Potential</v>
      </c>
    </row>
    <row r="4924" spans="1:10" ht="14.25" x14ac:dyDescent="0.2">
      <c r="A4924">
        <v>12815</v>
      </c>
      <c r="B4924">
        <v>47</v>
      </c>
      <c r="C4924">
        <v>1063.46</v>
      </c>
      <c r="D4924" s="1">
        <v>40739.431250000001</v>
      </c>
      <c r="E4924" s="3">
        <f>DATEDIF(online_retail_II[[#This Row],[LastPurchase]], DATE(2011,12,9), "d")</f>
        <v>147</v>
      </c>
      <c r="F4924" s="3">
        <f t="shared" si="380"/>
        <v>3</v>
      </c>
      <c r="G4924" s="3">
        <f t="shared" si="381"/>
        <v>1</v>
      </c>
      <c r="H4924" s="3">
        <f t="shared" si="382"/>
        <v>2</v>
      </c>
      <c r="I4924" s="1" t="str">
        <f t="shared" si="383"/>
        <v>312</v>
      </c>
      <c r="J4924" s="1" t="str">
        <f t="shared" si="384"/>
        <v>Potential</v>
      </c>
    </row>
    <row r="4925" spans="1:10" ht="14.25" x14ac:dyDescent="0.2">
      <c r="A4925">
        <v>14816</v>
      </c>
      <c r="B4925">
        <v>4</v>
      </c>
      <c r="C4925">
        <v>271.85000000000002</v>
      </c>
      <c r="D4925" s="1">
        <v>40689.552777777775</v>
      </c>
      <c r="E4925" s="3">
        <f>DATEDIF(online_retail_II[[#This Row],[LastPurchase]], DATE(2011,12,9), "d")</f>
        <v>197</v>
      </c>
      <c r="F4925" s="3">
        <f t="shared" si="380"/>
        <v>3</v>
      </c>
      <c r="G4925" s="3">
        <f t="shared" si="381"/>
        <v>1</v>
      </c>
      <c r="H4925" s="3">
        <f t="shared" si="382"/>
        <v>1</v>
      </c>
      <c r="I4925" s="1" t="str">
        <f t="shared" si="383"/>
        <v>311</v>
      </c>
      <c r="J4925" s="1" t="str">
        <f t="shared" si="384"/>
        <v>Potential</v>
      </c>
    </row>
    <row r="4926" spans="1:10" ht="14.25" x14ac:dyDescent="0.2">
      <c r="A4926">
        <v>16624</v>
      </c>
      <c r="B4926">
        <v>48</v>
      </c>
      <c r="C4926">
        <v>810.56999999999994</v>
      </c>
      <c r="D4926" s="1">
        <v>40806.527083333334</v>
      </c>
      <c r="E4926" s="3">
        <f>DATEDIF(online_retail_II[[#This Row],[LastPurchase]], DATE(2011,12,9), "d")</f>
        <v>80</v>
      </c>
      <c r="F4926" s="3">
        <f t="shared" si="380"/>
        <v>3</v>
      </c>
      <c r="G4926" s="3">
        <f t="shared" si="381"/>
        <v>1</v>
      </c>
      <c r="H4926" s="3">
        <f t="shared" si="382"/>
        <v>1</v>
      </c>
      <c r="I4926" s="1" t="str">
        <f t="shared" si="383"/>
        <v>311</v>
      </c>
      <c r="J4926" s="1" t="str">
        <f t="shared" si="384"/>
        <v>Potential</v>
      </c>
    </row>
    <row r="4927" spans="1:10" ht="14.25" x14ac:dyDescent="0.2">
      <c r="A4927">
        <v>12493</v>
      </c>
      <c r="B4927">
        <v>22</v>
      </c>
      <c r="C4927">
        <v>433.74</v>
      </c>
      <c r="D4927" s="1">
        <v>40721.428472222222</v>
      </c>
      <c r="E4927" s="3">
        <f>DATEDIF(online_retail_II[[#This Row],[LastPurchase]], DATE(2011,12,9), "d")</f>
        <v>165</v>
      </c>
      <c r="F4927" s="3">
        <f t="shared" si="380"/>
        <v>3</v>
      </c>
      <c r="G4927" s="3">
        <f t="shared" si="381"/>
        <v>1</v>
      </c>
      <c r="H4927" s="3">
        <f t="shared" si="382"/>
        <v>1</v>
      </c>
      <c r="I4927" s="1" t="str">
        <f t="shared" si="383"/>
        <v>311</v>
      </c>
      <c r="J4927" s="1" t="str">
        <f t="shared" si="384"/>
        <v>Potential</v>
      </c>
    </row>
    <row r="4928" spans="1:10" ht="14.25" x14ac:dyDescent="0.2">
      <c r="A4928">
        <v>18232</v>
      </c>
      <c r="B4928">
        <v>37</v>
      </c>
      <c r="C4928">
        <v>592.97</v>
      </c>
      <c r="D4928" s="1">
        <v>40805.492361111108</v>
      </c>
      <c r="E4928" s="3">
        <f>DATEDIF(online_retail_II[[#This Row],[LastPurchase]], DATE(2011,12,9), "d")</f>
        <v>81</v>
      </c>
      <c r="F4928" s="3">
        <f t="shared" si="380"/>
        <v>3</v>
      </c>
      <c r="G4928" s="3">
        <f t="shared" si="381"/>
        <v>1</v>
      </c>
      <c r="H4928" s="3">
        <f t="shared" si="382"/>
        <v>1</v>
      </c>
      <c r="I4928" s="1" t="str">
        <f t="shared" si="383"/>
        <v>311</v>
      </c>
      <c r="J4928" s="1" t="str">
        <f t="shared" si="384"/>
        <v>Potential</v>
      </c>
    </row>
    <row r="4929" spans="1:10" ht="14.25" x14ac:dyDescent="0.2">
      <c r="A4929">
        <v>18073</v>
      </c>
      <c r="B4929">
        <v>73</v>
      </c>
      <c r="C4929">
        <v>3877.5200000000018</v>
      </c>
      <c r="D4929" s="1">
        <v>40772.584722222222</v>
      </c>
      <c r="E4929" s="3">
        <f>DATEDIF(online_retail_II[[#This Row],[LastPurchase]], DATE(2011,12,9), "d")</f>
        <v>114</v>
      </c>
      <c r="F4929" s="3">
        <f t="shared" si="380"/>
        <v>3</v>
      </c>
      <c r="G4929" s="3">
        <f t="shared" si="381"/>
        <v>2</v>
      </c>
      <c r="H4929" s="3">
        <f t="shared" si="382"/>
        <v>3</v>
      </c>
      <c r="I4929" s="1" t="str">
        <f t="shared" si="383"/>
        <v>323</v>
      </c>
      <c r="J4929" s="1" t="str">
        <f t="shared" si="384"/>
        <v>Potential</v>
      </c>
    </row>
    <row r="4930" spans="1:10" ht="14.25" x14ac:dyDescent="0.2">
      <c r="A4930">
        <v>14280</v>
      </c>
      <c r="B4930">
        <v>8</v>
      </c>
      <c r="C4930">
        <v>134.04</v>
      </c>
      <c r="D4930" s="1">
        <v>40690.442361111112</v>
      </c>
      <c r="E4930" s="3">
        <f>DATEDIF(online_retail_II[[#This Row],[LastPurchase]], DATE(2011,12,9), "d")</f>
        <v>196</v>
      </c>
      <c r="F4930" s="3">
        <f t="shared" ref="F4930:F4993" si="385">IF(E4930&lt;=QUARTILE($E$2:$E$1000,1),5,
 IF(E4930&lt;=QUARTILE($E$2:$E$1000,2),4,
 IF(E4930&lt;=QUARTILE($E$2:$E$1000,3),3,
 IF(E4930&lt;=QUARTILE($E$2:$E$1000,4),2,1))))</f>
        <v>3</v>
      </c>
      <c r="G4930" s="3">
        <f t="shared" ref="G4930:G4993" si="386">IF(B4930&gt;=QUARTILE($B$2:$B$1000,4),5,
 IF(B4930&gt;=QUARTILE($B$2:$B$1000,3),4,
 IF(B4930&gt;=QUARTILE($B$2:$B$1000,2),3,
 IF(B4930&gt;=QUARTILE($B$2:$B$1000,1),2,1))))</f>
        <v>1</v>
      </c>
      <c r="H4930" s="3">
        <f t="shared" ref="H4930:H4993" si="387">IF(C4930&gt;=QUARTILE($C$2:$C$1000,4),5,
 IF(C4930&gt;=QUARTILE($C$2:$C$1000,3),4,
 IF(C4930&gt;=QUARTILE($C$2:$C$1000,2),3,
 IF(C4930&gt;=QUARTILE($C$2:$C$1000,1),2,1))))</f>
        <v>1</v>
      </c>
      <c r="I4930" s="1" t="str">
        <f t="shared" ref="I4930:I4993" si="388">TEXT(F4930,"0") &amp; TEXT(G4930,"0") &amp; TEXT(H4930,"0")</f>
        <v>311</v>
      </c>
      <c r="J4930" s="1" t="str">
        <f t="shared" ref="J4930:J4993" si="389">IF(F4930=5,"Champion",
 IF(F4930&gt;=4,"Loyal",
 IF(F4930=3,"Potential",
 IF(F4930=2,"At Risk",
 "Lost"))))</f>
        <v>Potential</v>
      </c>
    </row>
    <row r="4931" spans="1:10" ht="14.25" x14ac:dyDescent="0.2">
      <c r="A4931">
        <v>14823</v>
      </c>
      <c r="B4931">
        <v>70</v>
      </c>
      <c r="C4931">
        <v>321.42999999999989</v>
      </c>
      <c r="D4931" s="1">
        <v>40706.550000000003</v>
      </c>
      <c r="E4931" s="3">
        <f>DATEDIF(online_retail_II[[#This Row],[LastPurchase]], DATE(2011,12,9), "d")</f>
        <v>180</v>
      </c>
      <c r="F4931" s="3">
        <f t="shared" si="385"/>
        <v>3</v>
      </c>
      <c r="G4931" s="3">
        <f t="shared" si="386"/>
        <v>2</v>
      </c>
      <c r="H4931" s="3">
        <f t="shared" si="387"/>
        <v>1</v>
      </c>
      <c r="I4931" s="1" t="str">
        <f t="shared" si="388"/>
        <v>321</v>
      </c>
      <c r="J4931" s="1" t="str">
        <f t="shared" si="389"/>
        <v>Potential</v>
      </c>
    </row>
    <row r="4932" spans="1:10" ht="14.25" x14ac:dyDescent="0.2">
      <c r="A4932">
        <v>15897</v>
      </c>
      <c r="B4932">
        <v>24</v>
      </c>
      <c r="C4932">
        <v>222.05</v>
      </c>
      <c r="D4932" s="1">
        <v>40692.576388888891</v>
      </c>
      <c r="E4932" s="3">
        <f>DATEDIF(online_retail_II[[#This Row],[LastPurchase]], DATE(2011,12,9), "d")</f>
        <v>194</v>
      </c>
      <c r="F4932" s="3">
        <f t="shared" si="385"/>
        <v>3</v>
      </c>
      <c r="G4932" s="3">
        <f t="shared" si="386"/>
        <v>1</v>
      </c>
      <c r="H4932" s="3">
        <f t="shared" si="387"/>
        <v>1</v>
      </c>
      <c r="I4932" s="1" t="str">
        <f t="shared" si="388"/>
        <v>311</v>
      </c>
      <c r="J4932" s="1" t="str">
        <f t="shared" si="389"/>
        <v>Potential</v>
      </c>
    </row>
    <row r="4933" spans="1:10" ht="14.25" x14ac:dyDescent="0.2">
      <c r="A4933">
        <v>15925</v>
      </c>
      <c r="B4933">
        <v>12</v>
      </c>
      <c r="C4933">
        <v>207.15</v>
      </c>
      <c r="D4933" s="1">
        <v>40692.649305555555</v>
      </c>
      <c r="E4933" s="3">
        <f>DATEDIF(online_retail_II[[#This Row],[LastPurchase]], DATE(2011,12,9), "d")</f>
        <v>194</v>
      </c>
      <c r="F4933" s="3">
        <f t="shared" si="385"/>
        <v>3</v>
      </c>
      <c r="G4933" s="3">
        <f t="shared" si="386"/>
        <v>1</v>
      </c>
      <c r="H4933" s="3">
        <f t="shared" si="387"/>
        <v>1</v>
      </c>
      <c r="I4933" s="1" t="str">
        <f t="shared" si="388"/>
        <v>311</v>
      </c>
      <c r="J4933" s="1" t="str">
        <f t="shared" si="389"/>
        <v>Potential</v>
      </c>
    </row>
    <row r="4934" spans="1:10" ht="14.25" x14ac:dyDescent="0.2">
      <c r="A4934">
        <v>16483</v>
      </c>
      <c r="B4934">
        <v>19</v>
      </c>
      <c r="C4934">
        <v>139.35000000000002</v>
      </c>
      <c r="D4934" s="1">
        <v>40694.547222222223</v>
      </c>
      <c r="E4934" s="3">
        <f>DATEDIF(online_retail_II[[#This Row],[LastPurchase]], DATE(2011,12,9), "d")</f>
        <v>192</v>
      </c>
      <c r="F4934" s="3">
        <f t="shared" si="385"/>
        <v>3</v>
      </c>
      <c r="G4934" s="3">
        <f t="shared" si="386"/>
        <v>1</v>
      </c>
      <c r="H4934" s="3">
        <f t="shared" si="387"/>
        <v>1</v>
      </c>
      <c r="I4934" s="1" t="str">
        <f t="shared" si="388"/>
        <v>311</v>
      </c>
      <c r="J4934" s="1" t="str">
        <f t="shared" si="389"/>
        <v>Potential</v>
      </c>
    </row>
    <row r="4935" spans="1:10" ht="14.25" x14ac:dyDescent="0.2">
      <c r="A4935">
        <v>15163</v>
      </c>
      <c r="B4935">
        <v>29</v>
      </c>
      <c r="C4935">
        <v>304.46999999999991</v>
      </c>
      <c r="D4935" s="1">
        <v>40868.548611111109</v>
      </c>
      <c r="E4935" s="3">
        <f>DATEDIF(online_retail_II[[#This Row],[LastPurchase]], DATE(2011,12,9), "d")</f>
        <v>18</v>
      </c>
      <c r="F4935" s="3">
        <f t="shared" si="385"/>
        <v>4</v>
      </c>
      <c r="G4935" s="3">
        <f t="shared" si="386"/>
        <v>1</v>
      </c>
      <c r="H4935" s="3">
        <f t="shared" si="387"/>
        <v>1</v>
      </c>
      <c r="I4935" s="1" t="str">
        <f t="shared" si="388"/>
        <v>411</v>
      </c>
      <c r="J4935" s="1" t="str">
        <f t="shared" si="389"/>
        <v>Loyal</v>
      </c>
    </row>
    <row r="4936" spans="1:10" ht="14.25" x14ac:dyDescent="0.2">
      <c r="A4936">
        <v>18204</v>
      </c>
      <c r="B4936">
        <v>200</v>
      </c>
      <c r="C4936">
        <v>1993.7</v>
      </c>
      <c r="D4936" s="1">
        <v>40815.697222222225</v>
      </c>
      <c r="E4936" s="3">
        <f>DATEDIF(online_retail_II[[#This Row],[LastPurchase]], DATE(2011,12,9), "d")</f>
        <v>71</v>
      </c>
      <c r="F4936" s="3">
        <f t="shared" si="385"/>
        <v>3</v>
      </c>
      <c r="G4936" s="3">
        <f t="shared" si="386"/>
        <v>3</v>
      </c>
      <c r="H4936" s="3">
        <f t="shared" si="387"/>
        <v>2</v>
      </c>
      <c r="I4936" s="1" t="str">
        <f t="shared" si="388"/>
        <v>332</v>
      </c>
      <c r="J4936" s="1" t="str">
        <f t="shared" si="389"/>
        <v>Potential</v>
      </c>
    </row>
    <row r="4937" spans="1:10" ht="14.25" x14ac:dyDescent="0.2">
      <c r="A4937">
        <v>12473</v>
      </c>
      <c r="B4937">
        <v>168</v>
      </c>
      <c r="C4937">
        <v>3938.55</v>
      </c>
      <c r="D4937" s="1">
        <v>40857.573611111111</v>
      </c>
      <c r="E4937" s="3">
        <f>DATEDIF(online_retail_II[[#This Row],[LastPurchase]], DATE(2011,12,9), "d")</f>
        <v>29</v>
      </c>
      <c r="F4937" s="3">
        <f t="shared" si="385"/>
        <v>4</v>
      </c>
      <c r="G4937" s="3">
        <f t="shared" si="386"/>
        <v>3</v>
      </c>
      <c r="H4937" s="3">
        <f t="shared" si="387"/>
        <v>3</v>
      </c>
      <c r="I4937" s="1" t="str">
        <f t="shared" si="388"/>
        <v>433</v>
      </c>
      <c r="J4937" s="1" t="str">
        <f t="shared" si="389"/>
        <v>Loyal</v>
      </c>
    </row>
    <row r="4938" spans="1:10" ht="14.25" x14ac:dyDescent="0.2">
      <c r="A4938">
        <v>16969</v>
      </c>
      <c r="B4938">
        <v>42</v>
      </c>
      <c r="C4938">
        <v>650.4100000000002</v>
      </c>
      <c r="D4938" s="1">
        <v>40847.550000000003</v>
      </c>
      <c r="E4938" s="3">
        <f>DATEDIF(online_retail_II[[#This Row],[LastPurchase]], DATE(2011,12,9), "d")</f>
        <v>39</v>
      </c>
      <c r="F4938" s="3">
        <f t="shared" si="385"/>
        <v>4</v>
      </c>
      <c r="G4938" s="3">
        <f t="shared" si="386"/>
        <v>1</v>
      </c>
      <c r="H4938" s="3">
        <f t="shared" si="387"/>
        <v>1</v>
      </c>
      <c r="I4938" s="1" t="str">
        <f t="shared" si="388"/>
        <v>411</v>
      </c>
      <c r="J4938" s="1" t="str">
        <f t="shared" si="389"/>
        <v>Loyal</v>
      </c>
    </row>
    <row r="4939" spans="1:10" ht="14.25" x14ac:dyDescent="0.2">
      <c r="A4939">
        <v>13917</v>
      </c>
      <c r="B4939">
        <v>18</v>
      </c>
      <c r="C4939">
        <v>272.04000000000002</v>
      </c>
      <c r="D4939" s="1">
        <v>40837.413888888892</v>
      </c>
      <c r="E4939" s="3">
        <f>DATEDIF(online_retail_II[[#This Row],[LastPurchase]], DATE(2011,12,9), "d")</f>
        <v>49</v>
      </c>
      <c r="F4939" s="3">
        <f t="shared" si="385"/>
        <v>4</v>
      </c>
      <c r="G4939" s="3">
        <f t="shared" si="386"/>
        <v>1</v>
      </c>
      <c r="H4939" s="3">
        <f t="shared" si="387"/>
        <v>1</v>
      </c>
      <c r="I4939" s="1" t="str">
        <f t="shared" si="388"/>
        <v>411</v>
      </c>
      <c r="J4939" s="1" t="str">
        <f t="shared" si="389"/>
        <v>Loyal</v>
      </c>
    </row>
    <row r="4940" spans="1:10" ht="14.25" x14ac:dyDescent="0.2">
      <c r="A4940">
        <v>13062</v>
      </c>
      <c r="B4940">
        <v>11</v>
      </c>
      <c r="C4940">
        <v>346.98</v>
      </c>
      <c r="D4940" s="1">
        <v>40695.633333333331</v>
      </c>
      <c r="E4940" s="3">
        <f>DATEDIF(online_retail_II[[#This Row],[LastPurchase]], DATE(2011,12,9), "d")</f>
        <v>191</v>
      </c>
      <c r="F4940" s="3">
        <f t="shared" si="385"/>
        <v>3</v>
      </c>
      <c r="G4940" s="3">
        <f t="shared" si="386"/>
        <v>1</v>
      </c>
      <c r="H4940" s="3">
        <f t="shared" si="387"/>
        <v>1</v>
      </c>
      <c r="I4940" s="1" t="str">
        <f t="shared" si="388"/>
        <v>311</v>
      </c>
      <c r="J4940" s="1" t="str">
        <f t="shared" si="389"/>
        <v>Potential</v>
      </c>
    </row>
    <row r="4941" spans="1:10" ht="14.25" x14ac:dyDescent="0.2">
      <c r="A4941">
        <v>16484</v>
      </c>
      <c r="B4941">
        <v>25</v>
      </c>
      <c r="C4941">
        <v>404.30000000000007</v>
      </c>
      <c r="D4941" s="1">
        <v>40713.504166666666</v>
      </c>
      <c r="E4941" s="3">
        <f>DATEDIF(online_retail_II[[#This Row],[LastPurchase]], DATE(2011,12,9), "d")</f>
        <v>173</v>
      </c>
      <c r="F4941" s="3">
        <f t="shared" si="385"/>
        <v>3</v>
      </c>
      <c r="G4941" s="3">
        <f t="shared" si="386"/>
        <v>1</v>
      </c>
      <c r="H4941" s="3">
        <f t="shared" si="387"/>
        <v>1</v>
      </c>
      <c r="I4941" s="1" t="str">
        <f t="shared" si="388"/>
        <v>311</v>
      </c>
      <c r="J4941" s="1" t="str">
        <f t="shared" si="389"/>
        <v>Potential</v>
      </c>
    </row>
    <row r="4942" spans="1:10" ht="14.25" x14ac:dyDescent="0.2">
      <c r="A4942">
        <v>14453</v>
      </c>
      <c r="B4942">
        <v>22</v>
      </c>
      <c r="C4942">
        <v>119.93000000000002</v>
      </c>
      <c r="D4942" s="1">
        <v>40696.59375</v>
      </c>
      <c r="E4942" s="3">
        <f>DATEDIF(online_retail_II[[#This Row],[LastPurchase]], DATE(2011,12,9), "d")</f>
        <v>190</v>
      </c>
      <c r="F4942" s="3">
        <f t="shared" si="385"/>
        <v>3</v>
      </c>
      <c r="G4942" s="3">
        <f t="shared" si="386"/>
        <v>1</v>
      </c>
      <c r="H4942" s="3">
        <f t="shared" si="387"/>
        <v>1</v>
      </c>
      <c r="I4942" s="1" t="str">
        <f t="shared" si="388"/>
        <v>311</v>
      </c>
      <c r="J4942" s="1" t="str">
        <f t="shared" si="389"/>
        <v>Potential</v>
      </c>
    </row>
    <row r="4943" spans="1:10" ht="14.25" x14ac:dyDescent="0.2">
      <c r="A4943">
        <v>17900</v>
      </c>
      <c r="B4943">
        <v>6</v>
      </c>
      <c r="C4943">
        <v>112.19999999999999</v>
      </c>
      <c r="D4943" s="1">
        <v>40696.609722222223</v>
      </c>
      <c r="E4943" s="3">
        <f>DATEDIF(online_retail_II[[#This Row],[LastPurchase]], DATE(2011,12,9), "d")</f>
        <v>190</v>
      </c>
      <c r="F4943" s="3">
        <f t="shared" si="385"/>
        <v>3</v>
      </c>
      <c r="G4943" s="3">
        <f t="shared" si="386"/>
        <v>1</v>
      </c>
      <c r="H4943" s="3">
        <f t="shared" si="387"/>
        <v>1</v>
      </c>
      <c r="I4943" s="1" t="str">
        <f t="shared" si="388"/>
        <v>311</v>
      </c>
      <c r="J4943" s="1" t="str">
        <f t="shared" si="389"/>
        <v>Potential</v>
      </c>
    </row>
    <row r="4944" spans="1:10" ht="14.25" x14ac:dyDescent="0.2">
      <c r="A4944">
        <v>13437</v>
      </c>
      <c r="B4944">
        <v>167</v>
      </c>
      <c r="C4944">
        <v>3408.0599999999995</v>
      </c>
      <c r="D4944" s="1">
        <v>40872.583333333336</v>
      </c>
      <c r="E4944" s="3">
        <f>DATEDIF(online_retail_II[[#This Row],[LastPurchase]], DATE(2011,12,9), "d")</f>
        <v>14</v>
      </c>
      <c r="F4944" s="3">
        <f t="shared" si="385"/>
        <v>5</v>
      </c>
      <c r="G4944" s="3">
        <f t="shared" si="386"/>
        <v>3</v>
      </c>
      <c r="H4944" s="3">
        <f t="shared" si="387"/>
        <v>3</v>
      </c>
      <c r="I4944" s="1" t="str">
        <f t="shared" si="388"/>
        <v>533</v>
      </c>
      <c r="J4944" s="1" t="str">
        <f t="shared" si="389"/>
        <v>Champion</v>
      </c>
    </row>
    <row r="4945" spans="1:10" ht="14.25" x14ac:dyDescent="0.2">
      <c r="A4945">
        <v>12517</v>
      </c>
      <c r="B4945">
        <v>284</v>
      </c>
      <c r="C4945">
        <v>2502.8399999999983</v>
      </c>
      <c r="D4945" s="1">
        <v>40858.586111111108</v>
      </c>
      <c r="E4945" s="3">
        <f>DATEDIF(online_retail_II[[#This Row],[LastPurchase]], DATE(2011,12,9), "d")</f>
        <v>28</v>
      </c>
      <c r="F4945" s="3">
        <f t="shared" si="385"/>
        <v>4</v>
      </c>
      <c r="G4945" s="3">
        <f t="shared" si="386"/>
        <v>3</v>
      </c>
      <c r="H4945" s="3">
        <f t="shared" si="387"/>
        <v>2</v>
      </c>
      <c r="I4945" s="1" t="str">
        <f t="shared" si="388"/>
        <v>432</v>
      </c>
      <c r="J4945" s="1" t="str">
        <f t="shared" si="389"/>
        <v>Loyal</v>
      </c>
    </row>
    <row r="4946" spans="1:10" ht="14.25" x14ac:dyDescent="0.2">
      <c r="A4946">
        <v>14500</v>
      </c>
      <c r="B4946">
        <v>7</v>
      </c>
      <c r="C4946">
        <v>356.85</v>
      </c>
      <c r="D4946" s="1">
        <v>40798.697916666664</v>
      </c>
      <c r="E4946" s="3">
        <f>DATEDIF(online_retail_II[[#This Row],[LastPurchase]], DATE(2011,12,9), "d")</f>
        <v>88</v>
      </c>
      <c r="F4946" s="3">
        <f t="shared" si="385"/>
        <v>3</v>
      </c>
      <c r="G4946" s="3">
        <f t="shared" si="386"/>
        <v>1</v>
      </c>
      <c r="H4946" s="3">
        <f t="shared" si="387"/>
        <v>1</v>
      </c>
      <c r="I4946" s="1" t="str">
        <f t="shared" si="388"/>
        <v>311</v>
      </c>
      <c r="J4946" s="1" t="str">
        <f t="shared" si="389"/>
        <v>Potential</v>
      </c>
    </row>
    <row r="4947" spans="1:10" ht="14.25" x14ac:dyDescent="0.2">
      <c r="A4947">
        <v>13248</v>
      </c>
      <c r="B4947">
        <v>26</v>
      </c>
      <c r="C4947">
        <v>465.67999999999989</v>
      </c>
      <c r="D4947" s="1">
        <v>40762.527777777781</v>
      </c>
      <c r="E4947" s="3">
        <f>DATEDIF(online_retail_II[[#This Row],[LastPurchase]], DATE(2011,12,9), "d")</f>
        <v>124</v>
      </c>
      <c r="F4947" s="3">
        <f t="shared" si="385"/>
        <v>3</v>
      </c>
      <c r="G4947" s="3">
        <f t="shared" si="386"/>
        <v>1</v>
      </c>
      <c r="H4947" s="3">
        <f t="shared" si="387"/>
        <v>1</v>
      </c>
      <c r="I4947" s="1" t="str">
        <f t="shared" si="388"/>
        <v>311</v>
      </c>
      <c r="J4947" s="1" t="str">
        <f t="shared" si="389"/>
        <v>Potential</v>
      </c>
    </row>
    <row r="4948" spans="1:10" ht="14.25" x14ac:dyDescent="0.2">
      <c r="A4948">
        <v>16967</v>
      </c>
      <c r="B4948">
        <v>21</v>
      </c>
      <c r="C4948">
        <v>319.01999999999992</v>
      </c>
      <c r="D4948" s="1">
        <v>40697.599999999999</v>
      </c>
      <c r="E4948" s="3">
        <f>DATEDIF(online_retail_II[[#This Row],[LastPurchase]], DATE(2011,12,9), "d")</f>
        <v>189</v>
      </c>
      <c r="F4948" s="3">
        <f t="shared" si="385"/>
        <v>3</v>
      </c>
      <c r="G4948" s="3">
        <f t="shared" si="386"/>
        <v>1</v>
      </c>
      <c r="H4948" s="3">
        <f t="shared" si="387"/>
        <v>1</v>
      </c>
      <c r="I4948" s="1" t="str">
        <f t="shared" si="388"/>
        <v>311</v>
      </c>
      <c r="J4948" s="1" t="str">
        <f t="shared" si="389"/>
        <v>Potential</v>
      </c>
    </row>
    <row r="4949" spans="1:10" ht="14.25" x14ac:dyDescent="0.2">
      <c r="A4949">
        <v>16659</v>
      </c>
      <c r="B4949">
        <v>2</v>
      </c>
      <c r="C4949">
        <v>39.119999999999997</v>
      </c>
      <c r="D4949" s="1">
        <v>40697.627083333333</v>
      </c>
      <c r="E4949" s="3">
        <f>DATEDIF(online_retail_II[[#This Row],[LastPurchase]], DATE(2011,12,9), "d")</f>
        <v>189</v>
      </c>
      <c r="F4949" s="3">
        <f t="shared" si="385"/>
        <v>3</v>
      </c>
      <c r="G4949" s="3">
        <f t="shared" si="386"/>
        <v>1</v>
      </c>
      <c r="H4949" s="3">
        <f t="shared" si="387"/>
        <v>1</v>
      </c>
      <c r="I4949" s="1" t="str">
        <f t="shared" si="388"/>
        <v>311</v>
      </c>
      <c r="J4949" s="1" t="str">
        <f t="shared" si="389"/>
        <v>Potential</v>
      </c>
    </row>
    <row r="4950" spans="1:10" ht="14.25" x14ac:dyDescent="0.2">
      <c r="A4950">
        <v>16682</v>
      </c>
      <c r="B4950">
        <v>30</v>
      </c>
      <c r="C4950">
        <v>1027.9999999999998</v>
      </c>
      <c r="D4950" s="1">
        <v>40882.509027777778</v>
      </c>
      <c r="E4950" s="3">
        <f>DATEDIF(online_retail_II[[#This Row],[LastPurchase]], DATE(2011,12,9), "d")</f>
        <v>4</v>
      </c>
      <c r="F4950" s="3">
        <f t="shared" si="385"/>
        <v>5</v>
      </c>
      <c r="G4950" s="3">
        <f t="shared" si="386"/>
        <v>1</v>
      </c>
      <c r="H4950" s="3">
        <f t="shared" si="387"/>
        <v>2</v>
      </c>
      <c r="I4950" s="1" t="str">
        <f t="shared" si="388"/>
        <v>512</v>
      </c>
      <c r="J4950" s="1" t="str">
        <f t="shared" si="389"/>
        <v>Champion</v>
      </c>
    </row>
    <row r="4951" spans="1:10" ht="14.25" x14ac:dyDescent="0.2">
      <c r="A4951">
        <v>15453</v>
      </c>
      <c r="B4951">
        <v>286</v>
      </c>
      <c r="C4951">
        <v>1388.370000000001</v>
      </c>
      <c r="D4951" s="1">
        <v>40885.457638888889</v>
      </c>
      <c r="E4951" s="3">
        <f>DATEDIF(online_retail_II[[#This Row],[LastPurchase]], DATE(2011,12,9), "d")</f>
        <v>1</v>
      </c>
      <c r="F4951" s="3">
        <f t="shared" si="385"/>
        <v>5</v>
      </c>
      <c r="G4951" s="3">
        <f t="shared" si="386"/>
        <v>3</v>
      </c>
      <c r="H4951" s="3">
        <f t="shared" si="387"/>
        <v>2</v>
      </c>
      <c r="I4951" s="1" t="str">
        <f t="shared" si="388"/>
        <v>532</v>
      </c>
      <c r="J4951" s="1" t="str">
        <f t="shared" si="389"/>
        <v>Champion</v>
      </c>
    </row>
    <row r="4952" spans="1:10" ht="14.25" x14ac:dyDescent="0.2">
      <c r="A4952">
        <v>16963</v>
      </c>
      <c r="B4952">
        <v>7</v>
      </c>
      <c r="C4952">
        <v>110.55000000000001</v>
      </c>
      <c r="D4952" s="1">
        <v>40699.574999999997</v>
      </c>
      <c r="E4952" s="3">
        <f>DATEDIF(online_retail_II[[#This Row],[LastPurchase]], DATE(2011,12,9), "d")</f>
        <v>187</v>
      </c>
      <c r="F4952" s="3">
        <f t="shared" si="385"/>
        <v>3</v>
      </c>
      <c r="G4952" s="3">
        <f t="shared" si="386"/>
        <v>1</v>
      </c>
      <c r="H4952" s="3">
        <f t="shared" si="387"/>
        <v>1</v>
      </c>
      <c r="I4952" s="1" t="str">
        <f t="shared" si="388"/>
        <v>311</v>
      </c>
      <c r="J4952" s="1" t="str">
        <f t="shared" si="389"/>
        <v>Potential</v>
      </c>
    </row>
    <row r="4953" spans="1:10" ht="14.25" x14ac:dyDescent="0.2">
      <c r="A4953">
        <v>13682</v>
      </c>
      <c r="B4953">
        <v>3</v>
      </c>
      <c r="C4953">
        <v>59.5</v>
      </c>
      <c r="D4953" s="1">
        <v>40699.587500000001</v>
      </c>
      <c r="E4953" s="3">
        <f>DATEDIF(online_retail_II[[#This Row],[LastPurchase]], DATE(2011,12,9), "d")</f>
        <v>187</v>
      </c>
      <c r="F4953" s="3">
        <f t="shared" si="385"/>
        <v>3</v>
      </c>
      <c r="G4953" s="3">
        <f t="shared" si="386"/>
        <v>1</v>
      </c>
      <c r="H4953" s="3">
        <f t="shared" si="387"/>
        <v>1</v>
      </c>
      <c r="I4953" s="1" t="str">
        <f t="shared" si="388"/>
        <v>311</v>
      </c>
      <c r="J4953" s="1" t="str">
        <f t="shared" si="389"/>
        <v>Potential</v>
      </c>
    </row>
    <row r="4954" spans="1:10" ht="14.25" x14ac:dyDescent="0.2">
      <c r="A4954">
        <v>15349</v>
      </c>
      <c r="B4954">
        <v>72</v>
      </c>
      <c r="C4954">
        <v>473.80999999999983</v>
      </c>
      <c r="D4954" s="1">
        <v>40728.67083333333</v>
      </c>
      <c r="E4954" s="3">
        <f>DATEDIF(online_retail_II[[#This Row],[LastPurchase]], DATE(2011,12,9), "d")</f>
        <v>158</v>
      </c>
      <c r="F4954" s="3">
        <f t="shared" si="385"/>
        <v>3</v>
      </c>
      <c r="G4954" s="3">
        <f t="shared" si="386"/>
        <v>2</v>
      </c>
      <c r="H4954" s="3">
        <f t="shared" si="387"/>
        <v>1</v>
      </c>
      <c r="I4954" s="1" t="str">
        <f t="shared" si="388"/>
        <v>321</v>
      </c>
      <c r="J4954" s="1" t="str">
        <f t="shared" si="389"/>
        <v>Potential</v>
      </c>
    </row>
    <row r="4955" spans="1:10" ht="14.25" x14ac:dyDescent="0.2">
      <c r="A4955">
        <v>16849</v>
      </c>
      <c r="B4955">
        <v>8</v>
      </c>
      <c r="C4955">
        <v>124.57</v>
      </c>
      <c r="D4955" s="1">
        <v>40700.386111111111</v>
      </c>
      <c r="E4955" s="3">
        <f>DATEDIF(online_retail_II[[#This Row],[LastPurchase]], DATE(2011,12,9), "d")</f>
        <v>186</v>
      </c>
      <c r="F4955" s="3">
        <f t="shared" si="385"/>
        <v>3</v>
      </c>
      <c r="G4955" s="3">
        <f t="shared" si="386"/>
        <v>1</v>
      </c>
      <c r="H4955" s="3">
        <f t="shared" si="387"/>
        <v>1</v>
      </c>
      <c r="I4955" s="1" t="str">
        <f t="shared" si="388"/>
        <v>311</v>
      </c>
      <c r="J4955" s="1" t="str">
        <f t="shared" si="389"/>
        <v>Potential</v>
      </c>
    </row>
    <row r="4956" spans="1:10" ht="14.25" x14ac:dyDescent="0.2">
      <c r="A4956">
        <v>12535</v>
      </c>
      <c r="B4956">
        <v>34</v>
      </c>
      <c r="C4956">
        <v>716.35000000000014</v>
      </c>
      <c r="D4956" s="1">
        <v>40795.366666666669</v>
      </c>
      <c r="E4956" s="3">
        <f>DATEDIF(online_retail_II[[#This Row],[LastPurchase]], DATE(2011,12,9), "d")</f>
        <v>91</v>
      </c>
      <c r="F4956" s="3">
        <f t="shared" si="385"/>
        <v>3</v>
      </c>
      <c r="G4956" s="3">
        <f t="shared" si="386"/>
        <v>1</v>
      </c>
      <c r="H4956" s="3">
        <f t="shared" si="387"/>
        <v>1</v>
      </c>
      <c r="I4956" s="1" t="str">
        <f t="shared" si="388"/>
        <v>311</v>
      </c>
      <c r="J4956" s="1" t="str">
        <f t="shared" si="389"/>
        <v>Potential</v>
      </c>
    </row>
    <row r="4957" spans="1:10" ht="14.25" x14ac:dyDescent="0.2">
      <c r="A4957">
        <v>18248</v>
      </c>
      <c r="B4957">
        <v>47</v>
      </c>
      <c r="C4957">
        <v>804.02</v>
      </c>
      <c r="D4957" s="1">
        <v>40764.429861111108</v>
      </c>
      <c r="E4957" s="3">
        <f>DATEDIF(online_retail_II[[#This Row],[LastPurchase]], DATE(2011,12,9), "d")</f>
        <v>122</v>
      </c>
      <c r="F4957" s="3">
        <f t="shared" si="385"/>
        <v>3</v>
      </c>
      <c r="G4957" s="3">
        <f t="shared" si="386"/>
        <v>1</v>
      </c>
      <c r="H4957" s="3">
        <f t="shared" si="387"/>
        <v>1</v>
      </c>
      <c r="I4957" s="1" t="str">
        <f t="shared" si="388"/>
        <v>311</v>
      </c>
      <c r="J4957" s="1" t="str">
        <f t="shared" si="389"/>
        <v>Potential</v>
      </c>
    </row>
    <row r="4958" spans="1:10" ht="14.25" x14ac:dyDescent="0.2">
      <c r="A4958">
        <v>15386</v>
      </c>
      <c r="B4958">
        <v>31</v>
      </c>
      <c r="C4958">
        <v>394.14000000000004</v>
      </c>
      <c r="D4958" s="1">
        <v>40700.574305555558</v>
      </c>
      <c r="E4958" s="3">
        <f>DATEDIF(online_retail_II[[#This Row],[LastPurchase]], DATE(2011,12,9), "d")</f>
        <v>186</v>
      </c>
      <c r="F4958" s="3">
        <f t="shared" si="385"/>
        <v>3</v>
      </c>
      <c r="G4958" s="3">
        <f t="shared" si="386"/>
        <v>1</v>
      </c>
      <c r="H4958" s="3">
        <f t="shared" si="387"/>
        <v>1</v>
      </c>
      <c r="I4958" s="1" t="str">
        <f t="shared" si="388"/>
        <v>311</v>
      </c>
      <c r="J4958" s="1" t="str">
        <f t="shared" si="389"/>
        <v>Potential</v>
      </c>
    </row>
    <row r="4959" spans="1:10" ht="14.25" x14ac:dyDescent="0.2">
      <c r="A4959">
        <v>17252</v>
      </c>
      <c r="B4959">
        <v>87</v>
      </c>
      <c r="C4959">
        <v>353.8599999999999</v>
      </c>
      <c r="D4959" s="1">
        <v>40770.40625</v>
      </c>
      <c r="E4959" s="3">
        <f>DATEDIF(online_retail_II[[#This Row],[LastPurchase]], DATE(2011,12,9), "d")</f>
        <v>116</v>
      </c>
      <c r="F4959" s="3">
        <f t="shared" si="385"/>
        <v>3</v>
      </c>
      <c r="G4959" s="3">
        <f t="shared" si="386"/>
        <v>2</v>
      </c>
      <c r="H4959" s="3">
        <f t="shared" si="387"/>
        <v>1</v>
      </c>
      <c r="I4959" s="1" t="str">
        <f t="shared" si="388"/>
        <v>321</v>
      </c>
      <c r="J4959" s="1" t="str">
        <f t="shared" si="389"/>
        <v>Potential</v>
      </c>
    </row>
    <row r="4960" spans="1:10" ht="14.25" x14ac:dyDescent="0.2">
      <c r="A4960">
        <v>14542</v>
      </c>
      <c r="B4960">
        <v>5</v>
      </c>
      <c r="C4960">
        <v>103.25000000000001</v>
      </c>
      <c r="D4960" s="1">
        <v>40701.34652777778</v>
      </c>
      <c r="E4960" s="3">
        <f>DATEDIF(online_retail_II[[#This Row],[LastPurchase]], DATE(2011,12,9), "d")</f>
        <v>185</v>
      </c>
      <c r="F4960" s="3">
        <f t="shared" si="385"/>
        <v>3</v>
      </c>
      <c r="G4960" s="3">
        <f t="shared" si="386"/>
        <v>1</v>
      </c>
      <c r="H4960" s="3">
        <f t="shared" si="387"/>
        <v>1</v>
      </c>
      <c r="I4960" s="1" t="str">
        <f t="shared" si="388"/>
        <v>311</v>
      </c>
      <c r="J4960" s="1" t="str">
        <f t="shared" si="389"/>
        <v>Potential</v>
      </c>
    </row>
    <row r="4961" spans="1:10" ht="14.25" x14ac:dyDescent="0.2">
      <c r="A4961">
        <v>18072</v>
      </c>
      <c r="B4961">
        <v>18</v>
      </c>
      <c r="C4961">
        <v>247.44</v>
      </c>
      <c r="D4961" s="1">
        <v>40701.447222222225</v>
      </c>
      <c r="E4961" s="3">
        <f>DATEDIF(online_retail_II[[#This Row],[LastPurchase]], DATE(2011,12,9), "d")</f>
        <v>185</v>
      </c>
      <c r="F4961" s="3">
        <f t="shared" si="385"/>
        <v>3</v>
      </c>
      <c r="G4961" s="3">
        <f t="shared" si="386"/>
        <v>1</v>
      </c>
      <c r="H4961" s="3">
        <f t="shared" si="387"/>
        <v>1</v>
      </c>
      <c r="I4961" s="1" t="str">
        <f t="shared" si="388"/>
        <v>311</v>
      </c>
      <c r="J4961" s="1" t="str">
        <f t="shared" si="389"/>
        <v>Potential</v>
      </c>
    </row>
    <row r="4962" spans="1:10" ht="14.25" x14ac:dyDescent="0.2">
      <c r="A4962">
        <v>17015</v>
      </c>
      <c r="B4962">
        <v>217</v>
      </c>
      <c r="C4962">
        <v>1842.5599999999995</v>
      </c>
      <c r="D4962" s="1">
        <v>40858.447916666664</v>
      </c>
      <c r="E4962" s="3">
        <f>DATEDIF(online_retail_II[[#This Row],[LastPurchase]], DATE(2011,12,9), "d")</f>
        <v>28</v>
      </c>
      <c r="F4962" s="3">
        <f t="shared" si="385"/>
        <v>4</v>
      </c>
      <c r="G4962" s="3">
        <f t="shared" si="386"/>
        <v>3</v>
      </c>
      <c r="H4962" s="3">
        <f t="shared" si="387"/>
        <v>2</v>
      </c>
      <c r="I4962" s="1" t="str">
        <f t="shared" si="388"/>
        <v>432</v>
      </c>
      <c r="J4962" s="1" t="str">
        <f t="shared" si="389"/>
        <v>Loyal</v>
      </c>
    </row>
    <row r="4963" spans="1:10" ht="14.25" x14ac:dyDescent="0.2">
      <c r="A4963">
        <v>17124</v>
      </c>
      <c r="B4963">
        <v>32</v>
      </c>
      <c r="C4963">
        <v>298.89000000000004</v>
      </c>
      <c r="D4963" s="1">
        <v>40701.584722222222</v>
      </c>
      <c r="E4963" s="3">
        <f>DATEDIF(online_retail_II[[#This Row],[LastPurchase]], DATE(2011,12,9), "d")</f>
        <v>185</v>
      </c>
      <c r="F4963" s="3">
        <f t="shared" si="385"/>
        <v>3</v>
      </c>
      <c r="G4963" s="3">
        <f t="shared" si="386"/>
        <v>1</v>
      </c>
      <c r="H4963" s="3">
        <f t="shared" si="387"/>
        <v>1</v>
      </c>
      <c r="I4963" s="1" t="str">
        <f t="shared" si="388"/>
        <v>311</v>
      </c>
      <c r="J4963" s="1" t="str">
        <f t="shared" si="389"/>
        <v>Potential</v>
      </c>
    </row>
    <row r="4964" spans="1:10" ht="14.25" x14ac:dyDescent="0.2">
      <c r="A4964">
        <v>17828</v>
      </c>
      <c r="B4964">
        <v>67</v>
      </c>
      <c r="C4964">
        <v>1820.0900000000006</v>
      </c>
      <c r="D4964" s="1">
        <v>40864.361805555556</v>
      </c>
      <c r="E4964" s="3">
        <f>DATEDIF(online_retail_II[[#This Row],[LastPurchase]], DATE(2011,12,9), "d")</f>
        <v>22</v>
      </c>
      <c r="F4964" s="3">
        <f t="shared" si="385"/>
        <v>4</v>
      </c>
      <c r="G4964" s="3">
        <f t="shared" si="386"/>
        <v>2</v>
      </c>
      <c r="H4964" s="3">
        <f t="shared" si="387"/>
        <v>2</v>
      </c>
      <c r="I4964" s="1" t="str">
        <f t="shared" si="388"/>
        <v>422</v>
      </c>
      <c r="J4964" s="1" t="str">
        <f t="shared" si="389"/>
        <v>Loyal</v>
      </c>
    </row>
    <row r="4965" spans="1:10" ht="14.25" x14ac:dyDescent="0.2">
      <c r="A4965">
        <v>15743</v>
      </c>
      <c r="B4965">
        <v>88</v>
      </c>
      <c r="C4965">
        <v>784.46000000000038</v>
      </c>
      <c r="D4965" s="1">
        <v>40870.72152777778</v>
      </c>
      <c r="E4965" s="3">
        <f>DATEDIF(online_retail_II[[#This Row],[LastPurchase]], DATE(2011,12,9), "d")</f>
        <v>16</v>
      </c>
      <c r="F4965" s="3">
        <f t="shared" si="385"/>
        <v>4</v>
      </c>
      <c r="G4965" s="3">
        <f t="shared" si="386"/>
        <v>2</v>
      </c>
      <c r="H4965" s="3">
        <f t="shared" si="387"/>
        <v>1</v>
      </c>
      <c r="I4965" s="1" t="str">
        <f t="shared" si="388"/>
        <v>421</v>
      </c>
      <c r="J4965" s="1" t="str">
        <f t="shared" si="389"/>
        <v>Loyal</v>
      </c>
    </row>
    <row r="4966" spans="1:10" ht="14.25" x14ac:dyDescent="0.2">
      <c r="A4966">
        <v>14622</v>
      </c>
      <c r="B4966">
        <v>21</v>
      </c>
      <c r="C4966">
        <v>320.58</v>
      </c>
      <c r="D4966" s="1">
        <v>40702.529166666667</v>
      </c>
      <c r="E4966" s="3">
        <f>DATEDIF(online_retail_II[[#This Row],[LastPurchase]], DATE(2011,12,9), "d")</f>
        <v>184</v>
      </c>
      <c r="F4966" s="3">
        <f t="shared" si="385"/>
        <v>3</v>
      </c>
      <c r="G4966" s="3">
        <f t="shared" si="386"/>
        <v>1</v>
      </c>
      <c r="H4966" s="3">
        <f t="shared" si="387"/>
        <v>1</v>
      </c>
      <c r="I4966" s="1" t="str">
        <f t="shared" si="388"/>
        <v>311</v>
      </c>
      <c r="J4966" s="1" t="str">
        <f t="shared" si="389"/>
        <v>Potential</v>
      </c>
    </row>
    <row r="4967" spans="1:10" ht="14.25" x14ac:dyDescent="0.2">
      <c r="A4967">
        <v>15609</v>
      </c>
      <c r="B4967">
        <v>16</v>
      </c>
      <c r="C4967">
        <v>298.48</v>
      </c>
      <c r="D4967" s="1">
        <v>40702.541666666664</v>
      </c>
      <c r="E4967" s="3">
        <f>DATEDIF(online_retail_II[[#This Row],[LastPurchase]], DATE(2011,12,9), "d")</f>
        <v>184</v>
      </c>
      <c r="F4967" s="3">
        <f t="shared" si="385"/>
        <v>3</v>
      </c>
      <c r="G4967" s="3">
        <f t="shared" si="386"/>
        <v>1</v>
      </c>
      <c r="H4967" s="3">
        <f t="shared" si="387"/>
        <v>1</v>
      </c>
      <c r="I4967" s="1" t="str">
        <f t="shared" si="388"/>
        <v>311</v>
      </c>
      <c r="J4967" s="1" t="str">
        <f t="shared" si="389"/>
        <v>Potential</v>
      </c>
    </row>
    <row r="4968" spans="1:10" ht="14.25" x14ac:dyDescent="0.2">
      <c r="A4968">
        <v>14561</v>
      </c>
      <c r="B4968">
        <v>69</v>
      </c>
      <c r="C4968">
        <v>1080.7600000000004</v>
      </c>
      <c r="D4968" s="1">
        <v>40811.527083333334</v>
      </c>
      <c r="E4968" s="3">
        <f>DATEDIF(online_retail_II[[#This Row],[LastPurchase]], DATE(2011,12,9), "d")</f>
        <v>75</v>
      </c>
      <c r="F4968" s="3">
        <f t="shared" si="385"/>
        <v>3</v>
      </c>
      <c r="G4968" s="3">
        <f t="shared" si="386"/>
        <v>2</v>
      </c>
      <c r="H4968" s="3">
        <f t="shared" si="387"/>
        <v>2</v>
      </c>
      <c r="I4968" s="1" t="str">
        <f t="shared" si="388"/>
        <v>322</v>
      </c>
      <c r="J4968" s="1" t="str">
        <f t="shared" si="389"/>
        <v>Potential</v>
      </c>
    </row>
    <row r="4969" spans="1:10" ht="14.25" x14ac:dyDescent="0.2">
      <c r="A4969">
        <v>15238</v>
      </c>
      <c r="B4969">
        <v>50</v>
      </c>
      <c r="C4969">
        <v>1071.9899999999998</v>
      </c>
      <c r="D4969" s="1">
        <v>40857.602777777778</v>
      </c>
      <c r="E4969" s="3">
        <f>DATEDIF(online_retail_II[[#This Row],[LastPurchase]], DATE(2011,12,9), "d")</f>
        <v>29</v>
      </c>
      <c r="F4969" s="3">
        <f t="shared" si="385"/>
        <v>4</v>
      </c>
      <c r="G4969" s="3">
        <f t="shared" si="386"/>
        <v>1</v>
      </c>
      <c r="H4969" s="3">
        <f t="shared" si="387"/>
        <v>2</v>
      </c>
      <c r="I4969" s="1" t="str">
        <f t="shared" si="388"/>
        <v>412</v>
      </c>
      <c r="J4969" s="1" t="str">
        <f t="shared" si="389"/>
        <v>Loyal</v>
      </c>
    </row>
    <row r="4970" spans="1:10" ht="14.25" x14ac:dyDescent="0.2">
      <c r="A4970">
        <v>14132</v>
      </c>
      <c r="B4970">
        <v>200</v>
      </c>
      <c r="C4970">
        <v>3586.0300000000011</v>
      </c>
      <c r="D4970" s="1">
        <v>40884.565972222219</v>
      </c>
      <c r="E4970" s="3">
        <f>DATEDIF(online_retail_II[[#This Row],[LastPurchase]], DATE(2011,12,9), "d")</f>
        <v>2</v>
      </c>
      <c r="F4970" s="3">
        <f t="shared" si="385"/>
        <v>5</v>
      </c>
      <c r="G4970" s="3">
        <f t="shared" si="386"/>
        <v>3</v>
      </c>
      <c r="H4970" s="3">
        <f t="shared" si="387"/>
        <v>3</v>
      </c>
      <c r="I4970" s="1" t="str">
        <f t="shared" si="388"/>
        <v>533</v>
      </c>
      <c r="J4970" s="1" t="str">
        <f t="shared" si="389"/>
        <v>Champion</v>
      </c>
    </row>
    <row r="4971" spans="1:10" ht="14.25" x14ac:dyDescent="0.2">
      <c r="A4971">
        <v>16113</v>
      </c>
      <c r="B4971">
        <v>30</v>
      </c>
      <c r="C4971">
        <v>161.38000000000002</v>
      </c>
      <c r="D4971" s="1">
        <v>40703.677777777775</v>
      </c>
      <c r="E4971" s="3">
        <f>DATEDIF(online_retail_II[[#This Row],[LastPurchase]], DATE(2011,12,9), "d")</f>
        <v>183</v>
      </c>
      <c r="F4971" s="3">
        <f t="shared" si="385"/>
        <v>3</v>
      </c>
      <c r="G4971" s="3">
        <f t="shared" si="386"/>
        <v>1</v>
      </c>
      <c r="H4971" s="3">
        <f t="shared" si="387"/>
        <v>1</v>
      </c>
      <c r="I4971" s="1" t="str">
        <f t="shared" si="388"/>
        <v>311</v>
      </c>
      <c r="J4971" s="1" t="str">
        <f t="shared" si="389"/>
        <v>Potential</v>
      </c>
    </row>
    <row r="4972" spans="1:10" ht="14.25" x14ac:dyDescent="0.2">
      <c r="A4972">
        <v>16107</v>
      </c>
      <c r="B4972">
        <v>31</v>
      </c>
      <c r="C4972">
        <v>3204.16</v>
      </c>
      <c r="D4972" s="1">
        <v>40869.402777777781</v>
      </c>
      <c r="E4972" s="3">
        <f>DATEDIF(online_retail_II[[#This Row],[LastPurchase]], DATE(2011,12,9), "d")</f>
        <v>17</v>
      </c>
      <c r="F4972" s="3">
        <f t="shared" si="385"/>
        <v>4</v>
      </c>
      <c r="G4972" s="3">
        <f t="shared" si="386"/>
        <v>1</v>
      </c>
      <c r="H4972" s="3">
        <f t="shared" si="387"/>
        <v>3</v>
      </c>
      <c r="I4972" s="1" t="str">
        <f t="shared" si="388"/>
        <v>413</v>
      </c>
      <c r="J4972" s="1" t="str">
        <f t="shared" si="389"/>
        <v>Loyal</v>
      </c>
    </row>
    <row r="4973" spans="1:10" ht="14.25" x14ac:dyDescent="0.2">
      <c r="A4973">
        <v>15679</v>
      </c>
      <c r="B4973">
        <v>110</v>
      </c>
      <c r="C4973">
        <v>781.27999999999986</v>
      </c>
      <c r="D4973" s="1">
        <v>40862.679861111108</v>
      </c>
      <c r="E4973" s="3">
        <f>DATEDIF(online_retail_II[[#This Row],[LastPurchase]], DATE(2011,12,9), "d")</f>
        <v>24</v>
      </c>
      <c r="F4973" s="3">
        <f t="shared" si="385"/>
        <v>4</v>
      </c>
      <c r="G4973" s="3">
        <f t="shared" si="386"/>
        <v>2</v>
      </c>
      <c r="H4973" s="3">
        <f t="shared" si="387"/>
        <v>1</v>
      </c>
      <c r="I4973" s="1" t="str">
        <f t="shared" si="388"/>
        <v>421</v>
      </c>
      <c r="J4973" s="1" t="str">
        <f t="shared" si="389"/>
        <v>Loyal</v>
      </c>
    </row>
    <row r="4974" spans="1:10" ht="14.25" x14ac:dyDescent="0.2">
      <c r="A4974">
        <v>16581</v>
      </c>
      <c r="B4974">
        <v>9</v>
      </c>
      <c r="C4974">
        <v>105.84</v>
      </c>
      <c r="D4974" s="1">
        <v>40704.420138888891</v>
      </c>
      <c r="E4974" s="3">
        <f>DATEDIF(online_retail_II[[#This Row],[LastPurchase]], DATE(2011,12,9), "d")</f>
        <v>182</v>
      </c>
      <c r="F4974" s="3">
        <f t="shared" si="385"/>
        <v>3</v>
      </c>
      <c r="G4974" s="3">
        <f t="shared" si="386"/>
        <v>1</v>
      </c>
      <c r="H4974" s="3">
        <f t="shared" si="387"/>
        <v>1</v>
      </c>
      <c r="I4974" s="1" t="str">
        <f t="shared" si="388"/>
        <v>311</v>
      </c>
      <c r="J4974" s="1" t="str">
        <f t="shared" si="389"/>
        <v>Potential</v>
      </c>
    </row>
    <row r="4975" spans="1:10" ht="14.25" x14ac:dyDescent="0.2">
      <c r="A4975">
        <v>15267</v>
      </c>
      <c r="B4975">
        <v>11</v>
      </c>
      <c r="C4975">
        <v>1717.36</v>
      </c>
      <c r="D4975" s="1">
        <v>40864.665972222225</v>
      </c>
      <c r="E4975" s="3">
        <f>DATEDIF(online_retail_II[[#This Row],[LastPurchase]], DATE(2011,12,9), "d")</f>
        <v>22</v>
      </c>
      <c r="F4975" s="3">
        <f t="shared" si="385"/>
        <v>4</v>
      </c>
      <c r="G4975" s="3">
        <f t="shared" si="386"/>
        <v>1</v>
      </c>
      <c r="H4975" s="3">
        <f t="shared" si="387"/>
        <v>2</v>
      </c>
      <c r="I4975" s="1" t="str">
        <f t="shared" si="388"/>
        <v>412</v>
      </c>
      <c r="J4975" s="1" t="str">
        <f t="shared" si="389"/>
        <v>Loyal</v>
      </c>
    </row>
    <row r="4976" spans="1:10" ht="14.25" x14ac:dyDescent="0.2">
      <c r="A4976">
        <v>17234</v>
      </c>
      <c r="B4976">
        <v>14</v>
      </c>
      <c r="C4976">
        <v>149.88999999999999</v>
      </c>
      <c r="D4976" s="1">
        <v>40704.472222222219</v>
      </c>
      <c r="E4976" s="3">
        <f>DATEDIF(online_retail_II[[#This Row],[LastPurchase]], DATE(2011,12,9), "d")</f>
        <v>182</v>
      </c>
      <c r="F4976" s="3">
        <f t="shared" si="385"/>
        <v>3</v>
      </c>
      <c r="G4976" s="3">
        <f t="shared" si="386"/>
        <v>1</v>
      </c>
      <c r="H4976" s="3">
        <f t="shared" si="387"/>
        <v>1</v>
      </c>
      <c r="I4976" s="1" t="str">
        <f t="shared" si="388"/>
        <v>311</v>
      </c>
      <c r="J4976" s="1" t="str">
        <f t="shared" si="389"/>
        <v>Potential</v>
      </c>
    </row>
    <row r="4977" spans="1:10" ht="14.25" x14ac:dyDescent="0.2">
      <c r="A4977">
        <v>15411</v>
      </c>
      <c r="B4977">
        <v>99</v>
      </c>
      <c r="C4977">
        <v>1358.8800000000003</v>
      </c>
      <c r="D4977" s="1">
        <v>40860.638194444444</v>
      </c>
      <c r="E4977" s="3">
        <f>DATEDIF(online_retail_II[[#This Row],[LastPurchase]], DATE(2011,12,9), "d")</f>
        <v>26</v>
      </c>
      <c r="F4977" s="3">
        <f t="shared" si="385"/>
        <v>4</v>
      </c>
      <c r="G4977" s="3">
        <f t="shared" si="386"/>
        <v>2</v>
      </c>
      <c r="H4977" s="3">
        <f t="shared" si="387"/>
        <v>2</v>
      </c>
      <c r="I4977" s="1" t="str">
        <f t="shared" si="388"/>
        <v>422</v>
      </c>
      <c r="J4977" s="1" t="str">
        <f t="shared" si="389"/>
        <v>Loyal</v>
      </c>
    </row>
    <row r="4978" spans="1:10" ht="14.25" x14ac:dyDescent="0.2">
      <c r="A4978">
        <v>14178</v>
      </c>
      <c r="B4978">
        <v>327</v>
      </c>
      <c r="C4978">
        <v>1620.93</v>
      </c>
      <c r="D4978" s="1">
        <v>40878.500694444447</v>
      </c>
      <c r="E4978" s="3">
        <f>DATEDIF(online_retail_II[[#This Row],[LastPurchase]], DATE(2011,12,9), "d")</f>
        <v>8</v>
      </c>
      <c r="F4978" s="3">
        <f t="shared" si="385"/>
        <v>5</v>
      </c>
      <c r="G4978" s="3">
        <f t="shared" si="386"/>
        <v>3</v>
      </c>
      <c r="H4978" s="3">
        <f t="shared" si="387"/>
        <v>2</v>
      </c>
      <c r="I4978" s="1" t="str">
        <f t="shared" si="388"/>
        <v>532</v>
      </c>
      <c r="J4978" s="1" t="str">
        <f t="shared" si="389"/>
        <v>Champion</v>
      </c>
    </row>
    <row r="4979" spans="1:10" ht="14.25" x14ac:dyDescent="0.2">
      <c r="A4979">
        <v>15098</v>
      </c>
      <c r="B4979">
        <v>3</v>
      </c>
      <c r="C4979">
        <v>39916.5</v>
      </c>
      <c r="D4979" s="1">
        <v>40704.647916666669</v>
      </c>
      <c r="E4979" s="3">
        <f>DATEDIF(online_retail_II[[#This Row],[LastPurchase]], DATE(2011,12,9), "d")</f>
        <v>182</v>
      </c>
      <c r="F4979" s="3">
        <f t="shared" si="385"/>
        <v>3</v>
      </c>
      <c r="G4979" s="3">
        <f t="shared" si="386"/>
        <v>1</v>
      </c>
      <c r="H4979" s="3">
        <f t="shared" si="387"/>
        <v>4</v>
      </c>
      <c r="I4979" s="1" t="str">
        <f t="shared" si="388"/>
        <v>314</v>
      </c>
      <c r="J4979" s="1" t="str">
        <f t="shared" si="389"/>
        <v>Potential</v>
      </c>
    </row>
    <row r="4980" spans="1:10" ht="14.25" x14ac:dyDescent="0.2">
      <c r="A4980">
        <v>17265</v>
      </c>
      <c r="B4980">
        <v>127</v>
      </c>
      <c r="C4980">
        <v>562.89999999999975</v>
      </c>
      <c r="D4980" s="1">
        <v>40748.450694444444</v>
      </c>
      <c r="E4980" s="3">
        <f>DATEDIF(online_retail_II[[#This Row],[LastPurchase]], DATE(2011,12,9), "d")</f>
        <v>138</v>
      </c>
      <c r="F4980" s="3">
        <f t="shared" si="385"/>
        <v>3</v>
      </c>
      <c r="G4980" s="3">
        <f t="shared" si="386"/>
        <v>2</v>
      </c>
      <c r="H4980" s="3">
        <f t="shared" si="387"/>
        <v>1</v>
      </c>
      <c r="I4980" s="1" t="str">
        <f t="shared" si="388"/>
        <v>321</v>
      </c>
      <c r="J4980" s="1" t="str">
        <f t="shared" si="389"/>
        <v>Potential</v>
      </c>
    </row>
    <row r="4981" spans="1:10" ht="14.25" x14ac:dyDescent="0.2">
      <c r="A4981">
        <v>13517</v>
      </c>
      <c r="B4981">
        <v>141</v>
      </c>
      <c r="C4981">
        <v>2128.42</v>
      </c>
      <c r="D4981" s="1">
        <v>40827.488194444442</v>
      </c>
      <c r="E4981" s="3">
        <f>DATEDIF(online_retail_II[[#This Row],[LastPurchase]], DATE(2011,12,9), "d")</f>
        <v>59</v>
      </c>
      <c r="F4981" s="3">
        <f t="shared" si="385"/>
        <v>3</v>
      </c>
      <c r="G4981" s="3">
        <f t="shared" si="386"/>
        <v>2</v>
      </c>
      <c r="H4981" s="3">
        <f t="shared" si="387"/>
        <v>2</v>
      </c>
      <c r="I4981" s="1" t="str">
        <f t="shared" si="388"/>
        <v>322</v>
      </c>
      <c r="J4981" s="1" t="str">
        <f t="shared" si="389"/>
        <v>Potential</v>
      </c>
    </row>
    <row r="4982" spans="1:10" ht="14.25" x14ac:dyDescent="0.2">
      <c r="A4982">
        <v>16342</v>
      </c>
      <c r="B4982">
        <v>15</v>
      </c>
      <c r="C4982">
        <v>322.41000000000003</v>
      </c>
      <c r="D4982" s="1">
        <v>40811.60833333333</v>
      </c>
      <c r="E4982" s="3">
        <f>DATEDIF(online_retail_II[[#This Row],[LastPurchase]], DATE(2011,12,9), "d")</f>
        <v>75</v>
      </c>
      <c r="F4982" s="3">
        <f t="shared" si="385"/>
        <v>3</v>
      </c>
      <c r="G4982" s="3">
        <f t="shared" si="386"/>
        <v>1</v>
      </c>
      <c r="H4982" s="3">
        <f t="shared" si="387"/>
        <v>1</v>
      </c>
      <c r="I4982" s="1" t="str">
        <f t="shared" si="388"/>
        <v>311</v>
      </c>
      <c r="J4982" s="1" t="str">
        <f t="shared" si="389"/>
        <v>Potential</v>
      </c>
    </row>
    <row r="4983" spans="1:10" ht="14.25" x14ac:dyDescent="0.2">
      <c r="A4983">
        <v>12732</v>
      </c>
      <c r="B4983">
        <v>12</v>
      </c>
      <c r="C4983">
        <v>236.2600000000001</v>
      </c>
      <c r="D4983" s="1">
        <v>40707.481249999997</v>
      </c>
      <c r="E4983" s="3">
        <f>DATEDIF(online_retail_II[[#This Row],[LastPurchase]], DATE(2011,12,9), "d")</f>
        <v>179</v>
      </c>
      <c r="F4983" s="3">
        <f t="shared" si="385"/>
        <v>3</v>
      </c>
      <c r="G4983" s="3">
        <f t="shared" si="386"/>
        <v>1</v>
      </c>
      <c r="H4983" s="3">
        <f t="shared" si="387"/>
        <v>1</v>
      </c>
      <c r="I4983" s="1" t="str">
        <f t="shared" si="388"/>
        <v>311</v>
      </c>
      <c r="J4983" s="1" t="str">
        <f t="shared" si="389"/>
        <v>Potential</v>
      </c>
    </row>
    <row r="4984" spans="1:10" ht="14.25" x14ac:dyDescent="0.2">
      <c r="A4984">
        <v>15036</v>
      </c>
      <c r="B4984">
        <v>127</v>
      </c>
      <c r="C4984">
        <v>465.55</v>
      </c>
      <c r="D4984" s="1">
        <v>40814.654166666667</v>
      </c>
      <c r="E4984" s="3">
        <f>DATEDIF(online_retail_II[[#This Row],[LastPurchase]], DATE(2011,12,9), "d")</f>
        <v>72</v>
      </c>
      <c r="F4984" s="3">
        <f t="shared" si="385"/>
        <v>3</v>
      </c>
      <c r="G4984" s="3">
        <f t="shared" si="386"/>
        <v>2</v>
      </c>
      <c r="H4984" s="3">
        <f t="shared" si="387"/>
        <v>1</v>
      </c>
      <c r="I4984" s="1" t="str">
        <f t="shared" si="388"/>
        <v>321</v>
      </c>
      <c r="J4984" s="1" t="str">
        <f t="shared" si="389"/>
        <v>Potential</v>
      </c>
    </row>
    <row r="4985" spans="1:10" ht="14.25" x14ac:dyDescent="0.2">
      <c r="A4985">
        <v>15069</v>
      </c>
      <c r="B4985">
        <v>70</v>
      </c>
      <c r="C4985">
        <v>1109.5300000000007</v>
      </c>
      <c r="D4985" s="1">
        <v>40707.594444444447</v>
      </c>
      <c r="E4985" s="3">
        <f>DATEDIF(online_retail_II[[#This Row],[LastPurchase]], DATE(2011,12,9), "d")</f>
        <v>179</v>
      </c>
      <c r="F4985" s="3">
        <f t="shared" si="385"/>
        <v>3</v>
      </c>
      <c r="G4985" s="3">
        <f t="shared" si="386"/>
        <v>2</v>
      </c>
      <c r="H4985" s="3">
        <f t="shared" si="387"/>
        <v>2</v>
      </c>
      <c r="I4985" s="1" t="str">
        <f t="shared" si="388"/>
        <v>322</v>
      </c>
      <c r="J4985" s="1" t="str">
        <f t="shared" si="389"/>
        <v>Potential</v>
      </c>
    </row>
    <row r="4986" spans="1:10" ht="14.25" x14ac:dyDescent="0.2">
      <c r="A4986">
        <v>14503</v>
      </c>
      <c r="B4986">
        <v>164</v>
      </c>
      <c r="C4986">
        <v>3543.2600000000016</v>
      </c>
      <c r="D4986" s="1">
        <v>40883.5625</v>
      </c>
      <c r="E4986" s="3">
        <f>DATEDIF(online_retail_II[[#This Row],[LastPurchase]], DATE(2011,12,9), "d")</f>
        <v>3</v>
      </c>
      <c r="F4986" s="3">
        <f t="shared" si="385"/>
        <v>5</v>
      </c>
      <c r="G4986" s="3">
        <f t="shared" si="386"/>
        <v>3</v>
      </c>
      <c r="H4986" s="3">
        <f t="shared" si="387"/>
        <v>3</v>
      </c>
      <c r="I4986" s="1" t="str">
        <f t="shared" si="388"/>
        <v>533</v>
      </c>
      <c r="J4986" s="1" t="str">
        <f t="shared" si="389"/>
        <v>Champion</v>
      </c>
    </row>
    <row r="4987" spans="1:10" ht="14.25" x14ac:dyDescent="0.2">
      <c r="A4987">
        <v>13343</v>
      </c>
      <c r="B4987">
        <v>19</v>
      </c>
      <c r="C4987">
        <v>353.43</v>
      </c>
      <c r="D4987" s="1">
        <v>40709.51666666667</v>
      </c>
      <c r="E4987" s="3">
        <f>DATEDIF(online_retail_II[[#This Row],[LastPurchase]], DATE(2011,12,9), "d")</f>
        <v>177</v>
      </c>
      <c r="F4987" s="3">
        <f t="shared" si="385"/>
        <v>3</v>
      </c>
      <c r="G4987" s="3">
        <f t="shared" si="386"/>
        <v>1</v>
      </c>
      <c r="H4987" s="3">
        <f t="shared" si="387"/>
        <v>1</v>
      </c>
      <c r="I4987" s="1" t="str">
        <f t="shared" si="388"/>
        <v>311</v>
      </c>
      <c r="J4987" s="1" t="str">
        <f t="shared" si="389"/>
        <v>Potential</v>
      </c>
    </row>
    <row r="4988" spans="1:10" ht="14.25" x14ac:dyDescent="0.2">
      <c r="A4988">
        <v>12624</v>
      </c>
      <c r="B4988">
        <v>38</v>
      </c>
      <c r="C4988">
        <v>641.13000000000011</v>
      </c>
      <c r="D4988" s="1">
        <v>40780.62777777778</v>
      </c>
      <c r="E4988" s="3">
        <f>DATEDIF(online_retail_II[[#This Row],[LastPurchase]], DATE(2011,12,9), "d")</f>
        <v>106</v>
      </c>
      <c r="F4988" s="3">
        <f t="shared" si="385"/>
        <v>3</v>
      </c>
      <c r="G4988" s="3">
        <f t="shared" si="386"/>
        <v>1</v>
      </c>
      <c r="H4988" s="3">
        <f t="shared" si="387"/>
        <v>1</v>
      </c>
      <c r="I4988" s="1" t="str">
        <f t="shared" si="388"/>
        <v>311</v>
      </c>
      <c r="J4988" s="1" t="str">
        <f t="shared" si="389"/>
        <v>Potential</v>
      </c>
    </row>
    <row r="4989" spans="1:10" ht="14.25" x14ac:dyDescent="0.2">
      <c r="A4989">
        <v>18165</v>
      </c>
      <c r="B4989">
        <v>10</v>
      </c>
      <c r="C4989">
        <v>302.46000000000004</v>
      </c>
      <c r="D4989" s="1">
        <v>40709.557638888888</v>
      </c>
      <c r="E4989" s="3">
        <f>DATEDIF(online_retail_II[[#This Row],[LastPurchase]], DATE(2011,12,9), "d")</f>
        <v>177</v>
      </c>
      <c r="F4989" s="3">
        <f t="shared" si="385"/>
        <v>3</v>
      </c>
      <c r="G4989" s="3">
        <f t="shared" si="386"/>
        <v>1</v>
      </c>
      <c r="H4989" s="3">
        <f t="shared" si="387"/>
        <v>1</v>
      </c>
      <c r="I4989" s="1" t="str">
        <f t="shared" si="388"/>
        <v>311</v>
      </c>
      <c r="J4989" s="1" t="str">
        <f t="shared" si="389"/>
        <v>Potential</v>
      </c>
    </row>
    <row r="4990" spans="1:10" ht="14.25" x14ac:dyDescent="0.2">
      <c r="A4990">
        <v>16324</v>
      </c>
      <c r="B4990">
        <v>118</v>
      </c>
      <c r="C4990">
        <v>428.67999999999978</v>
      </c>
      <c r="D4990" s="1">
        <v>40758.540277777778</v>
      </c>
      <c r="E4990" s="3">
        <f>DATEDIF(online_retail_II[[#This Row],[LastPurchase]], DATE(2011,12,9), "d")</f>
        <v>128</v>
      </c>
      <c r="F4990" s="3">
        <f t="shared" si="385"/>
        <v>3</v>
      </c>
      <c r="G4990" s="3">
        <f t="shared" si="386"/>
        <v>2</v>
      </c>
      <c r="H4990" s="3">
        <f t="shared" si="387"/>
        <v>1</v>
      </c>
      <c r="I4990" s="1" t="str">
        <f t="shared" si="388"/>
        <v>321</v>
      </c>
      <c r="J4990" s="1" t="str">
        <f t="shared" si="389"/>
        <v>Potential</v>
      </c>
    </row>
    <row r="4991" spans="1:10" ht="14.25" x14ac:dyDescent="0.2">
      <c r="A4991">
        <v>14222</v>
      </c>
      <c r="B4991">
        <v>41</v>
      </c>
      <c r="C4991">
        <v>683.17</v>
      </c>
      <c r="D4991" s="1">
        <v>40709.695833333331</v>
      </c>
      <c r="E4991" s="3">
        <f>DATEDIF(online_retail_II[[#This Row],[LastPurchase]], DATE(2011,12,9), "d")</f>
        <v>177</v>
      </c>
      <c r="F4991" s="3">
        <f t="shared" si="385"/>
        <v>3</v>
      </c>
      <c r="G4991" s="3">
        <f t="shared" si="386"/>
        <v>1</v>
      </c>
      <c r="H4991" s="3">
        <f t="shared" si="387"/>
        <v>1</v>
      </c>
      <c r="I4991" s="1" t="str">
        <f t="shared" si="388"/>
        <v>311</v>
      </c>
      <c r="J4991" s="1" t="str">
        <f t="shared" si="389"/>
        <v>Potential</v>
      </c>
    </row>
    <row r="4992" spans="1:10" ht="14.25" x14ac:dyDescent="0.2">
      <c r="A4992">
        <v>15585</v>
      </c>
      <c r="B4992">
        <v>31</v>
      </c>
      <c r="C4992">
        <v>455.30000000000007</v>
      </c>
      <c r="D4992" s="1">
        <v>40710.359722222223</v>
      </c>
      <c r="E4992" s="3">
        <f>DATEDIF(online_retail_II[[#This Row],[LastPurchase]], DATE(2011,12,9), "d")</f>
        <v>176</v>
      </c>
      <c r="F4992" s="3">
        <f t="shared" si="385"/>
        <v>3</v>
      </c>
      <c r="G4992" s="3">
        <f t="shared" si="386"/>
        <v>1</v>
      </c>
      <c r="H4992" s="3">
        <f t="shared" si="387"/>
        <v>1</v>
      </c>
      <c r="I4992" s="1" t="str">
        <f t="shared" si="388"/>
        <v>311</v>
      </c>
      <c r="J4992" s="1" t="str">
        <f t="shared" si="389"/>
        <v>Potential</v>
      </c>
    </row>
    <row r="4993" spans="1:10" ht="14.25" x14ac:dyDescent="0.2">
      <c r="A4993">
        <v>16257</v>
      </c>
      <c r="B4993">
        <v>2</v>
      </c>
      <c r="C4993">
        <v>46.95</v>
      </c>
      <c r="D4993" s="1">
        <v>40710.424305555556</v>
      </c>
      <c r="E4993" s="3">
        <f>DATEDIF(online_retail_II[[#This Row],[LastPurchase]], DATE(2011,12,9), "d")</f>
        <v>176</v>
      </c>
      <c r="F4993" s="3">
        <f t="shared" si="385"/>
        <v>3</v>
      </c>
      <c r="G4993" s="3">
        <f t="shared" si="386"/>
        <v>1</v>
      </c>
      <c r="H4993" s="3">
        <f t="shared" si="387"/>
        <v>1</v>
      </c>
      <c r="I4993" s="1" t="str">
        <f t="shared" si="388"/>
        <v>311</v>
      </c>
      <c r="J4993" s="1" t="str">
        <f t="shared" si="389"/>
        <v>Potential</v>
      </c>
    </row>
    <row r="4994" spans="1:10" ht="14.25" x14ac:dyDescent="0.2">
      <c r="A4994">
        <v>12816</v>
      </c>
      <c r="B4994">
        <v>29</v>
      </c>
      <c r="C4994">
        <v>572.20000000000005</v>
      </c>
      <c r="D4994" s="1">
        <v>40791.52847222222</v>
      </c>
      <c r="E4994" s="3">
        <f>DATEDIF(online_retail_II[[#This Row],[LastPurchase]], DATE(2011,12,9), "d")</f>
        <v>95</v>
      </c>
      <c r="F4994" s="3">
        <f t="shared" ref="F4994:F5057" si="390">IF(E4994&lt;=QUARTILE($E$2:$E$1000,1),5,
 IF(E4994&lt;=QUARTILE($E$2:$E$1000,2),4,
 IF(E4994&lt;=QUARTILE($E$2:$E$1000,3),3,
 IF(E4994&lt;=QUARTILE($E$2:$E$1000,4),2,1))))</f>
        <v>3</v>
      </c>
      <c r="G4994" s="3">
        <f t="shared" ref="G4994:G5057" si="391">IF(B4994&gt;=QUARTILE($B$2:$B$1000,4),5,
 IF(B4994&gt;=QUARTILE($B$2:$B$1000,3),4,
 IF(B4994&gt;=QUARTILE($B$2:$B$1000,2),3,
 IF(B4994&gt;=QUARTILE($B$2:$B$1000,1),2,1))))</f>
        <v>1</v>
      </c>
      <c r="H4994" s="3">
        <f t="shared" ref="H4994:H5057" si="392">IF(C4994&gt;=QUARTILE($C$2:$C$1000,4),5,
 IF(C4994&gt;=QUARTILE($C$2:$C$1000,3),4,
 IF(C4994&gt;=QUARTILE($C$2:$C$1000,2),3,
 IF(C4994&gt;=QUARTILE($C$2:$C$1000,1),2,1))))</f>
        <v>1</v>
      </c>
      <c r="I4994" s="1" t="str">
        <f t="shared" ref="I4994:I5057" si="393">TEXT(F4994,"0") &amp; TEXT(G4994,"0") &amp; TEXT(H4994,"0")</f>
        <v>311</v>
      </c>
      <c r="J4994" s="1" t="str">
        <f t="shared" ref="J4994:J5057" si="394">IF(F4994=5,"Champion",
 IF(F4994&gt;=4,"Loyal",
 IF(F4994=3,"Potential",
 IF(F4994=2,"At Risk",
 "Lost"))))</f>
        <v>Potential</v>
      </c>
    </row>
    <row r="4995" spans="1:10" ht="14.25" x14ac:dyDescent="0.2">
      <c r="A4995">
        <v>13826</v>
      </c>
      <c r="B4995">
        <v>10</v>
      </c>
      <c r="C4995">
        <v>189.5</v>
      </c>
      <c r="D4995" s="1">
        <v>40710.574999999997</v>
      </c>
      <c r="E4995" s="3">
        <f>DATEDIF(online_retail_II[[#This Row],[LastPurchase]], DATE(2011,12,9), "d")</f>
        <v>176</v>
      </c>
      <c r="F4995" s="3">
        <f t="shared" si="390"/>
        <v>3</v>
      </c>
      <c r="G4995" s="3">
        <f t="shared" si="391"/>
        <v>1</v>
      </c>
      <c r="H4995" s="3">
        <f t="shared" si="392"/>
        <v>1</v>
      </c>
      <c r="I4995" s="1" t="str">
        <f t="shared" si="393"/>
        <v>311</v>
      </c>
      <c r="J4995" s="1" t="str">
        <f t="shared" si="394"/>
        <v>Potential</v>
      </c>
    </row>
    <row r="4996" spans="1:10" ht="14.25" x14ac:dyDescent="0.2">
      <c r="A4996">
        <v>13575</v>
      </c>
      <c r="B4996">
        <v>46</v>
      </c>
      <c r="C4996">
        <v>732.06999999999971</v>
      </c>
      <c r="D4996" s="1">
        <v>40863.551388888889</v>
      </c>
      <c r="E4996" s="3">
        <f>DATEDIF(online_retail_II[[#This Row],[LastPurchase]], DATE(2011,12,9), "d")</f>
        <v>23</v>
      </c>
      <c r="F4996" s="3">
        <f t="shared" si="390"/>
        <v>4</v>
      </c>
      <c r="G4996" s="3">
        <f t="shared" si="391"/>
        <v>1</v>
      </c>
      <c r="H4996" s="3">
        <f t="shared" si="392"/>
        <v>1</v>
      </c>
      <c r="I4996" s="1" t="str">
        <f t="shared" si="393"/>
        <v>411</v>
      </c>
      <c r="J4996" s="1" t="str">
        <f t="shared" si="394"/>
        <v>Loyal</v>
      </c>
    </row>
    <row r="4997" spans="1:10" ht="14.25" x14ac:dyDescent="0.2">
      <c r="A4997">
        <v>16852</v>
      </c>
      <c r="B4997">
        <v>9</v>
      </c>
      <c r="C4997">
        <v>144.91</v>
      </c>
      <c r="D4997" s="1">
        <v>40876.556944444441</v>
      </c>
      <c r="E4997" s="3">
        <f>DATEDIF(online_retail_II[[#This Row],[LastPurchase]], DATE(2011,12,9), "d")</f>
        <v>10</v>
      </c>
      <c r="F4997" s="3">
        <f t="shared" si="390"/>
        <v>5</v>
      </c>
      <c r="G4997" s="3">
        <f t="shared" si="391"/>
        <v>1</v>
      </c>
      <c r="H4997" s="3">
        <f t="shared" si="392"/>
        <v>1</v>
      </c>
      <c r="I4997" s="1" t="str">
        <f t="shared" si="393"/>
        <v>511</v>
      </c>
      <c r="J4997" s="1" t="str">
        <f t="shared" si="394"/>
        <v>Champion</v>
      </c>
    </row>
    <row r="4998" spans="1:10" ht="14.25" x14ac:dyDescent="0.2">
      <c r="A4998">
        <v>15014</v>
      </c>
      <c r="B4998">
        <v>35</v>
      </c>
      <c r="C4998">
        <v>260.16999999999996</v>
      </c>
      <c r="D4998" s="1">
        <v>40843.838194444441</v>
      </c>
      <c r="E4998" s="3">
        <f>DATEDIF(online_retail_II[[#This Row],[LastPurchase]], DATE(2011,12,9), "d")</f>
        <v>43</v>
      </c>
      <c r="F4998" s="3">
        <f t="shared" si="390"/>
        <v>4</v>
      </c>
      <c r="G4998" s="3">
        <f t="shared" si="391"/>
        <v>1</v>
      </c>
      <c r="H4998" s="3">
        <f t="shared" si="392"/>
        <v>1</v>
      </c>
      <c r="I4998" s="1" t="str">
        <f t="shared" si="393"/>
        <v>411</v>
      </c>
      <c r="J4998" s="1" t="str">
        <f t="shared" si="394"/>
        <v>Loyal</v>
      </c>
    </row>
    <row r="4999" spans="1:10" ht="14.25" x14ac:dyDescent="0.2">
      <c r="A4999">
        <v>14765</v>
      </c>
      <c r="B4999">
        <v>39</v>
      </c>
      <c r="C4999">
        <v>254.10999999999996</v>
      </c>
      <c r="D4999" s="1">
        <v>40857.828472222223</v>
      </c>
      <c r="E4999" s="3">
        <f>DATEDIF(online_retail_II[[#This Row],[LastPurchase]], DATE(2011,12,9), "d")</f>
        <v>29</v>
      </c>
      <c r="F4999" s="3">
        <f t="shared" si="390"/>
        <v>4</v>
      </c>
      <c r="G4999" s="3">
        <f t="shared" si="391"/>
        <v>1</v>
      </c>
      <c r="H4999" s="3">
        <f t="shared" si="392"/>
        <v>1</v>
      </c>
      <c r="I4999" s="1" t="str">
        <f t="shared" si="393"/>
        <v>411</v>
      </c>
      <c r="J4999" s="1" t="str">
        <f t="shared" si="394"/>
        <v>Loyal</v>
      </c>
    </row>
    <row r="5000" spans="1:10" ht="14.25" x14ac:dyDescent="0.2">
      <c r="A5000">
        <v>16869</v>
      </c>
      <c r="B5000">
        <v>128</v>
      </c>
      <c r="C5000">
        <v>825.41999999999973</v>
      </c>
      <c r="D5000" s="1">
        <v>40864.501388888886</v>
      </c>
      <c r="E5000" s="3">
        <f>DATEDIF(online_retail_II[[#This Row],[LastPurchase]], DATE(2011,12,9), "d")</f>
        <v>22</v>
      </c>
      <c r="F5000" s="3">
        <f t="shared" si="390"/>
        <v>4</v>
      </c>
      <c r="G5000" s="3">
        <f t="shared" si="391"/>
        <v>2</v>
      </c>
      <c r="H5000" s="3">
        <f t="shared" si="392"/>
        <v>1</v>
      </c>
      <c r="I5000" s="1" t="str">
        <f t="shared" si="393"/>
        <v>421</v>
      </c>
      <c r="J5000" s="1" t="str">
        <f t="shared" si="394"/>
        <v>Loyal</v>
      </c>
    </row>
    <row r="5001" spans="1:10" ht="14.25" x14ac:dyDescent="0.2">
      <c r="A5001">
        <v>15909</v>
      </c>
      <c r="B5001">
        <v>7</v>
      </c>
      <c r="C5001">
        <v>191.93999999999997</v>
      </c>
      <c r="D5001" s="1">
        <v>40713.443055555559</v>
      </c>
      <c r="E5001" s="3">
        <f>DATEDIF(online_retail_II[[#This Row],[LastPurchase]], DATE(2011,12,9), "d")</f>
        <v>173</v>
      </c>
      <c r="F5001" s="3">
        <f t="shared" si="390"/>
        <v>3</v>
      </c>
      <c r="G5001" s="3">
        <f t="shared" si="391"/>
        <v>1</v>
      </c>
      <c r="H5001" s="3">
        <f t="shared" si="392"/>
        <v>1</v>
      </c>
      <c r="I5001" s="1" t="str">
        <f t="shared" si="393"/>
        <v>311</v>
      </c>
      <c r="J5001" s="1" t="str">
        <f t="shared" si="394"/>
        <v>Potential</v>
      </c>
    </row>
    <row r="5002" spans="1:10" ht="14.25" x14ac:dyDescent="0.2">
      <c r="A5002">
        <v>13618</v>
      </c>
      <c r="B5002">
        <v>13</v>
      </c>
      <c r="C5002">
        <v>177.34000000000003</v>
      </c>
      <c r="D5002" s="1">
        <v>40713.464583333334</v>
      </c>
      <c r="E5002" s="3">
        <f>DATEDIF(online_retail_II[[#This Row],[LastPurchase]], DATE(2011,12,9), "d")</f>
        <v>173</v>
      </c>
      <c r="F5002" s="3">
        <f t="shared" si="390"/>
        <v>3</v>
      </c>
      <c r="G5002" s="3">
        <f t="shared" si="391"/>
        <v>1</v>
      </c>
      <c r="H5002" s="3">
        <f t="shared" si="392"/>
        <v>1</v>
      </c>
      <c r="I5002" s="1" t="str">
        <f t="shared" si="393"/>
        <v>311</v>
      </c>
      <c r="J5002" s="1" t="str">
        <f t="shared" si="394"/>
        <v>Potential</v>
      </c>
    </row>
    <row r="5003" spans="1:10" ht="14.25" x14ac:dyDescent="0.2">
      <c r="A5003">
        <v>17879</v>
      </c>
      <c r="B5003">
        <v>6</v>
      </c>
      <c r="C5003">
        <v>178.51999999999998</v>
      </c>
      <c r="D5003" s="1">
        <v>40713.525000000001</v>
      </c>
      <c r="E5003" s="3">
        <f>DATEDIF(online_retail_II[[#This Row],[LastPurchase]], DATE(2011,12,9), "d")</f>
        <v>173</v>
      </c>
      <c r="F5003" s="3">
        <f t="shared" si="390"/>
        <v>3</v>
      </c>
      <c r="G5003" s="3">
        <f t="shared" si="391"/>
        <v>1</v>
      </c>
      <c r="H5003" s="3">
        <f t="shared" si="392"/>
        <v>1</v>
      </c>
      <c r="I5003" s="1" t="str">
        <f t="shared" si="393"/>
        <v>311</v>
      </c>
      <c r="J5003" s="1" t="str">
        <f t="shared" si="394"/>
        <v>Potential</v>
      </c>
    </row>
    <row r="5004" spans="1:10" ht="14.25" x14ac:dyDescent="0.2">
      <c r="A5004">
        <v>17562</v>
      </c>
      <c r="B5004">
        <v>63</v>
      </c>
      <c r="C5004">
        <v>1122.3799999999997</v>
      </c>
      <c r="D5004" s="1">
        <v>40872.597916666666</v>
      </c>
      <c r="E5004" s="3">
        <f>DATEDIF(online_retail_II[[#This Row],[LastPurchase]], DATE(2011,12,9), "d")</f>
        <v>14</v>
      </c>
      <c r="F5004" s="3">
        <f t="shared" si="390"/>
        <v>5</v>
      </c>
      <c r="G5004" s="3">
        <f t="shared" si="391"/>
        <v>2</v>
      </c>
      <c r="H5004" s="3">
        <f t="shared" si="392"/>
        <v>2</v>
      </c>
      <c r="I5004" s="1" t="str">
        <f t="shared" si="393"/>
        <v>522</v>
      </c>
      <c r="J5004" s="1" t="str">
        <f t="shared" si="394"/>
        <v>Champion</v>
      </c>
    </row>
    <row r="5005" spans="1:10" ht="14.25" x14ac:dyDescent="0.2">
      <c r="A5005">
        <v>15334</v>
      </c>
      <c r="B5005">
        <v>99</v>
      </c>
      <c r="C5005">
        <v>351.6699999999999</v>
      </c>
      <c r="D5005" s="1">
        <v>40730.473611111112</v>
      </c>
      <c r="E5005" s="3">
        <f>DATEDIF(online_retail_II[[#This Row],[LastPurchase]], DATE(2011,12,9), "d")</f>
        <v>156</v>
      </c>
      <c r="F5005" s="3">
        <f t="shared" si="390"/>
        <v>3</v>
      </c>
      <c r="G5005" s="3">
        <f t="shared" si="391"/>
        <v>2</v>
      </c>
      <c r="H5005" s="3">
        <f t="shared" si="392"/>
        <v>1</v>
      </c>
      <c r="I5005" s="1" t="str">
        <f t="shared" si="393"/>
        <v>321</v>
      </c>
      <c r="J5005" s="1" t="str">
        <f t="shared" si="394"/>
        <v>Potential</v>
      </c>
    </row>
    <row r="5006" spans="1:10" ht="14.25" x14ac:dyDescent="0.2">
      <c r="A5006">
        <v>13568</v>
      </c>
      <c r="B5006">
        <v>44</v>
      </c>
      <c r="C5006">
        <v>192.85000000000005</v>
      </c>
      <c r="D5006" s="1">
        <v>40713.612500000003</v>
      </c>
      <c r="E5006" s="3">
        <f>DATEDIF(online_retail_II[[#This Row],[LastPurchase]], DATE(2011,12,9), "d")</f>
        <v>173</v>
      </c>
      <c r="F5006" s="3">
        <f t="shared" si="390"/>
        <v>3</v>
      </c>
      <c r="G5006" s="3">
        <f t="shared" si="391"/>
        <v>1</v>
      </c>
      <c r="H5006" s="3">
        <f t="shared" si="392"/>
        <v>1</v>
      </c>
      <c r="I5006" s="1" t="str">
        <f t="shared" si="393"/>
        <v>311</v>
      </c>
      <c r="J5006" s="1" t="str">
        <f t="shared" si="394"/>
        <v>Potential</v>
      </c>
    </row>
    <row r="5007" spans="1:10" ht="14.25" x14ac:dyDescent="0.2">
      <c r="A5007">
        <v>16744</v>
      </c>
      <c r="B5007">
        <v>242</v>
      </c>
      <c r="C5007">
        <v>1304.7599999999993</v>
      </c>
      <c r="D5007" s="1">
        <v>40875.54583333333</v>
      </c>
      <c r="E5007" s="3">
        <f>DATEDIF(online_retail_II[[#This Row],[LastPurchase]], DATE(2011,12,9), "d")</f>
        <v>11</v>
      </c>
      <c r="F5007" s="3">
        <f t="shared" si="390"/>
        <v>5</v>
      </c>
      <c r="G5007" s="3">
        <f t="shared" si="391"/>
        <v>3</v>
      </c>
      <c r="H5007" s="3">
        <f t="shared" si="392"/>
        <v>2</v>
      </c>
      <c r="I5007" s="1" t="str">
        <f t="shared" si="393"/>
        <v>532</v>
      </c>
      <c r="J5007" s="1" t="str">
        <f t="shared" si="394"/>
        <v>Champion</v>
      </c>
    </row>
    <row r="5008" spans="1:10" ht="14.25" x14ac:dyDescent="0.2">
      <c r="A5008">
        <v>15700</v>
      </c>
      <c r="B5008">
        <v>86</v>
      </c>
      <c r="C5008">
        <v>696.67999999999961</v>
      </c>
      <c r="D5008" s="1">
        <v>40714.703472222223</v>
      </c>
      <c r="E5008" s="3">
        <f>DATEDIF(online_retail_II[[#This Row],[LastPurchase]], DATE(2011,12,9), "d")</f>
        <v>172</v>
      </c>
      <c r="F5008" s="3">
        <f t="shared" si="390"/>
        <v>3</v>
      </c>
      <c r="G5008" s="3">
        <f t="shared" si="391"/>
        <v>2</v>
      </c>
      <c r="H5008" s="3">
        <f t="shared" si="392"/>
        <v>1</v>
      </c>
      <c r="I5008" s="1" t="str">
        <f t="shared" si="393"/>
        <v>321</v>
      </c>
      <c r="J5008" s="1" t="str">
        <f t="shared" si="394"/>
        <v>Potential</v>
      </c>
    </row>
    <row r="5009" spans="1:10" ht="14.25" x14ac:dyDescent="0.2">
      <c r="A5009">
        <v>17444</v>
      </c>
      <c r="B5009">
        <v>135</v>
      </c>
      <c r="C5009">
        <v>2940.0400000000013</v>
      </c>
      <c r="D5009" s="1">
        <v>40739.503472222219</v>
      </c>
      <c r="E5009" s="3">
        <f>DATEDIF(online_retail_II[[#This Row],[LastPurchase]], DATE(2011,12,9), "d")</f>
        <v>147</v>
      </c>
      <c r="F5009" s="3">
        <f t="shared" si="390"/>
        <v>3</v>
      </c>
      <c r="G5009" s="3">
        <f t="shared" si="391"/>
        <v>2</v>
      </c>
      <c r="H5009" s="3">
        <f t="shared" si="392"/>
        <v>3</v>
      </c>
      <c r="I5009" s="1" t="str">
        <f t="shared" si="393"/>
        <v>323</v>
      </c>
      <c r="J5009" s="1" t="str">
        <f t="shared" si="394"/>
        <v>Potential</v>
      </c>
    </row>
    <row r="5010" spans="1:10" ht="14.25" x14ac:dyDescent="0.2">
      <c r="A5010">
        <v>15840</v>
      </c>
      <c r="B5010">
        <v>27</v>
      </c>
      <c r="C5010">
        <v>355.56</v>
      </c>
      <c r="D5010" s="1">
        <v>40828.380555555559</v>
      </c>
      <c r="E5010" s="3">
        <f>DATEDIF(online_retail_II[[#This Row],[LastPurchase]], DATE(2011,12,9), "d")</f>
        <v>58</v>
      </c>
      <c r="F5010" s="3">
        <f t="shared" si="390"/>
        <v>3</v>
      </c>
      <c r="G5010" s="3">
        <f t="shared" si="391"/>
        <v>1</v>
      </c>
      <c r="H5010" s="3">
        <f t="shared" si="392"/>
        <v>1</v>
      </c>
      <c r="I5010" s="1" t="str">
        <f t="shared" si="393"/>
        <v>311</v>
      </c>
      <c r="J5010" s="1" t="str">
        <f t="shared" si="394"/>
        <v>Potential</v>
      </c>
    </row>
    <row r="5011" spans="1:10" ht="14.25" x14ac:dyDescent="0.2">
      <c r="A5011">
        <v>14808</v>
      </c>
      <c r="B5011">
        <v>235</v>
      </c>
      <c r="C5011">
        <v>2741.1699999999969</v>
      </c>
      <c r="D5011" s="1">
        <v>40847.51458333333</v>
      </c>
      <c r="E5011" s="3">
        <f>DATEDIF(online_retail_II[[#This Row],[LastPurchase]], DATE(2011,12,9), "d")</f>
        <v>39</v>
      </c>
      <c r="F5011" s="3">
        <f t="shared" si="390"/>
        <v>4</v>
      </c>
      <c r="G5011" s="3">
        <f t="shared" si="391"/>
        <v>3</v>
      </c>
      <c r="H5011" s="3">
        <f t="shared" si="392"/>
        <v>2</v>
      </c>
      <c r="I5011" s="1" t="str">
        <f t="shared" si="393"/>
        <v>432</v>
      </c>
      <c r="J5011" s="1" t="str">
        <f t="shared" si="394"/>
        <v>Loyal</v>
      </c>
    </row>
    <row r="5012" spans="1:10" ht="14.25" x14ac:dyDescent="0.2">
      <c r="A5012">
        <v>12904</v>
      </c>
      <c r="B5012">
        <v>72</v>
      </c>
      <c r="C5012">
        <v>509.57999999999976</v>
      </c>
      <c r="D5012" s="1">
        <v>40868.606944444444</v>
      </c>
      <c r="E5012" s="3">
        <f>DATEDIF(online_retail_II[[#This Row],[LastPurchase]], DATE(2011,12,9), "d")</f>
        <v>18</v>
      </c>
      <c r="F5012" s="3">
        <f t="shared" si="390"/>
        <v>4</v>
      </c>
      <c r="G5012" s="3">
        <f t="shared" si="391"/>
        <v>2</v>
      </c>
      <c r="H5012" s="3">
        <f t="shared" si="392"/>
        <v>1</v>
      </c>
      <c r="I5012" s="1" t="str">
        <f t="shared" si="393"/>
        <v>421</v>
      </c>
      <c r="J5012" s="1" t="str">
        <f t="shared" si="394"/>
        <v>Loyal</v>
      </c>
    </row>
    <row r="5013" spans="1:10" ht="14.25" x14ac:dyDescent="0.2">
      <c r="A5013">
        <v>15825</v>
      </c>
      <c r="B5013">
        <v>20</v>
      </c>
      <c r="C5013">
        <v>532.94000000000005</v>
      </c>
      <c r="D5013" s="1">
        <v>40714.560416666667</v>
      </c>
      <c r="E5013" s="3">
        <f>DATEDIF(online_retail_II[[#This Row],[LastPurchase]], DATE(2011,12,9), "d")</f>
        <v>172</v>
      </c>
      <c r="F5013" s="3">
        <f t="shared" si="390"/>
        <v>3</v>
      </c>
      <c r="G5013" s="3">
        <f t="shared" si="391"/>
        <v>1</v>
      </c>
      <c r="H5013" s="3">
        <f t="shared" si="392"/>
        <v>1</v>
      </c>
      <c r="I5013" s="1" t="str">
        <f t="shared" si="393"/>
        <v>311</v>
      </c>
      <c r="J5013" s="1" t="str">
        <f t="shared" si="394"/>
        <v>Potential</v>
      </c>
    </row>
    <row r="5014" spans="1:10" ht="14.25" x14ac:dyDescent="0.2">
      <c r="A5014">
        <v>12432</v>
      </c>
      <c r="B5014">
        <v>108</v>
      </c>
      <c r="C5014">
        <v>5059.3200000000015</v>
      </c>
      <c r="D5014" s="1">
        <v>40844.488194444442</v>
      </c>
      <c r="E5014" s="3">
        <f>DATEDIF(online_retail_II[[#This Row],[LastPurchase]], DATE(2011,12,9), "d")</f>
        <v>42</v>
      </c>
      <c r="F5014" s="3">
        <f t="shared" si="390"/>
        <v>4</v>
      </c>
      <c r="G5014" s="3">
        <f t="shared" si="391"/>
        <v>2</v>
      </c>
      <c r="H5014" s="3">
        <f t="shared" si="392"/>
        <v>3</v>
      </c>
      <c r="I5014" s="1" t="str">
        <f t="shared" si="393"/>
        <v>423</v>
      </c>
      <c r="J5014" s="1" t="str">
        <f t="shared" si="394"/>
        <v>Loyal</v>
      </c>
    </row>
    <row r="5015" spans="1:10" ht="14.25" x14ac:dyDescent="0.2">
      <c r="A5015">
        <v>12830</v>
      </c>
      <c r="B5015">
        <v>38</v>
      </c>
      <c r="C5015">
        <v>6814.6400000000012</v>
      </c>
      <c r="D5015" s="1">
        <v>40849.495833333334</v>
      </c>
      <c r="E5015" s="3">
        <f>DATEDIF(online_retail_II[[#This Row],[LastPurchase]], DATE(2011,12,9), "d")</f>
        <v>37</v>
      </c>
      <c r="F5015" s="3">
        <f t="shared" si="390"/>
        <v>4</v>
      </c>
      <c r="G5015" s="3">
        <f t="shared" si="391"/>
        <v>1</v>
      </c>
      <c r="H5015" s="3">
        <f t="shared" si="392"/>
        <v>4</v>
      </c>
      <c r="I5015" s="1" t="str">
        <f t="shared" si="393"/>
        <v>414</v>
      </c>
      <c r="J5015" s="1" t="str">
        <f t="shared" si="394"/>
        <v>Loyal</v>
      </c>
    </row>
    <row r="5016" spans="1:10" ht="14.25" x14ac:dyDescent="0.2">
      <c r="A5016">
        <v>15507</v>
      </c>
      <c r="B5016">
        <v>46</v>
      </c>
      <c r="C5016">
        <v>492.35999999999996</v>
      </c>
      <c r="D5016" s="1">
        <v>40715.47152777778</v>
      </c>
      <c r="E5016" s="3">
        <f>DATEDIF(online_retail_II[[#This Row],[LastPurchase]], DATE(2011,12,9), "d")</f>
        <v>171</v>
      </c>
      <c r="F5016" s="3">
        <f t="shared" si="390"/>
        <v>3</v>
      </c>
      <c r="G5016" s="3">
        <f t="shared" si="391"/>
        <v>1</v>
      </c>
      <c r="H5016" s="3">
        <f t="shared" si="392"/>
        <v>1</v>
      </c>
      <c r="I5016" s="1" t="str">
        <f t="shared" si="393"/>
        <v>311</v>
      </c>
      <c r="J5016" s="1" t="str">
        <f t="shared" si="394"/>
        <v>Potential</v>
      </c>
    </row>
    <row r="5017" spans="1:10" ht="14.25" x14ac:dyDescent="0.2">
      <c r="A5017">
        <v>12930</v>
      </c>
      <c r="B5017">
        <v>25</v>
      </c>
      <c r="C5017">
        <v>415.8</v>
      </c>
      <c r="D5017" s="1">
        <v>40808.637499999997</v>
      </c>
      <c r="E5017" s="3">
        <f>DATEDIF(online_retail_II[[#This Row],[LastPurchase]], DATE(2011,12,9), "d")</f>
        <v>78</v>
      </c>
      <c r="F5017" s="3">
        <f t="shared" si="390"/>
        <v>3</v>
      </c>
      <c r="G5017" s="3">
        <f t="shared" si="391"/>
        <v>1</v>
      </c>
      <c r="H5017" s="3">
        <f t="shared" si="392"/>
        <v>1</v>
      </c>
      <c r="I5017" s="1" t="str">
        <f t="shared" si="393"/>
        <v>311</v>
      </c>
      <c r="J5017" s="1" t="str">
        <f t="shared" si="394"/>
        <v>Potential</v>
      </c>
    </row>
    <row r="5018" spans="1:10" ht="14.25" x14ac:dyDescent="0.2">
      <c r="A5018">
        <v>14960</v>
      </c>
      <c r="B5018">
        <v>27</v>
      </c>
      <c r="C5018">
        <v>221.26999999999992</v>
      </c>
      <c r="D5018" s="1">
        <v>40878.537499999999</v>
      </c>
      <c r="E5018" s="3">
        <f>DATEDIF(online_retail_II[[#This Row],[LastPurchase]], DATE(2011,12,9), "d")</f>
        <v>8</v>
      </c>
      <c r="F5018" s="3">
        <f t="shared" si="390"/>
        <v>5</v>
      </c>
      <c r="G5018" s="3">
        <f t="shared" si="391"/>
        <v>1</v>
      </c>
      <c r="H5018" s="3">
        <f t="shared" si="392"/>
        <v>1</v>
      </c>
      <c r="I5018" s="1" t="str">
        <f t="shared" si="393"/>
        <v>511</v>
      </c>
      <c r="J5018" s="1" t="str">
        <f t="shared" si="394"/>
        <v>Champion</v>
      </c>
    </row>
    <row r="5019" spans="1:10" ht="14.25" x14ac:dyDescent="0.2">
      <c r="A5019">
        <v>12444</v>
      </c>
      <c r="B5019">
        <v>177</v>
      </c>
      <c r="C5019">
        <v>5005.46</v>
      </c>
      <c r="D5019" s="1">
        <v>40865.557638888888</v>
      </c>
      <c r="E5019" s="3">
        <f>DATEDIF(online_retail_II[[#This Row],[LastPurchase]], DATE(2011,12,9), "d")</f>
        <v>21</v>
      </c>
      <c r="F5019" s="3">
        <f t="shared" si="390"/>
        <v>4</v>
      </c>
      <c r="G5019" s="3">
        <f t="shared" si="391"/>
        <v>3</v>
      </c>
      <c r="H5019" s="3">
        <f t="shared" si="392"/>
        <v>3</v>
      </c>
      <c r="I5019" s="1" t="str">
        <f t="shared" si="393"/>
        <v>433</v>
      </c>
      <c r="J5019" s="1" t="str">
        <f t="shared" si="394"/>
        <v>Loyal</v>
      </c>
    </row>
    <row r="5020" spans="1:10" ht="14.25" x14ac:dyDescent="0.2">
      <c r="A5020">
        <v>15412</v>
      </c>
      <c r="B5020">
        <v>10</v>
      </c>
      <c r="C5020">
        <v>190.53000000000003</v>
      </c>
      <c r="D5020" s="1">
        <v>40715.64166666667</v>
      </c>
      <c r="E5020" s="3">
        <f>DATEDIF(online_retail_II[[#This Row],[LastPurchase]], DATE(2011,12,9), "d")</f>
        <v>171</v>
      </c>
      <c r="F5020" s="3">
        <f t="shared" si="390"/>
        <v>3</v>
      </c>
      <c r="G5020" s="3">
        <f t="shared" si="391"/>
        <v>1</v>
      </c>
      <c r="H5020" s="3">
        <f t="shared" si="392"/>
        <v>1</v>
      </c>
      <c r="I5020" s="1" t="str">
        <f t="shared" si="393"/>
        <v>311</v>
      </c>
      <c r="J5020" s="1" t="str">
        <f t="shared" si="394"/>
        <v>Potential</v>
      </c>
    </row>
    <row r="5021" spans="1:10" ht="14.25" x14ac:dyDescent="0.2">
      <c r="A5021">
        <v>16114</v>
      </c>
      <c r="B5021">
        <v>8</v>
      </c>
      <c r="C5021">
        <v>135.75000000000003</v>
      </c>
      <c r="D5021" s="1">
        <v>40716.425694444442</v>
      </c>
      <c r="E5021" s="3">
        <f>DATEDIF(online_retail_II[[#This Row],[LastPurchase]], DATE(2011,12,9), "d")</f>
        <v>170</v>
      </c>
      <c r="F5021" s="3">
        <f t="shared" si="390"/>
        <v>3</v>
      </c>
      <c r="G5021" s="3">
        <f t="shared" si="391"/>
        <v>1</v>
      </c>
      <c r="H5021" s="3">
        <f t="shared" si="392"/>
        <v>1</v>
      </c>
      <c r="I5021" s="1" t="str">
        <f t="shared" si="393"/>
        <v>311</v>
      </c>
      <c r="J5021" s="1" t="str">
        <f t="shared" si="394"/>
        <v>Potential</v>
      </c>
    </row>
    <row r="5022" spans="1:10" ht="14.25" x14ac:dyDescent="0.2">
      <c r="A5022">
        <v>13420</v>
      </c>
      <c r="B5022">
        <v>8</v>
      </c>
      <c r="C5022">
        <v>159.85</v>
      </c>
      <c r="D5022" s="1">
        <v>40737.366666666669</v>
      </c>
      <c r="E5022" s="3">
        <f>DATEDIF(online_retail_II[[#This Row],[LastPurchase]], DATE(2011,12,9), "d")</f>
        <v>149</v>
      </c>
      <c r="F5022" s="3">
        <f t="shared" si="390"/>
        <v>3</v>
      </c>
      <c r="G5022" s="3">
        <f t="shared" si="391"/>
        <v>1</v>
      </c>
      <c r="H5022" s="3">
        <f t="shared" si="392"/>
        <v>1</v>
      </c>
      <c r="I5022" s="1" t="str">
        <f t="shared" si="393"/>
        <v>311</v>
      </c>
      <c r="J5022" s="1" t="str">
        <f t="shared" si="394"/>
        <v>Potential</v>
      </c>
    </row>
    <row r="5023" spans="1:10" ht="14.25" x14ac:dyDescent="0.2">
      <c r="A5023">
        <v>17877</v>
      </c>
      <c r="B5023">
        <v>12</v>
      </c>
      <c r="C5023">
        <v>237.61</v>
      </c>
      <c r="D5023" s="1">
        <v>40716.541666666664</v>
      </c>
      <c r="E5023" s="3">
        <f>DATEDIF(online_retail_II[[#This Row],[LastPurchase]], DATE(2011,12,9), "d")</f>
        <v>170</v>
      </c>
      <c r="F5023" s="3">
        <f t="shared" si="390"/>
        <v>3</v>
      </c>
      <c r="G5023" s="3">
        <f t="shared" si="391"/>
        <v>1</v>
      </c>
      <c r="H5023" s="3">
        <f t="shared" si="392"/>
        <v>1</v>
      </c>
      <c r="I5023" s="1" t="str">
        <f t="shared" si="393"/>
        <v>311</v>
      </c>
      <c r="J5023" s="1" t="str">
        <f t="shared" si="394"/>
        <v>Potential</v>
      </c>
    </row>
    <row r="5024" spans="1:10" ht="14.25" x14ac:dyDescent="0.2">
      <c r="A5024">
        <v>16247</v>
      </c>
      <c r="B5024">
        <v>16</v>
      </c>
      <c r="C5024">
        <v>114.56</v>
      </c>
      <c r="D5024" s="1">
        <v>40716.599305555559</v>
      </c>
      <c r="E5024" s="3">
        <f>DATEDIF(online_retail_II[[#This Row],[LastPurchase]], DATE(2011,12,9), "d")</f>
        <v>170</v>
      </c>
      <c r="F5024" s="3">
        <f t="shared" si="390"/>
        <v>3</v>
      </c>
      <c r="G5024" s="3">
        <f t="shared" si="391"/>
        <v>1</v>
      </c>
      <c r="H5024" s="3">
        <f t="shared" si="392"/>
        <v>1</v>
      </c>
      <c r="I5024" s="1" t="str">
        <f t="shared" si="393"/>
        <v>311</v>
      </c>
      <c r="J5024" s="1" t="str">
        <f t="shared" si="394"/>
        <v>Potential</v>
      </c>
    </row>
    <row r="5025" spans="1:10" ht="14.25" x14ac:dyDescent="0.2">
      <c r="A5025">
        <v>12919</v>
      </c>
      <c r="B5025">
        <v>50</v>
      </c>
      <c r="C5025">
        <v>1335.1899999999998</v>
      </c>
      <c r="D5025" s="1">
        <v>40878.574305555558</v>
      </c>
      <c r="E5025" s="3">
        <f>DATEDIF(online_retail_II[[#This Row],[LastPurchase]], DATE(2011,12,9), "d")</f>
        <v>8</v>
      </c>
      <c r="F5025" s="3">
        <f t="shared" si="390"/>
        <v>5</v>
      </c>
      <c r="G5025" s="3">
        <f t="shared" si="391"/>
        <v>1</v>
      </c>
      <c r="H5025" s="3">
        <f t="shared" si="392"/>
        <v>2</v>
      </c>
      <c r="I5025" s="1" t="str">
        <f t="shared" si="393"/>
        <v>512</v>
      </c>
      <c r="J5025" s="1" t="str">
        <f t="shared" si="394"/>
        <v>Champion</v>
      </c>
    </row>
    <row r="5026" spans="1:10" ht="14.25" x14ac:dyDescent="0.2">
      <c r="A5026">
        <v>15130</v>
      </c>
      <c r="B5026">
        <v>22</v>
      </c>
      <c r="C5026">
        <v>330.11</v>
      </c>
      <c r="D5026" s="1">
        <v>40717.427083333336</v>
      </c>
      <c r="E5026" s="3">
        <f>DATEDIF(online_retail_II[[#This Row],[LastPurchase]], DATE(2011,12,9), "d")</f>
        <v>169</v>
      </c>
      <c r="F5026" s="3">
        <f t="shared" si="390"/>
        <v>3</v>
      </c>
      <c r="G5026" s="3">
        <f t="shared" si="391"/>
        <v>1</v>
      </c>
      <c r="H5026" s="3">
        <f t="shared" si="392"/>
        <v>1</v>
      </c>
      <c r="I5026" s="1" t="str">
        <f t="shared" si="393"/>
        <v>311</v>
      </c>
      <c r="J5026" s="1" t="str">
        <f t="shared" si="394"/>
        <v>Potential</v>
      </c>
    </row>
    <row r="5027" spans="1:10" ht="14.25" x14ac:dyDescent="0.2">
      <c r="A5027">
        <v>12704</v>
      </c>
      <c r="B5027">
        <v>88</v>
      </c>
      <c r="C5027">
        <v>2340.84</v>
      </c>
      <c r="D5027" s="1">
        <v>40879.552083333336</v>
      </c>
      <c r="E5027" s="3">
        <f>DATEDIF(online_retail_II[[#This Row],[LastPurchase]], DATE(2011,12,9), "d")</f>
        <v>7</v>
      </c>
      <c r="F5027" s="3">
        <f t="shared" si="390"/>
        <v>5</v>
      </c>
      <c r="G5027" s="3">
        <f t="shared" si="391"/>
        <v>2</v>
      </c>
      <c r="H5027" s="3">
        <f t="shared" si="392"/>
        <v>2</v>
      </c>
      <c r="I5027" s="1" t="str">
        <f t="shared" si="393"/>
        <v>522</v>
      </c>
      <c r="J5027" s="1" t="str">
        <f t="shared" si="394"/>
        <v>Champion</v>
      </c>
    </row>
    <row r="5028" spans="1:10" ht="14.25" x14ac:dyDescent="0.2">
      <c r="A5028">
        <v>17370</v>
      </c>
      <c r="B5028">
        <v>33</v>
      </c>
      <c r="C5028">
        <v>446.18</v>
      </c>
      <c r="D5028" s="1">
        <v>40814.426388888889</v>
      </c>
      <c r="E5028" s="3">
        <f>DATEDIF(online_retail_II[[#This Row],[LastPurchase]], DATE(2011,12,9), "d")</f>
        <v>72</v>
      </c>
      <c r="F5028" s="3">
        <f t="shared" si="390"/>
        <v>3</v>
      </c>
      <c r="G5028" s="3">
        <f t="shared" si="391"/>
        <v>1</v>
      </c>
      <c r="H5028" s="3">
        <f t="shared" si="392"/>
        <v>1</v>
      </c>
      <c r="I5028" s="1" t="str">
        <f t="shared" si="393"/>
        <v>311</v>
      </c>
      <c r="J5028" s="1" t="str">
        <f t="shared" si="394"/>
        <v>Potential</v>
      </c>
    </row>
    <row r="5029" spans="1:10" ht="14.25" x14ac:dyDescent="0.2">
      <c r="A5029">
        <v>12465</v>
      </c>
      <c r="B5029">
        <v>47</v>
      </c>
      <c r="C5029">
        <v>742.19000000000017</v>
      </c>
      <c r="D5029" s="1">
        <v>40869.69027777778</v>
      </c>
      <c r="E5029" s="3">
        <f>DATEDIF(online_retail_II[[#This Row],[LastPurchase]], DATE(2011,12,9), "d")</f>
        <v>17</v>
      </c>
      <c r="F5029" s="3">
        <f t="shared" si="390"/>
        <v>4</v>
      </c>
      <c r="G5029" s="3">
        <f t="shared" si="391"/>
        <v>1</v>
      </c>
      <c r="H5029" s="3">
        <f t="shared" si="392"/>
        <v>1</v>
      </c>
      <c r="I5029" s="1" t="str">
        <f t="shared" si="393"/>
        <v>411</v>
      </c>
      <c r="J5029" s="1" t="str">
        <f t="shared" si="394"/>
        <v>Loyal</v>
      </c>
    </row>
    <row r="5030" spans="1:10" ht="14.25" x14ac:dyDescent="0.2">
      <c r="A5030">
        <v>12697</v>
      </c>
      <c r="B5030">
        <v>41</v>
      </c>
      <c r="C5030">
        <v>957.58999999999992</v>
      </c>
      <c r="D5030" s="1">
        <v>40858.365972222222</v>
      </c>
      <c r="E5030" s="3">
        <f>DATEDIF(online_retail_II[[#This Row],[LastPurchase]], DATE(2011,12,9), "d")</f>
        <v>28</v>
      </c>
      <c r="F5030" s="3">
        <f t="shared" si="390"/>
        <v>4</v>
      </c>
      <c r="G5030" s="3">
        <f t="shared" si="391"/>
        <v>1</v>
      </c>
      <c r="H5030" s="3">
        <f t="shared" si="392"/>
        <v>1</v>
      </c>
      <c r="I5030" s="1" t="str">
        <f t="shared" si="393"/>
        <v>411</v>
      </c>
      <c r="J5030" s="1" t="str">
        <f t="shared" si="394"/>
        <v>Loyal</v>
      </c>
    </row>
    <row r="5031" spans="1:10" ht="14.25" x14ac:dyDescent="0.2">
      <c r="A5031">
        <v>13791</v>
      </c>
      <c r="B5031">
        <v>11</v>
      </c>
      <c r="C5031">
        <v>1516</v>
      </c>
      <c r="D5031" s="1">
        <v>40759.488888888889</v>
      </c>
      <c r="E5031" s="3">
        <f>DATEDIF(online_retail_II[[#This Row],[LastPurchase]], DATE(2011,12,9), "d")</f>
        <v>127</v>
      </c>
      <c r="F5031" s="3">
        <f t="shared" si="390"/>
        <v>3</v>
      </c>
      <c r="G5031" s="3">
        <f t="shared" si="391"/>
        <v>1</v>
      </c>
      <c r="H5031" s="3">
        <f t="shared" si="392"/>
        <v>2</v>
      </c>
      <c r="I5031" s="1" t="str">
        <f t="shared" si="393"/>
        <v>312</v>
      </c>
      <c r="J5031" s="1" t="str">
        <f t="shared" si="394"/>
        <v>Potential</v>
      </c>
    </row>
    <row r="5032" spans="1:10" ht="14.25" x14ac:dyDescent="0.2">
      <c r="A5032">
        <v>14795</v>
      </c>
      <c r="B5032">
        <v>6</v>
      </c>
      <c r="C5032">
        <v>131.44999999999999</v>
      </c>
      <c r="D5032" s="1">
        <v>40720.544444444444</v>
      </c>
      <c r="E5032" s="3">
        <f>DATEDIF(online_retail_II[[#This Row],[LastPurchase]], DATE(2011,12,9), "d")</f>
        <v>166</v>
      </c>
      <c r="F5032" s="3">
        <f t="shared" si="390"/>
        <v>3</v>
      </c>
      <c r="G5032" s="3">
        <f t="shared" si="391"/>
        <v>1</v>
      </c>
      <c r="H5032" s="3">
        <f t="shared" si="392"/>
        <v>1</v>
      </c>
      <c r="I5032" s="1" t="str">
        <f t="shared" si="393"/>
        <v>311</v>
      </c>
      <c r="J5032" s="1" t="str">
        <f t="shared" si="394"/>
        <v>Potential</v>
      </c>
    </row>
    <row r="5033" spans="1:10" ht="14.25" x14ac:dyDescent="0.2">
      <c r="A5033">
        <v>12548</v>
      </c>
      <c r="B5033">
        <v>5</v>
      </c>
      <c r="C5033">
        <v>95.199999999999989</v>
      </c>
      <c r="D5033" s="1">
        <v>40720.649305555555</v>
      </c>
      <c r="E5033" s="3">
        <f>DATEDIF(online_retail_II[[#This Row],[LastPurchase]], DATE(2011,12,9), "d")</f>
        <v>166</v>
      </c>
      <c r="F5033" s="3">
        <f t="shared" si="390"/>
        <v>3</v>
      </c>
      <c r="G5033" s="3">
        <f t="shared" si="391"/>
        <v>1</v>
      </c>
      <c r="H5033" s="3">
        <f t="shared" si="392"/>
        <v>1</v>
      </c>
      <c r="I5033" s="1" t="str">
        <f t="shared" si="393"/>
        <v>311</v>
      </c>
      <c r="J5033" s="1" t="str">
        <f t="shared" si="394"/>
        <v>Potential</v>
      </c>
    </row>
    <row r="5034" spans="1:10" ht="14.25" x14ac:dyDescent="0.2">
      <c r="A5034">
        <v>16671</v>
      </c>
      <c r="B5034">
        <v>6</v>
      </c>
      <c r="C5034">
        <v>1692.27</v>
      </c>
      <c r="D5034" s="1">
        <v>40858.569444444445</v>
      </c>
      <c r="E5034" s="3">
        <f>DATEDIF(online_retail_II[[#This Row],[LastPurchase]], DATE(2011,12,9), "d")</f>
        <v>28</v>
      </c>
      <c r="F5034" s="3">
        <f t="shared" si="390"/>
        <v>4</v>
      </c>
      <c r="G5034" s="3">
        <f t="shared" si="391"/>
        <v>1</v>
      </c>
      <c r="H5034" s="3">
        <f t="shared" si="392"/>
        <v>2</v>
      </c>
      <c r="I5034" s="1" t="str">
        <f t="shared" si="393"/>
        <v>412</v>
      </c>
      <c r="J5034" s="1" t="str">
        <f t="shared" si="394"/>
        <v>Loyal</v>
      </c>
    </row>
    <row r="5035" spans="1:10" ht="14.25" x14ac:dyDescent="0.2">
      <c r="A5035">
        <v>14351</v>
      </c>
      <c r="B5035">
        <v>1</v>
      </c>
      <c r="C5035">
        <v>51</v>
      </c>
      <c r="D5035" s="1">
        <v>40722.49722222222</v>
      </c>
      <c r="E5035" s="3">
        <f>DATEDIF(online_retail_II[[#This Row],[LastPurchase]], DATE(2011,12,9), "d")</f>
        <v>164</v>
      </c>
      <c r="F5035" s="3">
        <f t="shared" si="390"/>
        <v>3</v>
      </c>
      <c r="G5035" s="3">
        <f t="shared" si="391"/>
        <v>1</v>
      </c>
      <c r="H5035" s="3">
        <f t="shared" si="392"/>
        <v>1</v>
      </c>
      <c r="I5035" s="1" t="str">
        <f t="shared" si="393"/>
        <v>311</v>
      </c>
      <c r="J5035" s="1" t="str">
        <f t="shared" si="394"/>
        <v>Potential</v>
      </c>
    </row>
    <row r="5036" spans="1:10" ht="14.25" x14ac:dyDescent="0.2">
      <c r="A5036">
        <v>17391</v>
      </c>
      <c r="B5036">
        <v>3</v>
      </c>
      <c r="C5036">
        <v>508.8</v>
      </c>
      <c r="D5036" s="1">
        <v>40723.415277777778</v>
      </c>
      <c r="E5036" s="3">
        <f>DATEDIF(online_retail_II[[#This Row],[LastPurchase]], DATE(2011,12,9), "d")</f>
        <v>163</v>
      </c>
      <c r="F5036" s="3">
        <f t="shared" si="390"/>
        <v>3</v>
      </c>
      <c r="G5036" s="3">
        <f t="shared" si="391"/>
        <v>1</v>
      </c>
      <c r="H5036" s="3">
        <f t="shared" si="392"/>
        <v>1</v>
      </c>
      <c r="I5036" s="1" t="str">
        <f t="shared" si="393"/>
        <v>311</v>
      </c>
      <c r="J5036" s="1" t="str">
        <f t="shared" si="394"/>
        <v>Potential</v>
      </c>
    </row>
    <row r="5037" spans="1:10" ht="14.25" x14ac:dyDescent="0.2">
      <c r="A5037">
        <v>17750</v>
      </c>
      <c r="B5037">
        <v>193</v>
      </c>
      <c r="C5037">
        <v>1797.5699999999997</v>
      </c>
      <c r="D5037" s="1">
        <v>40881.589583333334</v>
      </c>
      <c r="E5037" s="3">
        <f>DATEDIF(online_retail_II[[#This Row],[LastPurchase]], DATE(2011,12,9), "d")</f>
        <v>5</v>
      </c>
      <c r="F5037" s="3">
        <f t="shared" si="390"/>
        <v>5</v>
      </c>
      <c r="G5037" s="3">
        <f t="shared" si="391"/>
        <v>3</v>
      </c>
      <c r="H5037" s="3">
        <f t="shared" si="392"/>
        <v>2</v>
      </c>
      <c r="I5037" s="1" t="str">
        <f t="shared" si="393"/>
        <v>532</v>
      </c>
      <c r="J5037" s="1" t="str">
        <f t="shared" si="394"/>
        <v>Champion</v>
      </c>
    </row>
    <row r="5038" spans="1:10" ht="14.25" x14ac:dyDescent="0.2">
      <c r="A5038">
        <v>17997</v>
      </c>
      <c r="B5038">
        <v>166</v>
      </c>
      <c r="C5038">
        <v>1970.6700000000023</v>
      </c>
      <c r="D5038" s="1">
        <v>40812.675694444442</v>
      </c>
      <c r="E5038" s="3">
        <f>DATEDIF(online_retail_II[[#This Row],[LastPurchase]], DATE(2011,12,9), "d")</f>
        <v>74</v>
      </c>
      <c r="F5038" s="3">
        <f t="shared" si="390"/>
        <v>3</v>
      </c>
      <c r="G5038" s="3">
        <f t="shared" si="391"/>
        <v>3</v>
      </c>
      <c r="H5038" s="3">
        <f t="shared" si="392"/>
        <v>2</v>
      </c>
      <c r="I5038" s="1" t="str">
        <f t="shared" si="393"/>
        <v>332</v>
      </c>
      <c r="J5038" s="1" t="str">
        <f t="shared" si="394"/>
        <v>Potential</v>
      </c>
    </row>
    <row r="5039" spans="1:10" ht="14.25" x14ac:dyDescent="0.2">
      <c r="A5039">
        <v>14383</v>
      </c>
      <c r="B5039">
        <v>59</v>
      </c>
      <c r="C5039">
        <v>1247.6899999999998</v>
      </c>
      <c r="D5039" s="1">
        <v>40848.661805555559</v>
      </c>
      <c r="E5039" s="3">
        <f>DATEDIF(online_retail_II[[#This Row],[LastPurchase]], DATE(2011,12,9), "d")</f>
        <v>38</v>
      </c>
      <c r="F5039" s="3">
        <f t="shared" si="390"/>
        <v>4</v>
      </c>
      <c r="G5039" s="3">
        <f t="shared" si="391"/>
        <v>2</v>
      </c>
      <c r="H5039" s="3">
        <f t="shared" si="392"/>
        <v>2</v>
      </c>
      <c r="I5039" s="1" t="str">
        <f t="shared" si="393"/>
        <v>422</v>
      </c>
      <c r="J5039" s="1" t="str">
        <f t="shared" si="394"/>
        <v>Loyal</v>
      </c>
    </row>
    <row r="5040" spans="1:10" ht="14.25" x14ac:dyDescent="0.2">
      <c r="A5040">
        <v>15537</v>
      </c>
      <c r="B5040">
        <v>24</v>
      </c>
      <c r="C5040">
        <v>110.92000000000003</v>
      </c>
      <c r="D5040" s="1">
        <v>40723.548611111109</v>
      </c>
      <c r="E5040" s="3">
        <f>DATEDIF(online_retail_II[[#This Row],[LastPurchase]], DATE(2011,12,9), "d")</f>
        <v>163</v>
      </c>
      <c r="F5040" s="3">
        <f t="shared" si="390"/>
        <v>3</v>
      </c>
      <c r="G5040" s="3">
        <f t="shared" si="391"/>
        <v>1</v>
      </c>
      <c r="H5040" s="3">
        <f t="shared" si="392"/>
        <v>1</v>
      </c>
      <c r="I5040" s="1" t="str">
        <f t="shared" si="393"/>
        <v>311</v>
      </c>
      <c r="J5040" s="1" t="str">
        <f t="shared" si="394"/>
        <v>Potential</v>
      </c>
    </row>
    <row r="5041" spans="1:10" ht="14.25" x14ac:dyDescent="0.2">
      <c r="A5041">
        <v>17837</v>
      </c>
      <c r="B5041">
        <v>169</v>
      </c>
      <c r="C5041">
        <v>1593.3800000000008</v>
      </c>
      <c r="D5041" s="1">
        <v>40844.675694444442</v>
      </c>
      <c r="E5041" s="3">
        <f>DATEDIF(online_retail_II[[#This Row],[LastPurchase]], DATE(2011,12,9), "d")</f>
        <v>42</v>
      </c>
      <c r="F5041" s="3">
        <f t="shared" si="390"/>
        <v>4</v>
      </c>
      <c r="G5041" s="3">
        <f t="shared" si="391"/>
        <v>3</v>
      </c>
      <c r="H5041" s="3">
        <f t="shared" si="392"/>
        <v>2</v>
      </c>
      <c r="I5041" s="1" t="str">
        <f t="shared" si="393"/>
        <v>432</v>
      </c>
      <c r="J5041" s="1" t="str">
        <f t="shared" si="394"/>
        <v>Loyal</v>
      </c>
    </row>
    <row r="5042" spans="1:10" ht="14.25" x14ac:dyDescent="0.2">
      <c r="A5042">
        <v>15578</v>
      </c>
      <c r="B5042">
        <v>13</v>
      </c>
      <c r="C5042">
        <v>127.1</v>
      </c>
      <c r="D5042" s="1">
        <v>40724.543749999997</v>
      </c>
      <c r="E5042" s="3">
        <f>DATEDIF(online_retail_II[[#This Row],[LastPurchase]], DATE(2011,12,9), "d")</f>
        <v>162</v>
      </c>
      <c r="F5042" s="3">
        <f t="shared" si="390"/>
        <v>3</v>
      </c>
      <c r="G5042" s="3">
        <f t="shared" si="391"/>
        <v>1</v>
      </c>
      <c r="H5042" s="3">
        <f t="shared" si="392"/>
        <v>1</v>
      </c>
      <c r="I5042" s="1" t="str">
        <f t="shared" si="393"/>
        <v>311</v>
      </c>
      <c r="J5042" s="1" t="str">
        <f t="shared" si="394"/>
        <v>Potential</v>
      </c>
    </row>
    <row r="5043" spans="1:10" ht="14.25" x14ac:dyDescent="0.2">
      <c r="A5043">
        <v>16498</v>
      </c>
      <c r="B5043">
        <v>15</v>
      </c>
      <c r="C5043">
        <v>100.97000000000001</v>
      </c>
      <c r="D5043" s="1">
        <v>40725.629861111112</v>
      </c>
      <c r="E5043" s="3">
        <f>DATEDIF(online_retail_II[[#This Row],[LastPurchase]], DATE(2011,12,9), "d")</f>
        <v>161</v>
      </c>
      <c r="F5043" s="3">
        <f t="shared" si="390"/>
        <v>3</v>
      </c>
      <c r="G5043" s="3">
        <f t="shared" si="391"/>
        <v>1</v>
      </c>
      <c r="H5043" s="3">
        <f t="shared" si="392"/>
        <v>1</v>
      </c>
      <c r="I5043" s="1" t="str">
        <f t="shared" si="393"/>
        <v>311</v>
      </c>
      <c r="J5043" s="1" t="str">
        <f t="shared" si="394"/>
        <v>Potential</v>
      </c>
    </row>
    <row r="5044" spans="1:10" ht="14.25" x14ac:dyDescent="0.2">
      <c r="A5044">
        <v>17891</v>
      </c>
      <c r="B5044">
        <v>34</v>
      </c>
      <c r="C5044">
        <v>203.85999999999993</v>
      </c>
      <c r="D5044" s="1">
        <v>40724.838888888888</v>
      </c>
      <c r="E5044" s="3">
        <f>DATEDIF(online_retail_II[[#This Row],[LastPurchase]], DATE(2011,12,9), "d")</f>
        <v>162</v>
      </c>
      <c r="F5044" s="3">
        <f t="shared" si="390"/>
        <v>3</v>
      </c>
      <c r="G5044" s="3">
        <f t="shared" si="391"/>
        <v>1</v>
      </c>
      <c r="H5044" s="3">
        <f t="shared" si="392"/>
        <v>1</v>
      </c>
      <c r="I5044" s="1" t="str">
        <f t="shared" si="393"/>
        <v>311</v>
      </c>
      <c r="J5044" s="1" t="str">
        <f t="shared" si="394"/>
        <v>Potential</v>
      </c>
    </row>
    <row r="5045" spans="1:10" ht="14.25" x14ac:dyDescent="0.2">
      <c r="A5045">
        <v>16866</v>
      </c>
      <c r="B5045">
        <v>11</v>
      </c>
      <c r="C5045">
        <v>207.73999999999998</v>
      </c>
      <c r="D5045" s="1">
        <v>40746.42083333333</v>
      </c>
      <c r="E5045" s="3">
        <f>DATEDIF(online_retail_II[[#This Row],[LastPurchase]], DATE(2011,12,9), "d")</f>
        <v>140</v>
      </c>
      <c r="F5045" s="3">
        <f t="shared" si="390"/>
        <v>3</v>
      </c>
      <c r="G5045" s="3">
        <f t="shared" si="391"/>
        <v>1</v>
      </c>
      <c r="H5045" s="3">
        <f t="shared" si="392"/>
        <v>1</v>
      </c>
      <c r="I5045" s="1" t="str">
        <f t="shared" si="393"/>
        <v>311</v>
      </c>
      <c r="J5045" s="1" t="str">
        <f t="shared" si="394"/>
        <v>Potential</v>
      </c>
    </row>
    <row r="5046" spans="1:10" ht="14.25" x14ac:dyDescent="0.2">
      <c r="A5046">
        <v>13730</v>
      </c>
      <c r="B5046">
        <v>43</v>
      </c>
      <c r="C5046">
        <v>752.5999999999998</v>
      </c>
      <c r="D5046" s="1">
        <v>40751.357638888891</v>
      </c>
      <c r="E5046" s="3">
        <f>DATEDIF(online_retail_II[[#This Row],[LastPurchase]], DATE(2011,12,9), "d")</f>
        <v>135</v>
      </c>
      <c r="F5046" s="3">
        <f t="shared" si="390"/>
        <v>3</v>
      </c>
      <c r="G5046" s="3">
        <f t="shared" si="391"/>
        <v>1</v>
      </c>
      <c r="H5046" s="3">
        <f t="shared" si="392"/>
        <v>1</v>
      </c>
      <c r="I5046" s="1" t="str">
        <f t="shared" si="393"/>
        <v>311</v>
      </c>
      <c r="J5046" s="1" t="str">
        <f t="shared" si="394"/>
        <v>Potential</v>
      </c>
    </row>
    <row r="5047" spans="1:10" ht="14.25" x14ac:dyDescent="0.2">
      <c r="A5047">
        <v>12922</v>
      </c>
      <c r="B5047">
        <v>28</v>
      </c>
      <c r="C5047">
        <v>405.38</v>
      </c>
      <c r="D5047" s="1">
        <v>40725.649305555555</v>
      </c>
      <c r="E5047" s="3">
        <f>DATEDIF(online_retail_II[[#This Row],[LastPurchase]], DATE(2011,12,9), "d")</f>
        <v>161</v>
      </c>
      <c r="F5047" s="3">
        <f t="shared" si="390"/>
        <v>3</v>
      </c>
      <c r="G5047" s="3">
        <f t="shared" si="391"/>
        <v>1</v>
      </c>
      <c r="H5047" s="3">
        <f t="shared" si="392"/>
        <v>1</v>
      </c>
      <c r="I5047" s="1" t="str">
        <f t="shared" si="393"/>
        <v>311</v>
      </c>
      <c r="J5047" s="1" t="str">
        <f t="shared" si="394"/>
        <v>Potential</v>
      </c>
    </row>
    <row r="5048" spans="1:10" ht="14.25" x14ac:dyDescent="0.2">
      <c r="A5048">
        <v>16009</v>
      </c>
      <c r="B5048">
        <v>90</v>
      </c>
      <c r="C5048">
        <v>992.70999999999992</v>
      </c>
      <c r="D5048" s="1">
        <v>40864.70208333333</v>
      </c>
      <c r="E5048" s="3">
        <f>DATEDIF(online_retail_II[[#This Row],[LastPurchase]], DATE(2011,12,9), "d")</f>
        <v>22</v>
      </c>
      <c r="F5048" s="3">
        <f t="shared" si="390"/>
        <v>4</v>
      </c>
      <c r="G5048" s="3">
        <f t="shared" si="391"/>
        <v>2</v>
      </c>
      <c r="H5048" s="3">
        <f t="shared" si="392"/>
        <v>2</v>
      </c>
      <c r="I5048" s="1" t="str">
        <f t="shared" si="393"/>
        <v>422</v>
      </c>
      <c r="J5048" s="1" t="str">
        <f t="shared" si="394"/>
        <v>Loyal</v>
      </c>
    </row>
    <row r="5049" spans="1:10" ht="14.25" x14ac:dyDescent="0.2">
      <c r="A5049">
        <v>17939</v>
      </c>
      <c r="B5049">
        <v>12</v>
      </c>
      <c r="C5049">
        <v>99.140000000000029</v>
      </c>
      <c r="D5049" s="1">
        <v>40727.518750000003</v>
      </c>
      <c r="E5049" s="3">
        <f>DATEDIF(online_retail_II[[#This Row],[LastPurchase]], DATE(2011,12,9), "d")</f>
        <v>159</v>
      </c>
      <c r="F5049" s="3">
        <f t="shared" si="390"/>
        <v>3</v>
      </c>
      <c r="G5049" s="3">
        <f t="shared" si="391"/>
        <v>1</v>
      </c>
      <c r="H5049" s="3">
        <f t="shared" si="392"/>
        <v>1</v>
      </c>
      <c r="I5049" s="1" t="str">
        <f t="shared" si="393"/>
        <v>311</v>
      </c>
      <c r="J5049" s="1" t="str">
        <f t="shared" si="394"/>
        <v>Potential</v>
      </c>
    </row>
    <row r="5050" spans="1:10" ht="14.25" x14ac:dyDescent="0.2">
      <c r="A5050">
        <v>17312</v>
      </c>
      <c r="B5050">
        <v>14</v>
      </c>
      <c r="C5050">
        <v>644.29999999999995</v>
      </c>
      <c r="D5050" s="1">
        <v>40748.494444444441</v>
      </c>
      <c r="E5050" s="3">
        <f>DATEDIF(online_retail_II[[#This Row],[LastPurchase]], DATE(2011,12,9), "d")</f>
        <v>138</v>
      </c>
      <c r="F5050" s="3">
        <f t="shared" si="390"/>
        <v>3</v>
      </c>
      <c r="G5050" s="3">
        <f t="shared" si="391"/>
        <v>1</v>
      </c>
      <c r="H5050" s="3">
        <f t="shared" si="392"/>
        <v>1</v>
      </c>
      <c r="I5050" s="1" t="str">
        <f t="shared" si="393"/>
        <v>311</v>
      </c>
      <c r="J5050" s="1" t="str">
        <f t="shared" si="394"/>
        <v>Potential</v>
      </c>
    </row>
    <row r="5051" spans="1:10" ht="14.25" x14ac:dyDescent="0.2">
      <c r="A5051">
        <v>17899</v>
      </c>
      <c r="B5051">
        <v>32</v>
      </c>
      <c r="C5051">
        <v>155.79999999999998</v>
      </c>
      <c r="D5051" s="1">
        <v>40727.623611111114</v>
      </c>
      <c r="E5051" s="3">
        <f>DATEDIF(online_retail_II[[#This Row],[LastPurchase]], DATE(2011,12,9), "d")</f>
        <v>159</v>
      </c>
      <c r="F5051" s="3">
        <f t="shared" si="390"/>
        <v>3</v>
      </c>
      <c r="G5051" s="3">
        <f t="shared" si="391"/>
        <v>1</v>
      </c>
      <c r="H5051" s="3">
        <f t="shared" si="392"/>
        <v>1</v>
      </c>
      <c r="I5051" s="1" t="str">
        <f t="shared" si="393"/>
        <v>311</v>
      </c>
      <c r="J5051" s="1" t="str">
        <f t="shared" si="394"/>
        <v>Potential</v>
      </c>
    </row>
    <row r="5052" spans="1:10" ht="14.25" x14ac:dyDescent="0.2">
      <c r="A5052">
        <v>15007</v>
      </c>
      <c r="B5052">
        <v>12</v>
      </c>
      <c r="C5052">
        <v>156.91000000000003</v>
      </c>
      <c r="D5052" s="1">
        <v>40727.666666666664</v>
      </c>
      <c r="E5052" s="3">
        <f>DATEDIF(online_retail_II[[#This Row],[LastPurchase]], DATE(2011,12,9), "d")</f>
        <v>159</v>
      </c>
      <c r="F5052" s="3">
        <f t="shared" si="390"/>
        <v>3</v>
      </c>
      <c r="G5052" s="3">
        <f t="shared" si="391"/>
        <v>1</v>
      </c>
      <c r="H5052" s="3">
        <f t="shared" si="392"/>
        <v>1</v>
      </c>
      <c r="I5052" s="1" t="str">
        <f t="shared" si="393"/>
        <v>311</v>
      </c>
      <c r="J5052" s="1" t="str">
        <f t="shared" si="394"/>
        <v>Potential</v>
      </c>
    </row>
    <row r="5053" spans="1:10" ht="14.25" x14ac:dyDescent="0.2">
      <c r="A5053">
        <v>18265</v>
      </c>
      <c r="B5053">
        <v>46</v>
      </c>
      <c r="C5053">
        <v>801.5100000000001</v>
      </c>
      <c r="D5053" s="1">
        <v>40814.590277777781</v>
      </c>
      <c r="E5053" s="3">
        <f>DATEDIF(online_retail_II[[#This Row],[LastPurchase]], DATE(2011,12,9), "d")</f>
        <v>72</v>
      </c>
      <c r="F5053" s="3">
        <f t="shared" si="390"/>
        <v>3</v>
      </c>
      <c r="G5053" s="3">
        <f t="shared" si="391"/>
        <v>1</v>
      </c>
      <c r="H5053" s="3">
        <f t="shared" si="392"/>
        <v>1</v>
      </c>
      <c r="I5053" s="1" t="str">
        <f t="shared" si="393"/>
        <v>311</v>
      </c>
      <c r="J5053" s="1" t="str">
        <f t="shared" si="394"/>
        <v>Potential</v>
      </c>
    </row>
    <row r="5054" spans="1:10" ht="14.25" x14ac:dyDescent="0.2">
      <c r="A5054">
        <v>17024</v>
      </c>
      <c r="B5054">
        <v>3</v>
      </c>
      <c r="C5054">
        <v>95.85</v>
      </c>
      <c r="D5054" s="1">
        <v>40841.574305555558</v>
      </c>
      <c r="E5054" s="3">
        <f>DATEDIF(online_retail_II[[#This Row],[LastPurchase]], DATE(2011,12,9), "d")</f>
        <v>45</v>
      </c>
      <c r="F5054" s="3">
        <f t="shared" si="390"/>
        <v>4</v>
      </c>
      <c r="G5054" s="3">
        <f t="shared" si="391"/>
        <v>1</v>
      </c>
      <c r="H5054" s="3">
        <f t="shared" si="392"/>
        <v>1</v>
      </c>
      <c r="I5054" s="1" t="str">
        <f t="shared" si="393"/>
        <v>411</v>
      </c>
      <c r="J5054" s="1" t="str">
        <f t="shared" si="394"/>
        <v>Loyal</v>
      </c>
    </row>
    <row r="5055" spans="1:10" ht="14.25" x14ac:dyDescent="0.2">
      <c r="A5055">
        <v>14034</v>
      </c>
      <c r="B5055">
        <v>89</v>
      </c>
      <c r="C5055">
        <v>651.82000000000016</v>
      </c>
      <c r="D5055" s="1">
        <v>40864.584722222222</v>
      </c>
      <c r="E5055" s="3">
        <f>DATEDIF(online_retail_II[[#This Row],[LastPurchase]], DATE(2011,12,9), "d")</f>
        <v>22</v>
      </c>
      <c r="F5055" s="3">
        <f t="shared" si="390"/>
        <v>4</v>
      </c>
      <c r="G5055" s="3">
        <f t="shared" si="391"/>
        <v>2</v>
      </c>
      <c r="H5055" s="3">
        <f t="shared" si="392"/>
        <v>1</v>
      </c>
      <c r="I5055" s="1" t="str">
        <f t="shared" si="393"/>
        <v>421</v>
      </c>
      <c r="J5055" s="1" t="str">
        <f t="shared" si="394"/>
        <v>Loyal</v>
      </c>
    </row>
    <row r="5056" spans="1:10" ht="14.25" x14ac:dyDescent="0.2">
      <c r="A5056">
        <v>16616</v>
      </c>
      <c r="B5056">
        <v>33</v>
      </c>
      <c r="C5056">
        <v>500.42000000000013</v>
      </c>
      <c r="D5056" s="1">
        <v>40871.688194444447</v>
      </c>
      <c r="E5056" s="3">
        <f>DATEDIF(online_retail_II[[#This Row],[LastPurchase]], DATE(2011,12,9), "d")</f>
        <v>15</v>
      </c>
      <c r="F5056" s="3">
        <f t="shared" si="390"/>
        <v>4</v>
      </c>
      <c r="G5056" s="3">
        <f t="shared" si="391"/>
        <v>1</v>
      </c>
      <c r="H5056" s="3">
        <f t="shared" si="392"/>
        <v>1</v>
      </c>
      <c r="I5056" s="1" t="str">
        <f t="shared" si="393"/>
        <v>411</v>
      </c>
      <c r="J5056" s="1" t="str">
        <f t="shared" si="394"/>
        <v>Loyal</v>
      </c>
    </row>
    <row r="5057" spans="1:10" ht="14.25" x14ac:dyDescent="0.2">
      <c r="A5057">
        <v>16338</v>
      </c>
      <c r="B5057">
        <v>11</v>
      </c>
      <c r="C5057">
        <v>214.80000000000004</v>
      </c>
      <c r="D5057" s="1">
        <v>40729.580555555556</v>
      </c>
      <c r="E5057" s="3">
        <f>DATEDIF(online_retail_II[[#This Row],[LastPurchase]], DATE(2011,12,9), "d")</f>
        <v>157</v>
      </c>
      <c r="F5057" s="3">
        <f t="shared" si="390"/>
        <v>3</v>
      </c>
      <c r="G5057" s="3">
        <f t="shared" si="391"/>
        <v>1</v>
      </c>
      <c r="H5057" s="3">
        <f t="shared" si="392"/>
        <v>1</v>
      </c>
      <c r="I5057" s="1" t="str">
        <f t="shared" si="393"/>
        <v>311</v>
      </c>
      <c r="J5057" s="1" t="str">
        <f t="shared" si="394"/>
        <v>Potential</v>
      </c>
    </row>
    <row r="5058" spans="1:10" ht="14.25" x14ac:dyDescent="0.2">
      <c r="A5058">
        <v>14002</v>
      </c>
      <c r="B5058">
        <v>47</v>
      </c>
      <c r="C5058">
        <v>529.73</v>
      </c>
      <c r="D5058" s="1">
        <v>40752.663194444445</v>
      </c>
      <c r="E5058" s="3">
        <f>DATEDIF(online_retail_II[[#This Row],[LastPurchase]], DATE(2011,12,9), "d")</f>
        <v>134</v>
      </c>
      <c r="F5058" s="3">
        <f t="shared" ref="F5058:F5121" si="395">IF(E5058&lt;=QUARTILE($E$2:$E$1000,1),5,
 IF(E5058&lt;=QUARTILE($E$2:$E$1000,2),4,
 IF(E5058&lt;=QUARTILE($E$2:$E$1000,3),3,
 IF(E5058&lt;=QUARTILE($E$2:$E$1000,4),2,1))))</f>
        <v>3</v>
      </c>
      <c r="G5058" s="3">
        <f t="shared" ref="G5058:G5121" si="396">IF(B5058&gt;=QUARTILE($B$2:$B$1000,4),5,
 IF(B5058&gt;=QUARTILE($B$2:$B$1000,3),4,
 IF(B5058&gt;=QUARTILE($B$2:$B$1000,2),3,
 IF(B5058&gt;=QUARTILE($B$2:$B$1000,1),2,1))))</f>
        <v>1</v>
      </c>
      <c r="H5058" s="3">
        <f t="shared" ref="H5058:H5121" si="397">IF(C5058&gt;=QUARTILE($C$2:$C$1000,4),5,
 IF(C5058&gt;=QUARTILE($C$2:$C$1000,3),4,
 IF(C5058&gt;=QUARTILE($C$2:$C$1000,2),3,
 IF(C5058&gt;=QUARTILE($C$2:$C$1000,1),2,1))))</f>
        <v>1</v>
      </c>
      <c r="I5058" s="1" t="str">
        <f t="shared" ref="I5058:I5121" si="398">TEXT(F5058,"0") &amp; TEXT(G5058,"0") &amp; TEXT(H5058,"0")</f>
        <v>311</v>
      </c>
      <c r="J5058" s="1" t="str">
        <f t="shared" ref="J5058:J5121" si="399">IF(F5058=5,"Champion",
 IF(F5058&gt;=4,"Loyal",
 IF(F5058=3,"Potential",
 IF(F5058=2,"At Risk",
 "Lost"))))</f>
        <v>Potential</v>
      </c>
    </row>
    <row r="5059" spans="1:10" ht="14.25" x14ac:dyDescent="0.2">
      <c r="A5059">
        <v>16929</v>
      </c>
      <c r="B5059">
        <v>77</v>
      </c>
      <c r="C5059">
        <v>1295.3900000000006</v>
      </c>
      <c r="D5059" s="1">
        <v>40883.359027777777</v>
      </c>
      <c r="E5059" s="3">
        <f>DATEDIF(online_retail_II[[#This Row],[LastPurchase]], DATE(2011,12,9), "d")</f>
        <v>3</v>
      </c>
      <c r="F5059" s="3">
        <f t="shared" si="395"/>
        <v>5</v>
      </c>
      <c r="G5059" s="3">
        <f t="shared" si="396"/>
        <v>2</v>
      </c>
      <c r="H5059" s="3">
        <f t="shared" si="397"/>
        <v>2</v>
      </c>
      <c r="I5059" s="1" t="str">
        <f t="shared" si="398"/>
        <v>522</v>
      </c>
      <c r="J5059" s="1" t="str">
        <f t="shared" si="399"/>
        <v>Champion</v>
      </c>
    </row>
    <row r="5060" spans="1:10" ht="14.25" x14ac:dyDescent="0.2">
      <c r="A5060">
        <v>17892</v>
      </c>
      <c r="B5060">
        <v>28</v>
      </c>
      <c r="C5060">
        <v>244.10000000000002</v>
      </c>
      <c r="D5060" s="1">
        <v>40830.700694444444</v>
      </c>
      <c r="E5060" s="3">
        <f>DATEDIF(online_retail_II[[#This Row],[LastPurchase]], DATE(2011,12,9), "d")</f>
        <v>56</v>
      </c>
      <c r="F5060" s="3">
        <f t="shared" si="395"/>
        <v>3</v>
      </c>
      <c r="G5060" s="3">
        <f t="shared" si="396"/>
        <v>1</v>
      </c>
      <c r="H5060" s="3">
        <f t="shared" si="397"/>
        <v>1</v>
      </c>
      <c r="I5060" s="1" t="str">
        <f t="shared" si="398"/>
        <v>311</v>
      </c>
      <c r="J5060" s="1" t="str">
        <f t="shared" si="399"/>
        <v>Potential</v>
      </c>
    </row>
    <row r="5061" spans="1:10" ht="14.25" x14ac:dyDescent="0.2">
      <c r="A5061">
        <v>15505</v>
      </c>
      <c r="B5061">
        <v>97</v>
      </c>
      <c r="C5061">
        <v>3610.9600000000005</v>
      </c>
      <c r="D5061" s="1">
        <v>40834.330555555556</v>
      </c>
      <c r="E5061" s="3">
        <f>DATEDIF(online_retail_II[[#This Row],[LastPurchase]], DATE(2011,12,9), "d")</f>
        <v>52</v>
      </c>
      <c r="F5061" s="3">
        <f t="shared" si="395"/>
        <v>3</v>
      </c>
      <c r="G5061" s="3">
        <f t="shared" si="396"/>
        <v>2</v>
      </c>
      <c r="H5061" s="3">
        <f t="shared" si="397"/>
        <v>3</v>
      </c>
      <c r="I5061" s="1" t="str">
        <f t="shared" si="398"/>
        <v>323</v>
      </c>
      <c r="J5061" s="1" t="str">
        <f t="shared" si="399"/>
        <v>Potential</v>
      </c>
    </row>
    <row r="5062" spans="1:10" ht="14.25" x14ac:dyDescent="0.2">
      <c r="A5062">
        <v>18013</v>
      </c>
      <c r="B5062">
        <v>31</v>
      </c>
      <c r="C5062">
        <v>187.29000000000005</v>
      </c>
      <c r="D5062" s="1">
        <v>40731.59097222222</v>
      </c>
      <c r="E5062" s="3">
        <f>DATEDIF(online_retail_II[[#This Row],[LastPurchase]], DATE(2011,12,9), "d")</f>
        <v>155</v>
      </c>
      <c r="F5062" s="3">
        <f t="shared" si="395"/>
        <v>3</v>
      </c>
      <c r="G5062" s="3">
        <f t="shared" si="396"/>
        <v>1</v>
      </c>
      <c r="H5062" s="3">
        <f t="shared" si="397"/>
        <v>1</v>
      </c>
      <c r="I5062" s="1" t="str">
        <f t="shared" si="398"/>
        <v>311</v>
      </c>
      <c r="J5062" s="1" t="str">
        <f t="shared" si="399"/>
        <v>Potential</v>
      </c>
    </row>
    <row r="5063" spans="1:10" ht="14.25" x14ac:dyDescent="0.2">
      <c r="A5063">
        <v>13681</v>
      </c>
      <c r="B5063">
        <v>57</v>
      </c>
      <c r="C5063">
        <v>827.83</v>
      </c>
      <c r="D5063" s="1">
        <v>40869.467361111114</v>
      </c>
      <c r="E5063" s="3">
        <f>DATEDIF(online_retail_II[[#This Row],[LastPurchase]], DATE(2011,12,9), "d")</f>
        <v>17</v>
      </c>
      <c r="F5063" s="3">
        <f t="shared" si="395"/>
        <v>4</v>
      </c>
      <c r="G5063" s="3">
        <f t="shared" si="396"/>
        <v>2</v>
      </c>
      <c r="H5063" s="3">
        <f t="shared" si="397"/>
        <v>1</v>
      </c>
      <c r="I5063" s="1" t="str">
        <f t="shared" si="398"/>
        <v>421</v>
      </c>
      <c r="J5063" s="1" t="str">
        <f t="shared" si="399"/>
        <v>Loyal</v>
      </c>
    </row>
    <row r="5064" spans="1:10" ht="14.25" x14ac:dyDescent="0.2">
      <c r="A5064">
        <v>13486</v>
      </c>
      <c r="B5064">
        <v>69</v>
      </c>
      <c r="C5064">
        <v>1122.4099999999999</v>
      </c>
      <c r="D5064" s="1">
        <v>40808.550694444442</v>
      </c>
      <c r="E5064" s="3">
        <f>DATEDIF(online_retail_II[[#This Row],[LastPurchase]], DATE(2011,12,9), "d")</f>
        <v>78</v>
      </c>
      <c r="F5064" s="3">
        <f t="shared" si="395"/>
        <v>3</v>
      </c>
      <c r="G5064" s="3">
        <f t="shared" si="396"/>
        <v>2</v>
      </c>
      <c r="H5064" s="3">
        <f t="shared" si="397"/>
        <v>2</v>
      </c>
      <c r="I5064" s="1" t="str">
        <f t="shared" si="398"/>
        <v>322</v>
      </c>
      <c r="J5064" s="1" t="str">
        <f t="shared" si="399"/>
        <v>Potential</v>
      </c>
    </row>
    <row r="5065" spans="1:10" ht="14.25" x14ac:dyDescent="0.2">
      <c r="A5065">
        <v>12461</v>
      </c>
      <c r="B5065">
        <v>35</v>
      </c>
      <c r="C5065">
        <v>826.88000000000011</v>
      </c>
      <c r="D5065" s="1">
        <v>40792.706250000003</v>
      </c>
      <c r="E5065" s="3">
        <f>DATEDIF(online_retail_II[[#This Row],[LastPurchase]], DATE(2011,12,9), "d")</f>
        <v>94</v>
      </c>
      <c r="F5065" s="3">
        <f t="shared" si="395"/>
        <v>3</v>
      </c>
      <c r="G5065" s="3">
        <f t="shared" si="396"/>
        <v>1</v>
      </c>
      <c r="H5065" s="3">
        <f t="shared" si="397"/>
        <v>1</v>
      </c>
      <c r="I5065" s="1" t="str">
        <f t="shared" si="398"/>
        <v>311</v>
      </c>
      <c r="J5065" s="1" t="str">
        <f t="shared" si="399"/>
        <v>Potential</v>
      </c>
    </row>
    <row r="5066" spans="1:10" ht="14.25" x14ac:dyDescent="0.2">
      <c r="A5066">
        <v>18121</v>
      </c>
      <c r="B5066">
        <v>32</v>
      </c>
      <c r="C5066">
        <v>673.10000000000014</v>
      </c>
      <c r="D5066" s="1">
        <v>40737.536805555559</v>
      </c>
      <c r="E5066" s="3">
        <f>DATEDIF(online_retail_II[[#This Row],[LastPurchase]], DATE(2011,12,9), "d")</f>
        <v>149</v>
      </c>
      <c r="F5066" s="3">
        <f t="shared" si="395"/>
        <v>3</v>
      </c>
      <c r="G5066" s="3">
        <f t="shared" si="396"/>
        <v>1</v>
      </c>
      <c r="H5066" s="3">
        <f t="shared" si="397"/>
        <v>1</v>
      </c>
      <c r="I5066" s="1" t="str">
        <f t="shared" si="398"/>
        <v>311</v>
      </c>
      <c r="J5066" s="1" t="str">
        <f t="shared" si="399"/>
        <v>Potential</v>
      </c>
    </row>
    <row r="5067" spans="1:10" ht="14.25" x14ac:dyDescent="0.2">
      <c r="A5067">
        <v>18024</v>
      </c>
      <c r="B5067">
        <v>21</v>
      </c>
      <c r="C5067">
        <v>389.78000000000003</v>
      </c>
      <c r="D5067" s="1">
        <v>40734.527777777781</v>
      </c>
      <c r="E5067" s="3">
        <f>DATEDIF(online_retail_II[[#This Row],[LastPurchase]], DATE(2011,12,9), "d")</f>
        <v>152</v>
      </c>
      <c r="F5067" s="3">
        <f t="shared" si="395"/>
        <v>3</v>
      </c>
      <c r="G5067" s="3">
        <f t="shared" si="396"/>
        <v>1</v>
      </c>
      <c r="H5067" s="3">
        <f t="shared" si="397"/>
        <v>1</v>
      </c>
      <c r="I5067" s="1" t="str">
        <f t="shared" si="398"/>
        <v>311</v>
      </c>
      <c r="J5067" s="1" t="str">
        <f t="shared" si="399"/>
        <v>Potential</v>
      </c>
    </row>
    <row r="5068" spans="1:10" ht="14.25" x14ac:dyDescent="0.2">
      <c r="A5068">
        <v>15467</v>
      </c>
      <c r="B5068">
        <v>52</v>
      </c>
      <c r="C5068">
        <v>524.88</v>
      </c>
      <c r="D5068" s="1">
        <v>40877.595138888886</v>
      </c>
      <c r="E5068" s="3">
        <f>DATEDIF(online_retail_II[[#This Row],[LastPurchase]], DATE(2011,12,9), "d")</f>
        <v>9</v>
      </c>
      <c r="F5068" s="3">
        <f t="shared" si="395"/>
        <v>5</v>
      </c>
      <c r="G5068" s="3">
        <f t="shared" si="396"/>
        <v>1</v>
      </c>
      <c r="H5068" s="3">
        <f t="shared" si="397"/>
        <v>1</v>
      </c>
      <c r="I5068" s="1" t="str">
        <f t="shared" si="398"/>
        <v>511</v>
      </c>
      <c r="J5068" s="1" t="str">
        <f t="shared" si="399"/>
        <v>Champion</v>
      </c>
    </row>
    <row r="5069" spans="1:10" ht="14.25" x14ac:dyDescent="0.2">
      <c r="A5069">
        <v>13678</v>
      </c>
      <c r="B5069">
        <v>16</v>
      </c>
      <c r="C5069">
        <v>232.60000000000005</v>
      </c>
      <c r="D5069" s="1">
        <v>40735.426388888889</v>
      </c>
      <c r="E5069" s="3">
        <f>DATEDIF(online_retail_II[[#This Row],[LastPurchase]], DATE(2011,12,9), "d")</f>
        <v>151</v>
      </c>
      <c r="F5069" s="3">
        <f t="shared" si="395"/>
        <v>3</v>
      </c>
      <c r="G5069" s="3">
        <f t="shared" si="396"/>
        <v>1</v>
      </c>
      <c r="H5069" s="3">
        <f t="shared" si="397"/>
        <v>1</v>
      </c>
      <c r="I5069" s="1" t="str">
        <f t="shared" si="398"/>
        <v>311</v>
      </c>
      <c r="J5069" s="1" t="str">
        <f t="shared" si="399"/>
        <v>Potential</v>
      </c>
    </row>
    <row r="5070" spans="1:10" ht="14.25" x14ac:dyDescent="0.2">
      <c r="A5070">
        <v>13058</v>
      </c>
      <c r="B5070">
        <v>8</v>
      </c>
      <c r="C5070">
        <v>271.39999999999998</v>
      </c>
      <c r="D5070" s="1">
        <v>40862.529861111114</v>
      </c>
      <c r="E5070" s="3">
        <f>DATEDIF(online_retail_II[[#This Row],[LastPurchase]], DATE(2011,12,9), "d")</f>
        <v>24</v>
      </c>
      <c r="F5070" s="3">
        <f t="shared" si="395"/>
        <v>4</v>
      </c>
      <c r="G5070" s="3">
        <f t="shared" si="396"/>
        <v>1</v>
      </c>
      <c r="H5070" s="3">
        <f t="shared" si="397"/>
        <v>1</v>
      </c>
      <c r="I5070" s="1" t="str">
        <f t="shared" si="398"/>
        <v>411</v>
      </c>
      <c r="J5070" s="1" t="str">
        <f t="shared" si="399"/>
        <v>Loyal</v>
      </c>
    </row>
    <row r="5071" spans="1:10" ht="14.25" x14ac:dyDescent="0.2">
      <c r="A5071">
        <v>12556</v>
      </c>
      <c r="B5071">
        <v>121</v>
      </c>
      <c r="C5071">
        <v>603.7099999999997</v>
      </c>
      <c r="D5071" s="1">
        <v>40836.54583333333</v>
      </c>
      <c r="E5071" s="3">
        <f>DATEDIF(online_retail_II[[#This Row],[LastPurchase]], DATE(2011,12,9), "d")</f>
        <v>50</v>
      </c>
      <c r="F5071" s="3">
        <f t="shared" si="395"/>
        <v>4</v>
      </c>
      <c r="G5071" s="3">
        <f t="shared" si="396"/>
        <v>2</v>
      </c>
      <c r="H5071" s="3">
        <f t="shared" si="397"/>
        <v>1</v>
      </c>
      <c r="I5071" s="1" t="str">
        <f t="shared" si="398"/>
        <v>421</v>
      </c>
      <c r="J5071" s="1" t="str">
        <f t="shared" si="399"/>
        <v>Loyal</v>
      </c>
    </row>
    <row r="5072" spans="1:10" ht="14.25" x14ac:dyDescent="0.2">
      <c r="A5072">
        <v>13224</v>
      </c>
      <c r="B5072">
        <v>108</v>
      </c>
      <c r="C5072">
        <v>2155.9499999999994</v>
      </c>
      <c r="D5072" s="1">
        <v>40826.621527777781</v>
      </c>
      <c r="E5072" s="3">
        <f>DATEDIF(online_retail_II[[#This Row],[LastPurchase]], DATE(2011,12,9), "d")</f>
        <v>60</v>
      </c>
      <c r="F5072" s="3">
        <f t="shared" si="395"/>
        <v>3</v>
      </c>
      <c r="G5072" s="3">
        <f t="shared" si="396"/>
        <v>2</v>
      </c>
      <c r="H5072" s="3">
        <f t="shared" si="397"/>
        <v>2</v>
      </c>
      <c r="I5072" s="1" t="str">
        <f t="shared" si="398"/>
        <v>322</v>
      </c>
      <c r="J5072" s="1" t="str">
        <f t="shared" si="399"/>
        <v>Potential</v>
      </c>
    </row>
    <row r="5073" spans="1:10" ht="14.25" x14ac:dyDescent="0.2">
      <c r="A5073">
        <v>16989</v>
      </c>
      <c r="B5073">
        <v>12</v>
      </c>
      <c r="C5073">
        <v>1133.25</v>
      </c>
      <c r="D5073" s="1">
        <v>40879.693749999999</v>
      </c>
      <c r="E5073" s="3">
        <f>DATEDIF(online_retail_II[[#This Row],[LastPurchase]], DATE(2011,12,9), "d")</f>
        <v>7</v>
      </c>
      <c r="F5073" s="3">
        <f t="shared" si="395"/>
        <v>5</v>
      </c>
      <c r="G5073" s="3">
        <f t="shared" si="396"/>
        <v>1</v>
      </c>
      <c r="H5073" s="3">
        <f t="shared" si="397"/>
        <v>2</v>
      </c>
      <c r="I5073" s="1" t="str">
        <f t="shared" si="398"/>
        <v>512</v>
      </c>
      <c r="J5073" s="1" t="str">
        <f t="shared" si="399"/>
        <v>Champion</v>
      </c>
    </row>
    <row r="5074" spans="1:10" ht="14.25" x14ac:dyDescent="0.2">
      <c r="A5074">
        <v>18122</v>
      </c>
      <c r="B5074">
        <v>364</v>
      </c>
      <c r="C5074">
        <v>1826.2100000000016</v>
      </c>
      <c r="D5074" s="1">
        <v>40878.547222222223</v>
      </c>
      <c r="E5074" s="3">
        <f>DATEDIF(online_retail_II[[#This Row],[LastPurchase]], DATE(2011,12,9), "d")</f>
        <v>8</v>
      </c>
      <c r="F5074" s="3">
        <f t="shared" si="395"/>
        <v>5</v>
      </c>
      <c r="G5074" s="3">
        <f t="shared" si="396"/>
        <v>4</v>
      </c>
      <c r="H5074" s="3">
        <f t="shared" si="397"/>
        <v>2</v>
      </c>
      <c r="I5074" s="1" t="str">
        <f t="shared" si="398"/>
        <v>542</v>
      </c>
      <c r="J5074" s="1" t="str">
        <f t="shared" si="399"/>
        <v>Champion</v>
      </c>
    </row>
    <row r="5075" spans="1:10" ht="14.25" x14ac:dyDescent="0.2">
      <c r="A5075">
        <v>12722</v>
      </c>
      <c r="B5075">
        <v>53</v>
      </c>
      <c r="C5075">
        <v>997.62999999999988</v>
      </c>
      <c r="D5075" s="1">
        <v>40801.618055555555</v>
      </c>
      <c r="E5075" s="3">
        <f>DATEDIF(online_retail_II[[#This Row],[LastPurchase]], DATE(2011,12,9), "d")</f>
        <v>85</v>
      </c>
      <c r="F5075" s="3">
        <f t="shared" si="395"/>
        <v>3</v>
      </c>
      <c r="G5075" s="3">
        <f t="shared" si="396"/>
        <v>1</v>
      </c>
      <c r="H5075" s="3">
        <f t="shared" si="397"/>
        <v>2</v>
      </c>
      <c r="I5075" s="1" t="str">
        <f t="shared" si="398"/>
        <v>312</v>
      </c>
      <c r="J5075" s="1" t="str">
        <f t="shared" si="399"/>
        <v>Potential</v>
      </c>
    </row>
    <row r="5076" spans="1:10" ht="14.25" x14ac:dyDescent="0.2">
      <c r="A5076">
        <v>17405</v>
      </c>
      <c r="B5076">
        <v>82</v>
      </c>
      <c r="C5076">
        <v>1031.4100000000001</v>
      </c>
      <c r="D5076" s="1">
        <v>40885.716666666667</v>
      </c>
      <c r="E5076" s="3">
        <f>DATEDIF(online_retail_II[[#This Row],[LastPurchase]], DATE(2011,12,9), "d")</f>
        <v>1</v>
      </c>
      <c r="F5076" s="3">
        <f t="shared" si="395"/>
        <v>5</v>
      </c>
      <c r="G5076" s="3">
        <f t="shared" si="396"/>
        <v>2</v>
      </c>
      <c r="H5076" s="3">
        <f t="shared" si="397"/>
        <v>2</v>
      </c>
      <c r="I5076" s="1" t="str">
        <f t="shared" si="398"/>
        <v>522</v>
      </c>
      <c r="J5076" s="1" t="str">
        <f t="shared" si="399"/>
        <v>Champion</v>
      </c>
    </row>
    <row r="5077" spans="1:10" ht="14.25" x14ac:dyDescent="0.2">
      <c r="A5077">
        <v>13311</v>
      </c>
      <c r="B5077">
        <v>26</v>
      </c>
      <c r="C5077">
        <v>598.57000000000005</v>
      </c>
      <c r="D5077" s="1">
        <v>40882.538194444445</v>
      </c>
      <c r="E5077" s="3">
        <f>DATEDIF(online_retail_II[[#This Row],[LastPurchase]], DATE(2011,12,9), "d")</f>
        <v>4</v>
      </c>
      <c r="F5077" s="3">
        <f t="shared" si="395"/>
        <v>5</v>
      </c>
      <c r="G5077" s="3">
        <f t="shared" si="396"/>
        <v>1</v>
      </c>
      <c r="H5077" s="3">
        <f t="shared" si="397"/>
        <v>1</v>
      </c>
      <c r="I5077" s="1" t="str">
        <f t="shared" si="398"/>
        <v>511</v>
      </c>
      <c r="J5077" s="1" t="str">
        <f t="shared" si="399"/>
        <v>Champion</v>
      </c>
    </row>
    <row r="5078" spans="1:10" ht="14.25" x14ac:dyDescent="0.2">
      <c r="A5078">
        <v>15895</v>
      </c>
      <c r="B5078">
        <v>11</v>
      </c>
      <c r="C5078">
        <v>179.17</v>
      </c>
      <c r="D5078" s="1">
        <v>40737.435416666667</v>
      </c>
      <c r="E5078" s="3">
        <f>DATEDIF(online_retail_II[[#This Row],[LastPurchase]], DATE(2011,12,9), "d")</f>
        <v>149</v>
      </c>
      <c r="F5078" s="3">
        <f t="shared" si="395"/>
        <v>3</v>
      </c>
      <c r="G5078" s="3">
        <f t="shared" si="396"/>
        <v>1</v>
      </c>
      <c r="H5078" s="3">
        <f t="shared" si="397"/>
        <v>1</v>
      </c>
      <c r="I5078" s="1" t="str">
        <f t="shared" si="398"/>
        <v>311</v>
      </c>
      <c r="J5078" s="1" t="str">
        <f t="shared" si="399"/>
        <v>Potential</v>
      </c>
    </row>
    <row r="5079" spans="1:10" ht="14.25" x14ac:dyDescent="0.2">
      <c r="A5079">
        <v>13667</v>
      </c>
      <c r="B5079">
        <v>87</v>
      </c>
      <c r="C5079">
        <v>305.01999999999981</v>
      </c>
      <c r="D5079" s="1">
        <v>40737.654166666667</v>
      </c>
      <c r="E5079" s="3">
        <f>DATEDIF(online_retail_II[[#This Row],[LastPurchase]], DATE(2011,12,9), "d")</f>
        <v>149</v>
      </c>
      <c r="F5079" s="3">
        <f t="shared" si="395"/>
        <v>3</v>
      </c>
      <c r="G5079" s="3">
        <f t="shared" si="396"/>
        <v>2</v>
      </c>
      <c r="H5079" s="3">
        <f t="shared" si="397"/>
        <v>1</v>
      </c>
      <c r="I5079" s="1" t="str">
        <f t="shared" si="398"/>
        <v>321</v>
      </c>
      <c r="J5079" s="1" t="str">
        <f t="shared" si="399"/>
        <v>Potential</v>
      </c>
    </row>
    <row r="5080" spans="1:10" ht="14.25" x14ac:dyDescent="0.2">
      <c r="A5080">
        <v>12405</v>
      </c>
      <c r="B5080">
        <v>54</v>
      </c>
      <c r="C5080">
        <v>1710.3900000000006</v>
      </c>
      <c r="D5080" s="1">
        <v>40738.369444444441</v>
      </c>
      <c r="E5080" s="3">
        <f>DATEDIF(online_retail_II[[#This Row],[LastPurchase]], DATE(2011,12,9), "d")</f>
        <v>148</v>
      </c>
      <c r="F5080" s="3">
        <f t="shared" si="395"/>
        <v>3</v>
      </c>
      <c r="G5080" s="3">
        <f t="shared" si="396"/>
        <v>1</v>
      </c>
      <c r="H5080" s="3">
        <f t="shared" si="397"/>
        <v>2</v>
      </c>
      <c r="I5080" s="1" t="str">
        <f t="shared" si="398"/>
        <v>312</v>
      </c>
      <c r="J5080" s="1" t="str">
        <f t="shared" si="399"/>
        <v>Potential</v>
      </c>
    </row>
    <row r="5081" spans="1:10" ht="14.25" x14ac:dyDescent="0.2">
      <c r="A5081">
        <v>14862</v>
      </c>
      <c r="B5081">
        <v>48</v>
      </c>
      <c r="C5081">
        <v>841.20000000000016</v>
      </c>
      <c r="D5081" s="1">
        <v>40861.417361111111</v>
      </c>
      <c r="E5081" s="3">
        <f>DATEDIF(online_retail_II[[#This Row],[LastPurchase]], DATE(2011,12,9), "d")</f>
        <v>25</v>
      </c>
      <c r="F5081" s="3">
        <f t="shared" si="395"/>
        <v>4</v>
      </c>
      <c r="G5081" s="3">
        <f t="shared" si="396"/>
        <v>1</v>
      </c>
      <c r="H5081" s="3">
        <f t="shared" si="397"/>
        <v>1</v>
      </c>
      <c r="I5081" s="1" t="str">
        <f t="shared" si="398"/>
        <v>411</v>
      </c>
      <c r="J5081" s="1" t="str">
        <f t="shared" si="399"/>
        <v>Loyal</v>
      </c>
    </row>
    <row r="5082" spans="1:10" ht="14.25" x14ac:dyDescent="0.2">
      <c r="A5082">
        <v>16488</v>
      </c>
      <c r="B5082">
        <v>29</v>
      </c>
      <c r="C5082">
        <v>498.79999999999995</v>
      </c>
      <c r="D5082" s="1">
        <v>40853.570833333331</v>
      </c>
      <c r="E5082" s="3">
        <f>DATEDIF(online_retail_II[[#This Row],[LastPurchase]], DATE(2011,12,9), "d")</f>
        <v>33</v>
      </c>
      <c r="F5082" s="3">
        <f t="shared" si="395"/>
        <v>4</v>
      </c>
      <c r="G5082" s="3">
        <f t="shared" si="396"/>
        <v>1</v>
      </c>
      <c r="H5082" s="3">
        <f t="shared" si="397"/>
        <v>1</v>
      </c>
      <c r="I5082" s="1" t="str">
        <f t="shared" si="398"/>
        <v>411</v>
      </c>
      <c r="J5082" s="1" t="str">
        <f t="shared" si="399"/>
        <v>Loyal</v>
      </c>
    </row>
    <row r="5083" spans="1:10" ht="14.25" x14ac:dyDescent="0.2">
      <c r="A5083">
        <v>13933</v>
      </c>
      <c r="B5083">
        <v>23</v>
      </c>
      <c r="C5083">
        <v>608.78999999999985</v>
      </c>
      <c r="D5083" s="1">
        <v>40777.585416666669</v>
      </c>
      <c r="E5083" s="3">
        <f>DATEDIF(online_retail_II[[#This Row],[LastPurchase]], DATE(2011,12,9), "d")</f>
        <v>109</v>
      </c>
      <c r="F5083" s="3">
        <f t="shared" si="395"/>
        <v>3</v>
      </c>
      <c r="G5083" s="3">
        <f t="shared" si="396"/>
        <v>1</v>
      </c>
      <c r="H5083" s="3">
        <f t="shared" si="397"/>
        <v>1</v>
      </c>
      <c r="I5083" s="1" t="str">
        <f t="shared" si="398"/>
        <v>311</v>
      </c>
      <c r="J5083" s="1" t="str">
        <f t="shared" si="399"/>
        <v>Potential</v>
      </c>
    </row>
    <row r="5084" spans="1:10" ht="14.25" x14ac:dyDescent="0.2">
      <c r="A5084">
        <v>15839</v>
      </c>
      <c r="B5084">
        <v>62</v>
      </c>
      <c r="C5084">
        <v>1048.4900000000002</v>
      </c>
      <c r="D5084" s="1">
        <v>40853.57916666667</v>
      </c>
      <c r="E5084" s="3">
        <f>DATEDIF(online_retail_II[[#This Row],[LastPurchase]], DATE(2011,12,9), "d")</f>
        <v>33</v>
      </c>
      <c r="F5084" s="3">
        <f t="shared" si="395"/>
        <v>4</v>
      </c>
      <c r="G5084" s="3">
        <f t="shared" si="396"/>
        <v>2</v>
      </c>
      <c r="H5084" s="3">
        <f t="shared" si="397"/>
        <v>2</v>
      </c>
      <c r="I5084" s="1" t="str">
        <f t="shared" si="398"/>
        <v>422</v>
      </c>
      <c r="J5084" s="1" t="str">
        <f t="shared" si="399"/>
        <v>Loyal</v>
      </c>
    </row>
    <row r="5085" spans="1:10" ht="14.25" x14ac:dyDescent="0.2">
      <c r="A5085">
        <v>13994</v>
      </c>
      <c r="B5085">
        <v>155</v>
      </c>
      <c r="C5085">
        <v>2313.1400000000008</v>
      </c>
      <c r="D5085" s="1">
        <v>40883.461805555555</v>
      </c>
      <c r="E5085" s="3">
        <f>DATEDIF(online_retail_II[[#This Row],[LastPurchase]], DATE(2011,12,9), "d")</f>
        <v>3</v>
      </c>
      <c r="F5085" s="3">
        <f t="shared" si="395"/>
        <v>5</v>
      </c>
      <c r="G5085" s="3">
        <f t="shared" si="396"/>
        <v>2</v>
      </c>
      <c r="H5085" s="3">
        <f t="shared" si="397"/>
        <v>2</v>
      </c>
      <c r="I5085" s="1" t="str">
        <f t="shared" si="398"/>
        <v>522</v>
      </c>
      <c r="J5085" s="1" t="str">
        <f t="shared" si="399"/>
        <v>Champion</v>
      </c>
    </row>
    <row r="5086" spans="1:10" ht="14.25" x14ac:dyDescent="0.2">
      <c r="A5086">
        <v>17554</v>
      </c>
      <c r="B5086">
        <v>88</v>
      </c>
      <c r="C5086">
        <v>1952.4499999999998</v>
      </c>
      <c r="D5086" s="1">
        <v>40885.59375</v>
      </c>
      <c r="E5086" s="3">
        <f>DATEDIF(online_retail_II[[#This Row],[LastPurchase]], DATE(2011,12,9), "d")</f>
        <v>1</v>
      </c>
      <c r="F5086" s="3">
        <f t="shared" si="395"/>
        <v>5</v>
      </c>
      <c r="G5086" s="3">
        <f t="shared" si="396"/>
        <v>2</v>
      </c>
      <c r="H5086" s="3">
        <f t="shared" si="397"/>
        <v>2</v>
      </c>
      <c r="I5086" s="1" t="str">
        <f t="shared" si="398"/>
        <v>522</v>
      </c>
      <c r="J5086" s="1" t="str">
        <f t="shared" si="399"/>
        <v>Champion</v>
      </c>
    </row>
    <row r="5087" spans="1:10" ht="14.25" x14ac:dyDescent="0.2">
      <c r="A5087">
        <v>17948</v>
      </c>
      <c r="B5087">
        <v>1</v>
      </c>
      <c r="C5087">
        <v>358.56000000000006</v>
      </c>
      <c r="D5087" s="1">
        <v>40739.540277777778</v>
      </c>
      <c r="E5087" s="3">
        <f>DATEDIF(online_retail_II[[#This Row],[LastPurchase]], DATE(2011,12,9), "d")</f>
        <v>147</v>
      </c>
      <c r="F5087" s="3">
        <f t="shared" si="395"/>
        <v>3</v>
      </c>
      <c r="G5087" s="3">
        <f t="shared" si="396"/>
        <v>1</v>
      </c>
      <c r="H5087" s="3">
        <f t="shared" si="397"/>
        <v>1</v>
      </c>
      <c r="I5087" s="1" t="str">
        <f t="shared" si="398"/>
        <v>311</v>
      </c>
      <c r="J5087" s="1" t="str">
        <f t="shared" si="399"/>
        <v>Potential</v>
      </c>
    </row>
    <row r="5088" spans="1:10" ht="14.25" x14ac:dyDescent="0.2">
      <c r="A5088">
        <v>15004</v>
      </c>
      <c r="B5088">
        <v>158</v>
      </c>
      <c r="C5088">
        <v>1246.3199999999995</v>
      </c>
      <c r="D5088" s="1">
        <v>40739.586805555555</v>
      </c>
      <c r="E5088" s="3">
        <f>DATEDIF(online_retail_II[[#This Row],[LastPurchase]], DATE(2011,12,9), "d")</f>
        <v>147</v>
      </c>
      <c r="F5088" s="3">
        <f t="shared" si="395"/>
        <v>3</v>
      </c>
      <c r="G5088" s="3">
        <f t="shared" si="396"/>
        <v>3</v>
      </c>
      <c r="H5088" s="3">
        <f t="shared" si="397"/>
        <v>2</v>
      </c>
      <c r="I5088" s="1" t="str">
        <f t="shared" si="398"/>
        <v>332</v>
      </c>
      <c r="J5088" s="1" t="str">
        <f t="shared" si="399"/>
        <v>Potential</v>
      </c>
    </row>
    <row r="5089" spans="1:10" ht="14.25" x14ac:dyDescent="0.2">
      <c r="A5089">
        <v>13507</v>
      </c>
      <c r="B5089">
        <v>162</v>
      </c>
      <c r="C5089">
        <v>2479.1599999999989</v>
      </c>
      <c r="D5089" s="1">
        <v>40883.550694444442</v>
      </c>
      <c r="E5089" s="3">
        <f>DATEDIF(online_retail_II[[#This Row],[LastPurchase]], DATE(2011,12,9), "d")</f>
        <v>3</v>
      </c>
      <c r="F5089" s="3">
        <f t="shared" si="395"/>
        <v>5</v>
      </c>
      <c r="G5089" s="3">
        <f t="shared" si="396"/>
        <v>3</v>
      </c>
      <c r="H5089" s="3">
        <f t="shared" si="397"/>
        <v>2</v>
      </c>
      <c r="I5089" s="1" t="str">
        <f t="shared" si="398"/>
        <v>532</v>
      </c>
      <c r="J5089" s="1" t="str">
        <f t="shared" si="399"/>
        <v>Champion</v>
      </c>
    </row>
    <row r="5090" spans="1:10" ht="14.25" x14ac:dyDescent="0.2">
      <c r="A5090">
        <v>12833</v>
      </c>
      <c r="B5090">
        <v>24</v>
      </c>
      <c r="C5090">
        <v>417.37999999999994</v>
      </c>
      <c r="D5090" s="1">
        <v>40741.573611111111</v>
      </c>
      <c r="E5090" s="3">
        <f>DATEDIF(online_retail_II[[#This Row],[LastPurchase]], DATE(2011,12,9), "d")</f>
        <v>145</v>
      </c>
      <c r="F5090" s="3">
        <f t="shared" si="395"/>
        <v>3</v>
      </c>
      <c r="G5090" s="3">
        <f t="shared" si="396"/>
        <v>1</v>
      </c>
      <c r="H5090" s="3">
        <f t="shared" si="397"/>
        <v>1</v>
      </c>
      <c r="I5090" s="1" t="str">
        <f t="shared" si="398"/>
        <v>311</v>
      </c>
      <c r="J5090" s="1" t="str">
        <f t="shared" si="399"/>
        <v>Potential</v>
      </c>
    </row>
    <row r="5091" spans="1:10" ht="14.25" x14ac:dyDescent="0.2">
      <c r="A5091">
        <v>16474</v>
      </c>
      <c r="B5091">
        <v>360</v>
      </c>
      <c r="C5091">
        <v>1871.5000000000025</v>
      </c>
      <c r="D5091" s="1">
        <v>40879.543055555558</v>
      </c>
      <c r="E5091" s="3">
        <f>DATEDIF(online_retail_II[[#This Row],[LastPurchase]], DATE(2011,12,9), "d")</f>
        <v>7</v>
      </c>
      <c r="F5091" s="3">
        <f t="shared" si="395"/>
        <v>5</v>
      </c>
      <c r="G5091" s="3">
        <f t="shared" si="396"/>
        <v>4</v>
      </c>
      <c r="H5091" s="3">
        <f t="shared" si="397"/>
        <v>2</v>
      </c>
      <c r="I5091" s="1" t="str">
        <f t="shared" si="398"/>
        <v>542</v>
      </c>
      <c r="J5091" s="1" t="str">
        <f t="shared" si="399"/>
        <v>Champion</v>
      </c>
    </row>
    <row r="5092" spans="1:10" ht="14.25" x14ac:dyDescent="0.2">
      <c r="A5092">
        <v>16762</v>
      </c>
      <c r="B5092">
        <v>89</v>
      </c>
      <c r="C5092">
        <v>1501.3799999999997</v>
      </c>
      <c r="D5092" s="1">
        <v>40867.488194444442</v>
      </c>
      <c r="E5092" s="3">
        <f>DATEDIF(online_retail_II[[#This Row],[LastPurchase]], DATE(2011,12,9), "d")</f>
        <v>19</v>
      </c>
      <c r="F5092" s="3">
        <f t="shared" si="395"/>
        <v>4</v>
      </c>
      <c r="G5092" s="3">
        <f t="shared" si="396"/>
        <v>2</v>
      </c>
      <c r="H5092" s="3">
        <f t="shared" si="397"/>
        <v>2</v>
      </c>
      <c r="I5092" s="1" t="str">
        <f t="shared" si="398"/>
        <v>422</v>
      </c>
      <c r="J5092" s="1" t="str">
        <f t="shared" si="399"/>
        <v>Loyal</v>
      </c>
    </row>
    <row r="5093" spans="1:10" ht="14.25" x14ac:dyDescent="0.2">
      <c r="A5093">
        <v>13940</v>
      </c>
      <c r="B5093">
        <v>49</v>
      </c>
      <c r="C5093">
        <v>839.14000000000021</v>
      </c>
      <c r="D5093" s="1">
        <v>40869.635416666664</v>
      </c>
      <c r="E5093" s="3">
        <f>DATEDIF(online_retail_II[[#This Row],[LastPurchase]], DATE(2011,12,9), "d")</f>
        <v>17</v>
      </c>
      <c r="F5093" s="3">
        <f t="shared" si="395"/>
        <v>4</v>
      </c>
      <c r="G5093" s="3">
        <f t="shared" si="396"/>
        <v>1</v>
      </c>
      <c r="H5093" s="3">
        <f t="shared" si="397"/>
        <v>1</v>
      </c>
      <c r="I5093" s="1" t="str">
        <f t="shared" si="398"/>
        <v>411</v>
      </c>
      <c r="J5093" s="1" t="str">
        <f t="shared" si="399"/>
        <v>Loyal</v>
      </c>
    </row>
    <row r="5094" spans="1:10" ht="14.25" x14ac:dyDescent="0.2">
      <c r="A5094">
        <v>14029</v>
      </c>
      <c r="B5094">
        <v>15</v>
      </c>
      <c r="C5094">
        <v>467.65999999999997</v>
      </c>
      <c r="D5094" s="1">
        <v>40823.615277777775</v>
      </c>
      <c r="E5094" s="3">
        <f>DATEDIF(online_retail_II[[#This Row],[LastPurchase]], DATE(2011,12,9), "d")</f>
        <v>63</v>
      </c>
      <c r="F5094" s="3">
        <f t="shared" si="395"/>
        <v>3</v>
      </c>
      <c r="G5094" s="3">
        <f t="shared" si="396"/>
        <v>1</v>
      </c>
      <c r="H5094" s="3">
        <f t="shared" si="397"/>
        <v>1</v>
      </c>
      <c r="I5094" s="1" t="str">
        <f t="shared" si="398"/>
        <v>311</v>
      </c>
      <c r="J5094" s="1" t="str">
        <f t="shared" si="399"/>
        <v>Potential</v>
      </c>
    </row>
    <row r="5095" spans="1:10" ht="14.25" x14ac:dyDescent="0.2">
      <c r="A5095">
        <v>14117</v>
      </c>
      <c r="B5095">
        <v>3</v>
      </c>
      <c r="C5095">
        <v>90</v>
      </c>
      <c r="D5095" s="1">
        <v>40743.40902777778</v>
      </c>
      <c r="E5095" s="3">
        <f>DATEDIF(online_retail_II[[#This Row],[LastPurchase]], DATE(2011,12,9), "d")</f>
        <v>143</v>
      </c>
      <c r="F5095" s="3">
        <f t="shared" si="395"/>
        <v>3</v>
      </c>
      <c r="G5095" s="3">
        <f t="shared" si="396"/>
        <v>1</v>
      </c>
      <c r="H5095" s="3">
        <f t="shared" si="397"/>
        <v>1</v>
      </c>
      <c r="I5095" s="1" t="str">
        <f t="shared" si="398"/>
        <v>311</v>
      </c>
      <c r="J5095" s="1" t="str">
        <f t="shared" si="399"/>
        <v>Potential</v>
      </c>
    </row>
    <row r="5096" spans="1:10" ht="14.25" x14ac:dyDescent="0.2">
      <c r="A5096">
        <v>17779</v>
      </c>
      <c r="B5096">
        <v>82</v>
      </c>
      <c r="C5096">
        <v>658.56999999999994</v>
      </c>
      <c r="D5096" s="1">
        <v>40865.59375</v>
      </c>
      <c r="E5096" s="3">
        <f>DATEDIF(online_retail_II[[#This Row],[LastPurchase]], DATE(2011,12,9), "d")</f>
        <v>21</v>
      </c>
      <c r="F5096" s="3">
        <f t="shared" si="395"/>
        <v>4</v>
      </c>
      <c r="G5096" s="3">
        <f t="shared" si="396"/>
        <v>2</v>
      </c>
      <c r="H5096" s="3">
        <f t="shared" si="397"/>
        <v>1</v>
      </c>
      <c r="I5096" s="1" t="str">
        <f t="shared" si="398"/>
        <v>421</v>
      </c>
      <c r="J5096" s="1" t="str">
        <f t="shared" si="399"/>
        <v>Loyal</v>
      </c>
    </row>
    <row r="5097" spans="1:10" ht="14.25" x14ac:dyDescent="0.2">
      <c r="A5097">
        <v>13991</v>
      </c>
      <c r="B5097">
        <v>84</v>
      </c>
      <c r="C5097">
        <v>855.96999999999991</v>
      </c>
      <c r="D5097" s="1">
        <v>40874.679166666669</v>
      </c>
      <c r="E5097" s="3">
        <f>DATEDIF(online_retail_II[[#This Row],[LastPurchase]], DATE(2011,12,9), "d")</f>
        <v>12</v>
      </c>
      <c r="F5097" s="3">
        <f t="shared" si="395"/>
        <v>5</v>
      </c>
      <c r="G5097" s="3">
        <f t="shared" si="396"/>
        <v>2</v>
      </c>
      <c r="H5097" s="3">
        <f t="shared" si="397"/>
        <v>1</v>
      </c>
      <c r="I5097" s="1" t="str">
        <f t="shared" si="398"/>
        <v>521</v>
      </c>
      <c r="J5097" s="1" t="str">
        <f t="shared" si="399"/>
        <v>Champion</v>
      </c>
    </row>
    <row r="5098" spans="1:10" ht="14.25" x14ac:dyDescent="0.2">
      <c r="A5098">
        <v>13827</v>
      </c>
      <c r="B5098">
        <v>93</v>
      </c>
      <c r="C5098">
        <v>412.04999999999978</v>
      </c>
      <c r="D5098" s="1">
        <v>40829.526388888888</v>
      </c>
      <c r="E5098" s="3">
        <f>DATEDIF(online_retail_II[[#This Row],[LastPurchase]], DATE(2011,12,9), "d")</f>
        <v>57</v>
      </c>
      <c r="F5098" s="3">
        <f t="shared" si="395"/>
        <v>3</v>
      </c>
      <c r="G5098" s="3">
        <f t="shared" si="396"/>
        <v>2</v>
      </c>
      <c r="H5098" s="3">
        <f t="shared" si="397"/>
        <v>1</v>
      </c>
      <c r="I5098" s="1" t="str">
        <f t="shared" si="398"/>
        <v>321</v>
      </c>
      <c r="J5098" s="1" t="str">
        <f t="shared" si="399"/>
        <v>Potential</v>
      </c>
    </row>
    <row r="5099" spans="1:10" ht="14.25" x14ac:dyDescent="0.2">
      <c r="A5099">
        <v>12560</v>
      </c>
      <c r="B5099">
        <v>105</v>
      </c>
      <c r="C5099">
        <v>2134.0100000000002</v>
      </c>
      <c r="D5099" s="1">
        <v>40881.57916666667</v>
      </c>
      <c r="E5099" s="3">
        <f>DATEDIF(online_retail_II[[#This Row],[LastPurchase]], DATE(2011,12,9), "d")</f>
        <v>5</v>
      </c>
      <c r="F5099" s="3">
        <f t="shared" si="395"/>
        <v>5</v>
      </c>
      <c r="G5099" s="3">
        <f t="shared" si="396"/>
        <v>2</v>
      </c>
      <c r="H5099" s="3">
        <f t="shared" si="397"/>
        <v>2</v>
      </c>
      <c r="I5099" s="1" t="str">
        <f t="shared" si="398"/>
        <v>522</v>
      </c>
      <c r="J5099" s="1" t="str">
        <f t="shared" si="399"/>
        <v>Champion</v>
      </c>
    </row>
    <row r="5100" spans="1:10" ht="14.25" x14ac:dyDescent="0.2">
      <c r="A5100">
        <v>16764</v>
      </c>
      <c r="B5100">
        <v>706</v>
      </c>
      <c r="C5100">
        <v>2799.2500000000018</v>
      </c>
      <c r="D5100" s="1">
        <v>40883.486805555556</v>
      </c>
      <c r="E5100" s="3">
        <f>DATEDIF(online_retail_II[[#This Row],[LastPurchase]], DATE(2011,12,9), "d")</f>
        <v>3</v>
      </c>
      <c r="F5100" s="3">
        <f t="shared" si="395"/>
        <v>5</v>
      </c>
      <c r="G5100" s="3">
        <f t="shared" si="396"/>
        <v>4</v>
      </c>
      <c r="H5100" s="3">
        <f t="shared" si="397"/>
        <v>2</v>
      </c>
      <c r="I5100" s="1" t="str">
        <f t="shared" si="398"/>
        <v>542</v>
      </c>
      <c r="J5100" s="1" t="str">
        <f t="shared" si="399"/>
        <v>Champion</v>
      </c>
    </row>
    <row r="5101" spans="1:10" ht="14.25" x14ac:dyDescent="0.2">
      <c r="A5101">
        <v>18180</v>
      </c>
      <c r="B5101">
        <v>119</v>
      </c>
      <c r="C5101">
        <v>1843.75</v>
      </c>
      <c r="D5101" s="1">
        <v>40882.36041666667</v>
      </c>
      <c r="E5101" s="3">
        <f>DATEDIF(online_retail_II[[#This Row],[LastPurchase]], DATE(2011,12,9), "d")</f>
        <v>4</v>
      </c>
      <c r="F5101" s="3">
        <f t="shared" si="395"/>
        <v>5</v>
      </c>
      <c r="G5101" s="3">
        <f t="shared" si="396"/>
        <v>2</v>
      </c>
      <c r="H5101" s="3">
        <f t="shared" si="397"/>
        <v>2</v>
      </c>
      <c r="I5101" s="1" t="str">
        <f t="shared" si="398"/>
        <v>522</v>
      </c>
      <c r="J5101" s="1" t="str">
        <f t="shared" si="399"/>
        <v>Champion</v>
      </c>
    </row>
    <row r="5102" spans="1:10" ht="14.25" x14ac:dyDescent="0.2">
      <c r="A5102">
        <v>12521</v>
      </c>
      <c r="B5102">
        <v>38</v>
      </c>
      <c r="C5102">
        <v>599.68000000000006</v>
      </c>
      <c r="D5102" s="1">
        <v>40744.45208333333</v>
      </c>
      <c r="E5102" s="3">
        <f>DATEDIF(online_retail_II[[#This Row],[LastPurchase]], DATE(2011,12,9), "d")</f>
        <v>142</v>
      </c>
      <c r="F5102" s="3">
        <f t="shared" si="395"/>
        <v>3</v>
      </c>
      <c r="G5102" s="3">
        <f t="shared" si="396"/>
        <v>1</v>
      </c>
      <c r="H5102" s="3">
        <f t="shared" si="397"/>
        <v>1</v>
      </c>
      <c r="I5102" s="1" t="str">
        <f t="shared" si="398"/>
        <v>311</v>
      </c>
      <c r="J5102" s="1" t="str">
        <f t="shared" si="399"/>
        <v>Potential</v>
      </c>
    </row>
    <row r="5103" spans="1:10" ht="14.25" x14ac:dyDescent="0.2">
      <c r="A5103">
        <v>15802</v>
      </c>
      <c r="B5103">
        <v>1</v>
      </c>
      <c r="C5103">
        <v>451.42</v>
      </c>
      <c r="D5103" s="1">
        <v>40744.484722222223</v>
      </c>
      <c r="E5103" s="3">
        <f>DATEDIF(online_retail_II[[#This Row],[LastPurchase]], DATE(2011,12,9), "d")</f>
        <v>142</v>
      </c>
      <c r="F5103" s="3">
        <f t="shared" si="395"/>
        <v>3</v>
      </c>
      <c r="G5103" s="3">
        <f t="shared" si="396"/>
        <v>1</v>
      </c>
      <c r="H5103" s="3">
        <f t="shared" si="397"/>
        <v>1</v>
      </c>
      <c r="I5103" s="1" t="str">
        <f t="shared" si="398"/>
        <v>311</v>
      </c>
      <c r="J5103" s="1" t="str">
        <f t="shared" si="399"/>
        <v>Potential</v>
      </c>
    </row>
    <row r="5104" spans="1:10" ht="14.25" x14ac:dyDescent="0.2">
      <c r="A5104">
        <v>17229</v>
      </c>
      <c r="B5104">
        <v>47</v>
      </c>
      <c r="C5104">
        <v>318.76000000000005</v>
      </c>
      <c r="D5104" s="1">
        <v>40790.580555555556</v>
      </c>
      <c r="E5104" s="3">
        <f>DATEDIF(online_retail_II[[#This Row],[LastPurchase]], DATE(2011,12,9), "d")</f>
        <v>96</v>
      </c>
      <c r="F5104" s="3">
        <f t="shared" si="395"/>
        <v>3</v>
      </c>
      <c r="G5104" s="3">
        <f t="shared" si="396"/>
        <v>1</v>
      </c>
      <c r="H5104" s="3">
        <f t="shared" si="397"/>
        <v>1</v>
      </c>
      <c r="I5104" s="1" t="str">
        <f t="shared" si="398"/>
        <v>311</v>
      </c>
      <c r="J5104" s="1" t="str">
        <f t="shared" si="399"/>
        <v>Potential</v>
      </c>
    </row>
    <row r="5105" spans="1:10" ht="14.25" x14ac:dyDescent="0.2">
      <c r="A5105">
        <v>14456</v>
      </c>
      <c r="B5105">
        <v>970</v>
      </c>
      <c r="C5105">
        <v>3062.3999999999983</v>
      </c>
      <c r="D5105" s="1">
        <v>40881.582638888889</v>
      </c>
      <c r="E5105" s="3">
        <f>DATEDIF(online_retail_II[[#This Row],[LastPurchase]], DATE(2011,12,9), "d")</f>
        <v>5</v>
      </c>
      <c r="F5105" s="3">
        <f t="shared" si="395"/>
        <v>5</v>
      </c>
      <c r="G5105" s="3">
        <f t="shared" si="396"/>
        <v>4</v>
      </c>
      <c r="H5105" s="3">
        <f t="shared" si="397"/>
        <v>3</v>
      </c>
      <c r="I5105" s="1" t="str">
        <f t="shared" si="398"/>
        <v>543</v>
      </c>
      <c r="J5105" s="1" t="str">
        <f t="shared" si="399"/>
        <v>Champion</v>
      </c>
    </row>
    <row r="5106" spans="1:10" ht="14.25" x14ac:dyDescent="0.2">
      <c r="A5106">
        <v>16464</v>
      </c>
      <c r="B5106">
        <v>236</v>
      </c>
      <c r="C5106">
        <v>1314.6800000000003</v>
      </c>
      <c r="D5106" s="1">
        <v>40867.507638888892</v>
      </c>
      <c r="E5106" s="3">
        <f>DATEDIF(online_retail_II[[#This Row],[LastPurchase]], DATE(2011,12,9), "d")</f>
        <v>19</v>
      </c>
      <c r="F5106" s="3">
        <f t="shared" si="395"/>
        <v>4</v>
      </c>
      <c r="G5106" s="3">
        <f t="shared" si="396"/>
        <v>3</v>
      </c>
      <c r="H5106" s="3">
        <f t="shared" si="397"/>
        <v>2</v>
      </c>
      <c r="I5106" s="1" t="str">
        <f t="shared" si="398"/>
        <v>432</v>
      </c>
      <c r="J5106" s="1" t="str">
        <f t="shared" si="399"/>
        <v>Loyal</v>
      </c>
    </row>
    <row r="5107" spans="1:10" ht="14.25" x14ac:dyDescent="0.2">
      <c r="A5107">
        <v>18143</v>
      </c>
      <c r="B5107">
        <v>61</v>
      </c>
      <c r="C5107">
        <v>1000.1599999999997</v>
      </c>
      <c r="D5107" s="1">
        <v>40770.504861111112</v>
      </c>
      <c r="E5107" s="3">
        <f>DATEDIF(online_retail_II[[#This Row],[LastPurchase]], DATE(2011,12,9), "d")</f>
        <v>116</v>
      </c>
      <c r="F5107" s="3">
        <f t="shared" si="395"/>
        <v>3</v>
      </c>
      <c r="G5107" s="3">
        <f t="shared" si="396"/>
        <v>2</v>
      </c>
      <c r="H5107" s="3">
        <f t="shared" si="397"/>
        <v>2</v>
      </c>
      <c r="I5107" s="1" t="str">
        <f t="shared" si="398"/>
        <v>322</v>
      </c>
      <c r="J5107" s="1" t="str">
        <f t="shared" si="399"/>
        <v>Potential</v>
      </c>
    </row>
    <row r="5108" spans="1:10" ht="14.25" x14ac:dyDescent="0.2">
      <c r="A5108">
        <v>14259</v>
      </c>
      <c r="B5108">
        <v>5</v>
      </c>
      <c r="C5108">
        <v>120</v>
      </c>
      <c r="D5108" s="1">
        <v>40745.447222222225</v>
      </c>
      <c r="E5108" s="3">
        <f>DATEDIF(online_retail_II[[#This Row],[LastPurchase]], DATE(2011,12,9), "d")</f>
        <v>141</v>
      </c>
      <c r="F5108" s="3">
        <f t="shared" si="395"/>
        <v>3</v>
      </c>
      <c r="G5108" s="3">
        <f t="shared" si="396"/>
        <v>1</v>
      </c>
      <c r="H5108" s="3">
        <f t="shared" si="397"/>
        <v>1</v>
      </c>
      <c r="I5108" s="1" t="str">
        <f t="shared" si="398"/>
        <v>311</v>
      </c>
      <c r="J5108" s="1" t="str">
        <f t="shared" si="399"/>
        <v>Potential</v>
      </c>
    </row>
    <row r="5109" spans="1:10" ht="14.25" x14ac:dyDescent="0.2">
      <c r="A5109">
        <v>14517</v>
      </c>
      <c r="B5109">
        <v>18</v>
      </c>
      <c r="C5109">
        <v>330.45</v>
      </c>
      <c r="D5109" s="1">
        <v>40853.597222222219</v>
      </c>
      <c r="E5109" s="3">
        <f>DATEDIF(online_retail_II[[#This Row],[LastPurchase]], DATE(2011,12,9), "d")</f>
        <v>33</v>
      </c>
      <c r="F5109" s="3">
        <f t="shared" si="395"/>
        <v>4</v>
      </c>
      <c r="G5109" s="3">
        <f t="shared" si="396"/>
        <v>1</v>
      </c>
      <c r="H5109" s="3">
        <f t="shared" si="397"/>
        <v>1</v>
      </c>
      <c r="I5109" s="1" t="str">
        <f t="shared" si="398"/>
        <v>411</v>
      </c>
      <c r="J5109" s="1" t="str">
        <f t="shared" si="399"/>
        <v>Loyal</v>
      </c>
    </row>
    <row r="5110" spans="1:10" ht="14.25" x14ac:dyDescent="0.2">
      <c r="A5110">
        <v>16041</v>
      </c>
      <c r="B5110">
        <v>6</v>
      </c>
      <c r="C5110">
        <v>3166.4</v>
      </c>
      <c r="D5110" s="1">
        <v>40856.517361111109</v>
      </c>
      <c r="E5110" s="3">
        <f>DATEDIF(online_retail_II[[#This Row],[LastPurchase]], DATE(2011,12,9), "d")</f>
        <v>30</v>
      </c>
      <c r="F5110" s="3">
        <f t="shared" si="395"/>
        <v>4</v>
      </c>
      <c r="G5110" s="3">
        <f t="shared" si="396"/>
        <v>1</v>
      </c>
      <c r="H5110" s="3">
        <f t="shared" si="397"/>
        <v>3</v>
      </c>
      <c r="I5110" s="1" t="str">
        <f t="shared" si="398"/>
        <v>413</v>
      </c>
      <c r="J5110" s="1" t="str">
        <f t="shared" si="399"/>
        <v>Loyal</v>
      </c>
    </row>
    <row r="5111" spans="1:10" ht="14.25" x14ac:dyDescent="0.2">
      <c r="A5111">
        <v>15829</v>
      </c>
      <c r="B5111">
        <v>51</v>
      </c>
      <c r="C5111">
        <v>636.14</v>
      </c>
      <c r="D5111" s="1">
        <v>40787.697916666664</v>
      </c>
      <c r="E5111" s="3">
        <f>DATEDIF(online_retail_II[[#This Row],[LastPurchase]], DATE(2011,12,9), "d")</f>
        <v>99</v>
      </c>
      <c r="F5111" s="3">
        <f t="shared" si="395"/>
        <v>3</v>
      </c>
      <c r="G5111" s="3">
        <f t="shared" si="396"/>
        <v>1</v>
      </c>
      <c r="H5111" s="3">
        <f t="shared" si="397"/>
        <v>1</v>
      </c>
      <c r="I5111" s="1" t="str">
        <f t="shared" si="398"/>
        <v>311</v>
      </c>
      <c r="J5111" s="1" t="str">
        <f t="shared" si="399"/>
        <v>Potential</v>
      </c>
    </row>
    <row r="5112" spans="1:10" ht="14.25" x14ac:dyDescent="0.2">
      <c r="A5112">
        <v>15232</v>
      </c>
      <c r="B5112">
        <v>31</v>
      </c>
      <c r="C5112">
        <v>612.06000000000006</v>
      </c>
      <c r="D5112" s="1">
        <v>40773.685416666667</v>
      </c>
      <c r="E5112" s="3">
        <f>DATEDIF(online_retail_II[[#This Row],[LastPurchase]], DATE(2011,12,9), "d")</f>
        <v>113</v>
      </c>
      <c r="F5112" s="3">
        <f t="shared" si="395"/>
        <v>3</v>
      </c>
      <c r="G5112" s="3">
        <f t="shared" si="396"/>
        <v>1</v>
      </c>
      <c r="H5112" s="3">
        <f t="shared" si="397"/>
        <v>1</v>
      </c>
      <c r="I5112" s="1" t="str">
        <f t="shared" si="398"/>
        <v>311</v>
      </c>
      <c r="J5112" s="1" t="str">
        <f t="shared" si="399"/>
        <v>Potential</v>
      </c>
    </row>
    <row r="5113" spans="1:10" ht="14.25" x14ac:dyDescent="0.2">
      <c r="A5113">
        <v>12438</v>
      </c>
      <c r="B5113">
        <v>98</v>
      </c>
      <c r="C5113">
        <v>2906.8500000000004</v>
      </c>
      <c r="D5113" s="1">
        <v>40872.561111111114</v>
      </c>
      <c r="E5113" s="3">
        <f>DATEDIF(online_retail_II[[#This Row],[LastPurchase]], DATE(2011,12,9), "d")</f>
        <v>14</v>
      </c>
      <c r="F5113" s="3">
        <f t="shared" si="395"/>
        <v>5</v>
      </c>
      <c r="G5113" s="3">
        <f t="shared" si="396"/>
        <v>2</v>
      </c>
      <c r="H5113" s="3">
        <f t="shared" si="397"/>
        <v>3</v>
      </c>
      <c r="I5113" s="1" t="str">
        <f t="shared" si="398"/>
        <v>523</v>
      </c>
      <c r="J5113" s="1" t="str">
        <f t="shared" si="399"/>
        <v>Champion</v>
      </c>
    </row>
    <row r="5114" spans="1:10" ht="14.25" x14ac:dyDescent="0.2">
      <c r="A5114">
        <v>12627</v>
      </c>
      <c r="B5114">
        <v>230</v>
      </c>
      <c r="C5114">
        <v>4478.53</v>
      </c>
      <c r="D5114" s="1">
        <v>40876.504861111112</v>
      </c>
      <c r="E5114" s="3">
        <f>DATEDIF(online_retail_II[[#This Row],[LastPurchase]], DATE(2011,12,9), "d")</f>
        <v>10</v>
      </c>
      <c r="F5114" s="3">
        <f t="shared" si="395"/>
        <v>5</v>
      </c>
      <c r="G5114" s="3">
        <f t="shared" si="396"/>
        <v>3</v>
      </c>
      <c r="H5114" s="3">
        <f t="shared" si="397"/>
        <v>3</v>
      </c>
      <c r="I5114" s="1" t="str">
        <f t="shared" si="398"/>
        <v>533</v>
      </c>
      <c r="J5114" s="1" t="str">
        <f t="shared" si="399"/>
        <v>Champion</v>
      </c>
    </row>
    <row r="5115" spans="1:10" ht="14.25" x14ac:dyDescent="0.2">
      <c r="A5115">
        <v>13563</v>
      </c>
      <c r="B5115">
        <v>49</v>
      </c>
      <c r="C5115">
        <v>777.53000000000009</v>
      </c>
      <c r="D5115" s="1">
        <v>40802.614583333336</v>
      </c>
      <c r="E5115" s="3">
        <f>DATEDIF(online_retail_II[[#This Row],[LastPurchase]], DATE(2011,12,9), "d")</f>
        <v>84</v>
      </c>
      <c r="F5115" s="3">
        <f t="shared" si="395"/>
        <v>3</v>
      </c>
      <c r="G5115" s="3">
        <f t="shared" si="396"/>
        <v>1</v>
      </c>
      <c r="H5115" s="3">
        <f t="shared" si="397"/>
        <v>1</v>
      </c>
      <c r="I5115" s="1" t="str">
        <f t="shared" si="398"/>
        <v>311</v>
      </c>
      <c r="J5115" s="1" t="str">
        <f t="shared" si="399"/>
        <v>Potential</v>
      </c>
    </row>
    <row r="5116" spans="1:10" ht="14.25" x14ac:dyDescent="0.2">
      <c r="A5116">
        <v>16305</v>
      </c>
      <c r="B5116">
        <v>22</v>
      </c>
      <c r="C5116">
        <v>361.21999999999991</v>
      </c>
      <c r="D5116" s="1">
        <v>40748.512499999997</v>
      </c>
      <c r="E5116" s="3">
        <f>DATEDIF(online_retail_II[[#This Row],[LastPurchase]], DATE(2011,12,9), "d")</f>
        <v>138</v>
      </c>
      <c r="F5116" s="3">
        <f t="shared" si="395"/>
        <v>3</v>
      </c>
      <c r="G5116" s="3">
        <f t="shared" si="396"/>
        <v>1</v>
      </c>
      <c r="H5116" s="3">
        <f t="shared" si="397"/>
        <v>1</v>
      </c>
      <c r="I5116" s="1" t="str">
        <f t="shared" si="398"/>
        <v>311</v>
      </c>
      <c r="J5116" s="1" t="str">
        <f t="shared" si="399"/>
        <v>Potential</v>
      </c>
    </row>
    <row r="5117" spans="1:10" ht="14.25" x14ac:dyDescent="0.2">
      <c r="A5117">
        <v>17724</v>
      </c>
      <c r="B5117">
        <v>40</v>
      </c>
      <c r="C5117">
        <v>1033.0000000000002</v>
      </c>
      <c r="D5117" s="1">
        <v>40815.643055555556</v>
      </c>
      <c r="E5117" s="3">
        <f>DATEDIF(online_retail_II[[#This Row],[LastPurchase]], DATE(2011,12,9), "d")</f>
        <v>71</v>
      </c>
      <c r="F5117" s="3">
        <f t="shared" si="395"/>
        <v>3</v>
      </c>
      <c r="G5117" s="3">
        <f t="shared" si="396"/>
        <v>1</v>
      </c>
      <c r="H5117" s="3">
        <f t="shared" si="397"/>
        <v>2</v>
      </c>
      <c r="I5117" s="1" t="str">
        <f t="shared" si="398"/>
        <v>312</v>
      </c>
      <c r="J5117" s="1" t="str">
        <f t="shared" si="399"/>
        <v>Potential</v>
      </c>
    </row>
    <row r="5118" spans="1:10" ht="14.25" x14ac:dyDescent="0.2">
      <c r="A5118">
        <v>13116</v>
      </c>
      <c r="B5118">
        <v>30</v>
      </c>
      <c r="C5118">
        <v>501.14000000000004</v>
      </c>
      <c r="D5118" s="1">
        <v>40748.606249999997</v>
      </c>
      <c r="E5118" s="3">
        <f>DATEDIF(online_retail_II[[#This Row],[LastPurchase]], DATE(2011,12,9), "d")</f>
        <v>138</v>
      </c>
      <c r="F5118" s="3">
        <f t="shared" si="395"/>
        <v>3</v>
      </c>
      <c r="G5118" s="3">
        <f t="shared" si="396"/>
        <v>1</v>
      </c>
      <c r="H5118" s="3">
        <f t="shared" si="397"/>
        <v>1</v>
      </c>
      <c r="I5118" s="1" t="str">
        <f t="shared" si="398"/>
        <v>311</v>
      </c>
      <c r="J5118" s="1" t="str">
        <f t="shared" si="399"/>
        <v>Potential</v>
      </c>
    </row>
    <row r="5119" spans="1:10" ht="14.25" x14ac:dyDescent="0.2">
      <c r="A5119">
        <v>14019</v>
      </c>
      <c r="B5119">
        <v>66</v>
      </c>
      <c r="C5119">
        <v>1421.6100000000004</v>
      </c>
      <c r="D5119" s="1">
        <v>40840.425694444442</v>
      </c>
      <c r="E5119" s="3">
        <f>DATEDIF(online_retail_II[[#This Row],[LastPurchase]], DATE(2011,12,9), "d")</f>
        <v>46</v>
      </c>
      <c r="F5119" s="3">
        <f t="shared" si="395"/>
        <v>4</v>
      </c>
      <c r="G5119" s="3">
        <f t="shared" si="396"/>
        <v>2</v>
      </c>
      <c r="H5119" s="3">
        <f t="shared" si="397"/>
        <v>2</v>
      </c>
      <c r="I5119" s="1" t="str">
        <f t="shared" si="398"/>
        <v>422</v>
      </c>
      <c r="J5119" s="1" t="str">
        <f t="shared" si="399"/>
        <v>Loyal</v>
      </c>
    </row>
    <row r="5120" spans="1:10" ht="14.25" x14ac:dyDescent="0.2">
      <c r="A5120">
        <v>14100</v>
      </c>
      <c r="B5120">
        <v>26</v>
      </c>
      <c r="C5120">
        <v>194.9</v>
      </c>
      <c r="D5120" s="1">
        <v>40749.459027777775</v>
      </c>
      <c r="E5120" s="3">
        <f>DATEDIF(online_retail_II[[#This Row],[LastPurchase]], DATE(2011,12,9), "d")</f>
        <v>137</v>
      </c>
      <c r="F5120" s="3">
        <f t="shared" si="395"/>
        <v>3</v>
      </c>
      <c r="G5120" s="3">
        <f t="shared" si="396"/>
        <v>1</v>
      </c>
      <c r="H5120" s="3">
        <f t="shared" si="397"/>
        <v>1</v>
      </c>
      <c r="I5120" s="1" t="str">
        <f t="shared" si="398"/>
        <v>311</v>
      </c>
      <c r="J5120" s="1" t="str">
        <f t="shared" si="399"/>
        <v>Potential</v>
      </c>
    </row>
    <row r="5121" spans="1:10" ht="14.25" x14ac:dyDescent="0.2">
      <c r="A5121">
        <v>16557</v>
      </c>
      <c r="B5121">
        <v>11</v>
      </c>
      <c r="C5121">
        <v>281.84999999999997</v>
      </c>
      <c r="D5121" s="1">
        <v>40862.586111111108</v>
      </c>
      <c r="E5121" s="3">
        <f>DATEDIF(online_retail_II[[#This Row],[LastPurchase]], DATE(2011,12,9), "d")</f>
        <v>24</v>
      </c>
      <c r="F5121" s="3">
        <f t="shared" si="395"/>
        <v>4</v>
      </c>
      <c r="G5121" s="3">
        <f t="shared" si="396"/>
        <v>1</v>
      </c>
      <c r="H5121" s="3">
        <f t="shared" si="397"/>
        <v>1</v>
      </c>
      <c r="I5121" s="1" t="str">
        <f t="shared" si="398"/>
        <v>411</v>
      </c>
      <c r="J5121" s="1" t="str">
        <f t="shared" si="399"/>
        <v>Loyal</v>
      </c>
    </row>
    <row r="5122" spans="1:10" ht="14.25" x14ac:dyDescent="0.2">
      <c r="A5122">
        <v>16364</v>
      </c>
      <c r="B5122">
        <v>53</v>
      </c>
      <c r="C5122">
        <v>707.03999999999974</v>
      </c>
      <c r="D5122" s="1">
        <v>40875.477083333331</v>
      </c>
      <c r="E5122" s="3">
        <f>DATEDIF(online_retail_II[[#This Row],[LastPurchase]], DATE(2011,12,9), "d")</f>
        <v>11</v>
      </c>
      <c r="F5122" s="3">
        <f t="shared" ref="F5122:F5185" si="400">IF(E5122&lt;=QUARTILE($E$2:$E$1000,1),5,
 IF(E5122&lt;=QUARTILE($E$2:$E$1000,2),4,
 IF(E5122&lt;=QUARTILE($E$2:$E$1000,3),3,
 IF(E5122&lt;=QUARTILE($E$2:$E$1000,4),2,1))))</f>
        <v>5</v>
      </c>
      <c r="G5122" s="3">
        <f t="shared" ref="G5122:G5185" si="401">IF(B5122&gt;=QUARTILE($B$2:$B$1000,4),5,
 IF(B5122&gt;=QUARTILE($B$2:$B$1000,3),4,
 IF(B5122&gt;=QUARTILE($B$2:$B$1000,2),3,
 IF(B5122&gt;=QUARTILE($B$2:$B$1000,1),2,1))))</f>
        <v>1</v>
      </c>
      <c r="H5122" s="3">
        <f t="shared" ref="H5122:H5185" si="402">IF(C5122&gt;=QUARTILE($C$2:$C$1000,4),5,
 IF(C5122&gt;=QUARTILE($C$2:$C$1000,3),4,
 IF(C5122&gt;=QUARTILE($C$2:$C$1000,2),3,
 IF(C5122&gt;=QUARTILE($C$2:$C$1000,1),2,1))))</f>
        <v>1</v>
      </c>
      <c r="I5122" s="1" t="str">
        <f t="shared" ref="I5122:I5185" si="403">TEXT(F5122,"0") &amp; TEXT(G5122,"0") &amp; TEXT(H5122,"0")</f>
        <v>511</v>
      </c>
      <c r="J5122" s="1" t="str">
        <f t="shared" ref="J5122:J5185" si="404">IF(F5122=5,"Champion",
 IF(F5122&gt;=4,"Loyal",
 IF(F5122=3,"Potential",
 IF(F5122=2,"At Risk",
 "Lost"))))</f>
        <v>Champion</v>
      </c>
    </row>
    <row r="5123" spans="1:10" ht="14.25" x14ac:dyDescent="0.2">
      <c r="A5123">
        <v>17693</v>
      </c>
      <c r="B5123">
        <v>16</v>
      </c>
      <c r="C5123">
        <v>200.47</v>
      </c>
      <c r="D5123" s="1">
        <v>40749.658333333333</v>
      </c>
      <c r="E5123" s="3">
        <f>DATEDIF(online_retail_II[[#This Row],[LastPurchase]], DATE(2011,12,9), "d")</f>
        <v>137</v>
      </c>
      <c r="F5123" s="3">
        <f t="shared" si="400"/>
        <v>3</v>
      </c>
      <c r="G5123" s="3">
        <f t="shared" si="401"/>
        <v>1</v>
      </c>
      <c r="H5123" s="3">
        <f t="shared" si="402"/>
        <v>1</v>
      </c>
      <c r="I5123" s="1" t="str">
        <f t="shared" si="403"/>
        <v>311</v>
      </c>
      <c r="J5123" s="1" t="str">
        <f t="shared" si="404"/>
        <v>Potential</v>
      </c>
    </row>
    <row r="5124" spans="1:10" ht="14.25" x14ac:dyDescent="0.2">
      <c r="A5124">
        <v>15618</v>
      </c>
      <c r="B5124">
        <v>45</v>
      </c>
      <c r="C5124">
        <v>776.85100000000023</v>
      </c>
      <c r="D5124" s="1">
        <v>40854.356944444444</v>
      </c>
      <c r="E5124" s="3">
        <f>DATEDIF(online_retail_II[[#This Row],[LastPurchase]], DATE(2011,12,9), "d")</f>
        <v>32</v>
      </c>
      <c r="F5124" s="3">
        <f t="shared" si="400"/>
        <v>4</v>
      </c>
      <c r="G5124" s="3">
        <f t="shared" si="401"/>
        <v>1</v>
      </c>
      <c r="H5124" s="3">
        <f t="shared" si="402"/>
        <v>1</v>
      </c>
      <c r="I5124" s="1" t="str">
        <f t="shared" si="403"/>
        <v>411</v>
      </c>
      <c r="J5124" s="1" t="str">
        <f t="shared" si="404"/>
        <v>Loyal</v>
      </c>
    </row>
    <row r="5125" spans="1:10" ht="14.25" x14ac:dyDescent="0.2">
      <c r="A5125">
        <v>13930</v>
      </c>
      <c r="B5125">
        <v>17</v>
      </c>
      <c r="C5125">
        <v>337.33999999999992</v>
      </c>
      <c r="D5125" s="1">
        <v>40829.40625</v>
      </c>
      <c r="E5125" s="3">
        <f>DATEDIF(online_retail_II[[#This Row],[LastPurchase]], DATE(2011,12,9), "d")</f>
        <v>57</v>
      </c>
      <c r="F5125" s="3">
        <f t="shared" si="400"/>
        <v>3</v>
      </c>
      <c r="G5125" s="3">
        <f t="shared" si="401"/>
        <v>1</v>
      </c>
      <c r="H5125" s="3">
        <f t="shared" si="402"/>
        <v>1</v>
      </c>
      <c r="I5125" s="1" t="str">
        <f t="shared" si="403"/>
        <v>311</v>
      </c>
      <c r="J5125" s="1" t="str">
        <f t="shared" si="404"/>
        <v>Potential</v>
      </c>
    </row>
    <row r="5126" spans="1:10" ht="14.25" x14ac:dyDescent="0.2">
      <c r="A5126">
        <v>13379</v>
      </c>
      <c r="B5126">
        <v>97</v>
      </c>
      <c r="C5126">
        <v>572.55999999999972</v>
      </c>
      <c r="D5126" s="1">
        <v>40860.572916666664</v>
      </c>
      <c r="E5126" s="3">
        <f>DATEDIF(online_retail_II[[#This Row],[LastPurchase]], DATE(2011,12,9), "d")</f>
        <v>26</v>
      </c>
      <c r="F5126" s="3">
        <f t="shared" si="400"/>
        <v>4</v>
      </c>
      <c r="G5126" s="3">
        <f t="shared" si="401"/>
        <v>2</v>
      </c>
      <c r="H5126" s="3">
        <f t="shared" si="402"/>
        <v>1</v>
      </c>
      <c r="I5126" s="1" t="str">
        <f t="shared" si="403"/>
        <v>421</v>
      </c>
      <c r="J5126" s="1" t="str">
        <f t="shared" si="404"/>
        <v>Loyal</v>
      </c>
    </row>
    <row r="5127" spans="1:10" ht="14.25" x14ac:dyDescent="0.2">
      <c r="A5127">
        <v>14305</v>
      </c>
      <c r="B5127">
        <v>105</v>
      </c>
      <c r="C5127">
        <v>1858.9599999999998</v>
      </c>
      <c r="D5127" s="1">
        <v>40815.645138888889</v>
      </c>
      <c r="E5127" s="3">
        <f>DATEDIF(online_retail_II[[#This Row],[LastPurchase]], DATE(2011,12,9), "d")</f>
        <v>71</v>
      </c>
      <c r="F5127" s="3">
        <f t="shared" si="400"/>
        <v>3</v>
      </c>
      <c r="G5127" s="3">
        <f t="shared" si="401"/>
        <v>2</v>
      </c>
      <c r="H5127" s="3">
        <f t="shared" si="402"/>
        <v>2</v>
      </c>
      <c r="I5127" s="1" t="str">
        <f t="shared" si="403"/>
        <v>322</v>
      </c>
      <c r="J5127" s="1" t="str">
        <f t="shared" si="404"/>
        <v>Potential</v>
      </c>
    </row>
    <row r="5128" spans="1:10" ht="14.25" x14ac:dyDescent="0.2">
      <c r="A5128">
        <v>12397</v>
      </c>
      <c r="B5128">
        <v>126</v>
      </c>
      <c r="C5128">
        <v>2409.9000000000005</v>
      </c>
      <c r="D5128" s="1">
        <v>40851.411111111112</v>
      </c>
      <c r="E5128" s="3">
        <f>DATEDIF(online_retail_II[[#This Row],[LastPurchase]], DATE(2011,12,9), "d")</f>
        <v>35</v>
      </c>
      <c r="F5128" s="3">
        <f t="shared" si="400"/>
        <v>4</v>
      </c>
      <c r="G5128" s="3">
        <f t="shared" si="401"/>
        <v>2</v>
      </c>
      <c r="H5128" s="3">
        <f t="shared" si="402"/>
        <v>2</v>
      </c>
      <c r="I5128" s="1" t="str">
        <f t="shared" si="403"/>
        <v>422</v>
      </c>
      <c r="J5128" s="1" t="str">
        <f t="shared" si="404"/>
        <v>Loyal</v>
      </c>
    </row>
    <row r="5129" spans="1:10" ht="14.25" x14ac:dyDescent="0.2">
      <c r="A5129">
        <v>14331</v>
      </c>
      <c r="B5129">
        <v>28</v>
      </c>
      <c r="C5129">
        <v>462.65999999999997</v>
      </c>
      <c r="D5129" s="1">
        <v>40762.553472222222</v>
      </c>
      <c r="E5129" s="3">
        <f>DATEDIF(online_retail_II[[#This Row],[LastPurchase]], DATE(2011,12,9), "d")</f>
        <v>124</v>
      </c>
      <c r="F5129" s="3">
        <f t="shared" si="400"/>
        <v>3</v>
      </c>
      <c r="G5129" s="3">
        <f t="shared" si="401"/>
        <v>1</v>
      </c>
      <c r="H5129" s="3">
        <f t="shared" si="402"/>
        <v>1</v>
      </c>
      <c r="I5129" s="1" t="str">
        <f t="shared" si="403"/>
        <v>311</v>
      </c>
      <c r="J5129" s="1" t="str">
        <f t="shared" si="404"/>
        <v>Potential</v>
      </c>
    </row>
    <row r="5130" spans="1:10" ht="14.25" x14ac:dyDescent="0.2">
      <c r="A5130">
        <v>13925</v>
      </c>
      <c r="B5130">
        <v>41</v>
      </c>
      <c r="C5130">
        <v>678.24999999999989</v>
      </c>
      <c r="D5130" s="1">
        <v>40794.532638888886</v>
      </c>
      <c r="E5130" s="3">
        <f>DATEDIF(online_retail_II[[#This Row],[LastPurchase]], DATE(2011,12,9), "d")</f>
        <v>92</v>
      </c>
      <c r="F5130" s="3">
        <f t="shared" si="400"/>
        <v>3</v>
      </c>
      <c r="G5130" s="3">
        <f t="shared" si="401"/>
        <v>1</v>
      </c>
      <c r="H5130" s="3">
        <f t="shared" si="402"/>
        <v>1</v>
      </c>
      <c r="I5130" s="1" t="str">
        <f t="shared" si="403"/>
        <v>311</v>
      </c>
      <c r="J5130" s="1" t="str">
        <f t="shared" si="404"/>
        <v>Potential</v>
      </c>
    </row>
    <row r="5131" spans="1:10" ht="14.25" x14ac:dyDescent="0.2">
      <c r="A5131">
        <v>18237</v>
      </c>
      <c r="B5131">
        <v>61</v>
      </c>
      <c r="C5131">
        <v>987.0999999999998</v>
      </c>
      <c r="D5131" s="1">
        <v>40884.53402777778</v>
      </c>
      <c r="E5131" s="3">
        <f>DATEDIF(online_retail_II[[#This Row],[LastPurchase]], DATE(2011,12,9), "d")</f>
        <v>2</v>
      </c>
      <c r="F5131" s="3">
        <f t="shared" si="400"/>
        <v>5</v>
      </c>
      <c r="G5131" s="3">
        <f t="shared" si="401"/>
        <v>2</v>
      </c>
      <c r="H5131" s="3">
        <f t="shared" si="402"/>
        <v>2</v>
      </c>
      <c r="I5131" s="1" t="str">
        <f t="shared" si="403"/>
        <v>522</v>
      </c>
      <c r="J5131" s="1" t="str">
        <f t="shared" si="404"/>
        <v>Champion</v>
      </c>
    </row>
    <row r="5132" spans="1:10" ht="14.25" x14ac:dyDescent="0.2">
      <c r="A5132">
        <v>12453</v>
      </c>
      <c r="B5132">
        <v>43</v>
      </c>
      <c r="C5132">
        <v>707.08999999999992</v>
      </c>
      <c r="D5132" s="1">
        <v>40752.588888888888</v>
      </c>
      <c r="E5132" s="3">
        <f>DATEDIF(online_retail_II[[#This Row],[LastPurchase]], DATE(2011,12,9), "d")</f>
        <v>134</v>
      </c>
      <c r="F5132" s="3">
        <f t="shared" si="400"/>
        <v>3</v>
      </c>
      <c r="G5132" s="3">
        <f t="shared" si="401"/>
        <v>1</v>
      </c>
      <c r="H5132" s="3">
        <f t="shared" si="402"/>
        <v>1</v>
      </c>
      <c r="I5132" s="1" t="str">
        <f t="shared" si="403"/>
        <v>311</v>
      </c>
      <c r="J5132" s="1" t="str">
        <f t="shared" si="404"/>
        <v>Potential</v>
      </c>
    </row>
    <row r="5133" spans="1:10" ht="14.25" x14ac:dyDescent="0.2">
      <c r="A5133">
        <v>15118</v>
      </c>
      <c r="B5133">
        <v>1</v>
      </c>
      <c r="C5133">
        <v>244.8</v>
      </c>
      <c r="D5133" s="1">
        <v>40752.620833333334</v>
      </c>
      <c r="E5133" s="3">
        <f>DATEDIF(online_retail_II[[#This Row],[LastPurchase]], DATE(2011,12,9), "d")</f>
        <v>134</v>
      </c>
      <c r="F5133" s="3">
        <f t="shared" si="400"/>
        <v>3</v>
      </c>
      <c r="G5133" s="3">
        <f t="shared" si="401"/>
        <v>1</v>
      </c>
      <c r="H5133" s="3">
        <f t="shared" si="402"/>
        <v>1</v>
      </c>
      <c r="I5133" s="1" t="str">
        <f t="shared" si="403"/>
        <v>311</v>
      </c>
      <c r="J5133" s="1" t="str">
        <f t="shared" si="404"/>
        <v>Potential</v>
      </c>
    </row>
    <row r="5134" spans="1:10" ht="14.25" x14ac:dyDescent="0.2">
      <c r="A5134">
        <v>15746</v>
      </c>
      <c r="B5134">
        <v>28</v>
      </c>
      <c r="C5134">
        <v>196.87999999999997</v>
      </c>
      <c r="D5134" s="1">
        <v>40752.63958333333</v>
      </c>
      <c r="E5134" s="3">
        <f>DATEDIF(online_retail_II[[#This Row],[LastPurchase]], DATE(2011,12,9), "d")</f>
        <v>134</v>
      </c>
      <c r="F5134" s="3">
        <f t="shared" si="400"/>
        <v>3</v>
      </c>
      <c r="G5134" s="3">
        <f t="shared" si="401"/>
        <v>1</v>
      </c>
      <c r="H5134" s="3">
        <f t="shared" si="402"/>
        <v>1</v>
      </c>
      <c r="I5134" s="1" t="str">
        <f t="shared" si="403"/>
        <v>311</v>
      </c>
      <c r="J5134" s="1" t="str">
        <f t="shared" si="404"/>
        <v>Potential</v>
      </c>
    </row>
    <row r="5135" spans="1:10" ht="14.25" x14ac:dyDescent="0.2">
      <c r="A5135">
        <v>12743</v>
      </c>
      <c r="B5135">
        <v>134</v>
      </c>
      <c r="C5135">
        <v>546.42999999999972</v>
      </c>
      <c r="D5135" s="1">
        <v>40752.681250000001</v>
      </c>
      <c r="E5135" s="3">
        <f>DATEDIF(online_retail_II[[#This Row],[LastPurchase]], DATE(2011,12,9), "d")</f>
        <v>134</v>
      </c>
      <c r="F5135" s="3">
        <f t="shared" si="400"/>
        <v>3</v>
      </c>
      <c r="G5135" s="3">
        <f t="shared" si="401"/>
        <v>2</v>
      </c>
      <c r="H5135" s="3">
        <f t="shared" si="402"/>
        <v>1</v>
      </c>
      <c r="I5135" s="1" t="str">
        <f t="shared" si="403"/>
        <v>321</v>
      </c>
      <c r="J5135" s="1" t="str">
        <f t="shared" si="404"/>
        <v>Potential</v>
      </c>
    </row>
    <row r="5136" spans="1:10" ht="14.25" x14ac:dyDescent="0.2">
      <c r="A5136">
        <v>15942</v>
      </c>
      <c r="B5136">
        <v>14</v>
      </c>
      <c r="C5136">
        <v>337.43999999999994</v>
      </c>
      <c r="D5136" s="1">
        <v>40753.375694444447</v>
      </c>
      <c r="E5136" s="3">
        <f>DATEDIF(online_retail_II[[#This Row],[LastPurchase]], DATE(2011,12,9), "d")</f>
        <v>133</v>
      </c>
      <c r="F5136" s="3">
        <f t="shared" si="400"/>
        <v>3</v>
      </c>
      <c r="G5136" s="3">
        <f t="shared" si="401"/>
        <v>1</v>
      </c>
      <c r="H5136" s="3">
        <f t="shared" si="402"/>
        <v>1</v>
      </c>
      <c r="I5136" s="1" t="str">
        <f t="shared" si="403"/>
        <v>311</v>
      </c>
      <c r="J5136" s="1" t="str">
        <f t="shared" si="404"/>
        <v>Potential</v>
      </c>
    </row>
    <row r="5137" spans="1:10" ht="14.25" x14ac:dyDescent="0.2">
      <c r="A5137">
        <v>15120</v>
      </c>
      <c r="B5137">
        <v>21</v>
      </c>
      <c r="C5137">
        <v>358.81999999999988</v>
      </c>
      <c r="D5137" s="1">
        <v>40753.408333333333</v>
      </c>
      <c r="E5137" s="3">
        <f>DATEDIF(online_retail_II[[#This Row],[LastPurchase]], DATE(2011,12,9), "d")</f>
        <v>133</v>
      </c>
      <c r="F5137" s="3">
        <f t="shared" si="400"/>
        <v>3</v>
      </c>
      <c r="G5137" s="3">
        <f t="shared" si="401"/>
        <v>1</v>
      </c>
      <c r="H5137" s="3">
        <f t="shared" si="402"/>
        <v>1</v>
      </c>
      <c r="I5137" s="1" t="str">
        <f t="shared" si="403"/>
        <v>311</v>
      </c>
      <c r="J5137" s="1" t="str">
        <f t="shared" si="404"/>
        <v>Potential</v>
      </c>
    </row>
    <row r="5138" spans="1:10" ht="14.25" x14ac:dyDescent="0.2">
      <c r="A5138">
        <v>14143</v>
      </c>
      <c r="B5138">
        <v>7</v>
      </c>
      <c r="C5138">
        <v>115.8</v>
      </c>
      <c r="D5138" s="1">
        <v>40753.408333333333</v>
      </c>
      <c r="E5138" s="3">
        <f>DATEDIF(online_retail_II[[#This Row],[LastPurchase]], DATE(2011,12,9), "d")</f>
        <v>133</v>
      </c>
      <c r="F5138" s="3">
        <f t="shared" si="400"/>
        <v>3</v>
      </c>
      <c r="G5138" s="3">
        <f t="shared" si="401"/>
        <v>1</v>
      </c>
      <c r="H5138" s="3">
        <f t="shared" si="402"/>
        <v>1</v>
      </c>
      <c r="I5138" s="1" t="str">
        <f t="shared" si="403"/>
        <v>311</v>
      </c>
      <c r="J5138" s="1" t="str">
        <f t="shared" si="404"/>
        <v>Potential</v>
      </c>
    </row>
    <row r="5139" spans="1:10" ht="14.25" x14ac:dyDescent="0.2">
      <c r="A5139">
        <v>18081</v>
      </c>
      <c r="B5139">
        <v>17</v>
      </c>
      <c r="C5139">
        <v>343.45</v>
      </c>
      <c r="D5139" s="1">
        <v>40850.6875</v>
      </c>
      <c r="E5139" s="3">
        <f>DATEDIF(online_retail_II[[#This Row],[LastPurchase]], DATE(2011,12,9), "d")</f>
        <v>36</v>
      </c>
      <c r="F5139" s="3">
        <f t="shared" si="400"/>
        <v>4</v>
      </c>
      <c r="G5139" s="3">
        <f t="shared" si="401"/>
        <v>1</v>
      </c>
      <c r="H5139" s="3">
        <f t="shared" si="402"/>
        <v>1</v>
      </c>
      <c r="I5139" s="1" t="str">
        <f t="shared" si="403"/>
        <v>411</v>
      </c>
      <c r="J5139" s="1" t="str">
        <f t="shared" si="404"/>
        <v>Loyal</v>
      </c>
    </row>
    <row r="5140" spans="1:10" ht="14.25" x14ac:dyDescent="0.2">
      <c r="A5140">
        <v>14511</v>
      </c>
      <c r="B5140">
        <v>68</v>
      </c>
      <c r="C5140">
        <v>1314.8099999999997</v>
      </c>
      <c r="D5140" s="1">
        <v>40875.711805555555</v>
      </c>
      <c r="E5140" s="3">
        <f>DATEDIF(online_retail_II[[#This Row],[LastPurchase]], DATE(2011,12,9), "d")</f>
        <v>11</v>
      </c>
      <c r="F5140" s="3">
        <f t="shared" si="400"/>
        <v>5</v>
      </c>
      <c r="G5140" s="3">
        <f t="shared" si="401"/>
        <v>2</v>
      </c>
      <c r="H5140" s="3">
        <f t="shared" si="402"/>
        <v>2</v>
      </c>
      <c r="I5140" s="1" t="str">
        <f t="shared" si="403"/>
        <v>522</v>
      </c>
      <c r="J5140" s="1" t="str">
        <f t="shared" si="404"/>
        <v>Champion</v>
      </c>
    </row>
    <row r="5141" spans="1:10" ht="14.25" x14ac:dyDescent="0.2">
      <c r="A5141">
        <v>12716</v>
      </c>
      <c r="B5141">
        <v>69</v>
      </c>
      <c r="C5141">
        <v>1053.4899999999996</v>
      </c>
      <c r="D5141" s="1">
        <v>40883.371527777781</v>
      </c>
      <c r="E5141" s="3">
        <f>DATEDIF(online_retail_II[[#This Row],[LastPurchase]], DATE(2011,12,9), "d")</f>
        <v>3</v>
      </c>
      <c r="F5141" s="3">
        <f t="shared" si="400"/>
        <v>5</v>
      </c>
      <c r="G5141" s="3">
        <f t="shared" si="401"/>
        <v>2</v>
      </c>
      <c r="H5141" s="3">
        <f t="shared" si="402"/>
        <v>2</v>
      </c>
      <c r="I5141" s="1" t="str">
        <f t="shared" si="403"/>
        <v>522</v>
      </c>
      <c r="J5141" s="1" t="str">
        <f t="shared" si="404"/>
        <v>Champion</v>
      </c>
    </row>
    <row r="5142" spans="1:10" ht="14.25" x14ac:dyDescent="0.2">
      <c r="A5142">
        <v>15776</v>
      </c>
      <c r="B5142">
        <v>18</v>
      </c>
      <c r="C5142">
        <v>241.62000000000003</v>
      </c>
      <c r="D5142" s="1">
        <v>40753.573611111111</v>
      </c>
      <c r="E5142" s="3">
        <f>DATEDIF(online_retail_II[[#This Row],[LastPurchase]], DATE(2011,12,9), "d")</f>
        <v>133</v>
      </c>
      <c r="F5142" s="3">
        <f t="shared" si="400"/>
        <v>3</v>
      </c>
      <c r="G5142" s="3">
        <f t="shared" si="401"/>
        <v>1</v>
      </c>
      <c r="H5142" s="3">
        <f t="shared" si="402"/>
        <v>1</v>
      </c>
      <c r="I5142" s="1" t="str">
        <f t="shared" si="403"/>
        <v>311</v>
      </c>
      <c r="J5142" s="1" t="str">
        <f t="shared" si="404"/>
        <v>Potential</v>
      </c>
    </row>
    <row r="5143" spans="1:10" ht="14.25" x14ac:dyDescent="0.2">
      <c r="A5143">
        <v>12981</v>
      </c>
      <c r="B5143">
        <v>20</v>
      </c>
      <c r="C5143">
        <v>372.21999999999997</v>
      </c>
      <c r="D5143" s="1">
        <v>40857.5</v>
      </c>
      <c r="E5143" s="3">
        <f>DATEDIF(online_retail_II[[#This Row],[LastPurchase]], DATE(2011,12,9), "d")</f>
        <v>29</v>
      </c>
      <c r="F5143" s="3">
        <f t="shared" si="400"/>
        <v>4</v>
      </c>
      <c r="G5143" s="3">
        <f t="shared" si="401"/>
        <v>1</v>
      </c>
      <c r="H5143" s="3">
        <f t="shared" si="402"/>
        <v>1</v>
      </c>
      <c r="I5143" s="1" t="str">
        <f t="shared" si="403"/>
        <v>411</v>
      </c>
      <c r="J5143" s="1" t="str">
        <f t="shared" si="404"/>
        <v>Loyal</v>
      </c>
    </row>
    <row r="5144" spans="1:10" ht="14.25" x14ac:dyDescent="0.2">
      <c r="A5144">
        <v>13928</v>
      </c>
      <c r="B5144">
        <v>27</v>
      </c>
      <c r="C5144">
        <v>464.56999999999994</v>
      </c>
      <c r="D5144" s="1">
        <v>40876.439583333333</v>
      </c>
      <c r="E5144" s="3">
        <f>DATEDIF(online_retail_II[[#This Row],[LastPurchase]], DATE(2011,12,9), "d")</f>
        <v>10</v>
      </c>
      <c r="F5144" s="3">
        <f t="shared" si="400"/>
        <v>5</v>
      </c>
      <c r="G5144" s="3">
        <f t="shared" si="401"/>
        <v>1</v>
      </c>
      <c r="H5144" s="3">
        <f t="shared" si="402"/>
        <v>1</v>
      </c>
      <c r="I5144" s="1" t="str">
        <f t="shared" si="403"/>
        <v>511</v>
      </c>
      <c r="J5144" s="1" t="str">
        <f t="shared" si="404"/>
        <v>Champion</v>
      </c>
    </row>
    <row r="5145" spans="1:10" ht="14.25" x14ac:dyDescent="0.2">
      <c r="A5145">
        <v>15438</v>
      </c>
      <c r="B5145">
        <v>25</v>
      </c>
      <c r="C5145">
        <v>156.57999999999998</v>
      </c>
      <c r="D5145" s="1">
        <v>40755.59652777778</v>
      </c>
      <c r="E5145" s="3">
        <f>DATEDIF(online_retail_II[[#This Row],[LastPurchase]], DATE(2011,12,9), "d")</f>
        <v>131</v>
      </c>
      <c r="F5145" s="3">
        <f t="shared" si="400"/>
        <v>3</v>
      </c>
      <c r="G5145" s="3">
        <f t="shared" si="401"/>
        <v>1</v>
      </c>
      <c r="H5145" s="3">
        <f t="shared" si="402"/>
        <v>1</v>
      </c>
      <c r="I5145" s="1" t="str">
        <f t="shared" si="403"/>
        <v>311</v>
      </c>
      <c r="J5145" s="1" t="str">
        <f t="shared" si="404"/>
        <v>Potential</v>
      </c>
    </row>
    <row r="5146" spans="1:10" ht="14.25" x14ac:dyDescent="0.2">
      <c r="A5146">
        <v>17173</v>
      </c>
      <c r="B5146">
        <v>86</v>
      </c>
      <c r="C5146">
        <v>3766.5999999999985</v>
      </c>
      <c r="D5146" s="1">
        <v>40881.611111111109</v>
      </c>
      <c r="E5146" s="3">
        <f>DATEDIF(online_retail_II[[#This Row],[LastPurchase]], DATE(2011,12,9), "d")</f>
        <v>5</v>
      </c>
      <c r="F5146" s="3">
        <f t="shared" si="400"/>
        <v>5</v>
      </c>
      <c r="G5146" s="3">
        <f t="shared" si="401"/>
        <v>2</v>
      </c>
      <c r="H5146" s="3">
        <f t="shared" si="402"/>
        <v>3</v>
      </c>
      <c r="I5146" s="1" t="str">
        <f t="shared" si="403"/>
        <v>523</v>
      </c>
      <c r="J5146" s="1" t="str">
        <f t="shared" si="404"/>
        <v>Champion</v>
      </c>
    </row>
    <row r="5147" spans="1:10" ht="14.25" x14ac:dyDescent="0.2">
      <c r="A5147">
        <v>17053</v>
      </c>
      <c r="B5147">
        <v>13</v>
      </c>
      <c r="C5147">
        <v>498.47999999999996</v>
      </c>
      <c r="D5147" s="1">
        <v>40756.432638888888</v>
      </c>
      <c r="E5147" s="3">
        <f>DATEDIF(online_retail_II[[#This Row],[LastPurchase]], DATE(2011,12,9), "d")</f>
        <v>130</v>
      </c>
      <c r="F5147" s="3">
        <f t="shared" si="400"/>
        <v>3</v>
      </c>
      <c r="G5147" s="3">
        <f t="shared" si="401"/>
        <v>1</v>
      </c>
      <c r="H5147" s="3">
        <f t="shared" si="402"/>
        <v>1</v>
      </c>
      <c r="I5147" s="1" t="str">
        <f t="shared" si="403"/>
        <v>311</v>
      </c>
      <c r="J5147" s="1" t="str">
        <f t="shared" si="404"/>
        <v>Potential</v>
      </c>
    </row>
    <row r="5148" spans="1:10" ht="14.25" x14ac:dyDescent="0.2">
      <c r="A5148">
        <v>12534</v>
      </c>
      <c r="B5148">
        <v>63</v>
      </c>
      <c r="C5148">
        <v>1089.18</v>
      </c>
      <c r="D5148" s="1">
        <v>40756.43472222222</v>
      </c>
      <c r="E5148" s="3">
        <f>DATEDIF(online_retail_II[[#This Row],[LastPurchase]], DATE(2011,12,9), "d")</f>
        <v>130</v>
      </c>
      <c r="F5148" s="3">
        <f t="shared" si="400"/>
        <v>3</v>
      </c>
      <c r="G5148" s="3">
        <f t="shared" si="401"/>
        <v>2</v>
      </c>
      <c r="H5148" s="3">
        <f t="shared" si="402"/>
        <v>2</v>
      </c>
      <c r="I5148" s="1" t="str">
        <f t="shared" si="403"/>
        <v>322</v>
      </c>
      <c r="J5148" s="1" t="str">
        <f t="shared" si="404"/>
        <v>Potential</v>
      </c>
    </row>
    <row r="5149" spans="1:10" ht="14.25" x14ac:dyDescent="0.2">
      <c r="A5149">
        <v>14567</v>
      </c>
      <c r="B5149">
        <v>33</v>
      </c>
      <c r="C5149">
        <v>1530.3600000000006</v>
      </c>
      <c r="D5149" s="1">
        <v>40830.431250000001</v>
      </c>
      <c r="E5149" s="3">
        <f>DATEDIF(online_retail_II[[#This Row],[LastPurchase]], DATE(2011,12,9), "d")</f>
        <v>56</v>
      </c>
      <c r="F5149" s="3">
        <f t="shared" si="400"/>
        <v>3</v>
      </c>
      <c r="G5149" s="3">
        <f t="shared" si="401"/>
        <v>1</v>
      </c>
      <c r="H5149" s="3">
        <f t="shared" si="402"/>
        <v>2</v>
      </c>
      <c r="I5149" s="1" t="str">
        <f t="shared" si="403"/>
        <v>312</v>
      </c>
      <c r="J5149" s="1" t="str">
        <f t="shared" si="404"/>
        <v>Potential</v>
      </c>
    </row>
    <row r="5150" spans="1:10" ht="14.25" x14ac:dyDescent="0.2">
      <c r="A5150">
        <v>14937</v>
      </c>
      <c r="B5150">
        <v>34</v>
      </c>
      <c r="C5150">
        <v>1621.88</v>
      </c>
      <c r="D5150" s="1">
        <v>40830.520138888889</v>
      </c>
      <c r="E5150" s="3">
        <f>DATEDIF(online_retail_II[[#This Row],[LastPurchase]], DATE(2011,12,9), "d")</f>
        <v>56</v>
      </c>
      <c r="F5150" s="3">
        <f t="shared" si="400"/>
        <v>3</v>
      </c>
      <c r="G5150" s="3">
        <f t="shared" si="401"/>
        <v>1</v>
      </c>
      <c r="H5150" s="3">
        <f t="shared" si="402"/>
        <v>2</v>
      </c>
      <c r="I5150" s="1" t="str">
        <f t="shared" si="403"/>
        <v>312</v>
      </c>
      <c r="J5150" s="1" t="str">
        <f t="shared" si="404"/>
        <v>Potential</v>
      </c>
    </row>
    <row r="5151" spans="1:10" ht="14.25" x14ac:dyDescent="0.2">
      <c r="A5151">
        <v>12828</v>
      </c>
      <c r="B5151">
        <v>56</v>
      </c>
      <c r="C5151">
        <v>1018.7100000000003</v>
      </c>
      <c r="D5151" s="1">
        <v>40884.364583333336</v>
      </c>
      <c r="E5151" s="3">
        <f>DATEDIF(online_retail_II[[#This Row],[LastPurchase]], DATE(2011,12,9), "d")</f>
        <v>2</v>
      </c>
      <c r="F5151" s="3">
        <f t="shared" si="400"/>
        <v>5</v>
      </c>
      <c r="G5151" s="3">
        <f t="shared" si="401"/>
        <v>2</v>
      </c>
      <c r="H5151" s="3">
        <f t="shared" si="402"/>
        <v>2</v>
      </c>
      <c r="I5151" s="1" t="str">
        <f t="shared" si="403"/>
        <v>522</v>
      </c>
      <c r="J5151" s="1" t="str">
        <f t="shared" si="404"/>
        <v>Champion</v>
      </c>
    </row>
    <row r="5152" spans="1:10" ht="14.25" x14ac:dyDescent="0.2">
      <c r="A5152">
        <v>15342</v>
      </c>
      <c r="B5152">
        <v>24</v>
      </c>
      <c r="C5152">
        <v>406.08999999999992</v>
      </c>
      <c r="D5152" s="1">
        <v>40757.429861111108</v>
      </c>
      <c r="E5152" s="3">
        <f>DATEDIF(online_retail_II[[#This Row],[LastPurchase]], DATE(2011,12,9), "d")</f>
        <v>129</v>
      </c>
      <c r="F5152" s="3">
        <f t="shared" si="400"/>
        <v>3</v>
      </c>
      <c r="G5152" s="3">
        <f t="shared" si="401"/>
        <v>1</v>
      </c>
      <c r="H5152" s="3">
        <f t="shared" si="402"/>
        <v>1</v>
      </c>
      <c r="I5152" s="1" t="str">
        <f t="shared" si="403"/>
        <v>311</v>
      </c>
      <c r="J5152" s="1" t="str">
        <f t="shared" si="404"/>
        <v>Potential</v>
      </c>
    </row>
    <row r="5153" spans="1:10" ht="14.25" x14ac:dyDescent="0.2">
      <c r="A5153">
        <v>13075</v>
      </c>
      <c r="B5153">
        <v>22</v>
      </c>
      <c r="C5153">
        <v>919.61</v>
      </c>
      <c r="D5153" s="1">
        <v>40757.429861111108</v>
      </c>
      <c r="E5153" s="3">
        <f>DATEDIF(online_retail_II[[#This Row],[LastPurchase]], DATE(2011,12,9), "d")</f>
        <v>129</v>
      </c>
      <c r="F5153" s="3">
        <f t="shared" si="400"/>
        <v>3</v>
      </c>
      <c r="G5153" s="3">
        <f t="shared" si="401"/>
        <v>1</v>
      </c>
      <c r="H5153" s="3">
        <f t="shared" si="402"/>
        <v>1</v>
      </c>
      <c r="I5153" s="1" t="str">
        <f t="shared" si="403"/>
        <v>311</v>
      </c>
      <c r="J5153" s="1" t="str">
        <f t="shared" si="404"/>
        <v>Potential</v>
      </c>
    </row>
    <row r="5154" spans="1:10" ht="14.25" x14ac:dyDescent="0.2">
      <c r="A5154">
        <v>17788</v>
      </c>
      <c r="B5154">
        <v>5</v>
      </c>
      <c r="C5154">
        <v>1117.9000000000001</v>
      </c>
      <c r="D5154" s="1">
        <v>40813.42291666667</v>
      </c>
      <c r="E5154" s="3">
        <f>DATEDIF(online_retail_II[[#This Row],[LastPurchase]], DATE(2011,12,9), "d")</f>
        <v>73</v>
      </c>
      <c r="F5154" s="3">
        <f t="shared" si="400"/>
        <v>3</v>
      </c>
      <c r="G5154" s="3">
        <f t="shared" si="401"/>
        <v>1</v>
      </c>
      <c r="H5154" s="3">
        <f t="shared" si="402"/>
        <v>2</v>
      </c>
      <c r="I5154" s="1" t="str">
        <f t="shared" si="403"/>
        <v>312</v>
      </c>
      <c r="J5154" s="1" t="str">
        <f t="shared" si="404"/>
        <v>Potential</v>
      </c>
    </row>
    <row r="5155" spans="1:10" ht="14.25" x14ac:dyDescent="0.2">
      <c r="A5155">
        <v>13850</v>
      </c>
      <c r="B5155">
        <v>93</v>
      </c>
      <c r="C5155">
        <v>1595.4799999999996</v>
      </c>
      <c r="D5155" s="1">
        <v>40757.586111111108</v>
      </c>
      <c r="E5155" s="3">
        <f>DATEDIF(online_retail_II[[#This Row],[LastPurchase]], DATE(2011,12,9), "d")</f>
        <v>129</v>
      </c>
      <c r="F5155" s="3">
        <f t="shared" si="400"/>
        <v>3</v>
      </c>
      <c r="G5155" s="3">
        <f t="shared" si="401"/>
        <v>2</v>
      </c>
      <c r="H5155" s="3">
        <f t="shared" si="402"/>
        <v>2</v>
      </c>
      <c r="I5155" s="1" t="str">
        <f t="shared" si="403"/>
        <v>322</v>
      </c>
      <c r="J5155" s="1" t="str">
        <f t="shared" si="404"/>
        <v>Potential</v>
      </c>
    </row>
    <row r="5156" spans="1:10" ht="14.25" x14ac:dyDescent="0.2">
      <c r="A5156">
        <v>14076</v>
      </c>
      <c r="B5156">
        <v>46</v>
      </c>
      <c r="C5156">
        <v>122.46999999999997</v>
      </c>
      <c r="D5156" s="1">
        <v>40757.638194444444</v>
      </c>
      <c r="E5156" s="3">
        <f>DATEDIF(online_retail_II[[#This Row],[LastPurchase]], DATE(2011,12,9), "d")</f>
        <v>129</v>
      </c>
      <c r="F5156" s="3">
        <f t="shared" si="400"/>
        <v>3</v>
      </c>
      <c r="G5156" s="3">
        <f t="shared" si="401"/>
        <v>1</v>
      </c>
      <c r="H5156" s="3">
        <f t="shared" si="402"/>
        <v>1</v>
      </c>
      <c r="I5156" s="1" t="str">
        <f t="shared" si="403"/>
        <v>311</v>
      </c>
      <c r="J5156" s="1" t="str">
        <f t="shared" si="404"/>
        <v>Potential</v>
      </c>
    </row>
    <row r="5157" spans="1:10" ht="14.25" x14ac:dyDescent="0.2">
      <c r="A5157">
        <v>13805</v>
      </c>
      <c r="B5157">
        <v>13</v>
      </c>
      <c r="C5157">
        <v>924.59999999999991</v>
      </c>
      <c r="D5157" s="1">
        <v>40834.618055555555</v>
      </c>
      <c r="E5157" s="3">
        <f>DATEDIF(online_retail_II[[#This Row],[LastPurchase]], DATE(2011,12,9), "d")</f>
        <v>52</v>
      </c>
      <c r="F5157" s="3">
        <f t="shared" si="400"/>
        <v>3</v>
      </c>
      <c r="G5157" s="3">
        <f t="shared" si="401"/>
        <v>1</v>
      </c>
      <c r="H5157" s="3">
        <f t="shared" si="402"/>
        <v>1</v>
      </c>
      <c r="I5157" s="1" t="str">
        <f t="shared" si="403"/>
        <v>311</v>
      </c>
      <c r="J5157" s="1" t="str">
        <f t="shared" si="404"/>
        <v>Potential</v>
      </c>
    </row>
    <row r="5158" spans="1:10" ht="14.25" x14ac:dyDescent="0.2">
      <c r="A5158">
        <v>17887</v>
      </c>
      <c r="B5158">
        <v>10</v>
      </c>
      <c r="C5158">
        <v>111.35</v>
      </c>
      <c r="D5158" s="1">
        <v>40757.728472222225</v>
      </c>
      <c r="E5158" s="3">
        <f>DATEDIF(online_retail_II[[#This Row],[LastPurchase]], DATE(2011,12,9), "d")</f>
        <v>129</v>
      </c>
      <c r="F5158" s="3">
        <f t="shared" si="400"/>
        <v>3</v>
      </c>
      <c r="G5158" s="3">
        <f t="shared" si="401"/>
        <v>1</v>
      </c>
      <c r="H5158" s="3">
        <f t="shared" si="402"/>
        <v>1</v>
      </c>
      <c r="I5158" s="1" t="str">
        <f t="shared" si="403"/>
        <v>311</v>
      </c>
      <c r="J5158" s="1" t="str">
        <f t="shared" si="404"/>
        <v>Potential</v>
      </c>
    </row>
    <row r="5159" spans="1:10" ht="14.25" x14ac:dyDescent="0.2">
      <c r="A5159">
        <v>13186</v>
      </c>
      <c r="B5159">
        <v>79</v>
      </c>
      <c r="C5159">
        <v>1575.8900000000003</v>
      </c>
      <c r="D5159" s="1">
        <v>40847.486111111109</v>
      </c>
      <c r="E5159" s="3">
        <f>DATEDIF(online_retail_II[[#This Row],[LastPurchase]], DATE(2011,12,9), "d")</f>
        <v>39</v>
      </c>
      <c r="F5159" s="3">
        <f t="shared" si="400"/>
        <v>4</v>
      </c>
      <c r="G5159" s="3">
        <f t="shared" si="401"/>
        <v>2</v>
      </c>
      <c r="H5159" s="3">
        <f t="shared" si="402"/>
        <v>2</v>
      </c>
      <c r="I5159" s="1" t="str">
        <f t="shared" si="403"/>
        <v>422</v>
      </c>
      <c r="J5159" s="1" t="str">
        <f t="shared" si="404"/>
        <v>Loyal</v>
      </c>
    </row>
    <row r="5160" spans="1:10" ht="14.25" x14ac:dyDescent="0.2">
      <c r="A5160">
        <v>12750</v>
      </c>
      <c r="B5160">
        <v>15</v>
      </c>
      <c r="C5160">
        <v>275.88</v>
      </c>
      <c r="D5160" s="1">
        <v>40758.384027777778</v>
      </c>
      <c r="E5160" s="3">
        <f>DATEDIF(online_retail_II[[#This Row],[LastPurchase]], DATE(2011,12,9), "d")</f>
        <v>128</v>
      </c>
      <c r="F5160" s="3">
        <f t="shared" si="400"/>
        <v>3</v>
      </c>
      <c r="G5160" s="3">
        <f t="shared" si="401"/>
        <v>1</v>
      </c>
      <c r="H5160" s="3">
        <f t="shared" si="402"/>
        <v>1</v>
      </c>
      <c r="I5160" s="1" t="str">
        <f t="shared" si="403"/>
        <v>311</v>
      </c>
      <c r="J5160" s="1" t="str">
        <f t="shared" si="404"/>
        <v>Potential</v>
      </c>
    </row>
    <row r="5161" spans="1:10" ht="14.25" x14ac:dyDescent="0.2">
      <c r="A5161">
        <v>17656</v>
      </c>
      <c r="B5161">
        <v>82</v>
      </c>
      <c r="C5161">
        <v>1674.69</v>
      </c>
      <c r="D5161" s="1">
        <v>40813.544444444444</v>
      </c>
      <c r="E5161" s="3">
        <f>DATEDIF(online_retail_II[[#This Row],[LastPurchase]], DATE(2011,12,9), "d")</f>
        <v>73</v>
      </c>
      <c r="F5161" s="3">
        <f t="shared" si="400"/>
        <v>3</v>
      </c>
      <c r="G5161" s="3">
        <f t="shared" si="401"/>
        <v>2</v>
      </c>
      <c r="H5161" s="3">
        <f t="shared" si="402"/>
        <v>2</v>
      </c>
      <c r="I5161" s="1" t="str">
        <f t="shared" si="403"/>
        <v>322</v>
      </c>
      <c r="J5161" s="1" t="str">
        <f t="shared" si="404"/>
        <v>Potential</v>
      </c>
    </row>
    <row r="5162" spans="1:10" ht="14.25" x14ac:dyDescent="0.2">
      <c r="A5162">
        <v>16102</v>
      </c>
      <c r="B5162">
        <v>57</v>
      </c>
      <c r="C5162">
        <v>1842.1400000000003</v>
      </c>
      <c r="D5162" s="1">
        <v>40844.554861111108</v>
      </c>
      <c r="E5162" s="3">
        <f>DATEDIF(online_retail_II[[#This Row],[LastPurchase]], DATE(2011,12,9), "d")</f>
        <v>42</v>
      </c>
      <c r="F5162" s="3">
        <f t="shared" si="400"/>
        <v>4</v>
      </c>
      <c r="G5162" s="3">
        <f t="shared" si="401"/>
        <v>2</v>
      </c>
      <c r="H5162" s="3">
        <f t="shared" si="402"/>
        <v>2</v>
      </c>
      <c r="I5162" s="1" t="str">
        <f t="shared" si="403"/>
        <v>422</v>
      </c>
      <c r="J5162" s="1" t="str">
        <f t="shared" si="404"/>
        <v>Loyal</v>
      </c>
    </row>
    <row r="5163" spans="1:10" ht="14.25" x14ac:dyDescent="0.2">
      <c r="A5163">
        <v>15089</v>
      </c>
      <c r="B5163">
        <v>145</v>
      </c>
      <c r="C5163">
        <v>2420.8400000000024</v>
      </c>
      <c r="D5163" s="1">
        <v>40876.688194444447</v>
      </c>
      <c r="E5163" s="3">
        <f>DATEDIF(online_retail_II[[#This Row],[LastPurchase]], DATE(2011,12,9), "d")</f>
        <v>10</v>
      </c>
      <c r="F5163" s="3">
        <f t="shared" si="400"/>
        <v>5</v>
      </c>
      <c r="G5163" s="3">
        <f t="shared" si="401"/>
        <v>2</v>
      </c>
      <c r="H5163" s="3">
        <f t="shared" si="402"/>
        <v>2</v>
      </c>
      <c r="I5163" s="1" t="str">
        <f t="shared" si="403"/>
        <v>522</v>
      </c>
      <c r="J5163" s="1" t="str">
        <f t="shared" si="404"/>
        <v>Champion</v>
      </c>
    </row>
    <row r="5164" spans="1:10" ht="14.25" x14ac:dyDescent="0.2">
      <c r="A5164">
        <v>12689</v>
      </c>
      <c r="B5164">
        <v>72</v>
      </c>
      <c r="C5164">
        <v>1247.6099999999999</v>
      </c>
      <c r="D5164" s="1">
        <v>40861.354861111111</v>
      </c>
      <c r="E5164" s="3">
        <f>DATEDIF(online_retail_II[[#This Row],[LastPurchase]], DATE(2011,12,9), "d")</f>
        <v>25</v>
      </c>
      <c r="F5164" s="3">
        <f t="shared" si="400"/>
        <v>4</v>
      </c>
      <c r="G5164" s="3">
        <f t="shared" si="401"/>
        <v>2</v>
      </c>
      <c r="H5164" s="3">
        <f t="shared" si="402"/>
        <v>2</v>
      </c>
      <c r="I5164" s="1" t="str">
        <f t="shared" si="403"/>
        <v>422</v>
      </c>
      <c r="J5164" s="1" t="str">
        <f t="shared" si="404"/>
        <v>Loyal</v>
      </c>
    </row>
    <row r="5165" spans="1:10" ht="14.25" x14ac:dyDescent="0.2">
      <c r="A5165">
        <v>14768</v>
      </c>
      <c r="B5165">
        <v>5</v>
      </c>
      <c r="C5165">
        <v>192.60000000000002</v>
      </c>
      <c r="D5165" s="1">
        <v>40869.537499999999</v>
      </c>
      <c r="E5165" s="3">
        <f>DATEDIF(online_retail_II[[#This Row],[LastPurchase]], DATE(2011,12,9), "d")</f>
        <v>17</v>
      </c>
      <c r="F5165" s="3">
        <f t="shared" si="400"/>
        <v>4</v>
      </c>
      <c r="G5165" s="3">
        <f t="shared" si="401"/>
        <v>1</v>
      </c>
      <c r="H5165" s="3">
        <f t="shared" si="402"/>
        <v>1</v>
      </c>
      <c r="I5165" s="1" t="str">
        <f t="shared" si="403"/>
        <v>411</v>
      </c>
      <c r="J5165" s="1" t="str">
        <f t="shared" si="404"/>
        <v>Loyal</v>
      </c>
    </row>
    <row r="5166" spans="1:10" ht="14.25" x14ac:dyDescent="0.2">
      <c r="A5166">
        <v>18099</v>
      </c>
      <c r="B5166">
        <v>19</v>
      </c>
      <c r="C5166">
        <v>168.31000000000003</v>
      </c>
      <c r="D5166" s="1">
        <v>40759.661111111112</v>
      </c>
      <c r="E5166" s="3">
        <f>DATEDIF(online_retail_II[[#This Row],[LastPurchase]], DATE(2011,12,9), "d")</f>
        <v>127</v>
      </c>
      <c r="F5166" s="3">
        <f t="shared" si="400"/>
        <v>3</v>
      </c>
      <c r="G5166" s="3">
        <f t="shared" si="401"/>
        <v>1</v>
      </c>
      <c r="H5166" s="3">
        <f t="shared" si="402"/>
        <v>1</v>
      </c>
      <c r="I5166" s="1" t="str">
        <f t="shared" si="403"/>
        <v>311</v>
      </c>
      <c r="J5166" s="1" t="str">
        <f t="shared" si="404"/>
        <v>Potential</v>
      </c>
    </row>
    <row r="5167" spans="1:10" ht="14.25" x14ac:dyDescent="0.2">
      <c r="A5167">
        <v>15205</v>
      </c>
      <c r="B5167">
        <v>37</v>
      </c>
      <c r="C5167">
        <v>653.2399999999999</v>
      </c>
      <c r="D5167" s="1">
        <v>40801.816666666666</v>
      </c>
      <c r="E5167" s="3">
        <f>DATEDIF(online_retail_II[[#This Row],[LastPurchase]], DATE(2011,12,9), "d")</f>
        <v>85</v>
      </c>
      <c r="F5167" s="3">
        <f t="shared" si="400"/>
        <v>3</v>
      </c>
      <c r="G5167" s="3">
        <f t="shared" si="401"/>
        <v>1</v>
      </c>
      <c r="H5167" s="3">
        <f t="shared" si="402"/>
        <v>1</v>
      </c>
      <c r="I5167" s="1" t="str">
        <f t="shared" si="403"/>
        <v>311</v>
      </c>
      <c r="J5167" s="1" t="str">
        <f t="shared" si="404"/>
        <v>Potential</v>
      </c>
    </row>
    <row r="5168" spans="1:10" ht="14.25" x14ac:dyDescent="0.2">
      <c r="A5168">
        <v>13218</v>
      </c>
      <c r="B5168">
        <v>5</v>
      </c>
      <c r="C5168">
        <v>62.64</v>
      </c>
      <c r="D5168" s="1">
        <v>40759.707638888889</v>
      </c>
      <c r="E5168" s="3">
        <f>DATEDIF(online_retail_II[[#This Row],[LastPurchase]], DATE(2011,12,9), "d")</f>
        <v>127</v>
      </c>
      <c r="F5168" s="3">
        <f t="shared" si="400"/>
        <v>3</v>
      </c>
      <c r="G5168" s="3">
        <f t="shared" si="401"/>
        <v>1</v>
      </c>
      <c r="H5168" s="3">
        <f t="shared" si="402"/>
        <v>1</v>
      </c>
      <c r="I5168" s="1" t="str">
        <f t="shared" si="403"/>
        <v>311</v>
      </c>
      <c r="J5168" s="1" t="str">
        <f t="shared" si="404"/>
        <v>Potential</v>
      </c>
    </row>
    <row r="5169" spans="1:10" ht="14.25" x14ac:dyDescent="0.2">
      <c r="A5169">
        <v>17267</v>
      </c>
      <c r="B5169">
        <v>38</v>
      </c>
      <c r="C5169">
        <v>317.61999999999995</v>
      </c>
      <c r="D5169" s="1">
        <v>40759.723611111112</v>
      </c>
      <c r="E5169" s="3">
        <f>DATEDIF(online_retail_II[[#This Row],[LastPurchase]], DATE(2011,12,9), "d")</f>
        <v>127</v>
      </c>
      <c r="F5169" s="3">
        <f t="shared" si="400"/>
        <v>3</v>
      </c>
      <c r="G5169" s="3">
        <f t="shared" si="401"/>
        <v>1</v>
      </c>
      <c r="H5169" s="3">
        <f t="shared" si="402"/>
        <v>1</v>
      </c>
      <c r="I5169" s="1" t="str">
        <f t="shared" si="403"/>
        <v>311</v>
      </c>
      <c r="J5169" s="1" t="str">
        <f t="shared" si="404"/>
        <v>Potential</v>
      </c>
    </row>
    <row r="5170" spans="1:10" ht="14.25" x14ac:dyDescent="0.2">
      <c r="A5170">
        <v>16302</v>
      </c>
      <c r="B5170">
        <v>11</v>
      </c>
      <c r="C5170">
        <v>233.22</v>
      </c>
      <c r="D5170" s="1">
        <v>40760.405555555553</v>
      </c>
      <c r="E5170" s="3">
        <f>DATEDIF(online_retail_II[[#This Row],[LastPurchase]], DATE(2011,12,9), "d")</f>
        <v>126</v>
      </c>
      <c r="F5170" s="3">
        <f t="shared" si="400"/>
        <v>3</v>
      </c>
      <c r="G5170" s="3">
        <f t="shared" si="401"/>
        <v>1</v>
      </c>
      <c r="H5170" s="3">
        <f t="shared" si="402"/>
        <v>1</v>
      </c>
      <c r="I5170" s="1" t="str">
        <f t="shared" si="403"/>
        <v>311</v>
      </c>
      <c r="J5170" s="1" t="str">
        <f t="shared" si="404"/>
        <v>Potential</v>
      </c>
    </row>
    <row r="5171" spans="1:10" ht="14.25" x14ac:dyDescent="0.2">
      <c r="A5171">
        <v>14720</v>
      </c>
      <c r="B5171">
        <v>37</v>
      </c>
      <c r="C5171">
        <v>663.81000000000029</v>
      </c>
      <c r="D5171" s="1">
        <v>40881.501388888886</v>
      </c>
      <c r="E5171" s="3">
        <f>DATEDIF(online_retail_II[[#This Row],[LastPurchase]], DATE(2011,12,9), "d")</f>
        <v>5</v>
      </c>
      <c r="F5171" s="3">
        <f t="shared" si="400"/>
        <v>5</v>
      </c>
      <c r="G5171" s="3">
        <f t="shared" si="401"/>
        <v>1</v>
      </c>
      <c r="H5171" s="3">
        <f t="shared" si="402"/>
        <v>1</v>
      </c>
      <c r="I5171" s="1" t="str">
        <f t="shared" si="403"/>
        <v>511</v>
      </c>
      <c r="J5171" s="1" t="str">
        <f t="shared" si="404"/>
        <v>Champion</v>
      </c>
    </row>
    <row r="5172" spans="1:10" ht="14.25" x14ac:dyDescent="0.2">
      <c r="A5172">
        <v>18282</v>
      </c>
      <c r="B5172">
        <v>12</v>
      </c>
      <c r="C5172">
        <v>178.04999999999998</v>
      </c>
      <c r="D5172" s="1">
        <v>40879.488194444442</v>
      </c>
      <c r="E5172" s="3">
        <f>DATEDIF(online_retail_II[[#This Row],[LastPurchase]], DATE(2011,12,9), "d")</f>
        <v>7</v>
      </c>
      <c r="F5172" s="3">
        <f t="shared" si="400"/>
        <v>5</v>
      </c>
      <c r="G5172" s="3">
        <f t="shared" si="401"/>
        <v>1</v>
      </c>
      <c r="H5172" s="3">
        <f t="shared" si="402"/>
        <v>1</v>
      </c>
      <c r="I5172" s="1" t="str">
        <f t="shared" si="403"/>
        <v>511</v>
      </c>
      <c r="J5172" s="1" t="str">
        <f t="shared" si="404"/>
        <v>Champion</v>
      </c>
    </row>
    <row r="5173" spans="1:10" ht="14.25" x14ac:dyDescent="0.2">
      <c r="A5173">
        <v>12610</v>
      </c>
      <c r="B5173">
        <v>106</v>
      </c>
      <c r="C5173">
        <v>2099.5400000000009</v>
      </c>
      <c r="D5173" s="1">
        <v>40864.398611111108</v>
      </c>
      <c r="E5173" s="3">
        <f>DATEDIF(online_retail_II[[#This Row],[LastPurchase]], DATE(2011,12,9), "d")</f>
        <v>22</v>
      </c>
      <c r="F5173" s="3">
        <f t="shared" si="400"/>
        <v>4</v>
      </c>
      <c r="G5173" s="3">
        <f t="shared" si="401"/>
        <v>2</v>
      </c>
      <c r="H5173" s="3">
        <f t="shared" si="402"/>
        <v>2</v>
      </c>
      <c r="I5173" s="1" t="str">
        <f t="shared" si="403"/>
        <v>422</v>
      </c>
      <c r="J5173" s="1" t="str">
        <f t="shared" si="404"/>
        <v>Loyal</v>
      </c>
    </row>
    <row r="5174" spans="1:10" ht="14.25" x14ac:dyDescent="0.2">
      <c r="A5174">
        <v>13200</v>
      </c>
      <c r="B5174">
        <v>46</v>
      </c>
      <c r="C5174">
        <v>870.09</v>
      </c>
      <c r="D5174" s="1">
        <v>40867.649305555555</v>
      </c>
      <c r="E5174" s="3">
        <f>DATEDIF(online_retail_II[[#This Row],[LastPurchase]], DATE(2011,12,9), "d")</f>
        <v>19</v>
      </c>
      <c r="F5174" s="3">
        <f t="shared" si="400"/>
        <v>4</v>
      </c>
      <c r="G5174" s="3">
        <f t="shared" si="401"/>
        <v>1</v>
      </c>
      <c r="H5174" s="3">
        <f t="shared" si="402"/>
        <v>1</v>
      </c>
      <c r="I5174" s="1" t="str">
        <f t="shared" si="403"/>
        <v>411</v>
      </c>
      <c r="J5174" s="1" t="str">
        <f t="shared" si="404"/>
        <v>Loyal</v>
      </c>
    </row>
    <row r="5175" spans="1:10" ht="14.25" x14ac:dyDescent="0.2">
      <c r="A5175">
        <v>16066</v>
      </c>
      <c r="B5175">
        <v>102</v>
      </c>
      <c r="C5175">
        <v>1521.8700000000001</v>
      </c>
      <c r="D5175" s="1">
        <v>40870.495833333334</v>
      </c>
      <c r="E5175" s="3">
        <f>DATEDIF(online_retail_II[[#This Row],[LastPurchase]], DATE(2011,12,9), "d")</f>
        <v>16</v>
      </c>
      <c r="F5175" s="3">
        <f t="shared" si="400"/>
        <v>4</v>
      </c>
      <c r="G5175" s="3">
        <f t="shared" si="401"/>
        <v>2</v>
      </c>
      <c r="H5175" s="3">
        <f t="shared" si="402"/>
        <v>2</v>
      </c>
      <c r="I5175" s="1" t="str">
        <f t="shared" si="403"/>
        <v>422</v>
      </c>
      <c r="J5175" s="1" t="str">
        <f t="shared" si="404"/>
        <v>Loyal</v>
      </c>
    </row>
    <row r="5176" spans="1:10" ht="14.25" x14ac:dyDescent="0.2">
      <c r="A5176">
        <v>12885</v>
      </c>
      <c r="B5176">
        <v>71</v>
      </c>
      <c r="C5176">
        <v>1175.2199999999996</v>
      </c>
      <c r="D5176" s="1">
        <v>40823.569444444445</v>
      </c>
      <c r="E5176" s="3">
        <f>DATEDIF(online_retail_II[[#This Row],[LastPurchase]], DATE(2011,12,9), "d")</f>
        <v>63</v>
      </c>
      <c r="F5176" s="3">
        <f t="shared" si="400"/>
        <v>3</v>
      </c>
      <c r="G5176" s="3">
        <f t="shared" si="401"/>
        <v>2</v>
      </c>
      <c r="H5176" s="3">
        <f t="shared" si="402"/>
        <v>2</v>
      </c>
      <c r="I5176" s="1" t="str">
        <f t="shared" si="403"/>
        <v>322</v>
      </c>
      <c r="J5176" s="1" t="str">
        <f t="shared" si="404"/>
        <v>Potential</v>
      </c>
    </row>
    <row r="5177" spans="1:10" ht="14.25" x14ac:dyDescent="0.2">
      <c r="A5177">
        <v>17331</v>
      </c>
      <c r="B5177">
        <v>1</v>
      </c>
      <c r="C5177">
        <v>175.2</v>
      </c>
      <c r="D5177" s="1">
        <v>40763.496527777781</v>
      </c>
      <c r="E5177" s="3">
        <f>DATEDIF(online_retail_II[[#This Row],[LastPurchase]], DATE(2011,12,9), "d")</f>
        <v>123</v>
      </c>
      <c r="F5177" s="3">
        <f t="shared" si="400"/>
        <v>3</v>
      </c>
      <c r="G5177" s="3">
        <f t="shared" si="401"/>
        <v>1</v>
      </c>
      <c r="H5177" s="3">
        <f t="shared" si="402"/>
        <v>1</v>
      </c>
      <c r="I5177" s="1" t="str">
        <f t="shared" si="403"/>
        <v>311</v>
      </c>
      <c r="J5177" s="1" t="str">
        <f t="shared" si="404"/>
        <v>Potential</v>
      </c>
    </row>
    <row r="5178" spans="1:10" ht="14.25" x14ac:dyDescent="0.2">
      <c r="A5178">
        <v>13016</v>
      </c>
      <c r="B5178">
        <v>47</v>
      </c>
      <c r="C5178">
        <v>789.88999999999965</v>
      </c>
      <c r="D5178" s="1">
        <v>40813.588888888888</v>
      </c>
      <c r="E5178" s="3">
        <f>DATEDIF(online_retail_II[[#This Row],[LastPurchase]], DATE(2011,12,9), "d")</f>
        <v>73</v>
      </c>
      <c r="F5178" s="3">
        <f t="shared" si="400"/>
        <v>3</v>
      </c>
      <c r="G5178" s="3">
        <f t="shared" si="401"/>
        <v>1</v>
      </c>
      <c r="H5178" s="3">
        <f t="shared" si="402"/>
        <v>1</v>
      </c>
      <c r="I5178" s="1" t="str">
        <f t="shared" si="403"/>
        <v>311</v>
      </c>
      <c r="J5178" s="1" t="str">
        <f t="shared" si="404"/>
        <v>Potential</v>
      </c>
    </row>
    <row r="5179" spans="1:10" ht="14.25" x14ac:dyDescent="0.2">
      <c r="A5179">
        <v>13355</v>
      </c>
      <c r="B5179">
        <v>32</v>
      </c>
      <c r="C5179">
        <v>674.7</v>
      </c>
      <c r="D5179" s="1">
        <v>40764.616666666669</v>
      </c>
      <c r="E5179" s="3">
        <f>DATEDIF(online_retail_II[[#This Row],[LastPurchase]], DATE(2011,12,9), "d")</f>
        <v>122</v>
      </c>
      <c r="F5179" s="3">
        <f t="shared" si="400"/>
        <v>3</v>
      </c>
      <c r="G5179" s="3">
        <f t="shared" si="401"/>
        <v>1</v>
      </c>
      <c r="H5179" s="3">
        <f t="shared" si="402"/>
        <v>1</v>
      </c>
      <c r="I5179" s="1" t="str">
        <f t="shared" si="403"/>
        <v>311</v>
      </c>
      <c r="J5179" s="1" t="str">
        <f t="shared" si="404"/>
        <v>Potential</v>
      </c>
    </row>
    <row r="5180" spans="1:10" ht="14.25" x14ac:dyDescent="0.2">
      <c r="A5180">
        <v>12384</v>
      </c>
      <c r="B5180">
        <v>27</v>
      </c>
      <c r="C5180">
        <v>585.2700000000001</v>
      </c>
      <c r="D5180" s="1">
        <v>40858.36041666667</v>
      </c>
      <c r="E5180" s="3">
        <f>DATEDIF(online_retail_II[[#This Row],[LastPurchase]], DATE(2011,12,9), "d")</f>
        <v>28</v>
      </c>
      <c r="F5180" s="3">
        <f t="shared" si="400"/>
        <v>4</v>
      </c>
      <c r="G5180" s="3">
        <f t="shared" si="401"/>
        <v>1</v>
      </c>
      <c r="H5180" s="3">
        <f t="shared" si="402"/>
        <v>1</v>
      </c>
      <c r="I5180" s="1" t="str">
        <f t="shared" si="403"/>
        <v>411</v>
      </c>
      <c r="J5180" s="1" t="str">
        <f t="shared" si="404"/>
        <v>Loyal</v>
      </c>
    </row>
    <row r="5181" spans="1:10" ht="14.25" x14ac:dyDescent="0.2">
      <c r="A5181">
        <v>12571</v>
      </c>
      <c r="B5181">
        <v>34</v>
      </c>
      <c r="C5181">
        <v>519.6099999999999</v>
      </c>
      <c r="D5181" s="1">
        <v>40847.429861111108</v>
      </c>
      <c r="E5181" s="3">
        <f>DATEDIF(online_retail_II[[#This Row],[LastPurchase]], DATE(2011,12,9), "d")</f>
        <v>39</v>
      </c>
      <c r="F5181" s="3">
        <f t="shared" si="400"/>
        <v>4</v>
      </c>
      <c r="G5181" s="3">
        <f t="shared" si="401"/>
        <v>1</v>
      </c>
      <c r="H5181" s="3">
        <f t="shared" si="402"/>
        <v>1</v>
      </c>
      <c r="I5181" s="1" t="str">
        <f t="shared" si="403"/>
        <v>411</v>
      </c>
      <c r="J5181" s="1" t="str">
        <f t="shared" si="404"/>
        <v>Loyal</v>
      </c>
    </row>
    <row r="5182" spans="1:10" ht="14.25" x14ac:dyDescent="0.2">
      <c r="A5182">
        <v>14116</v>
      </c>
      <c r="B5182">
        <v>72</v>
      </c>
      <c r="C5182">
        <v>1382.7400000000002</v>
      </c>
      <c r="D5182" s="1">
        <v>40867.436805555553</v>
      </c>
      <c r="E5182" s="3">
        <f>DATEDIF(online_retail_II[[#This Row],[LastPurchase]], DATE(2011,12,9), "d")</f>
        <v>19</v>
      </c>
      <c r="F5182" s="3">
        <f t="shared" si="400"/>
        <v>4</v>
      </c>
      <c r="G5182" s="3">
        <f t="shared" si="401"/>
        <v>2</v>
      </c>
      <c r="H5182" s="3">
        <f t="shared" si="402"/>
        <v>2</v>
      </c>
      <c r="I5182" s="1" t="str">
        <f t="shared" si="403"/>
        <v>422</v>
      </c>
      <c r="J5182" s="1" t="str">
        <f t="shared" si="404"/>
        <v>Loyal</v>
      </c>
    </row>
    <row r="5183" spans="1:10" ht="14.25" x14ac:dyDescent="0.2">
      <c r="A5183">
        <v>17653</v>
      </c>
      <c r="B5183">
        <v>44</v>
      </c>
      <c r="C5183">
        <v>1207.5600000000002</v>
      </c>
      <c r="D5183" s="1">
        <v>40850.531944444447</v>
      </c>
      <c r="E5183" s="3">
        <f>DATEDIF(online_retail_II[[#This Row],[LastPurchase]], DATE(2011,12,9), "d")</f>
        <v>36</v>
      </c>
      <c r="F5183" s="3">
        <f t="shared" si="400"/>
        <v>4</v>
      </c>
      <c r="G5183" s="3">
        <f t="shared" si="401"/>
        <v>1</v>
      </c>
      <c r="H5183" s="3">
        <f t="shared" si="402"/>
        <v>2</v>
      </c>
      <c r="I5183" s="1" t="str">
        <f t="shared" si="403"/>
        <v>412</v>
      </c>
      <c r="J5183" s="1" t="str">
        <f t="shared" si="404"/>
        <v>Loyal</v>
      </c>
    </row>
    <row r="5184" spans="1:10" ht="14.25" x14ac:dyDescent="0.2">
      <c r="A5184">
        <v>13645</v>
      </c>
      <c r="B5184">
        <v>5</v>
      </c>
      <c r="C5184">
        <v>252.1</v>
      </c>
      <c r="D5184" s="1">
        <v>40766.674305555556</v>
      </c>
      <c r="E5184" s="3">
        <f>DATEDIF(online_retail_II[[#This Row],[LastPurchase]], DATE(2011,12,9), "d")</f>
        <v>120</v>
      </c>
      <c r="F5184" s="3">
        <f t="shared" si="400"/>
        <v>3</v>
      </c>
      <c r="G5184" s="3">
        <f t="shared" si="401"/>
        <v>1</v>
      </c>
      <c r="H5184" s="3">
        <f t="shared" si="402"/>
        <v>1</v>
      </c>
      <c r="I5184" s="1" t="str">
        <f t="shared" si="403"/>
        <v>311</v>
      </c>
      <c r="J5184" s="1" t="str">
        <f t="shared" si="404"/>
        <v>Potential</v>
      </c>
    </row>
    <row r="5185" spans="1:10" ht="14.25" x14ac:dyDescent="0.2">
      <c r="A5185">
        <v>12381</v>
      </c>
      <c r="B5185">
        <v>87</v>
      </c>
      <c r="C5185">
        <v>1845.3100000000006</v>
      </c>
      <c r="D5185" s="1">
        <v>40882.530555555553</v>
      </c>
      <c r="E5185" s="3">
        <f>DATEDIF(online_retail_II[[#This Row],[LastPurchase]], DATE(2011,12,9), "d")</f>
        <v>4</v>
      </c>
      <c r="F5185" s="3">
        <f t="shared" si="400"/>
        <v>5</v>
      </c>
      <c r="G5185" s="3">
        <f t="shared" si="401"/>
        <v>2</v>
      </c>
      <c r="H5185" s="3">
        <f t="shared" si="402"/>
        <v>2</v>
      </c>
      <c r="I5185" s="1" t="str">
        <f t="shared" si="403"/>
        <v>522</v>
      </c>
      <c r="J5185" s="1" t="str">
        <f t="shared" si="404"/>
        <v>Champion</v>
      </c>
    </row>
    <row r="5186" spans="1:10" ht="14.25" x14ac:dyDescent="0.2">
      <c r="A5186">
        <v>14406</v>
      </c>
      <c r="B5186">
        <v>8</v>
      </c>
      <c r="C5186">
        <v>156.75</v>
      </c>
      <c r="D5186" s="1">
        <v>40767.70416666667</v>
      </c>
      <c r="E5186" s="3">
        <f>DATEDIF(online_retail_II[[#This Row],[LastPurchase]], DATE(2011,12,9), "d")</f>
        <v>119</v>
      </c>
      <c r="F5186" s="3">
        <f t="shared" ref="F5186:F5249" si="405">IF(E5186&lt;=QUARTILE($E$2:$E$1000,1),5,
 IF(E5186&lt;=QUARTILE($E$2:$E$1000,2),4,
 IF(E5186&lt;=QUARTILE($E$2:$E$1000,3),3,
 IF(E5186&lt;=QUARTILE($E$2:$E$1000,4),2,1))))</f>
        <v>3</v>
      </c>
      <c r="G5186" s="3">
        <f t="shared" ref="G5186:G5249" si="406">IF(B5186&gt;=QUARTILE($B$2:$B$1000,4),5,
 IF(B5186&gt;=QUARTILE($B$2:$B$1000,3),4,
 IF(B5186&gt;=QUARTILE($B$2:$B$1000,2),3,
 IF(B5186&gt;=QUARTILE($B$2:$B$1000,1),2,1))))</f>
        <v>1</v>
      </c>
      <c r="H5186" s="3">
        <f t="shared" ref="H5186:H5249" si="407">IF(C5186&gt;=QUARTILE($C$2:$C$1000,4),5,
 IF(C5186&gt;=QUARTILE($C$2:$C$1000,3),4,
 IF(C5186&gt;=QUARTILE($C$2:$C$1000,2),3,
 IF(C5186&gt;=QUARTILE($C$2:$C$1000,1),2,1))))</f>
        <v>1</v>
      </c>
      <c r="I5186" s="1" t="str">
        <f t="shared" ref="I5186:I5249" si="408">TEXT(F5186,"0") &amp; TEXT(G5186,"0") &amp; TEXT(H5186,"0")</f>
        <v>311</v>
      </c>
      <c r="J5186" s="1" t="str">
        <f t="shared" ref="J5186:J5249" si="409">IF(F5186=5,"Champion",
 IF(F5186&gt;=4,"Loyal",
 IF(F5186=3,"Potential",
 IF(F5186=2,"At Risk",
 "Lost"))))</f>
        <v>Potential</v>
      </c>
    </row>
    <row r="5187" spans="1:10" ht="14.25" x14ac:dyDescent="0.2">
      <c r="A5187">
        <v>14658</v>
      </c>
      <c r="B5187">
        <v>29</v>
      </c>
      <c r="C5187">
        <v>247.14999999999998</v>
      </c>
      <c r="D5187" s="1">
        <v>40881.649305555555</v>
      </c>
      <c r="E5187" s="3">
        <f>DATEDIF(online_retail_II[[#This Row],[LastPurchase]], DATE(2011,12,9), "d")</f>
        <v>5</v>
      </c>
      <c r="F5187" s="3">
        <f t="shared" si="405"/>
        <v>5</v>
      </c>
      <c r="G5187" s="3">
        <f t="shared" si="406"/>
        <v>1</v>
      </c>
      <c r="H5187" s="3">
        <f t="shared" si="407"/>
        <v>1</v>
      </c>
      <c r="I5187" s="1" t="str">
        <f t="shared" si="408"/>
        <v>511</v>
      </c>
      <c r="J5187" s="1" t="str">
        <f t="shared" si="409"/>
        <v>Champion</v>
      </c>
    </row>
    <row r="5188" spans="1:10" ht="14.25" x14ac:dyDescent="0.2">
      <c r="A5188">
        <v>13621</v>
      </c>
      <c r="B5188">
        <v>19</v>
      </c>
      <c r="C5188">
        <v>213.85</v>
      </c>
      <c r="D5188" s="1">
        <v>40770.351388888892</v>
      </c>
      <c r="E5188" s="3">
        <f>DATEDIF(online_retail_II[[#This Row],[LastPurchase]], DATE(2011,12,9), "d")</f>
        <v>116</v>
      </c>
      <c r="F5188" s="3">
        <f t="shared" si="405"/>
        <v>3</v>
      </c>
      <c r="G5188" s="3">
        <f t="shared" si="406"/>
        <v>1</v>
      </c>
      <c r="H5188" s="3">
        <f t="shared" si="407"/>
        <v>1</v>
      </c>
      <c r="I5188" s="1" t="str">
        <f t="shared" si="408"/>
        <v>311</v>
      </c>
      <c r="J5188" s="1" t="str">
        <f t="shared" si="409"/>
        <v>Potential</v>
      </c>
    </row>
    <row r="5189" spans="1:10" ht="14.25" x14ac:dyDescent="0.2">
      <c r="A5189">
        <v>16272</v>
      </c>
      <c r="B5189">
        <v>25</v>
      </c>
      <c r="C5189">
        <v>411.7000000000001</v>
      </c>
      <c r="D5189" s="1">
        <v>40770.45416666667</v>
      </c>
      <c r="E5189" s="3">
        <f>DATEDIF(online_retail_II[[#This Row],[LastPurchase]], DATE(2011,12,9), "d")</f>
        <v>116</v>
      </c>
      <c r="F5189" s="3">
        <f t="shared" si="405"/>
        <v>3</v>
      </c>
      <c r="G5189" s="3">
        <f t="shared" si="406"/>
        <v>1</v>
      </c>
      <c r="H5189" s="3">
        <f t="shared" si="407"/>
        <v>1</v>
      </c>
      <c r="I5189" s="1" t="str">
        <f t="shared" si="408"/>
        <v>311</v>
      </c>
      <c r="J5189" s="1" t="str">
        <f t="shared" si="409"/>
        <v>Potential</v>
      </c>
    </row>
    <row r="5190" spans="1:10" ht="14.25" x14ac:dyDescent="0.2">
      <c r="A5190">
        <v>16902</v>
      </c>
      <c r="B5190">
        <v>44</v>
      </c>
      <c r="C5190">
        <v>1706.88</v>
      </c>
      <c r="D5190" s="1">
        <v>40770.595138888886</v>
      </c>
      <c r="E5190" s="3">
        <f>DATEDIF(online_retail_II[[#This Row],[LastPurchase]], DATE(2011,12,9), "d")</f>
        <v>116</v>
      </c>
      <c r="F5190" s="3">
        <f t="shared" si="405"/>
        <v>3</v>
      </c>
      <c r="G5190" s="3">
        <f t="shared" si="406"/>
        <v>1</v>
      </c>
      <c r="H5190" s="3">
        <f t="shared" si="407"/>
        <v>2</v>
      </c>
      <c r="I5190" s="1" t="str">
        <f t="shared" si="408"/>
        <v>312</v>
      </c>
      <c r="J5190" s="1" t="str">
        <f t="shared" si="409"/>
        <v>Potential</v>
      </c>
    </row>
    <row r="5191" spans="1:10" ht="14.25" x14ac:dyDescent="0.2">
      <c r="A5191">
        <v>15706</v>
      </c>
      <c r="B5191">
        <v>55</v>
      </c>
      <c r="C5191">
        <v>1060.56</v>
      </c>
      <c r="D5191" s="1">
        <v>40823.42291666667</v>
      </c>
      <c r="E5191" s="3">
        <f>DATEDIF(online_retail_II[[#This Row],[LastPurchase]], DATE(2011,12,9), "d")</f>
        <v>63</v>
      </c>
      <c r="F5191" s="3">
        <f t="shared" si="405"/>
        <v>3</v>
      </c>
      <c r="G5191" s="3">
        <f t="shared" si="406"/>
        <v>1</v>
      </c>
      <c r="H5191" s="3">
        <f t="shared" si="407"/>
        <v>2</v>
      </c>
      <c r="I5191" s="1" t="str">
        <f t="shared" si="408"/>
        <v>312</v>
      </c>
      <c r="J5191" s="1" t="str">
        <f t="shared" si="409"/>
        <v>Potential</v>
      </c>
    </row>
    <row r="5192" spans="1:10" ht="14.25" x14ac:dyDescent="0.2">
      <c r="A5192">
        <v>15315</v>
      </c>
      <c r="B5192">
        <v>37</v>
      </c>
      <c r="C5192">
        <v>570.5</v>
      </c>
      <c r="D5192" s="1">
        <v>40822.535416666666</v>
      </c>
      <c r="E5192" s="3">
        <f>DATEDIF(online_retail_II[[#This Row],[LastPurchase]], DATE(2011,12,9), "d")</f>
        <v>64</v>
      </c>
      <c r="F5192" s="3">
        <f t="shared" si="405"/>
        <v>3</v>
      </c>
      <c r="G5192" s="3">
        <f t="shared" si="406"/>
        <v>1</v>
      </c>
      <c r="H5192" s="3">
        <f t="shared" si="407"/>
        <v>1</v>
      </c>
      <c r="I5192" s="1" t="str">
        <f t="shared" si="408"/>
        <v>311</v>
      </c>
      <c r="J5192" s="1" t="str">
        <f t="shared" si="409"/>
        <v>Potential</v>
      </c>
    </row>
    <row r="5193" spans="1:10" ht="14.25" x14ac:dyDescent="0.2">
      <c r="A5193">
        <v>15653</v>
      </c>
      <c r="B5193">
        <v>6</v>
      </c>
      <c r="C5193">
        <v>877.43999999999994</v>
      </c>
      <c r="D5193" s="1">
        <v>40794.450694444444</v>
      </c>
      <c r="E5193" s="3">
        <f>DATEDIF(online_retail_II[[#This Row],[LastPurchase]], DATE(2011,12,9), "d")</f>
        <v>92</v>
      </c>
      <c r="F5193" s="3">
        <f t="shared" si="405"/>
        <v>3</v>
      </c>
      <c r="G5193" s="3">
        <f t="shared" si="406"/>
        <v>1</v>
      </c>
      <c r="H5193" s="3">
        <f t="shared" si="407"/>
        <v>1</v>
      </c>
      <c r="I5193" s="1" t="str">
        <f t="shared" si="408"/>
        <v>311</v>
      </c>
      <c r="J5193" s="1" t="str">
        <f t="shared" si="409"/>
        <v>Potential</v>
      </c>
    </row>
    <row r="5194" spans="1:10" ht="14.25" x14ac:dyDescent="0.2">
      <c r="A5194">
        <v>13159</v>
      </c>
      <c r="B5194">
        <v>121</v>
      </c>
      <c r="C5194">
        <v>1437.8500000000006</v>
      </c>
      <c r="D5194" s="1">
        <v>40878.472222222219</v>
      </c>
      <c r="E5194" s="3">
        <f>DATEDIF(online_retail_II[[#This Row],[LastPurchase]], DATE(2011,12,9), "d")</f>
        <v>8</v>
      </c>
      <c r="F5194" s="3">
        <f t="shared" si="405"/>
        <v>5</v>
      </c>
      <c r="G5194" s="3">
        <f t="shared" si="406"/>
        <v>2</v>
      </c>
      <c r="H5194" s="3">
        <f t="shared" si="407"/>
        <v>2</v>
      </c>
      <c r="I5194" s="1" t="str">
        <f t="shared" si="408"/>
        <v>522</v>
      </c>
      <c r="J5194" s="1" t="str">
        <f t="shared" si="409"/>
        <v>Champion</v>
      </c>
    </row>
    <row r="5195" spans="1:10" ht="14.25" x14ac:dyDescent="0.2">
      <c r="A5195">
        <v>13189</v>
      </c>
      <c r="B5195">
        <v>29</v>
      </c>
      <c r="C5195">
        <v>260.68</v>
      </c>
      <c r="D5195" s="1">
        <v>40868.443749999999</v>
      </c>
      <c r="E5195" s="3">
        <f>DATEDIF(online_retail_II[[#This Row],[LastPurchase]], DATE(2011,12,9), "d")</f>
        <v>18</v>
      </c>
      <c r="F5195" s="3">
        <f t="shared" si="405"/>
        <v>4</v>
      </c>
      <c r="G5195" s="3">
        <f t="shared" si="406"/>
        <v>1</v>
      </c>
      <c r="H5195" s="3">
        <f t="shared" si="407"/>
        <v>1</v>
      </c>
      <c r="I5195" s="1" t="str">
        <f t="shared" si="408"/>
        <v>411</v>
      </c>
      <c r="J5195" s="1" t="str">
        <f t="shared" si="409"/>
        <v>Loyal</v>
      </c>
    </row>
    <row r="5196" spans="1:10" ht="14.25" x14ac:dyDescent="0.2">
      <c r="A5196">
        <v>17637</v>
      </c>
      <c r="B5196">
        <v>35</v>
      </c>
      <c r="C5196">
        <v>547.05999999999995</v>
      </c>
      <c r="D5196" s="1">
        <v>40855.535416666666</v>
      </c>
      <c r="E5196" s="3">
        <f>DATEDIF(online_retail_II[[#This Row],[LastPurchase]], DATE(2011,12,9), "d")</f>
        <v>31</v>
      </c>
      <c r="F5196" s="3">
        <f t="shared" si="405"/>
        <v>4</v>
      </c>
      <c r="G5196" s="3">
        <f t="shared" si="406"/>
        <v>1</v>
      </c>
      <c r="H5196" s="3">
        <f t="shared" si="407"/>
        <v>1</v>
      </c>
      <c r="I5196" s="1" t="str">
        <f t="shared" si="408"/>
        <v>411</v>
      </c>
      <c r="J5196" s="1" t="str">
        <f t="shared" si="409"/>
        <v>Loyal</v>
      </c>
    </row>
    <row r="5197" spans="1:10" ht="14.25" x14ac:dyDescent="0.2">
      <c r="A5197">
        <v>12641</v>
      </c>
      <c r="B5197">
        <v>10</v>
      </c>
      <c r="C5197">
        <v>185.9</v>
      </c>
      <c r="D5197" s="1">
        <v>40771.55972222222</v>
      </c>
      <c r="E5197" s="3">
        <f>DATEDIF(online_retail_II[[#This Row],[LastPurchase]], DATE(2011,12,9), "d")</f>
        <v>115</v>
      </c>
      <c r="F5197" s="3">
        <f t="shared" si="405"/>
        <v>3</v>
      </c>
      <c r="G5197" s="3">
        <f t="shared" si="406"/>
        <v>1</v>
      </c>
      <c r="H5197" s="3">
        <f t="shared" si="407"/>
        <v>1</v>
      </c>
      <c r="I5197" s="1" t="str">
        <f t="shared" si="408"/>
        <v>311</v>
      </c>
      <c r="J5197" s="1" t="str">
        <f t="shared" si="409"/>
        <v>Potential</v>
      </c>
    </row>
    <row r="5198" spans="1:10" ht="14.25" x14ac:dyDescent="0.2">
      <c r="A5198">
        <v>13470</v>
      </c>
      <c r="B5198">
        <v>10</v>
      </c>
      <c r="C5198">
        <v>165</v>
      </c>
      <c r="D5198" s="1">
        <v>40787.622916666667</v>
      </c>
      <c r="E5198" s="3">
        <f>DATEDIF(online_retail_II[[#This Row],[LastPurchase]], DATE(2011,12,9), "d")</f>
        <v>99</v>
      </c>
      <c r="F5198" s="3">
        <f t="shared" si="405"/>
        <v>3</v>
      </c>
      <c r="G5198" s="3">
        <f t="shared" si="406"/>
        <v>1</v>
      </c>
      <c r="H5198" s="3">
        <f t="shared" si="407"/>
        <v>1</v>
      </c>
      <c r="I5198" s="1" t="str">
        <f t="shared" si="408"/>
        <v>311</v>
      </c>
      <c r="J5198" s="1" t="str">
        <f t="shared" si="409"/>
        <v>Potential</v>
      </c>
    </row>
    <row r="5199" spans="1:10" ht="14.25" x14ac:dyDescent="0.2">
      <c r="A5199">
        <v>15541</v>
      </c>
      <c r="B5199">
        <v>29</v>
      </c>
      <c r="C5199">
        <v>85.130000000000024</v>
      </c>
      <c r="D5199" s="1">
        <v>40772.623611111114</v>
      </c>
      <c r="E5199" s="3">
        <f>DATEDIF(online_retail_II[[#This Row],[LastPurchase]], DATE(2011,12,9), "d")</f>
        <v>114</v>
      </c>
      <c r="F5199" s="3">
        <f t="shared" si="405"/>
        <v>3</v>
      </c>
      <c r="G5199" s="3">
        <f t="shared" si="406"/>
        <v>1</v>
      </c>
      <c r="H5199" s="3">
        <f t="shared" si="407"/>
        <v>1</v>
      </c>
      <c r="I5199" s="1" t="str">
        <f t="shared" si="408"/>
        <v>311</v>
      </c>
      <c r="J5199" s="1" t="str">
        <f t="shared" si="409"/>
        <v>Potential</v>
      </c>
    </row>
    <row r="5200" spans="1:10" ht="14.25" x14ac:dyDescent="0.2">
      <c r="A5200">
        <v>16734</v>
      </c>
      <c r="B5200">
        <v>53</v>
      </c>
      <c r="C5200">
        <v>650.51</v>
      </c>
      <c r="D5200" s="1">
        <v>40834.572222222225</v>
      </c>
      <c r="E5200" s="3">
        <f>DATEDIF(online_retail_II[[#This Row],[LastPurchase]], DATE(2011,12,9), "d")</f>
        <v>52</v>
      </c>
      <c r="F5200" s="3">
        <f t="shared" si="405"/>
        <v>3</v>
      </c>
      <c r="G5200" s="3">
        <f t="shared" si="406"/>
        <v>1</v>
      </c>
      <c r="H5200" s="3">
        <f t="shared" si="407"/>
        <v>1</v>
      </c>
      <c r="I5200" s="1" t="str">
        <f t="shared" si="408"/>
        <v>311</v>
      </c>
      <c r="J5200" s="1" t="str">
        <f t="shared" si="409"/>
        <v>Potential</v>
      </c>
    </row>
    <row r="5201" spans="1:10" ht="14.25" x14ac:dyDescent="0.2">
      <c r="A5201">
        <v>16706</v>
      </c>
      <c r="B5201">
        <v>123</v>
      </c>
      <c r="C5201">
        <v>531.35</v>
      </c>
      <c r="D5201" s="1">
        <v>40849.576388888891</v>
      </c>
      <c r="E5201" s="3">
        <f>DATEDIF(online_retail_II[[#This Row],[LastPurchase]], DATE(2011,12,9), "d")</f>
        <v>37</v>
      </c>
      <c r="F5201" s="3">
        <f t="shared" si="405"/>
        <v>4</v>
      </c>
      <c r="G5201" s="3">
        <f t="shared" si="406"/>
        <v>2</v>
      </c>
      <c r="H5201" s="3">
        <f t="shared" si="407"/>
        <v>1</v>
      </c>
      <c r="I5201" s="1" t="str">
        <f t="shared" si="408"/>
        <v>421</v>
      </c>
      <c r="J5201" s="1" t="str">
        <f t="shared" si="409"/>
        <v>Loyal</v>
      </c>
    </row>
    <row r="5202" spans="1:10" ht="14.25" x14ac:dyDescent="0.2">
      <c r="A5202">
        <v>12688</v>
      </c>
      <c r="B5202">
        <v>171</v>
      </c>
      <c r="C5202">
        <v>4873.8100000000049</v>
      </c>
      <c r="D5202" s="1">
        <v>40773.367361111108</v>
      </c>
      <c r="E5202" s="3">
        <f>DATEDIF(online_retail_II[[#This Row],[LastPurchase]], DATE(2011,12,9), "d")</f>
        <v>113</v>
      </c>
      <c r="F5202" s="3">
        <f t="shared" si="405"/>
        <v>3</v>
      </c>
      <c r="G5202" s="3">
        <f t="shared" si="406"/>
        <v>3</v>
      </c>
      <c r="H5202" s="3">
        <f t="shared" si="407"/>
        <v>3</v>
      </c>
      <c r="I5202" s="1" t="str">
        <f t="shared" si="408"/>
        <v>333</v>
      </c>
      <c r="J5202" s="1" t="str">
        <f t="shared" si="409"/>
        <v>Potential</v>
      </c>
    </row>
    <row r="5203" spans="1:10" ht="14.25" x14ac:dyDescent="0.2">
      <c r="A5203">
        <v>12729</v>
      </c>
      <c r="B5203">
        <v>26</v>
      </c>
      <c r="C5203">
        <v>453.0100000000001</v>
      </c>
      <c r="D5203" s="1">
        <v>40773.486111111109</v>
      </c>
      <c r="E5203" s="3">
        <f>DATEDIF(online_retail_II[[#This Row],[LastPurchase]], DATE(2011,12,9), "d")</f>
        <v>113</v>
      </c>
      <c r="F5203" s="3">
        <f t="shared" si="405"/>
        <v>3</v>
      </c>
      <c r="G5203" s="3">
        <f t="shared" si="406"/>
        <v>1</v>
      </c>
      <c r="H5203" s="3">
        <f t="shared" si="407"/>
        <v>1</v>
      </c>
      <c r="I5203" s="1" t="str">
        <f t="shared" si="408"/>
        <v>311</v>
      </c>
      <c r="J5203" s="1" t="str">
        <f t="shared" si="409"/>
        <v>Potential</v>
      </c>
    </row>
    <row r="5204" spans="1:10" ht="14.25" x14ac:dyDescent="0.2">
      <c r="A5204">
        <v>12962</v>
      </c>
      <c r="B5204">
        <v>16</v>
      </c>
      <c r="C5204">
        <v>266.39000000000004</v>
      </c>
      <c r="D5204" s="1">
        <v>40879.663194444445</v>
      </c>
      <c r="E5204" s="3">
        <f>DATEDIF(online_retail_II[[#This Row],[LastPurchase]], DATE(2011,12,9), "d")</f>
        <v>7</v>
      </c>
      <c r="F5204" s="3">
        <f t="shared" si="405"/>
        <v>5</v>
      </c>
      <c r="G5204" s="3">
        <f t="shared" si="406"/>
        <v>1</v>
      </c>
      <c r="H5204" s="3">
        <f t="shared" si="407"/>
        <v>1</v>
      </c>
      <c r="I5204" s="1" t="str">
        <f t="shared" si="408"/>
        <v>511</v>
      </c>
      <c r="J5204" s="1" t="str">
        <f t="shared" si="409"/>
        <v>Champion</v>
      </c>
    </row>
    <row r="5205" spans="1:10" ht="14.25" x14ac:dyDescent="0.2">
      <c r="A5205">
        <v>13273</v>
      </c>
      <c r="B5205">
        <v>16</v>
      </c>
      <c r="C5205">
        <v>138.97999999999996</v>
      </c>
      <c r="D5205" s="1">
        <v>40773.584722222222</v>
      </c>
      <c r="E5205" s="3">
        <f>DATEDIF(online_retail_II[[#This Row],[LastPurchase]], DATE(2011,12,9), "d")</f>
        <v>113</v>
      </c>
      <c r="F5205" s="3">
        <f t="shared" si="405"/>
        <v>3</v>
      </c>
      <c r="G5205" s="3">
        <f t="shared" si="406"/>
        <v>1</v>
      </c>
      <c r="H5205" s="3">
        <f t="shared" si="407"/>
        <v>1</v>
      </c>
      <c r="I5205" s="1" t="str">
        <f t="shared" si="408"/>
        <v>311</v>
      </c>
      <c r="J5205" s="1" t="str">
        <f t="shared" si="409"/>
        <v>Potential</v>
      </c>
    </row>
    <row r="5206" spans="1:10" ht="14.25" x14ac:dyDescent="0.2">
      <c r="A5206">
        <v>17736</v>
      </c>
      <c r="B5206">
        <v>25</v>
      </c>
      <c r="C5206">
        <v>377.43999999999988</v>
      </c>
      <c r="D5206" s="1">
        <v>40877.65</v>
      </c>
      <c r="E5206" s="3">
        <f>DATEDIF(online_retail_II[[#This Row],[LastPurchase]], DATE(2011,12,9), "d")</f>
        <v>9</v>
      </c>
      <c r="F5206" s="3">
        <f t="shared" si="405"/>
        <v>5</v>
      </c>
      <c r="G5206" s="3">
        <f t="shared" si="406"/>
        <v>1</v>
      </c>
      <c r="H5206" s="3">
        <f t="shared" si="407"/>
        <v>1</v>
      </c>
      <c r="I5206" s="1" t="str">
        <f t="shared" si="408"/>
        <v>511</v>
      </c>
      <c r="J5206" s="1" t="str">
        <f t="shared" si="409"/>
        <v>Champion</v>
      </c>
    </row>
    <row r="5207" spans="1:10" ht="14.25" x14ac:dyDescent="0.2">
      <c r="A5207">
        <v>15472</v>
      </c>
      <c r="B5207">
        <v>76</v>
      </c>
      <c r="C5207">
        <v>371.56</v>
      </c>
      <c r="D5207" s="1">
        <v>40773.636805555558</v>
      </c>
      <c r="E5207" s="3">
        <f>DATEDIF(online_retail_II[[#This Row],[LastPurchase]], DATE(2011,12,9), "d")</f>
        <v>113</v>
      </c>
      <c r="F5207" s="3">
        <f t="shared" si="405"/>
        <v>3</v>
      </c>
      <c r="G5207" s="3">
        <f t="shared" si="406"/>
        <v>2</v>
      </c>
      <c r="H5207" s="3">
        <f t="shared" si="407"/>
        <v>1</v>
      </c>
      <c r="I5207" s="1" t="str">
        <f t="shared" si="408"/>
        <v>321</v>
      </c>
      <c r="J5207" s="1" t="str">
        <f t="shared" si="409"/>
        <v>Potential</v>
      </c>
    </row>
    <row r="5208" spans="1:10" ht="14.25" x14ac:dyDescent="0.2">
      <c r="A5208">
        <v>12680</v>
      </c>
      <c r="B5208">
        <v>53</v>
      </c>
      <c r="C5208">
        <v>880.81</v>
      </c>
      <c r="D5208" s="1">
        <v>40886.534722222219</v>
      </c>
      <c r="E5208" s="3">
        <f>DATEDIF(online_retail_II[[#This Row],[LastPurchase]], DATE(2011,12,9), "d")</f>
        <v>0</v>
      </c>
      <c r="F5208" s="3">
        <f t="shared" si="405"/>
        <v>5</v>
      </c>
      <c r="G5208" s="3">
        <f t="shared" si="406"/>
        <v>1</v>
      </c>
      <c r="H5208" s="3">
        <f t="shared" si="407"/>
        <v>1</v>
      </c>
      <c r="I5208" s="1" t="str">
        <f t="shared" si="408"/>
        <v>511</v>
      </c>
      <c r="J5208" s="1" t="str">
        <f t="shared" si="409"/>
        <v>Champion</v>
      </c>
    </row>
    <row r="5209" spans="1:10" ht="14.25" x14ac:dyDescent="0.2">
      <c r="A5209">
        <v>16582</v>
      </c>
      <c r="B5209">
        <v>6</v>
      </c>
      <c r="C5209">
        <v>313.61999999999995</v>
      </c>
      <c r="D5209" s="1">
        <v>40773.709722222222</v>
      </c>
      <c r="E5209" s="3">
        <f>DATEDIF(online_retail_II[[#This Row],[LastPurchase]], DATE(2011,12,9), "d")</f>
        <v>113</v>
      </c>
      <c r="F5209" s="3">
        <f t="shared" si="405"/>
        <v>3</v>
      </c>
      <c r="G5209" s="3">
        <f t="shared" si="406"/>
        <v>1</v>
      </c>
      <c r="H5209" s="3">
        <f t="shared" si="407"/>
        <v>1</v>
      </c>
      <c r="I5209" s="1" t="str">
        <f t="shared" si="408"/>
        <v>311</v>
      </c>
      <c r="J5209" s="1" t="str">
        <f t="shared" si="409"/>
        <v>Potential</v>
      </c>
    </row>
    <row r="5210" spans="1:10" ht="14.25" x14ac:dyDescent="0.2">
      <c r="A5210">
        <v>17747</v>
      </c>
      <c r="B5210">
        <v>1</v>
      </c>
      <c r="C5210">
        <v>71.400000000000006</v>
      </c>
      <c r="D5210" s="1">
        <v>40774.342361111114</v>
      </c>
      <c r="E5210" s="3">
        <f>DATEDIF(online_retail_II[[#This Row],[LastPurchase]], DATE(2011,12,9), "d")</f>
        <v>112</v>
      </c>
      <c r="F5210" s="3">
        <f t="shared" si="405"/>
        <v>3</v>
      </c>
      <c r="G5210" s="3">
        <f t="shared" si="406"/>
        <v>1</v>
      </c>
      <c r="H5210" s="3">
        <f t="shared" si="407"/>
        <v>1</v>
      </c>
      <c r="I5210" s="1" t="str">
        <f t="shared" si="408"/>
        <v>311</v>
      </c>
      <c r="J5210" s="1" t="str">
        <f t="shared" si="409"/>
        <v>Potential</v>
      </c>
    </row>
    <row r="5211" spans="1:10" ht="14.25" x14ac:dyDescent="0.2">
      <c r="A5211">
        <v>12513</v>
      </c>
      <c r="B5211">
        <v>35</v>
      </c>
      <c r="C5211">
        <v>612.29000000000008</v>
      </c>
      <c r="D5211" s="1">
        <v>40774.45208333333</v>
      </c>
      <c r="E5211" s="3">
        <f>DATEDIF(online_retail_II[[#This Row],[LastPurchase]], DATE(2011,12,9), "d")</f>
        <v>112</v>
      </c>
      <c r="F5211" s="3">
        <f t="shared" si="405"/>
        <v>3</v>
      </c>
      <c r="G5211" s="3">
        <f t="shared" si="406"/>
        <v>1</v>
      </c>
      <c r="H5211" s="3">
        <f t="shared" si="407"/>
        <v>1</v>
      </c>
      <c r="I5211" s="1" t="str">
        <f t="shared" si="408"/>
        <v>311</v>
      </c>
      <c r="J5211" s="1" t="str">
        <f t="shared" si="409"/>
        <v>Potential</v>
      </c>
    </row>
    <row r="5212" spans="1:10" ht="14.25" x14ac:dyDescent="0.2">
      <c r="A5212">
        <v>16828</v>
      </c>
      <c r="B5212">
        <v>8</v>
      </c>
      <c r="C5212">
        <v>128.5</v>
      </c>
      <c r="D5212" s="1">
        <v>40793.631944444445</v>
      </c>
      <c r="E5212" s="3">
        <f>DATEDIF(online_retail_II[[#This Row],[LastPurchase]], DATE(2011,12,9), "d")</f>
        <v>93</v>
      </c>
      <c r="F5212" s="3">
        <f t="shared" si="405"/>
        <v>3</v>
      </c>
      <c r="G5212" s="3">
        <f t="shared" si="406"/>
        <v>1</v>
      </c>
      <c r="H5212" s="3">
        <f t="shared" si="407"/>
        <v>1</v>
      </c>
      <c r="I5212" s="1" t="str">
        <f t="shared" si="408"/>
        <v>311</v>
      </c>
      <c r="J5212" s="1" t="str">
        <f t="shared" si="409"/>
        <v>Potential</v>
      </c>
    </row>
    <row r="5213" spans="1:10" ht="14.25" x14ac:dyDescent="0.2">
      <c r="A5213">
        <v>14772</v>
      </c>
      <c r="B5213">
        <v>9</v>
      </c>
      <c r="C5213">
        <v>139.26</v>
      </c>
      <c r="D5213" s="1">
        <v>40774.62777777778</v>
      </c>
      <c r="E5213" s="3">
        <f>DATEDIF(online_retail_II[[#This Row],[LastPurchase]], DATE(2011,12,9), "d")</f>
        <v>112</v>
      </c>
      <c r="F5213" s="3">
        <f t="shared" si="405"/>
        <v>3</v>
      </c>
      <c r="G5213" s="3">
        <f t="shared" si="406"/>
        <v>1</v>
      </c>
      <c r="H5213" s="3">
        <f t="shared" si="407"/>
        <v>1</v>
      </c>
      <c r="I5213" s="1" t="str">
        <f t="shared" si="408"/>
        <v>311</v>
      </c>
      <c r="J5213" s="1" t="str">
        <f t="shared" si="409"/>
        <v>Potential</v>
      </c>
    </row>
    <row r="5214" spans="1:10" ht="14.25" x14ac:dyDescent="0.2">
      <c r="A5214">
        <v>12364</v>
      </c>
      <c r="B5214">
        <v>85</v>
      </c>
      <c r="C5214">
        <v>1313.1000000000001</v>
      </c>
      <c r="D5214" s="1">
        <v>40879.431944444441</v>
      </c>
      <c r="E5214" s="3">
        <f>DATEDIF(online_retail_II[[#This Row],[LastPurchase]], DATE(2011,12,9), "d")</f>
        <v>7</v>
      </c>
      <c r="F5214" s="3">
        <f t="shared" si="405"/>
        <v>5</v>
      </c>
      <c r="G5214" s="3">
        <f t="shared" si="406"/>
        <v>2</v>
      </c>
      <c r="H5214" s="3">
        <f t="shared" si="407"/>
        <v>2</v>
      </c>
      <c r="I5214" s="1" t="str">
        <f t="shared" si="408"/>
        <v>522</v>
      </c>
      <c r="J5214" s="1" t="str">
        <f t="shared" si="409"/>
        <v>Champion</v>
      </c>
    </row>
    <row r="5215" spans="1:10" ht="14.25" x14ac:dyDescent="0.2">
      <c r="A5215">
        <v>12968</v>
      </c>
      <c r="B5215">
        <v>5</v>
      </c>
      <c r="C5215">
        <v>135.94999999999999</v>
      </c>
      <c r="D5215" s="1">
        <v>40774.655555555553</v>
      </c>
      <c r="E5215" s="3">
        <f>DATEDIF(online_retail_II[[#This Row],[LastPurchase]], DATE(2011,12,9), "d")</f>
        <v>112</v>
      </c>
      <c r="F5215" s="3">
        <f t="shared" si="405"/>
        <v>3</v>
      </c>
      <c r="G5215" s="3">
        <f t="shared" si="406"/>
        <v>1</v>
      </c>
      <c r="H5215" s="3">
        <f t="shared" si="407"/>
        <v>1</v>
      </c>
      <c r="I5215" s="1" t="str">
        <f t="shared" si="408"/>
        <v>311</v>
      </c>
      <c r="J5215" s="1" t="str">
        <f t="shared" si="409"/>
        <v>Potential</v>
      </c>
    </row>
    <row r="5216" spans="1:10" ht="14.25" x14ac:dyDescent="0.2">
      <c r="A5216">
        <v>15701</v>
      </c>
      <c r="B5216">
        <v>237</v>
      </c>
      <c r="C5216">
        <v>1542.14</v>
      </c>
      <c r="D5216" s="1">
        <v>40884.61041666667</v>
      </c>
      <c r="E5216" s="3">
        <f>DATEDIF(online_retail_II[[#This Row],[LastPurchase]], DATE(2011,12,9), "d")</f>
        <v>2</v>
      </c>
      <c r="F5216" s="3">
        <f t="shared" si="405"/>
        <v>5</v>
      </c>
      <c r="G5216" s="3">
        <f t="shared" si="406"/>
        <v>3</v>
      </c>
      <c r="H5216" s="3">
        <f t="shared" si="407"/>
        <v>2</v>
      </c>
      <c r="I5216" s="1" t="str">
        <f t="shared" si="408"/>
        <v>532</v>
      </c>
      <c r="J5216" s="1" t="str">
        <f t="shared" si="409"/>
        <v>Champion</v>
      </c>
    </row>
    <row r="5217" spans="1:10" ht="14.25" x14ac:dyDescent="0.2">
      <c r="A5217">
        <v>12518</v>
      </c>
      <c r="B5217">
        <v>124</v>
      </c>
      <c r="C5217">
        <v>2056.8899999999994</v>
      </c>
      <c r="D5217" s="1">
        <v>40886.425694444442</v>
      </c>
      <c r="E5217" s="3">
        <f>DATEDIF(online_retail_II[[#This Row],[LastPurchase]], DATE(2011,12,9), "d")</f>
        <v>0</v>
      </c>
      <c r="F5217" s="3">
        <f t="shared" si="405"/>
        <v>5</v>
      </c>
      <c r="G5217" s="3">
        <f t="shared" si="406"/>
        <v>2</v>
      </c>
      <c r="H5217" s="3">
        <f t="shared" si="407"/>
        <v>2</v>
      </c>
      <c r="I5217" s="1" t="str">
        <f t="shared" si="408"/>
        <v>522</v>
      </c>
      <c r="J5217" s="1" t="str">
        <f t="shared" si="409"/>
        <v>Champion</v>
      </c>
    </row>
    <row r="5218" spans="1:10" ht="14.25" x14ac:dyDescent="0.2">
      <c r="A5218">
        <v>14529</v>
      </c>
      <c r="B5218">
        <v>229</v>
      </c>
      <c r="C5218">
        <v>620.03999999999985</v>
      </c>
      <c r="D5218" s="1">
        <v>40826.643750000003</v>
      </c>
      <c r="E5218" s="3">
        <f>DATEDIF(online_retail_II[[#This Row],[LastPurchase]], DATE(2011,12,9), "d")</f>
        <v>60</v>
      </c>
      <c r="F5218" s="3">
        <f t="shared" si="405"/>
        <v>3</v>
      </c>
      <c r="G5218" s="3">
        <f t="shared" si="406"/>
        <v>3</v>
      </c>
      <c r="H5218" s="3">
        <f t="shared" si="407"/>
        <v>1</v>
      </c>
      <c r="I5218" s="1" t="str">
        <f t="shared" si="408"/>
        <v>331</v>
      </c>
      <c r="J5218" s="1" t="str">
        <f t="shared" si="409"/>
        <v>Potential</v>
      </c>
    </row>
    <row r="5219" spans="1:10" ht="14.25" x14ac:dyDescent="0.2">
      <c r="A5219">
        <v>16536</v>
      </c>
      <c r="B5219">
        <v>55</v>
      </c>
      <c r="C5219">
        <v>548.97</v>
      </c>
      <c r="D5219" s="1">
        <v>40776.662499999999</v>
      </c>
      <c r="E5219" s="3">
        <f>DATEDIF(online_retail_II[[#This Row],[LastPurchase]], DATE(2011,12,9), "d")</f>
        <v>110</v>
      </c>
      <c r="F5219" s="3">
        <f t="shared" si="405"/>
        <v>3</v>
      </c>
      <c r="G5219" s="3">
        <f t="shared" si="406"/>
        <v>1</v>
      </c>
      <c r="H5219" s="3">
        <f t="shared" si="407"/>
        <v>1</v>
      </c>
      <c r="I5219" s="1" t="str">
        <f t="shared" si="408"/>
        <v>311</v>
      </c>
      <c r="J5219" s="1" t="str">
        <f t="shared" si="409"/>
        <v>Potential</v>
      </c>
    </row>
    <row r="5220" spans="1:10" ht="14.25" x14ac:dyDescent="0.2">
      <c r="A5220">
        <v>15313</v>
      </c>
      <c r="B5220">
        <v>1</v>
      </c>
      <c r="C5220">
        <v>52</v>
      </c>
      <c r="D5220" s="1">
        <v>40776.668055555558</v>
      </c>
      <c r="E5220" s="3">
        <f>DATEDIF(online_retail_II[[#This Row],[LastPurchase]], DATE(2011,12,9), "d")</f>
        <v>110</v>
      </c>
      <c r="F5220" s="3">
        <f t="shared" si="405"/>
        <v>3</v>
      </c>
      <c r="G5220" s="3">
        <f t="shared" si="406"/>
        <v>1</v>
      </c>
      <c r="H5220" s="3">
        <f t="shared" si="407"/>
        <v>1</v>
      </c>
      <c r="I5220" s="1" t="str">
        <f t="shared" si="408"/>
        <v>311</v>
      </c>
      <c r="J5220" s="1" t="str">
        <f t="shared" si="409"/>
        <v>Potential</v>
      </c>
    </row>
    <row r="5221" spans="1:10" ht="14.25" x14ac:dyDescent="0.2">
      <c r="A5221">
        <v>15801</v>
      </c>
      <c r="B5221">
        <v>64</v>
      </c>
      <c r="C5221">
        <v>1063.9499999999998</v>
      </c>
      <c r="D5221" s="1">
        <v>40840.577777777777</v>
      </c>
      <c r="E5221" s="3">
        <f>DATEDIF(online_retail_II[[#This Row],[LastPurchase]], DATE(2011,12,9), "d")</f>
        <v>46</v>
      </c>
      <c r="F5221" s="3">
        <f t="shared" si="405"/>
        <v>4</v>
      </c>
      <c r="G5221" s="3">
        <f t="shared" si="406"/>
        <v>2</v>
      </c>
      <c r="H5221" s="3">
        <f t="shared" si="407"/>
        <v>2</v>
      </c>
      <c r="I5221" s="1" t="str">
        <f t="shared" si="408"/>
        <v>422</v>
      </c>
      <c r="J5221" s="1" t="str">
        <f t="shared" si="409"/>
        <v>Loyal</v>
      </c>
    </row>
    <row r="5222" spans="1:10" ht="14.25" x14ac:dyDescent="0.2">
      <c r="A5222">
        <v>14387</v>
      </c>
      <c r="B5222">
        <v>140</v>
      </c>
      <c r="C5222">
        <v>1770.5600000000013</v>
      </c>
      <c r="D5222" s="1">
        <v>40854.520138888889</v>
      </c>
      <c r="E5222" s="3">
        <f>DATEDIF(online_retail_II[[#This Row],[LastPurchase]], DATE(2011,12,9), "d")</f>
        <v>32</v>
      </c>
      <c r="F5222" s="3">
        <f t="shared" si="405"/>
        <v>4</v>
      </c>
      <c r="G5222" s="3">
        <f t="shared" si="406"/>
        <v>2</v>
      </c>
      <c r="H5222" s="3">
        <f t="shared" si="407"/>
        <v>2</v>
      </c>
      <c r="I5222" s="1" t="str">
        <f t="shared" si="408"/>
        <v>422</v>
      </c>
      <c r="J5222" s="1" t="str">
        <f t="shared" si="409"/>
        <v>Loyal</v>
      </c>
    </row>
    <row r="5223" spans="1:10" ht="14.25" x14ac:dyDescent="0.2">
      <c r="A5223">
        <v>17073</v>
      </c>
      <c r="B5223">
        <v>174</v>
      </c>
      <c r="C5223">
        <v>1446.09</v>
      </c>
      <c r="D5223" s="1">
        <v>40869.490972222222</v>
      </c>
      <c r="E5223" s="3">
        <f>DATEDIF(online_retail_II[[#This Row],[LastPurchase]], DATE(2011,12,9), "d")</f>
        <v>17</v>
      </c>
      <c r="F5223" s="3">
        <f t="shared" si="405"/>
        <v>4</v>
      </c>
      <c r="G5223" s="3">
        <f t="shared" si="406"/>
        <v>3</v>
      </c>
      <c r="H5223" s="3">
        <f t="shared" si="407"/>
        <v>2</v>
      </c>
      <c r="I5223" s="1" t="str">
        <f t="shared" si="408"/>
        <v>432</v>
      </c>
      <c r="J5223" s="1" t="str">
        <f t="shared" si="409"/>
        <v>Loyal</v>
      </c>
    </row>
    <row r="5224" spans="1:10" ht="14.25" x14ac:dyDescent="0.2">
      <c r="A5224">
        <v>18147</v>
      </c>
      <c r="B5224">
        <v>7</v>
      </c>
      <c r="C5224">
        <v>179.33999999999997</v>
      </c>
      <c r="D5224" s="1">
        <v>40841.490277777775</v>
      </c>
      <c r="E5224" s="3">
        <f>DATEDIF(online_retail_II[[#This Row],[LastPurchase]], DATE(2011,12,9), "d")</f>
        <v>45</v>
      </c>
      <c r="F5224" s="3">
        <f t="shared" si="405"/>
        <v>4</v>
      </c>
      <c r="G5224" s="3">
        <f t="shared" si="406"/>
        <v>1</v>
      </c>
      <c r="H5224" s="3">
        <f t="shared" si="407"/>
        <v>1</v>
      </c>
      <c r="I5224" s="1" t="str">
        <f t="shared" si="408"/>
        <v>411</v>
      </c>
      <c r="J5224" s="1" t="str">
        <f t="shared" si="409"/>
        <v>Loyal</v>
      </c>
    </row>
    <row r="5225" spans="1:10" ht="14.25" x14ac:dyDescent="0.2">
      <c r="A5225">
        <v>14523</v>
      </c>
      <c r="B5225">
        <v>12</v>
      </c>
      <c r="C5225">
        <v>241.09000000000003</v>
      </c>
      <c r="D5225" s="1">
        <v>40778.550694444442</v>
      </c>
      <c r="E5225" s="3">
        <f>DATEDIF(online_retail_II[[#This Row],[LastPurchase]], DATE(2011,12,9), "d")</f>
        <v>108</v>
      </c>
      <c r="F5225" s="3">
        <f t="shared" si="405"/>
        <v>3</v>
      </c>
      <c r="G5225" s="3">
        <f t="shared" si="406"/>
        <v>1</v>
      </c>
      <c r="H5225" s="3">
        <f t="shared" si="407"/>
        <v>1</v>
      </c>
      <c r="I5225" s="1" t="str">
        <f t="shared" si="408"/>
        <v>311</v>
      </c>
      <c r="J5225" s="1" t="str">
        <f t="shared" si="409"/>
        <v>Potential</v>
      </c>
    </row>
    <row r="5226" spans="1:10" ht="14.25" x14ac:dyDescent="0.2">
      <c r="A5226">
        <v>14418</v>
      </c>
      <c r="B5226">
        <v>124</v>
      </c>
      <c r="C5226">
        <v>1937.2500000000002</v>
      </c>
      <c r="D5226" s="1">
        <v>40883.48541666667</v>
      </c>
      <c r="E5226" s="3">
        <f>DATEDIF(online_retail_II[[#This Row],[LastPurchase]], DATE(2011,12,9), "d")</f>
        <v>3</v>
      </c>
      <c r="F5226" s="3">
        <f t="shared" si="405"/>
        <v>5</v>
      </c>
      <c r="G5226" s="3">
        <f t="shared" si="406"/>
        <v>2</v>
      </c>
      <c r="H5226" s="3">
        <f t="shared" si="407"/>
        <v>2</v>
      </c>
      <c r="I5226" s="1" t="str">
        <f t="shared" si="408"/>
        <v>522</v>
      </c>
      <c r="J5226" s="1" t="str">
        <f t="shared" si="409"/>
        <v>Champion</v>
      </c>
    </row>
    <row r="5227" spans="1:10" ht="14.25" x14ac:dyDescent="0.2">
      <c r="A5227">
        <v>12642</v>
      </c>
      <c r="B5227">
        <v>47</v>
      </c>
      <c r="C5227">
        <v>1013.26</v>
      </c>
      <c r="D5227" s="1">
        <v>40861.627083333333</v>
      </c>
      <c r="E5227" s="3">
        <f>DATEDIF(online_retail_II[[#This Row],[LastPurchase]], DATE(2011,12,9), "d")</f>
        <v>25</v>
      </c>
      <c r="F5227" s="3">
        <f t="shared" si="405"/>
        <v>4</v>
      </c>
      <c r="G5227" s="3">
        <f t="shared" si="406"/>
        <v>1</v>
      </c>
      <c r="H5227" s="3">
        <f t="shared" si="407"/>
        <v>2</v>
      </c>
      <c r="I5227" s="1" t="str">
        <f t="shared" si="408"/>
        <v>412</v>
      </c>
      <c r="J5227" s="1" t="str">
        <f t="shared" si="409"/>
        <v>Loyal</v>
      </c>
    </row>
    <row r="5228" spans="1:10" ht="14.25" x14ac:dyDescent="0.2">
      <c r="A5228">
        <v>16968</v>
      </c>
      <c r="B5228">
        <v>31</v>
      </c>
      <c r="C5228">
        <v>439.43000000000012</v>
      </c>
      <c r="D5228" s="1">
        <v>40882.626388888886</v>
      </c>
      <c r="E5228" s="3">
        <f>DATEDIF(online_retail_II[[#This Row],[LastPurchase]], DATE(2011,12,9), "d")</f>
        <v>4</v>
      </c>
      <c r="F5228" s="3">
        <f t="shared" si="405"/>
        <v>5</v>
      </c>
      <c r="G5228" s="3">
        <f t="shared" si="406"/>
        <v>1</v>
      </c>
      <c r="H5228" s="3">
        <f t="shared" si="407"/>
        <v>1</v>
      </c>
      <c r="I5228" s="1" t="str">
        <f t="shared" si="408"/>
        <v>511</v>
      </c>
      <c r="J5228" s="1" t="str">
        <f t="shared" si="409"/>
        <v>Champion</v>
      </c>
    </row>
    <row r="5229" spans="1:10" ht="14.25" x14ac:dyDescent="0.2">
      <c r="A5229">
        <v>13411</v>
      </c>
      <c r="B5229">
        <v>18</v>
      </c>
      <c r="C5229">
        <v>213.55000000000004</v>
      </c>
      <c r="D5229" s="1">
        <v>40779.581250000003</v>
      </c>
      <c r="E5229" s="3">
        <f>DATEDIF(online_retail_II[[#This Row],[LastPurchase]], DATE(2011,12,9), "d")</f>
        <v>107</v>
      </c>
      <c r="F5229" s="3">
        <f t="shared" si="405"/>
        <v>3</v>
      </c>
      <c r="G5229" s="3">
        <f t="shared" si="406"/>
        <v>1</v>
      </c>
      <c r="H5229" s="3">
        <f t="shared" si="407"/>
        <v>1</v>
      </c>
      <c r="I5229" s="1" t="str">
        <f t="shared" si="408"/>
        <v>311</v>
      </c>
      <c r="J5229" s="1" t="str">
        <f t="shared" si="409"/>
        <v>Potential</v>
      </c>
    </row>
    <row r="5230" spans="1:10" ht="14.25" x14ac:dyDescent="0.2">
      <c r="A5230">
        <v>13236</v>
      </c>
      <c r="B5230">
        <v>36</v>
      </c>
      <c r="C5230">
        <v>744.85000000000025</v>
      </c>
      <c r="D5230" s="1">
        <v>40862.534722222219</v>
      </c>
      <c r="E5230" s="3">
        <f>DATEDIF(online_retail_II[[#This Row],[LastPurchase]], DATE(2011,12,9), "d")</f>
        <v>24</v>
      </c>
      <c r="F5230" s="3">
        <f t="shared" si="405"/>
        <v>4</v>
      </c>
      <c r="G5230" s="3">
        <f t="shared" si="406"/>
        <v>1</v>
      </c>
      <c r="H5230" s="3">
        <f t="shared" si="407"/>
        <v>1</v>
      </c>
      <c r="I5230" s="1" t="str">
        <f t="shared" si="408"/>
        <v>411</v>
      </c>
      <c r="J5230" s="1" t="str">
        <f t="shared" si="409"/>
        <v>Loyal</v>
      </c>
    </row>
    <row r="5231" spans="1:10" ht="14.25" x14ac:dyDescent="0.2">
      <c r="A5231">
        <v>14196</v>
      </c>
      <c r="B5231">
        <v>6</v>
      </c>
      <c r="C5231">
        <v>335.52</v>
      </c>
      <c r="D5231" s="1">
        <v>40780.434027777781</v>
      </c>
      <c r="E5231" s="3">
        <f>DATEDIF(online_retail_II[[#This Row],[LastPurchase]], DATE(2011,12,9), "d")</f>
        <v>106</v>
      </c>
      <c r="F5231" s="3">
        <f t="shared" si="405"/>
        <v>3</v>
      </c>
      <c r="G5231" s="3">
        <f t="shared" si="406"/>
        <v>1</v>
      </c>
      <c r="H5231" s="3">
        <f t="shared" si="407"/>
        <v>1</v>
      </c>
      <c r="I5231" s="1" t="str">
        <f t="shared" si="408"/>
        <v>311</v>
      </c>
      <c r="J5231" s="1" t="str">
        <f t="shared" si="409"/>
        <v>Potential</v>
      </c>
    </row>
    <row r="5232" spans="1:10" ht="14.25" x14ac:dyDescent="0.2">
      <c r="A5232">
        <v>15263</v>
      </c>
      <c r="B5232">
        <v>12</v>
      </c>
      <c r="C5232">
        <v>156.50999999999996</v>
      </c>
      <c r="D5232" s="1">
        <v>40780.43472222222</v>
      </c>
      <c r="E5232" s="3">
        <f>DATEDIF(online_retail_II[[#This Row],[LastPurchase]], DATE(2011,12,9), "d")</f>
        <v>106</v>
      </c>
      <c r="F5232" s="3">
        <f t="shared" si="405"/>
        <v>3</v>
      </c>
      <c r="G5232" s="3">
        <f t="shared" si="406"/>
        <v>1</v>
      </c>
      <c r="H5232" s="3">
        <f t="shared" si="407"/>
        <v>1</v>
      </c>
      <c r="I5232" s="1" t="str">
        <f t="shared" si="408"/>
        <v>311</v>
      </c>
      <c r="J5232" s="1" t="str">
        <f t="shared" si="409"/>
        <v>Potential</v>
      </c>
    </row>
    <row r="5233" spans="1:10" ht="14.25" x14ac:dyDescent="0.2">
      <c r="A5233">
        <v>16093</v>
      </c>
      <c r="B5233">
        <v>1</v>
      </c>
      <c r="C5233">
        <v>17</v>
      </c>
      <c r="D5233" s="1">
        <v>40780.464583333334</v>
      </c>
      <c r="E5233" s="3">
        <f>DATEDIF(online_retail_II[[#This Row],[LastPurchase]], DATE(2011,12,9), "d")</f>
        <v>106</v>
      </c>
      <c r="F5233" s="3">
        <f t="shared" si="405"/>
        <v>3</v>
      </c>
      <c r="G5233" s="3">
        <f t="shared" si="406"/>
        <v>1</v>
      </c>
      <c r="H5233" s="3">
        <f t="shared" si="407"/>
        <v>1</v>
      </c>
      <c r="I5233" s="1" t="str">
        <f t="shared" si="408"/>
        <v>311</v>
      </c>
      <c r="J5233" s="1" t="str">
        <f t="shared" si="409"/>
        <v>Potential</v>
      </c>
    </row>
    <row r="5234" spans="1:10" ht="14.25" x14ac:dyDescent="0.2">
      <c r="A5234">
        <v>17844</v>
      </c>
      <c r="B5234">
        <v>5</v>
      </c>
      <c r="C5234">
        <v>51.56</v>
      </c>
      <c r="D5234" s="1">
        <v>40780.477083333331</v>
      </c>
      <c r="E5234" s="3">
        <f>DATEDIF(online_retail_II[[#This Row],[LastPurchase]], DATE(2011,12,9), "d")</f>
        <v>106</v>
      </c>
      <c r="F5234" s="3">
        <f t="shared" si="405"/>
        <v>3</v>
      </c>
      <c r="G5234" s="3">
        <f t="shared" si="406"/>
        <v>1</v>
      </c>
      <c r="H5234" s="3">
        <f t="shared" si="407"/>
        <v>1</v>
      </c>
      <c r="I5234" s="1" t="str">
        <f t="shared" si="408"/>
        <v>311</v>
      </c>
      <c r="J5234" s="1" t="str">
        <f t="shared" si="409"/>
        <v>Potential</v>
      </c>
    </row>
    <row r="5235" spans="1:10" ht="14.25" x14ac:dyDescent="0.2">
      <c r="A5235">
        <v>14050</v>
      </c>
      <c r="B5235">
        <v>54</v>
      </c>
      <c r="C5235">
        <v>746.36000000000013</v>
      </c>
      <c r="D5235" s="1">
        <v>40855.416666666664</v>
      </c>
      <c r="E5235" s="3">
        <f>DATEDIF(online_retail_II[[#This Row],[LastPurchase]], DATE(2011,12,9), "d")</f>
        <v>31</v>
      </c>
      <c r="F5235" s="3">
        <f t="shared" si="405"/>
        <v>4</v>
      </c>
      <c r="G5235" s="3">
        <f t="shared" si="406"/>
        <v>1</v>
      </c>
      <c r="H5235" s="3">
        <f t="shared" si="407"/>
        <v>1</v>
      </c>
      <c r="I5235" s="1" t="str">
        <f t="shared" si="408"/>
        <v>411</v>
      </c>
      <c r="J5235" s="1" t="str">
        <f t="shared" si="409"/>
        <v>Loyal</v>
      </c>
    </row>
    <row r="5236" spans="1:10" ht="14.25" x14ac:dyDescent="0.2">
      <c r="A5236">
        <v>16429</v>
      </c>
      <c r="B5236">
        <v>2</v>
      </c>
      <c r="C5236">
        <v>284.55</v>
      </c>
      <c r="D5236" s="1">
        <v>40780.57916666667</v>
      </c>
      <c r="E5236" s="3">
        <f>DATEDIF(online_retail_II[[#This Row],[LastPurchase]], DATE(2011,12,9), "d")</f>
        <v>106</v>
      </c>
      <c r="F5236" s="3">
        <f t="shared" si="405"/>
        <v>3</v>
      </c>
      <c r="G5236" s="3">
        <f t="shared" si="406"/>
        <v>1</v>
      </c>
      <c r="H5236" s="3">
        <f t="shared" si="407"/>
        <v>1</v>
      </c>
      <c r="I5236" s="1" t="str">
        <f t="shared" si="408"/>
        <v>311</v>
      </c>
      <c r="J5236" s="1" t="str">
        <f t="shared" si="409"/>
        <v>Potential</v>
      </c>
    </row>
    <row r="5237" spans="1:10" ht="14.25" x14ac:dyDescent="0.2">
      <c r="A5237">
        <v>12715</v>
      </c>
      <c r="B5237">
        <v>21</v>
      </c>
      <c r="C5237">
        <v>353.85999999999996</v>
      </c>
      <c r="D5237" s="1">
        <v>40780.640277777777</v>
      </c>
      <c r="E5237" s="3">
        <f>DATEDIF(online_retail_II[[#This Row],[LastPurchase]], DATE(2011,12,9), "d")</f>
        <v>106</v>
      </c>
      <c r="F5237" s="3">
        <f t="shared" si="405"/>
        <v>3</v>
      </c>
      <c r="G5237" s="3">
        <f t="shared" si="406"/>
        <v>1</v>
      </c>
      <c r="H5237" s="3">
        <f t="shared" si="407"/>
        <v>1</v>
      </c>
      <c r="I5237" s="1" t="str">
        <f t="shared" si="408"/>
        <v>311</v>
      </c>
      <c r="J5237" s="1" t="str">
        <f t="shared" si="409"/>
        <v>Potential</v>
      </c>
    </row>
    <row r="5238" spans="1:10" ht="14.25" x14ac:dyDescent="0.2">
      <c r="A5238">
        <v>15663</v>
      </c>
      <c r="B5238">
        <v>9</v>
      </c>
      <c r="C5238">
        <v>138.14000000000001</v>
      </c>
      <c r="D5238" s="1">
        <v>40780.659722222219</v>
      </c>
      <c r="E5238" s="3">
        <f>DATEDIF(online_retail_II[[#This Row],[LastPurchase]], DATE(2011,12,9), "d")</f>
        <v>106</v>
      </c>
      <c r="F5238" s="3">
        <f t="shared" si="405"/>
        <v>3</v>
      </c>
      <c r="G5238" s="3">
        <f t="shared" si="406"/>
        <v>1</v>
      </c>
      <c r="H5238" s="3">
        <f t="shared" si="407"/>
        <v>1</v>
      </c>
      <c r="I5238" s="1" t="str">
        <f t="shared" si="408"/>
        <v>311</v>
      </c>
      <c r="J5238" s="1" t="str">
        <f t="shared" si="409"/>
        <v>Potential</v>
      </c>
    </row>
    <row r="5239" spans="1:10" ht="14.25" x14ac:dyDescent="0.2">
      <c r="A5239">
        <v>18200</v>
      </c>
      <c r="B5239">
        <v>32</v>
      </c>
      <c r="C5239">
        <v>163.80000000000001</v>
      </c>
      <c r="D5239" s="1">
        <v>40780.78125</v>
      </c>
      <c r="E5239" s="3">
        <f>DATEDIF(online_retail_II[[#This Row],[LastPurchase]], DATE(2011,12,9), "d")</f>
        <v>106</v>
      </c>
      <c r="F5239" s="3">
        <f t="shared" si="405"/>
        <v>3</v>
      </c>
      <c r="G5239" s="3">
        <f t="shared" si="406"/>
        <v>1</v>
      </c>
      <c r="H5239" s="3">
        <f t="shared" si="407"/>
        <v>1</v>
      </c>
      <c r="I5239" s="1" t="str">
        <f t="shared" si="408"/>
        <v>311</v>
      </c>
      <c r="J5239" s="1" t="str">
        <f t="shared" si="409"/>
        <v>Potential</v>
      </c>
    </row>
    <row r="5240" spans="1:10" ht="14.25" x14ac:dyDescent="0.2">
      <c r="A5240">
        <v>18167</v>
      </c>
      <c r="B5240">
        <v>37</v>
      </c>
      <c r="C5240">
        <v>1384.86</v>
      </c>
      <c r="D5240" s="1">
        <v>40863.663888888892</v>
      </c>
      <c r="E5240" s="3">
        <f>DATEDIF(online_retail_II[[#This Row],[LastPurchase]], DATE(2011,12,9), "d")</f>
        <v>23</v>
      </c>
      <c r="F5240" s="3">
        <f t="shared" si="405"/>
        <v>4</v>
      </c>
      <c r="G5240" s="3">
        <f t="shared" si="406"/>
        <v>1</v>
      </c>
      <c r="H5240" s="3">
        <f t="shared" si="407"/>
        <v>2</v>
      </c>
      <c r="I5240" s="1" t="str">
        <f t="shared" si="408"/>
        <v>412</v>
      </c>
      <c r="J5240" s="1" t="str">
        <f t="shared" si="409"/>
        <v>Loyal</v>
      </c>
    </row>
    <row r="5241" spans="1:10" ht="14.25" x14ac:dyDescent="0.2">
      <c r="A5241">
        <v>13644</v>
      </c>
      <c r="B5241">
        <v>146</v>
      </c>
      <c r="C5241">
        <v>2624.2600000000011</v>
      </c>
      <c r="D5241" s="1">
        <v>40870.588194444441</v>
      </c>
      <c r="E5241" s="3">
        <f>DATEDIF(online_retail_II[[#This Row],[LastPurchase]], DATE(2011,12,9), "d")</f>
        <v>16</v>
      </c>
      <c r="F5241" s="3">
        <f t="shared" si="405"/>
        <v>4</v>
      </c>
      <c r="G5241" s="3">
        <f t="shared" si="406"/>
        <v>2</v>
      </c>
      <c r="H5241" s="3">
        <f t="shared" si="407"/>
        <v>2</v>
      </c>
      <c r="I5241" s="1" t="str">
        <f t="shared" si="408"/>
        <v>422</v>
      </c>
      <c r="J5241" s="1" t="str">
        <f t="shared" si="409"/>
        <v>Loyal</v>
      </c>
    </row>
    <row r="5242" spans="1:10" ht="14.25" x14ac:dyDescent="0.2">
      <c r="A5242">
        <v>17451</v>
      </c>
      <c r="B5242">
        <v>100</v>
      </c>
      <c r="C5242">
        <v>1721.3999999999999</v>
      </c>
      <c r="D5242" s="1">
        <v>40885.626388888886</v>
      </c>
      <c r="E5242" s="3">
        <f>DATEDIF(online_retail_II[[#This Row],[LastPurchase]], DATE(2011,12,9), "d")</f>
        <v>1</v>
      </c>
      <c r="F5242" s="3">
        <f t="shared" si="405"/>
        <v>5</v>
      </c>
      <c r="G5242" s="3">
        <f t="shared" si="406"/>
        <v>2</v>
      </c>
      <c r="H5242" s="3">
        <f t="shared" si="407"/>
        <v>2</v>
      </c>
      <c r="I5242" s="1" t="str">
        <f t="shared" si="408"/>
        <v>522</v>
      </c>
      <c r="J5242" s="1" t="str">
        <f t="shared" si="409"/>
        <v>Champion</v>
      </c>
    </row>
    <row r="5243" spans="1:10" ht="14.25" x14ac:dyDescent="0.2">
      <c r="A5243">
        <v>13812</v>
      </c>
      <c r="B5243">
        <v>36</v>
      </c>
      <c r="C5243">
        <v>538.99999999999989</v>
      </c>
      <c r="D5243" s="1">
        <v>40844.602083333331</v>
      </c>
      <c r="E5243" s="3">
        <f>DATEDIF(online_retail_II[[#This Row],[LastPurchase]], DATE(2011,12,9), "d")</f>
        <v>42</v>
      </c>
      <c r="F5243" s="3">
        <f t="shared" si="405"/>
        <v>4</v>
      </c>
      <c r="G5243" s="3">
        <f t="shared" si="406"/>
        <v>1</v>
      </c>
      <c r="H5243" s="3">
        <f t="shared" si="407"/>
        <v>1</v>
      </c>
      <c r="I5243" s="1" t="str">
        <f t="shared" si="408"/>
        <v>411</v>
      </c>
      <c r="J5243" s="1" t="str">
        <f t="shared" si="409"/>
        <v>Loyal</v>
      </c>
    </row>
    <row r="5244" spans="1:10" ht="14.25" x14ac:dyDescent="0.2">
      <c r="A5244">
        <v>14141</v>
      </c>
      <c r="B5244">
        <v>40</v>
      </c>
      <c r="C5244">
        <v>915.13000000000022</v>
      </c>
      <c r="D5244" s="1">
        <v>40884.411805555559</v>
      </c>
      <c r="E5244" s="3">
        <f>DATEDIF(online_retail_II[[#This Row],[LastPurchase]], DATE(2011,12,9), "d")</f>
        <v>2</v>
      </c>
      <c r="F5244" s="3">
        <f t="shared" si="405"/>
        <v>5</v>
      </c>
      <c r="G5244" s="3">
        <f t="shared" si="406"/>
        <v>1</v>
      </c>
      <c r="H5244" s="3">
        <f t="shared" si="407"/>
        <v>1</v>
      </c>
      <c r="I5244" s="1" t="str">
        <f t="shared" si="408"/>
        <v>511</v>
      </c>
      <c r="J5244" s="1" t="str">
        <f t="shared" si="409"/>
        <v>Champion</v>
      </c>
    </row>
    <row r="5245" spans="1:10" ht="14.25" x14ac:dyDescent="0.2">
      <c r="A5245">
        <v>17183</v>
      </c>
      <c r="B5245">
        <v>73</v>
      </c>
      <c r="C5245">
        <v>3347.309999999999</v>
      </c>
      <c r="D5245" s="1">
        <v>40879.421527777777</v>
      </c>
      <c r="E5245" s="3">
        <f>DATEDIF(online_retail_II[[#This Row],[LastPurchase]], DATE(2011,12,9), "d")</f>
        <v>7</v>
      </c>
      <c r="F5245" s="3">
        <f t="shared" si="405"/>
        <v>5</v>
      </c>
      <c r="G5245" s="3">
        <f t="shared" si="406"/>
        <v>2</v>
      </c>
      <c r="H5245" s="3">
        <f t="shared" si="407"/>
        <v>3</v>
      </c>
      <c r="I5245" s="1" t="str">
        <f t="shared" si="408"/>
        <v>523</v>
      </c>
      <c r="J5245" s="1" t="str">
        <f t="shared" si="409"/>
        <v>Champion</v>
      </c>
    </row>
    <row r="5246" spans="1:10" ht="14.25" x14ac:dyDescent="0.2">
      <c r="A5246">
        <v>14096</v>
      </c>
      <c r="B5246">
        <v>5111</v>
      </c>
      <c r="C5246">
        <v>65164.789999999659</v>
      </c>
      <c r="D5246" s="1">
        <v>40882.720138888886</v>
      </c>
      <c r="E5246" s="3">
        <f>DATEDIF(online_retail_II[[#This Row],[LastPurchase]], DATE(2011,12,9), "d")</f>
        <v>4</v>
      </c>
      <c r="F5246" s="3">
        <f t="shared" si="405"/>
        <v>5</v>
      </c>
      <c r="G5246" s="3">
        <f t="shared" si="406"/>
        <v>4</v>
      </c>
      <c r="H5246" s="3">
        <f t="shared" si="407"/>
        <v>4</v>
      </c>
      <c r="I5246" s="1" t="str">
        <f t="shared" si="408"/>
        <v>544</v>
      </c>
      <c r="J5246" s="1" t="str">
        <f t="shared" si="409"/>
        <v>Champion</v>
      </c>
    </row>
    <row r="5247" spans="1:10" ht="14.25" x14ac:dyDescent="0.2">
      <c r="A5247">
        <v>12814</v>
      </c>
      <c r="B5247">
        <v>2</v>
      </c>
      <c r="C5247">
        <v>125.92</v>
      </c>
      <c r="D5247" s="1">
        <v>40785.507638888892</v>
      </c>
      <c r="E5247" s="3">
        <f>DATEDIF(online_retail_II[[#This Row],[LastPurchase]], DATE(2011,12,9), "d")</f>
        <v>101</v>
      </c>
      <c r="F5247" s="3">
        <f t="shared" si="405"/>
        <v>3</v>
      </c>
      <c r="G5247" s="3">
        <f t="shared" si="406"/>
        <v>1</v>
      </c>
      <c r="H5247" s="3">
        <f t="shared" si="407"/>
        <v>1</v>
      </c>
      <c r="I5247" s="1" t="str">
        <f t="shared" si="408"/>
        <v>311</v>
      </c>
      <c r="J5247" s="1" t="str">
        <f t="shared" si="409"/>
        <v>Potential</v>
      </c>
    </row>
    <row r="5248" spans="1:10" ht="14.25" x14ac:dyDescent="0.2">
      <c r="A5248">
        <v>15866</v>
      </c>
      <c r="B5248">
        <v>45</v>
      </c>
      <c r="C5248">
        <v>230.52999999999994</v>
      </c>
      <c r="D5248" s="1">
        <v>40785.589583333334</v>
      </c>
      <c r="E5248" s="3">
        <f>DATEDIF(online_retail_II[[#This Row],[LastPurchase]], DATE(2011,12,9), "d")</f>
        <v>101</v>
      </c>
      <c r="F5248" s="3">
        <f t="shared" si="405"/>
        <v>3</v>
      </c>
      <c r="G5248" s="3">
        <f t="shared" si="406"/>
        <v>1</v>
      </c>
      <c r="H5248" s="3">
        <f t="shared" si="407"/>
        <v>1</v>
      </c>
      <c r="I5248" s="1" t="str">
        <f t="shared" si="408"/>
        <v>311</v>
      </c>
      <c r="J5248" s="1" t="str">
        <f t="shared" si="409"/>
        <v>Potential</v>
      </c>
    </row>
    <row r="5249" spans="1:10" ht="14.25" x14ac:dyDescent="0.2">
      <c r="A5249">
        <v>14660</v>
      </c>
      <c r="B5249">
        <v>30</v>
      </c>
      <c r="C5249">
        <v>285.73999999999995</v>
      </c>
      <c r="D5249" s="1">
        <v>40800.481944444444</v>
      </c>
      <c r="E5249" s="3">
        <f>DATEDIF(online_retail_II[[#This Row],[LastPurchase]], DATE(2011,12,9), "d")</f>
        <v>86</v>
      </c>
      <c r="F5249" s="3">
        <f t="shared" si="405"/>
        <v>3</v>
      </c>
      <c r="G5249" s="3">
        <f t="shared" si="406"/>
        <v>1</v>
      </c>
      <c r="H5249" s="3">
        <f t="shared" si="407"/>
        <v>1</v>
      </c>
      <c r="I5249" s="1" t="str">
        <f t="shared" si="408"/>
        <v>311</v>
      </c>
      <c r="J5249" s="1" t="str">
        <f t="shared" si="409"/>
        <v>Potential</v>
      </c>
    </row>
    <row r="5250" spans="1:10" ht="14.25" x14ac:dyDescent="0.2">
      <c r="A5250">
        <v>13726</v>
      </c>
      <c r="B5250">
        <v>42</v>
      </c>
      <c r="C5250">
        <v>1079.6600000000003</v>
      </c>
      <c r="D5250" s="1">
        <v>40848.450694444444</v>
      </c>
      <c r="E5250" s="3">
        <f>DATEDIF(online_retail_II[[#This Row],[LastPurchase]], DATE(2011,12,9), "d")</f>
        <v>38</v>
      </c>
      <c r="F5250" s="3">
        <f t="shared" ref="F5250:F5313" si="410">IF(E5250&lt;=QUARTILE($E$2:$E$1000,1),5,
 IF(E5250&lt;=QUARTILE($E$2:$E$1000,2),4,
 IF(E5250&lt;=QUARTILE($E$2:$E$1000,3),3,
 IF(E5250&lt;=QUARTILE($E$2:$E$1000,4),2,1))))</f>
        <v>4</v>
      </c>
      <c r="G5250" s="3">
        <f t="shared" ref="G5250:G5313" si="411">IF(B5250&gt;=QUARTILE($B$2:$B$1000,4),5,
 IF(B5250&gt;=QUARTILE($B$2:$B$1000,3),4,
 IF(B5250&gt;=QUARTILE($B$2:$B$1000,2),3,
 IF(B5250&gt;=QUARTILE($B$2:$B$1000,1),2,1))))</f>
        <v>1</v>
      </c>
      <c r="H5250" s="3">
        <f t="shared" ref="H5250:H5313" si="412">IF(C5250&gt;=QUARTILE($C$2:$C$1000,4),5,
 IF(C5250&gt;=QUARTILE($C$2:$C$1000,3),4,
 IF(C5250&gt;=QUARTILE($C$2:$C$1000,2),3,
 IF(C5250&gt;=QUARTILE($C$2:$C$1000,1),2,1))))</f>
        <v>2</v>
      </c>
      <c r="I5250" s="1" t="str">
        <f t="shared" ref="I5250:I5313" si="413">TEXT(F5250,"0") &amp; TEXT(G5250,"0") &amp; TEXT(H5250,"0")</f>
        <v>412</v>
      </c>
      <c r="J5250" s="1" t="str">
        <f t="shared" ref="J5250:J5313" si="414">IF(F5250=5,"Champion",
 IF(F5250&gt;=4,"Loyal",
 IF(F5250=3,"Potential",
 IF(F5250=2,"At Risk",
 "Lost"))))</f>
        <v>Loyal</v>
      </c>
    </row>
    <row r="5251" spans="1:10" ht="14.25" x14ac:dyDescent="0.2">
      <c r="A5251">
        <v>15690</v>
      </c>
      <c r="B5251">
        <v>19</v>
      </c>
      <c r="C5251">
        <v>239.76000000000002</v>
      </c>
      <c r="D5251" s="1">
        <v>40882.665972222225</v>
      </c>
      <c r="E5251" s="3">
        <f>DATEDIF(online_retail_II[[#This Row],[LastPurchase]], DATE(2011,12,9), "d")</f>
        <v>4</v>
      </c>
      <c r="F5251" s="3">
        <f t="shared" si="410"/>
        <v>5</v>
      </c>
      <c r="G5251" s="3">
        <f t="shared" si="411"/>
        <v>1</v>
      </c>
      <c r="H5251" s="3">
        <f t="shared" si="412"/>
        <v>1</v>
      </c>
      <c r="I5251" s="1" t="str">
        <f t="shared" si="413"/>
        <v>511</v>
      </c>
      <c r="J5251" s="1" t="str">
        <f t="shared" si="414"/>
        <v>Champion</v>
      </c>
    </row>
    <row r="5252" spans="1:10" ht="14.25" x14ac:dyDescent="0.2">
      <c r="A5252">
        <v>17777</v>
      </c>
      <c r="B5252">
        <v>194</v>
      </c>
      <c r="C5252">
        <v>665.86</v>
      </c>
      <c r="D5252" s="1">
        <v>40862.501388888886</v>
      </c>
      <c r="E5252" s="3">
        <f>DATEDIF(online_retail_II[[#This Row],[LastPurchase]], DATE(2011,12,9), "d")</f>
        <v>24</v>
      </c>
      <c r="F5252" s="3">
        <f t="shared" si="410"/>
        <v>4</v>
      </c>
      <c r="G5252" s="3">
        <f t="shared" si="411"/>
        <v>3</v>
      </c>
      <c r="H5252" s="3">
        <f t="shared" si="412"/>
        <v>1</v>
      </c>
      <c r="I5252" s="1" t="str">
        <f t="shared" si="413"/>
        <v>431</v>
      </c>
      <c r="J5252" s="1" t="str">
        <f t="shared" si="414"/>
        <v>Loyal</v>
      </c>
    </row>
    <row r="5253" spans="1:10" ht="14.25" x14ac:dyDescent="0.2">
      <c r="A5253">
        <v>12436</v>
      </c>
      <c r="B5253">
        <v>16</v>
      </c>
      <c r="C5253">
        <v>509.01000000000005</v>
      </c>
      <c r="D5253" s="1">
        <v>40787.506249999999</v>
      </c>
      <c r="E5253" s="3">
        <f>DATEDIF(online_retail_II[[#This Row],[LastPurchase]], DATE(2011,12,9), "d")</f>
        <v>99</v>
      </c>
      <c r="F5253" s="3">
        <f t="shared" si="410"/>
        <v>3</v>
      </c>
      <c r="G5253" s="3">
        <f t="shared" si="411"/>
        <v>1</v>
      </c>
      <c r="H5253" s="3">
        <f t="shared" si="412"/>
        <v>1</v>
      </c>
      <c r="I5253" s="1" t="str">
        <f t="shared" si="413"/>
        <v>311</v>
      </c>
      <c r="J5253" s="1" t="str">
        <f t="shared" si="414"/>
        <v>Potential</v>
      </c>
    </row>
    <row r="5254" spans="1:10" ht="14.25" x14ac:dyDescent="0.2">
      <c r="A5254">
        <v>13147</v>
      </c>
      <c r="B5254">
        <v>4</v>
      </c>
      <c r="C5254">
        <v>712.80000000000007</v>
      </c>
      <c r="D5254" s="1">
        <v>40876.582638888889</v>
      </c>
      <c r="E5254" s="3">
        <f>DATEDIF(online_retail_II[[#This Row],[LastPurchase]], DATE(2011,12,9), "d")</f>
        <v>10</v>
      </c>
      <c r="F5254" s="3">
        <f t="shared" si="410"/>
        <v>5</v>
      </c>
      <c r="G5254" s="3">
        <f t="shared" si="411"/>
        <v>1</v>
      </c>
      <c r="H5254" s="3">
        <f t="shared" si="412"/>
        <v>1</v>
      </c>
      <c r="I5254" s="1" t="str">
        <f t="shared" si="413"/>
        <v>511</v>
      </c>
      <c r="J5254" s="1" t="str">
        <f t="shared" si="414"/>
        <v>Champion</v>
      </c>
    </row>
    <row r="5255" spans="1:10" ht="14.25" x14ac:dyDescent="0.2">
      <c r="A5255">
        <v>13099</v>
      </c>
      <c r="B5255">
        <v>1</v>
      </c>
      <c r="C5255">
        <v>207.35999999999999</v>
      </c>
      <c r="D5255" s="1">
        <v>40787.736111111109</v>
      </c>
      <c r="E5255" s="3">
        <f>DATEDIF(online_retail_II[[#This Row],[LastPurchase]], DATE(2011,12,9), "d")</f>
        <v>99</v>
      </c>
      <c r="F5255" s="3">
        <f t="shared" si="410"/>
        <v>3</v>
      </c>
      <c r="G5255" s="3">
        <f t="shared" si="411"/>
        <v>1</v>
      </c>
      <c r="H5255" s="3">
        <f t="shared" si="412"/>
        <v>1</v>
      </c>
      <c r="I5255" s="1" t="str">
        <f t="shared" si="413"/>
        <v>311</v>
      </c>
      <c r="J5255" s="1" t="str">
        <f t="shared" si="414"/>
        <v>Potential</v>
      </c>
    </row>
    <row r="5256" spans="1:10" ht="14.25" x14ac:dyDescent="0.2">
      <c r="A5256">
        <v>18027</v>
      </c>
      <c r="B5256">
        <v>21</v>
      </c>
      <c r="C5256">
        <v>115.30999999999999</v>
      </c>
      <c r="D5256" s="1">
        <v>40788.443055555559</v>
      </c>
      <c r="E5256" s="3">
        <f>DATEDIF(online_retail_II[[#This Row],[LastPurchase]], DATE(2011,12,9), "d")</f>
        <v>98</v>
      </c>
      <c r="F5256" s="3">
        <f t="shared" si="410"/>
        <v>3</v>
      </c>
      <c r="G5256" s="3">
        <f t="shared" si="411"/>
        <v>1</v>
      </c>
      <c r="H5256" s="3">
        <f t="shared" si="412"/>
        <v>1</v>
      </c>
      <c r="I5256" s="1" t="str">
        <f t="shared" si="413"/>
        <v>311</v>
      </c>
      <c r="J5256" s="1" t="str">
        <f t="shared" si="414"/>
        <v>Potential</v>
      </c>
    </row>
    <row r="5257" spans="1:10" ht="14.25" x14ac:dyDescent="0.2">
      <c r="A5257">
        <v>12794</v>
      </c>
      <c r="B5257">
        <v>45</v>
      </c>
      <c r="C5257">
        <v>860.40999999999985</v>
      </c>
      <c r="D5257" s="1">
        <v>40833.620833333334</v>
      </c>
      <c r="E5257" s="3">
        <f>DATEDIF(online_retail_II[[#This Row],[LastPurchase]], DATE(2011,12,9), "d")</f>
        <v>53</v>
      </c>
      <c r="F5257" s="3">
        <f t="shared" si="410"/>
        <v>3</v>
      </c>
      <c r="G5257" s="3">
        <f t="shared" si="411"/>
        <v>1</v>
      </c>
      <c r="H5257" s="3">
        <f t="shared" si="412"/>
        <v>1</v>
      </c>
      <c r="I5257" s="1" t="str">
        <f t="shared" si="413"/>
        <v>311</v>
      </c>
      <c r="J5257" s="1" t="str">
        <f t="shared" si="414"/>
        <v>Potential</v>
      </c>
    </row>
    <row r="5258" spans="1:10" ht="14.25" x14ac:dyDescent="0.2">
      <c r="A5258">
        <v>12832</v>
      </c>
      <c r="B5258">
        <v>27</v>
      </c>
      <c r="C5258">
        <v>383.03000000000003</v>
      </c>
      <c r="D5258" s="1">
        <v>40854.5625</v>
      </c>
      <c r="E5258" s="3">
        <f>DATEDIF(online_retail_II[[#This Row],[LastPurchase]], DATE(2011,12,9), "d")</f>
        <v>32</v>
      </c>
      <c r="F5258" s="3">
        <f t="shared" si="410"/>
        <v>4</v>
      </c>
      <c r="G5258" s="3">
        <f t="shared" si="411"/>
        <v>1</v>
      </c>
      <c r="H5258" s="3">
        <f t="shared" si="412"/>
        <v>1</v>
      </c>
      <c r="I5258" s="1" t="str">
        <f t="shared" si="413"/>
        <v>411</v>
      </c>
      <c r="J5258" s="1" t="str">
        <f t="shared" si="414"/>
        <v>Loyal</v>
      </c>
    </row>
    <row r="5259" spans="1:10" ht="14.25" x14ac:dyDescent="0.2">
      <c r="A5259">
        <v>16674</v>
      </c>
      <c r="B5259">
        <v>98</v>
      </c>
      <c r="C5259">
        <v>319.61000000000007</v>
      </c>
      <c r="D5259" s="1">
        <v>40832.479861111111</v>
      </c>
      <c r="E5259" s="3">
        <f>DATEDIF(online_retail_II[[#This Row],[LastPurchase]], DATE(2011,12,9), "d")</f>
        <v>54</v>
      </c>
      <c r="F5259" s="3">
        <f t="shared" si="410"/>
        <v>3</v>
      </c>
      <c r="G5259" s="3">
        <f t="shared" si="411"/>
        <v>2</v>
      </c>
      <c r="H5259" s="3">
        <f t="shared" si="412"/>
        <v>1</v>
      </c>
      <c r="I5259" s="1" t="str">
        <f t="shared" si="413"/>
        <v>321</v>
      </c>
      <c r="J5259" s="1" t="str">
        <f t="shared" si="414"/>
        <v>Potential</v>
      </c>
    </row>
    <row r="5260" spans="1:10" ht="14.25" x14ac:dyDescent="0.2">
      <c r="A5260">
        <v>12375</v>
      </c>
      <c r="B5260">
        <v>17</v>
      </c>
      <c r="C5260">
        <v>457.50000000000011</v>
      </c>
      <c r="D5260" s="1">
        <v>40876.441666666666</v>
      </c>
      <c r="E5260" s="3">
        <f>DATEDIF(online_retail_II[[#This Row],[LastPurchase]], DATE(2011,12,9), "d")</f>
        <v>10</v>
      </c>
      <c r="F5260" s="3">
        <f t="shared" si="410"/>
        <v>5</v>
      </c>
      <c r="G5260" s="3">
        <f t="shared" si="411"/>
        <v>1</v>
      </c>
      <c r="H5260" s="3">
        <f t="shared" si="412"/>
        <v>1</v>
      </c>
      <c r="I5260" s="1" t="str">
        <f t="shared" si="413"/>
        <v>511</v>
      </c>
      <c r="J5260" s="1" t="str">
        <f t="shared" si="414"/>
        <v>Champion</v>
      </c>
    </row>
    <row r="5261" spans="1:10" ht="14.25" x14ac:dyDescent="0.2">
      <c r="A5261">
        <v>16173</v>
      </c>
      <c r="B5261">
        <v>84</v>
      </c>
      <c r="C5261">
        <v>1418.3199999999993</v>
      </c>
      <c r="D5261" s="1">
        <v>40871.453472222223</v>
      </c>
      <c r="E5261" s="3">
        <f>DATEDIF(online_retail_II[[#This Row],[LastPurchase]], DATE(2011,12,9), "d")</f>
        <v>15</v>
      </c>
      <c r="F5261" s="3">
        <f t="shared" si="410"/>
        <v>4</v>
      </c>
      <c r="G5261" s="3">
        <f t="shared" si="411"/>
        <v>2</v>
      </c>
      <c r="H5261" s="3">
        <f t="shared" si="412"/>
        <v>2</v>
      </c>
      <c r="I5261" s="1" t="str">
        <f t="shared" si="413"/>
        <v>422</v>
      </c>
      <c r="J5261" s="1" t="str">
        <f t="shared" si="414"/>
        <v>Loyal</v>
      </c>
    </row>
    <row r="5262" spans="1:10" ht="14.25" x14ac:dyDescent="0.2">
      <c r="A5262">
        <v>16761</v>
      </c>
      <c r="B5262">
        <v>13</v>
      </c>
      <c r="C5262">
        <v>316.61999999999995</v>
      </c>
      <c r="D5262" s="1">
        <v>40790.46875</v>
      </c>
      <c r="E5262" s="3">
        <f>DATEDIF(online_retail_II[[#This Row],[LastPurchase]], DATE(2011,12,9), "d")</f>
        <v>96</v>
      </c>
      <c r="F5262" s="3">
        <f t="shared" si="410"/>
        <v>3</v>
      </c>
      <c r="G5262" s="3">
        <f t="shared" si="411"/>
        <v>1</v>
      </c>
      <c r="H5262" s="3">
        <f t="shared" si="412"/>
        <v>1</v>
      </c>
      <c r="I5262" s="1" t="str">
        <f t="shared" si="413"/>
        <v>311</v>
      </c>
      <c r="J5262" s="1" t="str">
        <f t="shared" si="414"/>
        <v>Potential</v>
      </c>
    </row>
    <row r="5263" spans="1:10" ht="14.25" x14ac:dyDescent="0.2">
      <c r="A5263">
        <v>14067</v>
      </c>
      <c r="B5263">
        <v>52</v>
      </c>
      <c r="C5263">
        <v>374.69999999999993</v>
      </c>
      <c r="D5263" s="1">
        <v>40823.431250000001</v>
      </c>
      <c r="E5263" s="3">
        <f>DATEDIF(online_retail_II[[#This Row],[LastPurchase]], DATE(2011,12,9), "d")</f>
        <v>63</v>
      </c>
      <c r="F5263" s="3">
        <f t="shared" si="410"/>
        <v>3</v>
      </c>
      <c r="G5263" s="3">
        <f t="shared" si="411"/>
        <v>1</v>
      </c>
      <c r="H5263" s="3">
        <f t="shared" si="412"/>
        <v>1</v>
      </c>
      <c r="I5263" s="1" t="str">
        <f t="shared" si="413"/>
        <v>311</v>
      </c>
      <c r="J5263" s="1" t="str">
        <f t="shared" si="414"/>
        <v>Potential</v>
      </c>
    </row>
    <row r="5264" spans="1:10" ht="14.25" x14ac:dyDescent="0.2">
      <c r="A5264">
        <v>13808</v>
      </c>
      <c r="B5264">
        <v>76</v>
      </c>
      <c r="C5264">
        <v>1747.66</v>
      </c>
      <c r="D5264" s="1">
        <v>40881.512499999997</v>
      </c>
      <c r="E5264" s="3">
        <f>DATEDIF(online_retail_II[[#This Row],[LastPurchase]], DATE(2011,12,9), "d")</f>
        <v>5</v>
      </c>
      <c r="F5264" s="3">
        <f t="shared" si="410"/>
        <v>5</v>
      </c>
      <c r="G5264" s="3">
        <f t="shared" si="411"/>
        <v>2</v>
      </c>
      <c r="H5264" s="3">
        <f t="shared" si="412"/>
        <v>2</v>
      </c>
      <c r="I5264" s="1" t="str">
        <f t="shared" si="413"/>
        <v>522</v>
      </c>
      <c r="J5264" s="1" t="str">
        <f t="shared" si="414"/>
        <v>Champion</v>
      </c>
    </row>
    <row r="5265" spans="1:10" ht="14.25" x14ac:dyDescent="0.2">
      <c r="A5265">
        <v>14335</v>
      </c>
      <c r="B5265">
        <v>63</v>
      </c>
      <c r="C5265">
        <v>468.26</v>
      </c>
      <c r="D5265" s="1">
        <v>40870.570138888892</v>
      </c>
      <c r="E5265" s="3">
        <f>DATEDIF(online_retail_II[[#This Row],[LastPurchase]], DATE(2011,12,9), "d")</f>
        <v>16</v>
      </c>
      <c r="F5265" s="3">
        <f t="shared" si="410"/>
        <v>4</v>
      </c>
      <c r="G5265" s="3">
        <f t="shared" si="411"/>
        <v>2</v>
      </c>
      <c r="H5265" s="3">
        <f t="shared" si="412"/>
        <v>1</v>
      </c>
      <c r="I5265" s="1" t="str">
        <f t="shared" si="413"/>
        <v>421</v>
      </c>
      <c r="J5265" s="1" t="str">
        <f t="shared" si="414"/>
        <v>Loyal</v>
      </c>
    </row>
    <row r="5266" spans="1:10" ht="14.25" x14ac:dyDescent="0.2">
      <c r="A5266">
        <v>14965</v>
      </c>
      <c r="B5266">
        <v>83</v>
      </c>
      <c r="C5266">
        <v>598.99999999999989</v>
      </c>
      <c r="D5266" s="1">
        <v>40790.555555555555</v>
      </c>
      <c r="E5266" s="3">
        <f>DATEDIF(online_retail_II[[#This Row],[LastPurchase]], DATE(2011,12,9), "d")</f>
        <v>96</v>
      </c>
      <c r="F5266" s="3">
        <f t="shared" si="410"/>
        <v>3</v>
      </c>
      <c r="G5266" s="3">
        <f t="shared" si="411"/>
        <v>2</v>
      </c>
      <c r="H5266" s="3">
        <f t="shared" si="412"/>
        <v>1</v>
      </c>
      <c r="I5266" s="1" t="str">
        <f t="shared" si="413"/>
        <v>321</v>
      </c>
      <c r="J5266" s="1" t="str">
        <f t="shared" si="414"/>
        <v>Potential</v>
      </c>
    </row>
    <row r="5267" spans="1:10" ht="14.25" x14ac:dyDescent="0.2">
      <c r="A5267">
        <v>15136</v>
      </c>
      <c r="B5267">
        <v>68</v>
      </c>
      <c r="C5267">
        <v>1286.7000000000005</v>
      </c>
      <c r="D5267" s="1">
        <v>40884.518055555556</v>
      </c>
      <c r="E5267" s="3">
        <f>DATEDIF(online_retail_II[[#This Row],[LastPurchase]], DATE(2011,12,9), "d")</f>
        <v>2</v>
      </c>
      <c r="F5267" s="3">
        <f t="shared" si="410"/>
        <v>5</v>
      </c>
      <c r="G5267" s="3">
        <f t="shared" si="411"/>
        <v>2</v>
      </c>
      <c r="H5267" s="3">
        <f t="shared" si="412"/>
        <v>2</v>
      </c>
      <c r="I5267" s="1" t="str">
        <f t="shared" si="413"/>
        <v>522</v>
      </c>
      <c r="J5267" s="1" t="str">
        <f t="shared" si="414"/>
        <v>Champion</v>
      </c>
    </row>
    <row r="5268" spans="1:10" ht="14.25" x14ac:dyDescent="0.2">
      <c r="A5268">
        <v>16629</v>
      </c>
      <c r="B5268">
        <v>64</v>
      </c>
      <c r="C5268">
        <v>417.72999999999985</v>
      </c>
      <c r="D5268" s="1">
        <v>40813.44027777778</v>
      </c>
      <c r="E5268" s="3">
        <f>DATEDIF(online_retail_II[[#This Row],[LastPurchase]], DATE(2011,12,9), "d")</f>
        <v>73</v>
      </c>
      <c r="F5268" s="3">
        <f t="shared" si="410"/>
        <v>3</v>
      </c>
      <c r="G5268" s="3">
        <f t="shared" si="411"/>
        <v>2</v>
      </c>
      <c r="H5268" s="3">
        <f t="shared" si="412"/>
        <v>1</v>
      </c>
      <c r="I5268" s="1" t="str">
        <f t="shared" si="413"/>
        <v>321</v>
      </c>
      <c r="J5268" s="1" t="str">
        <f t="shared" si="414"/>
        <v>Potential</v>
      </c>
    </row>
    <row r="5269" spans="1:10" ht="14.25" x14ac:dyDescent="0.2">
      <c r="A5269">
        <v>18261</v>
      </c>
      <c r="B5269">
        <v>21</v>
      </c>
      <c r="C5269">
        <v>324.23999999999995</v>
      </c>
      <c r="D5269" s="1">
        <v>40843.65</v>
      </c>
      <c r="E5269" s="3">
        <f>DATEDIF(online_retail_II[[#This Row],[LastPurchase]], DATE(2011,12,9), "d")</f>
        <v>43</v>
      </c>
      <c r="F5269" s="3">
        <f t="shared" si="410"/>
        <v>4</v>
      </c>
      <c r="G5269" s="3">
        <f t="shared" si="411"/>
        <v>1</v>
      </c>
      <c r="H5269" s="3">
        <f t="shared" si="412"/>
        <v>1</v>
      </c>
      <c r="I5269" s="1" t="str">
        <f t="shared" si="413"/>
        <v>411</v>
      </c>
      <c r="J5269" s="1" t="str">
        <f t="shared" si="414"/>
        <v>Loyal</v>
      </c>
    </row>
    <row r="5270" spans="1:10" ht="14.25" x14ac:dyDescent="0.2">
      <c r="A5270">
        <v>15307</v>
      </c>
      <c r="B5270">
        <v>12</v>
      </c>
      <c r="C5270">
        <v>205.3</v>
      </c>
      <c r="D5270" s="1">
        <v>40791.484722222223</v>
      </c>
      <c r="E5270" s="3">
        <f>DATEDIF(online_retail_II[[#This Row],[LastPurchase]], DATE(2011,12,9), "d")</f>
        <v>95</v>
      </c>
      <c r="F5270" s="3">
        <f t="shared" si="410"/>
        <v>3</v>
      </c>
      <c r="G5270" s="3">
        <f t="shared" si="411"/>
        <v>1</v>
      </c>
      <c r="H5270" s="3">
        <f t="shared" si="412"/>
        <v>1</v>
      </c>
      <c r="I5270" s="1" t="str">
        <f t="shared" si="413"/>
        <v>311</v>
      </c>
      <c r="J5270" s="1" t="str">
        <f t="shared" si="414"/>
        <v>Potential</v>
      </c>
    </row>
    <row r="5271" spans="1:10" ht="14.25" x14ac:dyDescent="0.2">
      <c r="A5271">
        <v>16820</v>
      </c>
      <c r="B5271">
        <v>26</v>
      </c>
      <c r="C5271">
        <v>497.61000000000007</v>
      </c>
      <c r="D5271" s="1">
        <v>40791.504166666666</v>
      </c>
      <c r="E5271" s="3">
        <f>DATEDIF(online_retail_II[[#This Row],[LastPurchase]], DATE(2011,12,9), "d")</f>
        <v>95</v>
      </c>
      <c r="F5271" s="3">
        <f t="shared" si="410"/>
        <v>3</v>
      </c>
      <c r="G5271" s="3">
        <f t="shared" si="411"/>
        <v>1</v>
      </c>
      <c r="H5271" s="3">
        <f t="shared" si="412"/>
        <v>1</v>
      </c>
      <c r="I5271" s="1" t="str">
        <f t="shared" si="413"/>
        <v>311</v>
      </c>
      <c r="J5271" s="1" t="str">
        <f t="shared" si="414"/>
        <v>Potential</v>
      </c>
    </row>
    <row r="5272" spans="1:10" ht="14.25" x14ac:dyDescent="0.2">
      <c r="A5272">
        <v>13949</v>
      </c>
      <c r="B5272">
        <v>160</v>
      </c>
      <c r="C5272">
        <v>2427.3199999999974</v>
      </c>
      <c r="D5272" s="1">
        <v>40884.399305555555</v>
      </c>
      <c r="E5272" s="3">
        <f>DATEDIF(online_retail_II[[#This Row],[LastPurchase]], DATE(2011,12,9), "d")</f>
        <v>2</v>
      </c>
      <c r="F5272" s="3">
        <f t="shared" si="410"/>
        <v>5</v>
      </c>
      <c r="G5272" s="3">
        <f t="shared" si="411"/>
        <v>3</v>
      </c>
      <c r="H5272" s="3">
        <f t="shared" si="412"/>
        <v>2</v>
      </c>
      <c r="I5272" s="1" t="str">
        <f t="shared" si="413"/>
        <v>532</v>
      </c>
      <c r="J5272" s="1" t="str">
        <f t="shared" si="414"/>
        <v>Champion</v>
      </c>
    </row>
    <row r="5273" spans="1:10" ht="14.25" x14ac:dyDescent="0.2">
      <c r="A5273">
        <v>14360</v>
      </c>
      <c r="B5273">
        <v>118</v>
      </c>
      <c r="C5273">
        <v>2128.23</v>
      </c>
      <c r="D5273" s="1">
        <v>40855.383333333331</v>
      </c>
      <c r="E5273" s="3">
        <f>DATEDIF(online_retail_II[[#This Row],[LastPurchase]], DATE(2011,12,9), "d")</f>
        <v>31</v>
      </c>
      <c r="F5273" s="3">
        <f t="shared" si="410"/>
        <v>4</v>
      </c>
      <c r="G5273" s="3">
        <f t="shared" si="411"/>
        <v>2</v>
      </c>
      <c r="H5273" s="3">
        <f t="shared" si="412"/>
        <v>2</v>
      </c>
      <c r="I5273" s="1" t="str">
        <f t="shared" si="413"/>
        <v>422</v>
      </c>
      <c r="J5273" s="1" t="str">
        <f t="shared" si="414"/>
        <v>Loyal</v>
      </c>
    </row>
    <row r="5274" spans="1:10" ht="14.25" x14ac:dyDescent="0.2">
      <c r="A5274">
        <v>12526</v>
      </c>
      <c r="B5274">
        <v>71</v>
      </c>
      <c r="C5274">
        <v>1316.6600000000005</v>
      </c>
      <c r="D5274" s="1">
        <v>40886.506249999999</v>
      </c>
      <c r="E5274" s="3">
        <f>DATEDIF(online_retail_II[[#This Row],[LastPurchase]], DATE(2011,12,9), "d")</f>
        <v>0</v>
      </c>
      <c r="F5274" s="3">
        <f t="shared" si="410"/>
        <v>5</v>
      </c>
      <c r="G5274" s="3">
        <f t="shared" si="411"/>
        <v>2</v>
      </c>
      <c r="H5274" s="3">
        <f t="shared" si="412"/>
        <v>2</v>
      </c>
      <c r="I5274" s="1" t="str">
        <f t="shared" si="413"/>
        <v>522</v>
      </c>
      <c r="J5274" s="1" t="str">
        <f t="shared" si="414"/>
        <v>Champion</v>
      </c>
    </row>
    <row r="5275" spans="1:10" ht="14.25" x14ac:dyDescent="0.2">
      <c r="A5275">
        <v>13130</v>
      </c>
      <c r="B5275">
        <v>2</v>
      </c>
      <c r="C5275">
        <v>64</v>
      </c>
      <c r="D5275" s="1">
        <v>40792.645833333336</v>
      </c>
      <c r="E5275" s="3">
        <f>DATEDIF(online_retail_II[[#This Row],[LastPurchase]], DATE(2011,12,9), "d")</f>
        <v>94</v>
      </c>
      <c r="F5275" s="3">
        <f t="shared" si="410"/>
        <v>3</v>
      </c>
      <c r="G5275" s="3">
        <f t="shared" si="411"/>
        <v>1</v>
      </c>
      <c r="H5275" s="3">
        <f t="shared" si="412"/>
        <v>1</v>
      </c>
      <c r="I5275" s="1" t="str">
        <f t="shared" si="413"/>
        <v>311</v>
      </c>
      <c r="J5275" s="1" t="str">
        <f t="shared" si="414"/>
        <v>Potential</v>
      </c>
    </row>
    <row r="5276" spans="1:10" ht="14.25" x14ac:dyDescent="0.2">
      <c r="A5276">
        <v>13210</v>
      </c>
      <c r="B5276">
        <v>22</v>
      </c>
      <c r="C5276">
        <v>353.47999999999996</v>
      </c>
      <c r="D5276" s="1">
        <v>40793.345833333333</v>
      </c>
      <c r="E5276" s="3">
        <f>DATEDIF(online_retail_II[[#This Row],[LastPurchase]], DATE(2011,12,9), "d")</f>
        <v>93</v>
      </c>
      <c r="F5276" s="3">
        <f t="shared" si="410"/>
        <v>3</v>
      </c>
      <c r="G5276" s="3">
        <f t="shared" si="411"/>
        <v>1</v>
      </c>
      <c r="H5276" s="3">
        <f t="shared" si="412"/>
        <v>1</v>
      </c>
      <c r="I5276" s="1" t="str">
        <f t="shared" si="413"/>
        <v>311</v>
      </c>
      <c r="J5276" s="1" t="str">
        <f t="shared" si="414"/>
        <v>Potential</v>
      </c>
    </row>
    <row r="5277" spans="1:10" ht="14.25" x14ac:dyDescent="0.2">
      <c r="A5277">
        <v>17481</v>
      </c>
      <c r="B5277">
        <v>82</v>
      </c>
      <c r="C5277">
        <v>1255.5900000000006</v>
      </c>
      <c r="D5277" s="1">
        <v>40883.519444444442</v>
      </c>
      <c r="E5277" s="3">
        <f>DATEDIF(online_retail_II[[#This Row],[LastPurchase]], DATE(2011,12,9), "d")</f>
        <v>3</v>
      </c>
      <c r="F5277" s="3">
        <f t="shared" si="410"/>
        <v>5</v>
      </c>
      <c r="G5277" s="3">
        <f t="shared" si="411"/>
        <v>2</v>
      </c>
      <c r="H5277" s="3">
        <f t="shared" si="412"/>
        <v>2</v>
      </c>
      <c r="I5277" s="1" t="str">
        <f t="shared" si="413"/>
        <v>522</v>
      </c>
      <c r="J5277" s="1" t="str">
        <f t="shared" si="414"/>
        <v>Champion</v>
      </c>
    </row>
    <row r="5278" spans="1:10" ht="14.25" x14ac:dyDescent="0.2">
      <c r="A5278">
        <v>12685</v>
      </c>
      <c r="B5278">
        <v>157</v>
      </c>
      <c r="C5278">
        <v>2863.0800000000004</v>
      </c>
      <c r="D5278" s="1">
        <v>40858.573611111111</v>
      </c>
      <c r="E5278" s="3">
        <f>DATEDIF(online_retail_II[[#This Row],[LastPurchase]], DATE(2011,12,9), "d")</f>
        <v>28</v>
      </c>
      <c r="F5278" s="3">
        <f t="shared" si="410"/>
        <v>4</v>
      </c>
      <c r="G5278" s="3">
        <f t="shared" si="411"/>
        <v>2</v>
      </c>
      <c r="H5278" s="3">
        <f t="shared" si="412"/>
        <v>2</v>
      </c>
      <c r="I5278" s="1" t="str">
        <f t="shared" si="413"/>
        <v>422</v>
      </c>
      <c r="J5278" s="1" t="str">
        <f t="shared" si="414"/>
        <v>Loyal</v>
      </c>
    </row>
    <row r="5279" spans="1:10" ht="14.25" x14ac:dyDescent="0.2">
      <c r="A5279">
        <v>17573</v>
      </c>
      <c r="B5279">
        <v>25</v>
      </c>
      <c r="C5279">
        <v>380.59999999999997</v>
      </c>
      <c r="D5279" s="1">
        <v>40857.542361111111</v>
      </c>
      <c r="E5279" s="3">
        <f>DATEDIF(online_retail_II[[#This Row],[LastPurchase]], DATE(2011,12,9), "d")</f>
        <v>29</v>
      </c>
      <c r="F5279" s="3">
        <f t="shared" si="410"/>
        <v>4</v>
      </c>
      <c r="G5279" s="3">
        <f t="shared" si="411"/>
        <v>1</v>
      </c>
      <c r="H5279" s="3">
        <f t="shared" si="412"/>
        <v>1</v>
      </c>
      <c r="I5279" s="1" t="str">
        <f t="shared" si="413"/>
        <v>411</v>
      </c>
      <c r="J5279" s="1" t="str">
        <f t="shared" si="414"/>
        <v>Loyal</v>
      </c>
    </row>
    <row r="5280" spans="1:10" ht="14.25" x14ac:dyDescent="0.2">
      <c r="A5280">
        <v>18222</v>
      </c>
      <c r="B5280">
        <v>19</v>
      </c>
      <c r="C5280">
        <v>443</v>
      </c>
      <c r="D5280" s="1">
        <v>40794.447916666664</v>
      </c>
      <c r="E5280" s="3">
        <f>DATEDIF(online_retail_II[[#This Row],[LastPurchase]], DATE(2011,12,9), "d")</f>
        <v>92</v>
      </c>
      <c r="F5280" s="3">
        <f t="shared" si="410"/>
        <v>3</v>
      </c>
      <c r="G5280" s="3">
        <f t="shared" si="411"/>
        <v>1</v>
      </c>
      <c r="H5280" s="3">
        <f t="shared" si="412"/>
        <v>1</v>
      </c>
      <c r="I5280" s="1" t="str">
        <f t="shared" si="413"/>
        <v>311</v>
      </c>
      <c r="J5280" s="1" t="str">
        <f t="shared" si="414"/>
        <v>Potential</v>
      </c>
    </row>
    <row r="5281" spans="1:10" ht="14.25" x14ac:dyDescent="0.2">
      <c r="A5281">
        <v>13244</v>
      </c>
      <c r="B5281">
        <v>27</v>
      </c>
      <c r="C5281">
        <v>121.74000000000001</v>
      </c>
      <c r="D5281" s="1">
        <v>40794.490277777775</v>
      </c>
      <c r="E5281" s="3">
        <f>DATEDIF(online_retail_II[[#This Row],[LastPurchase]], DATE(2011,12,9), "d")</f>
        <v>92</v>
      </c>
      <c r="F5281" s="3">
        <f t="shared" si="410"/>
        <v>3</v>
      </c>
      <c r="G5281" s="3">
        <f t="shared" si="411"/>
        <v>1</v>
      </c>
      <c r="H5281" s="3">
        <f t="shared" si="412"/>
        <v>1</v>
      </c>
      <c r="I5281" s="1" t="str">
        <f t="shared" si="413"/>
        <v>311</v>
      </c>
      <c r="J5281" s="1" t="str">
        <f t="shared" si="414"/>
        <v>Potential</v>
      </c>
    </row>
    <row r="5282" spans="1:10" ht="14.25" x14ac:dyDescent="0.2">
      <c r="A5282">
        <v>12879</v>
      </c>
      <c r="B5282">
        <v>10</v>
      </c>
      <c r="C5282">
        <v>573.22</v>
      </c>
      <c r="D5282" s="1">
        <v>40842.51666666667</v>
      </c>
      <c r="E5282" s="3">
        <f>DATEDIF(online_retail_II[[#This Row],[LastPurchase]], DATE(2011,12,9), "d")</f>
        <v>44</v>
      </c>
      <c r="F5282" s="3">
        <f t="shared" si="410"/>
        <v>4</v>
      </c>
      <c r="G5282" s="3">
        <f t="shared" si="411"/>
        <v>1</v>
      </c>
      <c r="H5282" s="3">
        <f t="shared" si="412"/>
        <v>1</v>
      </c>
      <c r="I5282" s="1" t="str">
        <f t="shared" si="413"/>
        <v>411</v>
      </c>
      <c r="J5282" s="1" t="str">
        <f t="shared" si="414"/>
        <v>Loyal</v>
      </c>
    </row>
    <row r="5283" spans="1:10" ht="14.25" x14ac:dyDescent="0.2">
      <c r="A5283">
        <v>16603</v>
      </c>
      <c r="B5283">
        <v>34</v>
      </c>
      <c r="C5283">
        <v>482.47</v>
      </c>
      <c r="D5283" s="1">
        <v>40812.42083333333</v>
      </c>
      <c r="E5283" s="3">
        <f>DATEDIF(online_retail_II[[#This Row],[LastPurchase]], DATE(2011,12,9), "d")</f>
        <v>74</v>
      </c>
      <c r="F5283" s="3">
        <f t="shared" si="410"/>
        <v>3</v>
      </c>
      <c r="G5283" s="3">
        <f t="shared" si="411"/>
        <v>1</v>
      </c>
      <c r="H5283" s="3">
        <f t="shared" si="412"/>
        <v>1</v>
      </c>
      <c r="I5283" s="1" t="str">
        <f t="shared" si="413"/>
        <v>311</v>
      </c>
      <c r="J5283" s="1" t="str">
        <f t="shared" si="414"/>
        <v>Potential</v>
      </c>
    </row>
    <row r="5284" spans="1:10" ht="14.25" x14ac:dyDescent="0.2">
      <c r="A5284">
        <v>16910</v>
      </c>
      <c r="B5284">
        <v>547</v>
      </c>
      <c r="C5284">
        <v>1510.060000000002</v>
      </c>
      <c r="D5284" s="1">
        <v>40882.535416666666</v>
      </c>
      <c r="E5284" s="3">
        <f>DATEDIF(online_retail_II[[#This Row],[LastPurchase]], DATE(2011,12,9), "d")</f>
        <v>4</v>
      </c>
      <c r="F5284" s="3">
        <f t="shared" si="410"/>
        <v>5</v>
      </c>
      <c r="G5284" s="3">
        <f t="shared" si="411"/>
        <v>4</v>
      </c>
      <c r="H5284" s="3">
        <f t="shared" si="412"/>
        <v>2</v>
      </c>
      <c r="I5284" s="1" t="str">
        <f t="shared" si="413"/>
        <v>542</v>
      </c>
      <c r="J5284" s="1" t="str">
        <f t="shared" si="414"/>
        <v>Champion</v>
      </c>
    </row>
    <row r="5285" spans="1:10" ht="14.25" x14ac:dyDescent="0.2">
      <c r="A5285">
        <v>15035</v>
      </c>
      <c r="B5285">
        <v>27</v>
      </c>
      <c r="C5285">
        <v>252.72999999999996</v>
      </c>
      <c r="D5285" s="1">
        <v>40797.463888888888</v>
      </c>
      <c r="E5285" s="3">
        <f>DATEDIF(online_retail_II[[#This Row],[LastPurchase]], DATE(2011,12,9), "d")</f>
        <v>89</v>
      </c>
      <c r="F5285" s="3">
        <f t="shared" si="410"/>
        <v>3</v>
      </c>
      <c r="G5285" s="3">
        <f t="shared" si="411"/>
        <v>1</v>
      </c>
      <c r="H5285" s="3">
        <f t="shared" si="412"/>
        <v>1</v>
      </c>
      <c r="I5285" s="1" t="str">
        <f t="shared" si="413"/>
        <v>311</v>
      </c>
      <c r="J5285" s="1" t="str">
        <f t="shared" si="414"/>
        <v>Potential</v>
      </c>
    </row>
    <row r="5286" spans="1:10" ht="14.25" x14ac:dyDescent="0.2">
      <c r="A5286">
        <v>13272</v>
      </c>
      <c r="B5286">
        <v>15</v>
      </c>
      <c r="C5286">
        <v>276.56000000000006</v>
      </c>
      <c r="D5286" s="1">
        <v>40855.583333333336</v>
      </c>
      <c r="E5286" s="3">
        <f>DATEDIF(online_retail_II[[#This Row],[LastPurchase]], DATE(2011,12,9), "d")</f>
        <v>31</v>
      </c>
      <c r="F5286" s="3">
        <f t="shared" si="410"/>
        <v>4</v>
      </c>
      <c r="G5286" s="3">
        <f t="shared" si="411"/>
        <v>1</v>
      </c>
      <c r="H5286" s="3">
        <f t="shared" si="412"/>
        <v>1</v>
      </c>
      <c r="I5286" s="1" t="str">
        <f t="shared" si="413"/>
        <v>411</v>
      </c>
      <c r="J5286" s="1" t="str">
        <f t="shared" si="414"/>
        <v>Loyal</v>
      </c>
    </row>
    <row r="5287" spans="1:10" ht="14.25" x14ac:dyDescent="0.2">
      <c r="A5287">
        <v>17317</v>
      </c>
      <c r="B5287">
        <v>9</v>
      </c>
      <c r="C5287">
        <v>2600.34</v>
      </c>
      <c r="D5287" s="1">
        <v>40840.72152777778</v>
      </c>
      <c r="E5287" s="3">
        <f>DATEDIF(online_retail_II[[#This Row],[LastPurchase]], DATE(2011,12,9), "d")</f>
        <v>46</v>
      </c>
      <c r="F5287" s="3">
        <f t="shared" si="410"/>
        <v>4</v>
      </c>
      <c r="G5287" s="3">
        <f t="shared" si="411"/>
        <v>1</v>
      </c>
      <c r="H5287" s="3">
        <f t="shared" si="412"/>
        <v>2</v>
      </c>
      <c r="I5287" s="1" t="str">
        <f t="shared" si="413"/>
        <v>412</v>
      </c>
      <c r="J5287" s="1" t="str">
        <f t="shared" si="414"/>
        <v>Loyal</v>
      </c>
    </row>
    <row r="5288" spans="1:10" ht="14.25" x14ac:dyDescent="0.2">
      <c r="A5288">
        <v>13372</v>
      </c>
      <c r="B5288">
        <v>23</v>
      </c>
      <c r="C5288">
        <v>378.64</v>
      </c>
      <c r="D5288" s="1">
        <v>40797.531944444447</v>
      </c>
      <c r="E5288" s="3">
        <f>DATEDIF(online_retail_II[[#This Row],[LastPurchase]], DATE(2011,12,9), "d")</f>
        <v>89</v>
      </c>
      <c r="F5288" s="3">
        <f t="shared" si="410"/>
        <v>3</v>
      </c>
      <c r="G5288" s="3">
        <f t="shared" si="411"/>
        <v>1</v>
      </c>
      <c r="H5288" s="3">
        <f t="shared" si="412"/>
        <v>1</v>
      </c>
      <c r="I5288" s="1" t="str">
        <f t="shared" si="413"/>
        <v>311</v>
      </c>
      <c r="J5288" s="1" t="str">
        <f t="shared" si="414"/>
        <v>Potential</v>
      </c>
    </row>
    <row r="5289" spans="1:10" ht="14.25" x14ac:dyDescent="0.2">
      <c r="A5289">
        <v>14250</v>
      </c>
      <c r="B5289">
        <v>111</v>
      </c>
      <c r="C5289">
        <v>1904.0500000000002</v>
      </c>
      <c r="D5289" s="1">
        <v>40879.604166666664</v>
      </c>
      <c r="E5289" s="3">
        <f>DATEDIF(online_retail_II[[#This Row],[LastPurchase]], DATE(2011,12,9), "d")</f>
        <v>7</v>
      </c>
      <c r="F5289" s="3">
        <f t="shared" si="410"/>
        <v>5</v>
      </c>
      <c r="G5289" s="3">
        <f t="shared" si="411"/>
        <v>2</v>
      </c>
      <c r="H5289" s="3">
        <f t="shared" si="412"/>
        <v>2</v>
      </c>
      <c r="I5289" s="1" t="str">
        <f t="shared" si="413"/>
        <v>522</v>
      </c>
      <c r="J5289" s="1" t="str">
        <f t="shared" si="414"/>
        <v>Champion</v>
      </c>
    </row>
    <row r="5290" spans="1:10" ht="14.25" x14ac:dyDescent="0.2">
      <c r="A5290">
        <v>16796</v>
      </c>
      <c r="B5290">
        <v>18</v>
      </c>
      <c r="C5290">
        <v>305.62</v>
      </c>
      <c r="D5290" s="1">
        <v>40797.584027777775</v>
      </c>
      <c r="E5290" s="3">
        <f>DATEDIF(online_retail_II[[#This Row],[LastPurchase]], DATE(2011,12,9), "d")</f>
        <v>89</v>
      </c>
      <c r="F5290" s="3">
        <f t="shared" si="410"/>
        <v>3</v>
      </c>
      <c r="G5290" s="3">
        <f t="shared" si="411"/>
        <v>1</v>
      </c>
      <c r="H5290" s="3">
        <f t="shared" si="412"/>
        <v>1</v>
      </c>
      <c r="I5290" s="1" t="str">
        <f t="shared" si="413"/>
        <v>311</v>
      </c>
      <c r="J5290" s="1" t="str">
        <f t="shared" si="414"/>
        <v>Potential</v>
      </c>
    </row>
    <row r="5291" spans="1:10" ht="14.25" x14ac:dyDescent="0.2">
      <c r="A5291">
        <v>14432</v>
      </c>
      <c r="B5291">
        <v>382</v>
      </c>
      <c r="C5291">
        <v>2255.5099999999984</v>
      </c>
      <c r="D5291" s="1">
        <v>40877.336111111108</v>
      </c>
      <c r="E5291" s="3">
        <f>DATEDIF(online_retail_II[[#This Row],[LastPurchase]], DATE(2011,12,9), "d")</f>
        <v>9</v>
      </c>
      <c r="F5291" s="3">
        <f t="shared" si="410"/>
        <v>5</v>
      </c>
      <c r="G5291" s="3">
        <f t="shared" si="411"/>
        <v>4</v>
      </c>
      <c r="H5291" s="3">
        <f t="shared" si="412"/>
        <v>2</v>
      </c>
      <c r="I5291" s="1" t="str">
        <f t="shared" si="413"/>
        <v>542</v>
      </c>
      <c r="J5291" s="1" t="str">
        <f t="shared" si="414"/>
        <v>Champion</v>
      </c>
    </row>
    <row r="5292" spans="1:10" ht="14.25" x14ac:dyDescent="0.2">
      <c r="A5292">
        <v>12883</v>
      </c>
      <c r="B5292">
        <v>42</v>
      </c>
      <c r="C5292">
        <v>703.47000000000014</v>
      </c>
      <c r="D5292" s="1">
        <v>40862.397222222222</v>
      </c>
      <c r="E5292" s="3">
        <f>DATEDIF(online_retail_II[[#This Row],[LastPurchase]], DATE(2011,12,9), "d")</f>
        <v>24</v>
      </c>
      <c r="F5292" s="3">
        <f t="shared" si="410"/>
        <v>4</v>
      </c>
      <c r="G5292" s="3">
        <f t="shared" si="411"/>
        <v>1</v>
      </c>
      <c r="H5292" s="3">
        <f t="shared" si="412"/>
        <v>1</v>
      </c>
      <c r="I5292" s="1" t="str">
        <f t="shared" si="413"/>
        <v>411</v>
      </c>
      <c r="J5292" s="1" t="str">
        <f t="shared" si="414"/>
        <v>Loyal</v>
      </c>
    </row>
    <row r="5293" spans="1:10" ht="14.25" x14ac:dyDescent="0.2">
      <c r="A5293">
        <v>12965</v>
      </c>
      <c r="B5293">
        <v>109</v>
      </c>
      <c r="C5293">
        <v>771.90999999999963</v>
      </c>
      <c r="D5293" s="1">
        <v>40797.646527777775</v>
      </c>
      <c r="E5293" s="3">
        <f>DATEDIF(online_retail_II[[#This Row],[LastPurchase]], DATE(2011,12,9), "d")</f>
        <v>89</v>
      </c>
      <c r="F5293" s="3">
        <f t="shared" si="410"/>
        <v>3</v>
      </c>
      <c r="G5293" s="3">
        <f t="shared" si="411"/>
        <v>2</v>
      </c>
      <c r="H5293" s="3">
        <f t="shared" si="412"/>
        <v>1</v>
      </c>
      <c r="I5293" s="1" t="str">
        <f t="shared" si="413"/>
        <v>321</v>
      </c>
      <c r="J5293" s="1" t="str">
        <f t="shared" si="414"/>
        <v>Potential</v>
      </c>
    </row>
    <row r="5294" spans="1:10" ht="14.25" x14ac:dyDescent="0.2">
      <c r="A5294">
        <v>15533</v>
      </c>
      <c r="B5294">
        <v>83</v>
      </c>
      <c r="C5294">
        <v>807.56999999999971</v>
      </c>
      <c r="D5294" s="1">
        <v>40867.649305555555</v>
      </c>
      <c r="E5294" s="3">
        <f>DATEDIF(online_retail_II[[#This Row],[LastPurchase]], DATE(2011,12,9), "d")</f>
        <v>19</v>
      </c>
      <c r="F5294" s="3">
        <f t="shared" si="410"/>
        <v>4</v>
      </c>
      <c r="G5294" s="3">
        <f t="shared" si="411"/>
        <v>2</v>
      </c>
      <c r="H5294" s="3">
        <f t="shared" si="412"/>
        <v>1</v>
      </c>
      <c r="I5294" s="1" t="str">
        <f t="shared" si="413"/>
        <v>421</v>
      </c>
      <c r="J5294" s="1" t="str">
        <f t="shared" si="414"/>
        <v>Loyal</v>
      </c>
    </row>
    <row r="5295" spans="1:10" ht="14.25" x14ac:dyDescent="0.2">
      <c r="A5295">
        <v>18158</v>
      </c>
      <c r="B5295">
        <v>34</v>
      </c>
      <c r="C5295">
        <v>453.40000000000009</v>
      </c>
      <c r="D5295" s="1">
        <v>40877.679861111108</v>
      </c>
      <c r="E5295" s="3">
        <f>DATEDIF(online_retail_II[[#This Row],[LastPurchase]], DATE(2011,12,9), "d")</f>
        <v>9</v>
      </c>
      <c r="F5295" s="3">
        <f t="shared" si="410"/>
        <v>5</v>
      </c>
      <c r="G5295" s="3">
        <f t="shared" si="411"/>
        <v>1</v>
      </c>
      <c r="H5295" s="3">
        <f t="shared" si="412"/>
        <v>1</v>
      </c>
      <c r="I5295" s="1" t="str">
        <f t="shared" si="413"/>
        <v>511</v>
      </c>
      <c r="J5295" s="1" t="str">
        <f t="shared" si="414"/>
        <v>Champion</v>
      </c>
    </row>
    <row r="5296" spans="1:10" ht="14.25" x14ac:dyDescent="0.2">
      <c r="A5296">
        <v>12884</v>
      </c>
      <c r="B5296">
        <v>7</v>
      </c>
      <c r="C5296">
        <v>309.05000000000007</v>
      </c>
      <c r="D5296" s="1">
        <v>40798.548611111109</v>
      </c>
      <c r="E5296" s="3">
        <f>DATEDIF(online_retail_II[[#This Row],[LastPurchase]], DATE(2011,12,9), "d")</f>
        <v>88</v>
      </c>
      <c r="F5296" s="3">
        <f t="shared" si="410"/>
        <v>3</v>
      </c>
      <c r="G5296" s="3">
        <f t="shared" si="411"/>
        <v>1</v>
      </c>
      <c r="H5296" s="3">
        <f t="shared" si="412"/>
        <v>1</v>
      </c>
      <c r="I5296" s="1" t="str">
        <f t="shared" si="413"/>
        <v>311</v>
      </c>
      <c r="J5296" s="1" t="str">
        <f t="shared" si="414"/>
        <v>Potential</v>
      </c>
    </row>
    <row r="5297" spans="1:10" ht="14.25" x14ac:dyDescent="0.2">
      <c r="A5297">
        <v>16360</v>
      </c>
      <c r="B5297">
        <v>662</v>
      </c>
      <c r="C5297">
        <v>3512.5299999999997</v>
      </c>
      <c r="D5297" s="1">
        <v>40882.511111111111</v>
      </c>
      <c r="E5297" s="3">
        <f>DATEDIF(online_retail_II[[#This Row],[LastPurchase]], DATE(2011,12,9), "d")</f>
        <v>4</v>
      </c>
      <c r="F5297" s="3">
        <f t="shared" si="410"/>
        <v>5</v>
      </c>
      <c r="G5297" s="3">
        <f t="shared" si="411"/>
        <v>4</v>
      </c>
      <c r="H5297" s="3">
        <f t="shared" si="412"/>
        <v>3</v>
      </c>
      <c r="I5297" s="1" t="str">
        <f t="shared" si="413"/>
        <v>543</v>
      </c>
      <c r="J5297" s="1" t="str">
        <f t="shared" si="414"/>
        <v>Champion</v>
      </c>
    </row>
    <row r="5298" spans="1:10" ht="14.25" x14ac:dyDescent="0.2">
      <c r="A5298">
        <v>13704</v>
      </c>
      <c r="B5298">
        <v>134</v>
      </c>
      <c r="C5298">
        <v>2308.0599999999986</v>
      </c>
      <c r="D5298" s="1">
        <v>40881.634027777778</v>
      </c>
      <c r="E5298" s="3">
        <f>DATEDIF(online_retail_II[[#This Row],[LastPurchase]], DATE(2011,12,9), "d")</f>
        <v>5</v>
      </c>
      <c r="F5298" s="3">
        <f t="shared" si="410"/>
        <v>5</v>
      </c>
      <c r="G5298" s="3">
        <f t="shared" si="411"/>
        <v>2</v>
      </c>
      <c r="H5298" s="3">
        <f t="shared" si="412"/>
        <v>2</v>
      </c>
      <c r="I5298" s="1" t="str">
        <f t="shared" si="413"/>
        <v>522</v>
      </c>
      <c r="J5298" s="1" t="str">
        <f t="shared" si="414"/>
        <v>Champion</v>
      </c>
    </row>
    <row r="5299" spans="1:10" ht="14.25" x14ac:dyDescent="0.2">
      <c r="A5299">
        <v>14359</v>
      </c>
      <c r="B5299">
        <v>55</v>
      </c>
      <c r="C5299">
        <v>912.18000000000018</v>
      </c>
      <c r="D5299" s="1">
        <v>40867.553472222222</v>
      </c>
      <c r="E5299" s="3">
        <f>DATEDIF(online_retail_II[[#This Row],[LastPurchase]], DATE(2011,12,9), "d")</f>
        <v>19</v>
      </c>
      <c r="F5299" s="3">
        <f t="shared" si="410"/>
        <v>4</v>
      </c>
      <c r="G5299" s="3">
        <f t="shared" si="411"/>
        <v>1</v>
      </c>
      <c r="H5299" s="3">
        <f t="shared" si="412"/>
        <v>1</v>
      </c>
      <c r="I5299" s="1" t="str">
        <f t="shared" si="413"/>
        <v>411</v>
      </c>
      <c r="J5299" s="1" t="str">
        <f t="shared" si="414"/>
        <v>Loyal</v>
      </c>
    </row>
    <row r="5300" spans="1:10" ht="14.25" x14ac:dyDescent="0.2">
      <c r="A5300">
        <v>12940</v>
      </c>
      <c r="B5300">
        <v>99</v>
      </c>
      <c r="C5300">
        <v>913.54000000000008</v>
      </c>
      <c r="D5300" s="1">
        <v>40832.506249999999</v>
      </c>
      <c r="E5300" s="3">
        <f>DATEDIF(online_retail_II[[#This Row],[LastPurchase]], DATE(2011,12,9), "d")</f>
        <v>54</v>
      </c>
      <c r="F5300" s="3">
        <f t="shared" si="410"/>
        <v>3</v>
      </c>
      <c r="G5300" s="3">
        <f t="shared" si="411"/>
        <v>2</v>
      </c>
      <c r="H5300" s="3">
        <f t="shared" si="412"/>
        <v>1</v>
      </c>
      <c r="I5300" s="1" t="str">
        <f t="shared" si="413"/>
        <v>321</v>
      </c>
      <c r="J5300" s="1" t="str">
        <f t="shared" si="414"/>
        <v>Potential</v>
      </c>
    </row>
    <row r="5301" spans="1:10" ht="14.25" x14ac:dyDescent="0.2">
      <c r="A5301">
        <v>15522</v>
      </c>
      <c r="B5301">
        <v>57</v>
      </c>
      <c r="C5301">
        <v>398.84</v>
      </c>
      <c r="D5301" s="1">
        <v>40854.476388888892</v>
      </c>
      <c r="E5301" s="3">
        <f>DATEDIF(online_retail_II[[#This Row],[LastPurchase]], DATE(2011,12,9), "d")</f>
        <v>32</v>
      </c>
      <c r="F5301" s="3">
        <f t="shared" si="410"/>
        <v>4</v>
      </c>
      <c r="G5301" s="3">
        <f t="shared" si="411"/>
        <v>2</v>
      </c>
      <c r="H5301" s="3">
        <f t="shared" si="412"/>
        <v>1</v>
      </c>
      <c r="I5301" s="1" t="str">
        <f t="shared" si="413"/>
        <v>421</v>
      </c>
      <c r="J5301" s="1" t="str">
        <f t="shared" si="414"/>
        <v>Loyal</v>
      </c>
    </row>
    <row r="5302" spans="1:10" ht="14.25" x14ac:dyDescent="0.2">
      <c r="A5302">
        <v>17037</v>
      </c>
      <c r="B5302">
        <v>75</v>
      </c>
      <c r="C5302">
        <v>1267.3199999999997</v>
      </c>
      <c r="D5302" s="1">
        <v>40799.53402777778</v>
      </c>
      <c r="E5302" s="3">
        <f>DATEDIF(online_retail_II[[#This Row],[LastPurchase]], DATE(2011,12,9), "d")</f>
        <v>87</v>
      </c>
      <c r="F5302" s="3">
        <f t="shared" si="410"/>
        <v>3</v>
      </c>
      <c r="G5302" s="3">
        <f t="shared" si="411"/>
        <v>2</v>
      </c>
      <c r="H5302" s="3">
        <f t="shared" si="412"/>
        <v>2</v>
      </c>
      <c r="I5302" s="1" t="str">
        <f t="shared" si="413"/>
        <v>322</v>
      </c>
      <c r="J5302" s="1" t="str">
        <f t="shared" si="414"/>
        <v>Potential</v>
      </c>
    </row>
    <row r="5303" spans="1:10" ht="14.25" x14ac:dyDescent="0.2">
      <c r="A5303">
        <v>12822</v>
      </c>
      <c r="B5303">
        <v>46</v>
      </c>
      <c r="C5303">
        <v>948.87999999999988</v>
      </c>
      <c r="D5303" s="1">
        <v>40816.419444444444</v>
      </c>
      <c r="E5303" s="3">
        <f>DATEDIF(online_retail_II[[#This Row],[LastPurchase]], DATE(2011,12,9), "d")</f>
        <v>70</v>
      </c>
      <c r="F5303" s="3">
        <f t="shared" si="410"/>
        <v>3</v>
      </c>
      <c r="G5303" s="3">
        <f t="shared" si="411"/>
        <v>1</v>
      </c>
      <c r="H5303" s="3">
        <f t="shared" si="412"/>
        <v>1</v>
      </c>
      <c r="I5303" s="1" t="str">
        <f t="shared" si="413"/>
        <v>311</v>
      </c>
      <c r="J5303" s="1" t="str">
        <f t="shared" si="414"/>
        <v>Potential</v>
      </c>
    </row>
    <row r="5304" spans="1:10" ht="14.25" x14ac:dyDescent="0.2">
      <c r="A5304">
        <v>15343</v>
      </c>
      <c r="B5304">
        <v>21</v>
      </c>
      <c r="C5304">
        <v>364.5</v>
      </c>
      <c r="D5304" s="1">
        <v>40799.579861111109</v>
      </c>
      <c r="E5304" s="3">
        <f>DATEDIF(online_retail_II[[#This Row],[LastPurchase]], DATE(2011,12,9), "d")</f>
        <v>87</v>
      </c>
      <c r="F5304" s="3">
        <f t="shared" si="410"/>
        <v>3</v>
      </c>
      <c r="G5304" s="3">
        <f t="shared" si="411"/>
        <v>1</v>
      </c>
      <c r="H5304" s="3">
        <f t="shared" si="412"/>
        <v>1</v>
      </c>
      <c r="I5304" s="1" t="str">
        <f t="shared" si="413"/>
        <v>311</v>
      </c>
      <c r="J5304" s="1" t="str">
        <f t="shared" si="414"/>
        <v>Potential</v>
      </c>
    </row>
    <row r="5305" spans="1:10" ht="14.25" x14ac:dyDescent="0.2">
      <c r="A5305">
        <v>16959</v>
      </c>
      <c r="B5305">
        <v>7</v>
      </c>
      <c r="C5305">
        <v>117.35000000000001</v>
      </c>
      <c r="D5305" s="1">
        <v>40799.627083333333</v>
      </c>
      <c r="E5305" s="3">
        <f>DATEDIF(online_retail_II[[#This Row],[LastPurchase]], DATE(2011,12,9), "d")</f>
        <v>87</v>
      </c>
      <c r="F5305" s="3">
        <f t="shared" si="410"/>
        <v>3</v>
      </c>
      <c r="G5305" s="3">
        <f t="shared" si="411"/>
        <v>1</v>
      </c>
      <c r="H5305" s="3">
        <f t="shared" si="412"/>
        <v>1</v>
      </c>
      <c r="I5305" s="1" t="str">
        <f t="shared" si="413"/>
        <v>311</v>
      </c>
      <c r="J5305" s="1" t="str">
        <f t="shared" si="414"/>
        <v>Potential</v>
      </c>
    </row>
    <row r="5306" spans="1:10" ht="14.25" x14ac:dyDescent="0.2">
      <c r="A5306">
        <v>12895</v>
      </c>
      <c r="B5306">
        <v>22</v>
      </c>
      <c r="C5306">
        <v>372.79999999999995</v>
      </c>
      <c r="D5306" s="1">
        <v>40844.57708333333</v>
      </c>
      <c r="E5306" s="3">
        <f>DATEDIF(online_retail_II[[#This Row],[LastPurchase]], DATE(2011,12,9), "d")</f>
        <v>42</v>
      </c>
      <c r="F5306" s="3">
        <f t="shared" si="410"/>
        <v>4</v>
      </c>
      <c r="G5306" s="3">
        <f t="shared" si="411"/>
        <v>1</v>
      </c>
      <c r="H5306" s="3">
        <f t="shared" si="412"/>
        <v>1</v>
      </c>
      <c r="I5306" s="1" t="str">
        <f t="shared" si="413"/>
        <v>411</v>
      </c>
      <c r="J5306" s="1" t="str">
        <f t="shared" si="414"/>
        <v>Loyal</v>
      </c>
    </row>
    <row r="5307" spans="1:10" ht="14.25" x14ac:dyDescent="0.2">
      <c r="A5307">
        <v>13860</v>
      </c>
      <c r="B5307">
        <v>76</v>
      </c>
      <c r="C5307">
        <v>1245.9000000000003</v>
      </c>
      <c r="D5307" s="1">
        <v>40885.539583333331</v>
      </c>
      <c r="E5307" s="3">
        <f>DATEDIF(online_retail_II[[#This Row],[LastPurchase]], DATE(2011,12,9), "d")</f>
        <v>1</v>
      </c>
      <c r="F5307" s="3">
        <f t="shared" si="410"/>
        <v>5</v>
      </c>
      <c r="G5307" s="3">
        <f t="shared" si="411"/>
        <v>2</v>
      </c>
      <c r="H5307" s="3">
        <f t="shared" si="412"/>
        <v>2</v>
      </c>
      <c r="I5307" s="1" t="str">
        <f t="shared" si="413"/>
        <v>522</v>
      </c>
      <c r="J5307" s="1" t="str">
        <f t="shared" si="414"/>
        <v>Champion</v>
      </c>
    </row>
    <row r="5308" spans="1:10" ht="14.25" x14ac:dyDescent="0.2">
      <c r="A5308">
        <v>12756</v>
      </c>
      <c r="B5308">
        <v>4</v>
      </c>
      <c r="C5308">
        <v>112.08000000000001</v>
      </c>
      <c r="D5308" s="1">
        <v>40800.396527777775</v>
      </c>
      <c r="E5308" s="3">
        <f>DATEDIF(online_retail_II[[#This Row],[LastPurchase]], DATE(2011,12,9), "d")</f>
        <v>86</v>
      </c>
      <c r="F5308" s="3">
        <f t="shared" si="410"/>
        <v>3</v>
      </c>
      <c r="G5308" s="3">
        <f t="shared" si="411"/>
        <v>1</v>
      </c>
      <c r="H5308" s="3">
        <f t="shared" si="412"/>
        <v>1</v>
      </c>
      <c r="I5308" s="1" t="str">
        <f t="shared" si="413"/>
        <v>311</v>
      </c>
      <c r="J5308" s="1" t="str">
        <f t="shared" si="414"/>
        <v>Potential</v>
      </c>
    </row>
    <row r="5309" spans="1:10" ht="14.25" x14ac:dyDescent="0.2">
      <c r="A5309">
        <v>15933</v>
      </c>
      <c r="B5309">
        <v>74</v>
      </c>
      <c r="C5309">
        <v>1107.4600000000003</v>
      </c>
      <c r="D5309" s="1">
        <v>40865.551388888889</v>
      </c>
      <c r="E5309" s="3">
        <f>DATEDIF(online_retail_II[[#This Row],[LastPurchase]], DATE(2011,12,9), "d")</f>
        <v>21</v>
      </c>
      <c r="F5309" s="3">
        <f t="shared" si="410"/>
        <v>4</v>
      </c>
      <c r="G5309" s="3">
        <f t="shared" si="411"/>
        <v>2</v>
      </c>
      <c r="H5309" s="3">
        <f t="shared" si="412"/>
        <v>2</v>
      </c>
      <c r="I5309" s="1" t="str">
        <f t="shared" si="413"/>
        <v>422</v>
      </c>
      <c r="J5309" s="1" t="str">
        <f t="shared" si="414"/>
        <v>Loyal</v>
      </c>
    </row>
    <row r="5310" spans="1:10" ht="14.25" x14ac:dyDescent="0.2">
      <c r="A5310">
        <v>17347</v>
      </c>
      <c r="B5310">
        <v>1</v>
      </c>
      <c r="C5310">
        <v>228.96</v>
      </c>
      <c r="D5310" s="1">
        <v>40800.550000000003</v>
      </c>
      <c r="E5310" s="3">
        <f>DATEDIF(online_retail_II[[#This Row],[LastPurchase]], DATE(2011,12,9), "d")</f>
        <v>86</v>
      </c>
      <c r="F5310" s="3">
        <f t="shared" si="410"/>
        <v>3</v>
      </c>
      <c r="G5310" s="3">
        <f t="shared" si="411"/>
        <v>1</v>
      </c>
      <c r="H5310" s="3">
        <f t="shared" si="412"/>
        <v>1</v>
      </c>
      <c r="I5310" s="1" t="str">
        <f t="shared" si="413"/>
        <v>311</v>
      </c>
      <c r="J5310" s="1" t="str">
        <f t="shared" si="414"/>
        <v>Potential</v>
      </c>
    </row>
    <row r="5311" spans="1:10" ht="14.25" x14ac:dyDescent="0.2">
      <c r="A5311">
        <v>15103</v>
      </c>
      <c r="B5311">
        <v>35</v>
      </c>
      <c r="C5311">
        <v>703.35999999999979</v>
      </c>
      <c r="D5311" s="1">
        <v>40855.620138888888</v>
      </c>
      <c r="E5311" s="3">
        <f>DATEDIF(online_retail_II[[#This Row],[LastPurchase]], DATE(2011,12,9), "d")</f>
        <v>31</v>
      </c>
      <c r="F5311" s="3">
        <f t="shared" si="410"/>
        <v>4</v>
      </c>
      <c r="G5311" s="3">
        <f t="shared" si="411"/>
        <v>1</v>
      </c>
      <c r="H5311" s="3">
        <f t="shared" si="412"/>
        <v>1</v>
      </c>
      <c r="I5311" s="1" t="str">
        <f t="shared" si="413"/>
        <v>411</v>
      </c>
      <c r="J5311" s="1" t="str">
        <f t="shared" si="414"/>
        <v>Loyal</v>
      </c>
    </row>
    <row r="5312" spans="1:10" ht="14.25" x14ac:dyDescent="0.2">
      <c r="A5312">
        <v>15707</v>
      </c>
      <c r="B5312">
        <v>214</v>
      </c>
      <c r="C5312">
        <v>945.57999999999993</v>
      </c>
      <c r="D5312" s="1">
        <v>40851.607638888891</v>
      </c>
      <c r="E5312" s="3">
        <f>DATEDIF(online_retail_II[[#This Row],[LastPurchase]], DATE(2011,12,9), "d")</f>
        <v>35</v>
      </c>
      <c r="F5312" s="3">
        <f t="shared" si="410"/>
        <v>4</v>
      </c>
      <c r="G5312" s="3">
        <f t="shared" si="411"/>
        <v>3</v>
      </c>
      <c r="H5312" s="3">
        <f t="shared" si="412"/>
        <v>1</v>
      </c>
      <c r="I5312" s="1" t="str">
        <f t="shared" si="413"/>
        <v>431</v>
      </c>
      <c r="J5312" s="1" t="str">
        <f t="shared" si="414"/>
        <v>Loyal</v>
      </c>
    </row>
    <row r="5313" spans="1:10" ht="14.25" x14ac:dyDescent="0.2">
      <c r="A5313">
        <v>13430</v>
      </c>
      <c r="B5313">
        <v>49</v>
      </c>
      <c r="C5313">
        <v>679.45</v>
      </c>
      <c r="D5313" s="1">
        <v>40868.34652777778</v>
      </c>
      <c r="E5313" s="3">
        <f>DATEDIF(online_retail_II[[#This Row],[LastPurchase]], DATE(2011,12,9), "d")</f>
        <v>18</v>
      </c>
      <c r="F5313" s="3">
        <f t="shared" si="410"/>
        <v>4</v>
      </c>
      <c r="G5313" s="3">
        <f t="shared" si="411"/>
        <v>1</v>
      </c>
      <c r="H5313" s="3">
        <f t="shared" si="412"/>
        <v>1</v>
      </c>
      <c r="I5313" s="1" t="str">
        <f t="shared" si="413"/>
        <v>411</v>
      </c>
      <c r="J5313" s="1" t="str">
        <f t="shared" si="414"/>
        <v>Loyal</v>
      </c>
    </row>
    <row r="5314" spans="1:10" ht="14.25" x14ac:dyDescent="0.2">
      <c r="A5314">
        <v>12566</v>
      </c>
      <c r="B5314">
        <v>19</v>
      </c>
      <c r="C5314">
        <v>351.65000000000003</v>
      </c>
      <c r="D5314" s="1">
        <v>40800.604166666664</v>
      </c>
      <c r="E5314" s="3">
        <f>DATEDIF(online_retail_II[[#This Row],[LastPurchase]], DATE(2011,12,9), "d")</f>
        <v>86</v>
      </c>
      <c r="F5314" s="3">
        <f t="shared" ref="F5314:F5377" si="415">IF(E5314&lt;=QUARTILE($E$2:$E$1000,1),5,
 IF(E5314&lt;=QUARTILE($E$2:$E$1000,2),4,
 IF(E5314&lt;=QUARTILE($E$2:$E$1000,3),3,
 IF(E5314&lt;=QUARTILE($E$2:$E$1000,4),2,1))))</f>
        <v>3</v>
      </c>
      <c r="G5314" s="3">
        <f t="shared" ref="G5314:G5377" si="416">IF(B5314&gt;=QUARTILE($B$2:$B$1000,4),5,
 IF(B5314&gt;=QUARTILE($B$2:$B$1000,3),4,
 IF(B5314&gt;=QUARTILE($B$2:$B$1000,2),3,
 IF(B5314&gt;=QUARTILE($B$2:$B$1000,1),2,1))))</f>
        <v>1</v>
      </c>
      <c r="H5314" s="3">
        <f t="shared" ref="H5314:H5377" si="417">IF(C5314&gt;=QUARTILE($C$2:$C$1000,4),5,
 IF(C5314&gt;=QUARTILE($C$2:$C$1000,3),4,
 IF(C5314&gt;=QUARTILE($C$2:$C$1000,2),3,
 IF(C5314&gt;=QUARTILE($C$2:$C$1000,1),2,1))))</f>
        <v>1</v>
      </c>
      <c r="I5314" s="1" t="str">
        <f t="shared" ref="I5314:I5377" si="418">TEXT(F5314,"0") &amp; TEXT(G5314,"0") &amp; TEXT(H5314,"0")</f>
        <v>311</v>
      </c>
      <c r="J5314" s="1" t="str">
        <f t="shared" ref="J5314:J5377" si="419">IF(F5314=5,"Champion",
 IF(F5314&gt;=4,"Loyal",
 IF(F5314=3,"Potential",
 IF(F5314=2,"At Risk",
 "Lost"))))</f>
        <v>Potential</v>
      </c>
    </row>
    <row r="5315" spans="1:10" ht="14.25" x14ac:dyDescent="0.2">
      <c r="A5315">
        <v>13321</v>
      </c>
      <c r="B5315">
        <v>11</v>
      </c>
      <c r="C5315">
        <v>567.36</v>
      </c>
      <c r="D5315" s="1">
        <v>40814.64166666667</v>
      </c>
      <c r="E5315" s="3">
        <f>DATEDIF(online_retail_II[[#This Row],[LastPurchase]], DATE(2011,12,9), "d")</f>
        <v>72</v>
      </c>
      <c r="F5315" s="3">
        <f t="shared" si="415"/>
        <v>3</v>
      </c>
      <c r="G5315" s="3">
        <f t="shared" si="416"/>
        <v>1</v>
      </c>
      <c r="H5315" s="3">
        <f t="shared" si="417"/>
        <v>1</v>
      </c>
      <c r="I5315" s="1" t="str">
        <f t="shared" si="418"/>
        <v>311</v>
      </c>
      <c r="J5315" s="1" t="str">
        <f t="shared" si="419"/>
        <v>Potential</v>
      </c>
    </row>
    <row r="5316" spans="1:10" ht="14.25" x14ac:dyDescent="0.2">
      <c r="A5316">
        <v>17333</v>
      </c>
      <c r="B5316">
        <v>28</v>
      </c>
      <c r="C5316">
        <v>494.24999999999994</v>
      </c>
      <c r="D5316" s="1">
        <v>40801.424305555556</v>
      </c>
      <c r="E5316" s="3">
        <f>DATEDIF(online_retail_II[[#This Row],[LastPurchase]], DATE(2011,12,9), "d")</f>
        <v>85</v>
      </c>
      <c r="F5316" s="3">
        <f t="shared" si="415"/>
        <v>3</v>
      </c>
      <c r="G5316" s="3">
        <f t="shared" si="416"/>
        <v>1</v>
      </c>
      <c r="H5316" s="3">
        <f t="shared" si="417"/>
        <v>1</v>
      </c>
      <c r="I5316" s="1" t="str">
        <f t="shared" si="418"/>
        <v>311</v>
      </c>
      <c r="J5316" s="1" t="str">
        <f t="shared" si="419"/>
        <v>Potential</v>
      </c>
    </row>
    <row r="5317" spans="1:10" ht="14.25" x14ac:dyDescent="0.2">
      <c r="A5317">
        <v>13518</v>
      </c>
      <c r="B5317">
        <v>38</v>
      </c>
      <c r="C5317">
        <v>659.43999999999983</v>
      </c>
      <c r="D5317" s="1">
        <v>40801.436805555553</v>
      </c>
      <c r="E5317" s="3">
        <f>DATEDIF(online_retail_II[[#This Row],[LastPurchase]], DATE(2011,12,9), "d")</f>
        <v>85</v>
      </c>
      <c r="F5317" s="3">
        <f t="shared" si="415"/>
        <v>3</v>
      </c>
      <c r="G5317" s="3">
        <f t="shared" si="416"/>
        <v>1</v>
      </c>
      <c r="H5317" s="3">
        <f t="shared" si="417"/>
        <v>1</v>
      </c>
      <c r="I5317" s="1" t="str">
        <f t="shared" si="418"/>
        <v>311</v>
      </c>
      <c r="J5317" s="1" t="str">
        <f t="shared" si="419"/>
        <v>Potential</v>
      </c>
    </row>
    <row r="5318" spans="1:10" ht="14.25" x14ac:dyDescent="0.2">
      <c r="A5318">
        <v>16160</v>
      </c>
      <c r="B5318">
        <v>20</v>
      </c>
      <c r="C5318">
        <v>1025.4400000000005</v>
      </c>
      <c r="D5318" s="1">
        <v>40821.59652777778</v>
      </c>
      <c r="E5318" s="3">
        <f>DATEDIF(online_retail_II[[#This Row],[LastPurchase]], DATE(2011,12,9), "d")</f>
        <v>65</v>
      </c>
      <c r="F5318" s="3">
        <f t="shared" si="415"/>
        <v>3</v>
      </c>
      <c r="G5318" s="3">
        <f t="shared" si="416"/>
        <v>1</v>
      </c>
      <c r="H5318" s="3">
        <f t="shared" si="417"/>
        <v>2</v>
      </c>
      <c r="I5318" s="1" t="str">
        <f t="shared" si="418"/>
        <v>312</v>
      </c>
      <c r="J5318" s="1" t="str">
        <f t="shared" si="419"/>
        <v>Potential</v>
      </c>
    </row>
    <row r="5319" spans="1:10" ht="14.25" x14ac:dyDescent="0.2">
      <c r="A5319">
        <v>17434</v>
      </c>
      <c r="B5319">
        <v>134</v>
      </c>
      <c r="C5319">
        <v>2373.8200000000006</v>
      </c>
      <c r="D5319" s="1">
        <v>40884.552777777775</v>
      </c>
      <c r="E5319" s="3">
        <f>DATEDIF(online_retail_II[[#This Row],[LastPurchase]], DATE(2011,12,9), "d")</f>
        <v>2</v>
      </c>
      <c r="F5319" s="3">
        <f t="shared" si="415"/>
        <v>5</v>
      </c>
      <c r="G5319" s="3">
        <f t="shared" si="416"/>
        <v>2</v>
      </c>
      <c r="H5319" s="3">
        <f t="shared" si="417"/>
        <v>2</v>
      </c>
      <c r="I5319" s="1" t="str">
        <f t="shared" si="418"/>
        <v>522</v>
      </c>
      <c r="J5319" s="1" t="str">
        <f t="shared" si="419"/>
        <v>Champion</v>
      </c>
    </row>
    <row r="5320" spans="1:10" ht="14.25" x14ac:dyDescent="0.2">
      <c r="A5320">
        <v>15511</v>
      </c>
      <c r="B5320">
        <v>160</v>
      </c>
      <c r="C5320">
        <v>909.23000000000013</v>
      </c>
      <c r="D5320" s="1">
        <v>40875.404861111114</v>
      </c>
      <c r="E5320" s="3">
        <f>DATEDIF(online_retail_II[[#This Row],[LastPurchase]], DATE(2011,12,9), "d")</f>
        <v>11</v>
      </c>
      <c r="F5320" s="3">
        <f t="shared" si="415"/>
        <v>5</v>
      </c>
      <c r="G5320" s="3">
        <f t="shared" si="416"/>
        <v>3</v>
      </c>
      <c r="H5320" s="3">
        <f t="shared" si="417"/>
        <v>1</v>
      </c>
      <c r="I5320" s="1" t="str">
        <f t="shared" si="418"/>
        <v>531</v>
      </c>
      <c r="J5320" s="1" t="str">
        <f t="shared" si="419"/>
        <v>Champion</v>
      </c>
    </row>
    <row r="5321" spans="1:10" ht="14.25" x14ac:dyDescent="0.2">
      <c r="A5321">
        <v>17846</v>
      </c>
      <c r="B5321">
        <v>1</v>
      </c>
      <c r="C5321">
        <v>2033.1</v>
      </c>
      <c r="D5321" s="1">
        <v>40801.638888888891</v>
      </c>
      <c r="E5321" s="3">
        <f>DATEDIF(online_retail_II[[#This Row],[LastPurchase]], DATE(2011,12,9), "d")</f>
        <v>85</v>
      </c>
      <c r="F5321" s="3">
        <f t="shared" si="415"/>
        <v>3</v>
      </c>
      <c r="G5321" s="3">
        <f t="shared" si="416"/>
        <v>1</v>
      </c>
      <c r="H5321" s="3">
        <f t="shared" si="417"/>
        <v>2</v>
      </c>
      <c r="I5321" s="1" t="str">
        <f t="shared" si="418"/>
        <v>312</v>
      </c>
      <c r="J5321" s="1" t="str">
        <f t="shared" si="419"/>
        <v>Potential</v>
      </c>
    </row>
    <row r="5322" spans="1:10" ht="14.25" x14ac:dyDescent="0.2">
      <c r="A5322">
        <v>16189</v>
      </c>
      <c r="B5322">
        <v>11</v>
      </c>
      <c r="C5322">
        <v>215.47999999999996</v>
      </c>
      <c r="D5322" s="1">
        <v>40871.490972222222</v>
      </c>
      <c r="E5322" s="3">
        <f>DATEDIF(online_retail_II[[#This Row],[LastPurchase]], DATE(2011,12,9), "d")</f>
        <v>15</v>
      </c>
      <c r="F5322" s="3">
        <f t="shared" si="415"/>
        <v>4</v>
      </c>
      <c r="G5322" s="3">
        <f t="shared" si="416"/>
        <v>1</v>
      </c>
      <c r="H5322" s="3">
        <f t="shared" si="417"/>
        <v>1</v>
      </c>
      <c r="I5322" s="1" t="str">
        <f t="shared" si="418"/>
        <v>411</v>
      </c>
      <c r="J5322" s="1" t="str">
        <f t="shared" si="419"/>
        <v>Loyal</v>
      </c>
    </row>
    <row r="5323" spans="1:10" ht="14.25" x14ac:dyDescent="0.2">
      <c r="A5323">
        <v>15417</v>
      </c>
      <c r="B5323">
        <v>28</v>
      </c>
      <c r="C5323">
        <v>508.80000000000013</v>
      </c>
      <c r="D5323" s="1">
        <v>40801.643055555556</v>
      </c>
      <c r="E5323" s="3">
        <f>DATEDIF(online_retail_II[[#This Row],[LastPurchase]], DATE(2011,12,9), "d")</f>
        <v>85</v>
      </c>
      <c r="F5323" s="3">
        <f t="shared" si="415"/>
        <v>3</v>
      </c>
      <c r="G5323" s="3">
        <f t="shared" si="416"/>
        <v>1</v>
      </c>
      <c r="H5323" s="3">
        <f t="shared" si="417"/>
        <v>1</v>
      </c>
      <c r="I5323" s="1" t="str">
        <f t="shared" si="418"/>
        <v>311</v>
      </c>
      <c r="J5323" s="1" t="str">
        <f t="shared" si="419"/>
        <v>Potential</v>
      </c>
    </row>
    <row r="5324" spans="1:10" ht="14.25" x14ac:dyDescent="0.2">
      <c r="A5324">
        <v>12995</v>
      </c>
      <c r="B5324">
        <v>3</v>
      </c>
      <c r="C5324">
        <v>211.32</v>
      </c>
      <c r="D5324" s="1">
        <v>40801.655555555553</v>
      </c>
      <c r="E5324" s="3">
        <f>DATEDIF(online_retail_II[[#This Row],[LastPurchase]], DATE(2011,12,9), "d")</f>
        <v>85</v>
      </c>
      <c r="F5324" s="3">
        <f t="shared" si="415"/>
        <v>3</v>
      </c>
      <c r="G5324" s="3">
        <f t="shared" si="416"/>
        <v>1</v>
      </c>
      <c r="H5324" s="3">
        <f t="shared" si="417"/>
        <v>1</v>
      </c>
      <c r="I5324" s="1" t="str">
        <f t="shared" si="418"/>
        <v>311</v>
      </c>
      <c r="J5324" s="1" t="str">
        <f t="shared" si="419"/>
        <v>Potential</v>
      </c>
    </row>
    <row r="5325" spans="1:10" ht="14.25" x14ac:dyDescent="0.2">
      <c r="A5325">
        <v>14557</v>
      </c>
      <c r="B5325">
        <v>16</v>
      </c>
      <c r="C5325">
        <v>788.38000000000011</v>
      </c>
      <c r="D5325" s="1">
        <v>40801.658333333333</v>
      </c>
      <c r="E5325" s="3">
        <f>DATEDIF(online_retail_II[[#This Row],[LastPurchase]], DATE(2011,12,9), "d")</f>
        <v>85</v>
      </c>
      <c r="F5325" s="3">
        <f t="shared" si="415"/>
        <v>3</v>
      </c>
      <c r="G5325" s="3">
        <f t="shared" si="416"/>
        <v>1</v>
      </c>
      <c r="H5325" s="3">
        <f t="shared" si="417"/>
        <v>1</v>
      </c>
      <c r="I5325" s="1" t="str">
        <f t="shared" si="418"/>
        <v>311</v>
      </c>
      <c r="J5325" s="1" t="str">
        <f t="shared" si="419"/>
        <v>Potential</v>
      </c>
    </row>
    <row r="5326" spans="1:10" ht="14.25" x14ac:dyDescent="0.2">
      <c r="A5326">
        <v>17144</v>
      </c>
      <c r="B5326">
        <v>48</v>
      </c>
      <c r="C5326">
        <v>984.56999999999982</v>
      </c>
      <c r="D5326" s="1">
        <v>40885.747916666667</v>
      </c>
      <c r="E5326" s="3">
        <f>DATEDIF(online_retail_II[[#This Row],[LastPurchase]], DATE(2011,12,9), "d")</f>
        <v>1</v>
      </c>
      <c r="F5326" s="3">
        <f t="shared" si="415"/>
        <v>5</v>
      </c>
      <c r="G5326" s="3">
        <f t="shared" si="416"/>
        <v>1</v>
      </c>
      <c r="H5326" s="3">
        <f t="shared" si="417"/>
        <v>1</v>
      </c>
      <c r="I5326" s="1" t="str">
        <f t="shared" si="418"/>
        <v>511</v>
      </c>
      <c r="J5326" s="1" t="str">
        <f t="shared" si="419"/>
        <v>Champion</v>
      </c>
    </row>
    <row r="5327" spans="1:10" ht="14.25" x14ac:dyDescent="0.2">
      <c r="A5327">
        <v>16924</v>
      </c>
      <c r="B5327">
        <v>83</v>
      </c>
      <c r="C5327">
        <v>846.74999999999977</v>
      </c>
      <c r="D5327" s="1">
        <v>40865.536805555559</v>
      </c>
      <c r="E5327" s="3">
        <f>DATEDIF(online_retail_II[[#This Row],[LastPurchase]], DATE(2011,12,9), "d")</f>
        <v>21</v>
      </c>
      <c r="F5327" s="3">
        <f t="shared" si="415"/>
        <v>4</v>
      </c>
      <c r="G5327" s="3">
        <f t="shared" si="416"/>
        <v>2</v>
      </c>
      <c r="H5327" s="3">
        <f t="shared" si="417"/>
        <v>1</v>
      </c>
      <c r="I5327" s="1" t="str">
        <f t="shared" si="418"/>
        <v>421</v>
      </c>
      <c r="J5327" s="1" t="str">
        <f t="shared" si="419"/>
        <v>Loyal</v>
      </c>
    </row>
    <row r="5328" spans="1:10" ht="14.25" x14ac:dyDescent="0.2">
      <c r="A5328">
        <v>15099</v>
      </c>
      <c r="B5328">
        <v>23</v>
      </c>
      <c r="C5328">
        <v>410.48</v>
      </c>
      <c r="D5328" s="1">
        <v>40802.550694444442</v>
      </c>
      <c r="E5328" s="3">
        <f>DATEDIF(online_retail_II[[#This Row],[LastPurchase]], DATE(2011,12,9), "d")</f>
        <v>84</v>
      </c>
      <c r="F5328" s="3">
        <f t="shared" si="415"/>
        <v>3</v>
      </c>
      <c r="G5328" s="3">
        <f t="shared" si="416"/>
        <v>1</v>
      </c>
      <c r="H5328" s="3">
        <f t="shared" si="417"/>
        <v>1</v>
      </c>
      <c r="I5328" s="1" t="str">
        <f t="shared" si="418"/>
        <v>311</v>
      </c>
      <c r="J5328" s="1" t="str">
        <f t="shared" si="419"/>
        <v>Potential</v>
      </c>
    </row>
    <row r="5329" spans="1:10" ht="14.25" x14ac:dyDescent="0.2">
      <c r="A5329">
        <v>13323</v>
      </c>
      <c r="B5329">
        <v>21</v>
      </c>
      <c r="C5329">
        <v>787.85</v>
      </c>
      <c r="D5329" s="1">
        <v>40883.716666666667</v>
      </c>
      <c r="E5329" s="3">
        <f>DATEDIF(online_retail_II[[#This Row],[LastPurchase]], DATE(2011,12,9), "d")</f>
        <v>3</v>
      </c>
      <c r="F5329" s="3">
        <f t="shared" si="415"/>
        <v>5</v>
      </c>
      <c r="G5329" s="3">
        <f t="shared" si="416"/>
        <v>1</v>
      </c>
      <c r="H5329" s="3">
        <f t="shared" si="417"/>
        <v>1</v>
      </c>
      <c r="I5329" s="1" t="str">
        <f t="shared" si="418"/>
        <v>511</v>
      </c>
      <c r="J5329" s="1" t="str">
        <f t="shared" si="419"/>
        <v>Champion</v>
      </c>
    </row>
    <row r="5330" spans="1:10" ht="14.25" x14ac:dyDescent="0.2">
      <c r="A5330">
        <v>14124</v>
      </c>
      <c r="B5330">
        <v>5</v>
      </c>
      <c r="C5330">
        <v>419.58000000000004</v>
      </c>
      <c r="D5330" s="1">
        <v>40802.563888888886</v>
      </c>
      <c r="E5330" s="3">
        <f>DATEDIF(online_retail_II[[#This Row],[LastPurchase]], DATE(2011,12,9), "d")</f>
        <v>84</v>
      </c>
      <c r="F5330" s="3">
        <f t="shared" si="415"/>
        <v>3</v>
      </c>
      <c r="G5330" s="3">
        <f t="shared" si="416"/>
        <v>1</v>
      </c>
      <c r="H5330" s="3">
        <f t="shared" si="417"/>
        <v>1</v>
      </c>
      <c r="I5330" s="1" t="str">
        <f t="shared" si="418"/>
        <v>311</v>
      </c>
      <c r="J5330" s="1" t="str">
        <f t="shared" si="419"/>
        <v>Potential</v>
      </c>
    </row>
    <row r="5331" spans="1:10" ht="14.25" x14ac:dyDescent="0.2">
      <c r="A5331">
        <v>15975</v>
      </c>
      <c r="B5331">
        <v>24</v>
      </c>
      <c r="C5331">
        <v>371.01</v>
      </c>
      <c r="D5331" s="1">
        <v>40802.564583333333</v>
      </c>
      <c r="E5331" s="3">
        <f>DATEDIF(online_retail_II[[#This Row],[LastPurchase]], DATE(2011,12,9), "d")</f>
        <v>84</v>
      </c>
      <c r="F5331" s="3">
        <f t="shared" si="415"/>
        <v>3</v>
      </c>
      <c r="G5331" s="3">
        <f t="shared" si="416"/>
        <v>1</v>
      </c>
      <c r="H5331" s="3">
        <f t="shared" si="417"/>
        <v>1</v>
      </c>
      <c r="I5331" s="1" t="str">
        <f t="shared" si="418"/>
        <v>311</v>
      </c>
      <c r="J5331" s="1" t="str">
        <f t="shared" si="419"/>
        <v>Potential</v>
      </c>
    </row>
    <row r="5332" spans="1:10" ht="14.25" x14ac:dyDescent="0.2">
      <c r="A5332">
        <v>16878</v>
      </c>
      <c r="B5332">
        <v>3</v>
      </c>
      <c r="C5332">
        <v>13.3</v>
      </c>
      <c r="D5332" s="1">
        <v>40802.73541666667</v>
      </c>
      <c r="E5332" s="3">
        <f>DATEDIF(online_retail_II[[#This Row],[LastPurchase]], DATE(2011,12,9), "d")</f>
        <v>84</v>
      </c>
      <c r="F5332" s="3">
        <f t="shared" si="415"/>
        <v>3</v>
      </c>
      <c r="G5332" s="3">
        <f t="shared" si="416"/>
        <v>1</v>
      </c>
      <c r="H5332" s="3">
        <f t="shared" si="417"/>
        <v>1</v>
      </c>
      <c r="I5332" s="1" t="str">
        <f t="shared" si="418"/>
        <v>311</v>
      </c>
      <c r="J5332" s="1" t="str">
        <f t="shared" si="419"/>
        <v>Potential</v>
      </c>
    </row>
    <row r="5333" spans="1:10" ht="14.25" x14ac:dyDescent="0.2">
      <c r="A5333">
        <v>15947</v>
      </c>
      <c r="B5333">
        <v>29</v>
      </c>
      <c r="C5333">
        <v>1708.2400000000002</v>
      </c>
      <c r="D5333" s="1">
        <v>40804.448611111111</v>
      </c>
      <c r="E5333" s="3">
        <f>DATEDIF(online_retail_II[[#This Row],[LastPurchase]], DATE(2011,12,9), "d")</f>
        <v>82</v>
      </c>
      <c r="F5333" s="3">
        <f t="shared" si="415"/>
        <v>3</v>
      </c>
      <c r="G5333" s="3">
        <f t="shared" si="416"/>
        <v>1</v>
      </c>
      <c r="H5333" s="3">
        <f t="shared" si="417"/>
        <v>2</v>
      </c>
      <c r="I5333" s="1" t="str">
        <f t="shared" si="418"/>
        <v>312</v>
      </c>
      <c r="J5333" s="1" t="str">
        <f t="shared" si="419"/>
        <v>Potential</v>
      </c>
    </row>
    <row r="5334" spans="1:10" ht="14.25" x14ac:dyDescent="0.2">
      <c r="A5334">
        <v>13247</v>
      </c>
      <c r="B5334">
        <v>25</v>
      </c>
      <c r="C5334">
        <v>501.12</v>
      </c>
      <c r="D5334" s="1">
        <v>40869.457638888889</v>
      </c>
      <c r="E5334" s="3">
        <f>DATEDIF(online_retail_II[[#This Row],[LastPurchase]], DATE(2011,12,9), "d")</f>
        <v>17</v>
      </c>
      <c r="F5334" s="3">
        <f t="shared" si="415"/>
        <v>4</v>
      </c>
      <c r="G5334" s="3">
        <f t="shared" si="416"/>
        <v>1</v>
      </c>
      <c r="H5334" s="3">
        <f t="shared" si="417"/>
        <v>1</v>
      </c>
      <c r="I5334" s="1" t="str">
        <f t="shared" si="418"/>
        <v>411</v>
      </c>
      <c r="J5334" s="1" t="str">
        <f t="shared" si="419"/>
        <v>Loyal</v>
      </c>
    </row>
    <row r="5335" spans="1:10" ht="14.25" x14ac:dyDescent="0.2">
      <c r="A5335">
        <v>16689</v>
      </c>
      <c r="B5335">
        <v>13</v>
      </c>
      <c r="C5335">
        <v>422.59999999999997</v>
      </c>
      <c r="D5335" s="1">
        <v>40811.48541666667</v>
      </c>
      <c r="E5335" s="3">
        <f>DATEDIF(online_retail_II[[#This Row],[LastPurchase]], DATE(2011,12,9), "d")</f>
        <v>75</v>
      </c>
      <c r="F5335" s="3">
        <f t="shared" si="415"/>
        <v>3</v>
      </c>
      <c r="G5335" s="3">
        <f t="shared" si="416"/>
        <v>1</v>
      </c>
      <c r="H5335" s="3">
        <f t="shared" si="417"/>
        <v>1</v>
      </c>
      <c r="I5335" s="1" t="str">
        <f t="shared" si="418"/>
        <v>311</v>
      </c>
      <c r="J5335" s="1" t="str">
        <f t="shared" si="419"/>
        <v>Potential</v>
      </c>
    </row>
    <row r="5336" spans="1:10" ht="14.25" x14ac:dyDescent="0.2">
      <c r="A5336">
        <v>16438</v>
      </c>
      <c r="B5336">
        <v>132</v>
      </c>
      <c r="C5336">
        <v>798.34999999999968</v>
      </c>
      <c r="D5336" s="1">
        <v>40881.45208333333</v>
      </c>
      <c r="E5336" s="3">
        <f>DATEDIF(online_retail_II[[#This Row],[LastPurchase]], DATE(2011,12,9), "d")</f>
        <v>5</v>
      </c>
      <c r="F5336" s="3">
        <f t="shared" si="415"/>
        <v>5</v>
      </c>
      <c r="G5336" s="3">
        <f t="shared" si="416"/>
        <v>2</v>
      </c>
      <c r="H5336" s="3">
        <f t="shared" si="417"/>
        <v>1</v>
      </c>
      <c r="I5336" s="1" t="str">
        <f t="shared" si="418"/>
        <v>521</v>
      </c>
      <c r="J5336" s="1" t="str">
        <f t="shared" si="419"/>
        <v>Champion</v>
      </c>
    </row>
    <row r="5337" spans="1:10" ht="14.25" x14ac:dyDescent="0.2">
      <c r="A5337">
        <v>16460</v>
      </c>
      <c r="B5337">
        <v>135</v>
      </c>
      <c r="C5337">
        <v>814.71999999999957</v>
      </c>
      <c r="D5337" s="1">
        <v>40858.573611111111</v>
      </c>
      <c r="E5337" s="3">
        <f>DATEDIF(online_retail_II[[#This Row],[LastPurchase]], DATE(2011,12,9), "d")</f>
        <v>28</v>
      </c>
      <c r="F5337" s="3">
        <f t="shared" si="415"/>
        <v>4</v>
      </c>
      <c r="G5337" s="3">
        <f t="shared" si="416"/>
        <v>2</v>
      </c>
      <c r="H5337" s="3">
        <f t="shared" si="417"/>
        <v>1</v>
      </c>
      <c r="I5337" s="1" t="str">
        <f t="shared" si="418"/>
        <v>421</v>
      </c>
      <c r="J5337" s="1" t="str">
        <f t="shared" si="419"/>
        <v>Loyal</v>
      </c>
    </row>
    <row r="5338" spans="1:10" ht="14.25" x14ac:dyDescent="0.2">
      <c r="A5338">
        <v>13325</v>
      </c>
      <c r="B5338">
        <v>12</v>
      </c>
      <c r="C5338">
        <v>675.3</v>
      </c>
      <c r="D5338" s="1">
        <v>40805.441666666666</v>
      </c>
      <c r="E5338" s="3">
        <f>DATEDIF(online_retail_II[[#This Row],[LastPurchase]], DATE(2011,12,9), "d")</f>
        <v>81</v>
      </c>
      <c r="F5338" s="3">
        <f t="shared" si="415"/>
        <v>3</v>
      </c>
      <c r="G5338" s="3">
        <f t="shared" si="416"/>
        <v>1</v>
      </c>
      <c r="H5338" s="3">
        <f t="shared" si="417"/>
        <v>1</v>
      </c>
      <c r="I5338" s="1" t="str">
        <f t="shared" si="418"/>
        <v>311</v>
      </c>
      <c r="J5338" s="1" t="str">
        <f t="shared" si="419"/>
        <v>Potential</v>
      </c>
    </row>
    <row r="5339" spans="1:10" ht="14.25" x14ac:dyDescent="0.2">
      <c r="A5339">
        <v>12640</v>
      </c>
      <c r="B5339">
        <v>53</v>
      </c>
      <c r="C5339">
        <v>1174.58</v>
      </c>
      <c r="D5339" s="1">
        <v>40863.494444444441</v>
      </c>
      <c r="E5339" s="3">
        <f>DATEDIF(online_retail_II[[#This Row],[LastPurchase]], DATE(2011,12,9), "d")</f>
        <v>23</v>
      </c>
      <c r="F5339" s="3">
        <f t="shared" si="415"/>
        <v>4</v>
      </c>
      <c r="G5339" s="3">
        <f t="shared" si="416"/>
        <v>1</v>
      </c>
      <c r="H5339" s="3">
        <f t="shared" si="417"/>
        <v>2</v>
      </c>
      <c r="I5339" s="1" t="str">
        <f t="shared" si="418"/>
        <v>412</v>
      </c>
      <c r="J5339" s="1" t="str">
        <f t="shared" si="419"/>
        <v>Loyal</v>
      </c>
    </row>
    <row r="5340" spans="1:10" ht="14.25" x14ac:dyDescent="0.2">
      <c r="A5340">
        <v>13774</v>
      </c>
      <c r="B5340">
        <v>22</v>
      </c>
      <c r="C5340">
        <v>344.99999999999994</v>
      </c>
      <c r="D5340" s="1">
        <v>40805.504166666666</v>
      </c>
      <c r="E5340" s="3">
        <f>DATEDIF(online_retail_II[[#This Row],[LastPurchase]], DATE(2011,12,9), "d")</f>
        <v>81</v>
      </c>
      <c r="F5340" s="3">
        <f t="shared" si="415"/>
        <v>3</v>
      </c>
      <c r="G5340" s="3">
        <f t="shared" si="416"/>
        <v>1</v>
      </c>
      <c r="H5340" s="3">
        <f t="shared" si="417"/>
        <v>1</v>
      </c>
      <c r="I5340" s="1" t="str">
        <f t="shared" si="418"/>
        <v>311</v>
      </c>
      <c r="J5340" s="1" t="str">
        <f t="shared" si="419"/>
        <v>Potential</v>
      </c>
    </row>
    <row r="5341" spans="1:10" ht="14.25" x14ac:dyDescent="0.2">
      <c r="A5341">
        <v>12752</v>
      </c>
      <c r="B5341">
        <v>53</v>
      </c>
      <c r="C5341">
        <v>4366.7799999999988</v>
      </c>
      <c r="D5341" s="1">
        <v>40805.563888888886</v>
      </c>
      <c r="E5341" s="3">
        <f>DATEDIF(online_retail_II[[#This Row],[LastPurchase]], DATE(2011,12,9), "d")</f>
        <v>81</v>
      </c>
      <c r="F5341" s="3">
        <f t="shared" si="415"/>
        <v>3</v>
      </c>
      <c r="G5341" s="3">
        <f t="shared" si="416"/>
        <v>1</v>
      </c>
      <c r="H5341" s="3">
        <f t="shared" si="417"/>
        <v>3</v>
      </c>
      <c r="I5341" s="1" t="str">
        <f t="shared" si="418"/>
        <v>313</v>
      </c>
      <c r="J5341" s="1" t="str">
        <f t="shared" si="419"/>
        <v>Potential</v>
      </c>
    </row>
    <row r="5342" spans="1:10" ht="14.25" x14ac:dyDescent="0.2">
      <c r="A5342">
        <v>15500</v>
      </c>
      <c r="B5342">
        <v>68</v>
      </c>
      <c r="C5342">
        <v>1131.5600000000004</v>
      </c>
      <c r="D5342" s="1">
        <v>40878.574305555558</v>
      </c>
      <c r="E5342" s="3">
        <f>DATEDIF(online_retail_II[[#This Row],[LastPurchase]], DATE(2011,12,9), "d")</f>
        <v>8</v>
      </c>
      <c r="F5342" s="3">
        <f t="shared" si="415"/>
        <v>5</v>
      </c>
      <c r="G5342" s="3">
        <f t="shared" si="416"/>
        <v>2</v>
      </c>
      <c r="H5342" s="3">
        <f t="shared" si="417"/>
        <v>2</v>
      </c>
      <c r="I5342" s="1" t="str">
        <f t="shared" si="418"/>
        <v>522</v>
      </c>
      <c r="J5342" s="1" t="str">
        <f t="shared" si="419"/>
        <v>Champion</v>
      </c>
    </row>
    <row r="5343" spans="1:10" ht="14.25" x14ac:dyDescent="0.2">
      <c r="A5343">
        <v>13228</v>
      </c>
      <c r="B5343">
        <v>2</v>
      </c>
      <c r="C5343">
        <v>358</v>
      </c>
      <c r="D5343" s="1">
        <v>40805.602777777778</v>
      </c>
      <c r="E5343" s="3">
        <f>DATEDIF(online_retail_II[[#This Row],[LastPurchase]], DATE(2011,12,9), "d")</f>
        <v>81</v>
      </c>
      <c r="F5343" s="3">
        <f t="shared" si="415"/>
        <v>3</v>
      </c>
      <c r="G5343" s="3">
        <f t="shared" si="416"/>
        <v>1</v>
      </c>
      <c r="H5343" s="3">
        <f t="shared" si="417"/>
        <v>1</v>
      </c>
      <c r="I5343" s="1" t="str">
        <f t="shared" si="418"/>
        <v>311</v>
      </c>
      <c r="J5343" s="1" t="str">
        <f t="shared" si="419"/>
        <v>Potential</v>
      </c>
    </row>
    <row r="5344" spans="1:10" ht="14.25" x14ac:dyDescent="0.2">
      <c r="A5344">
        <v>14356</v>
      </c>
      <c r="B5344">
        <v>33</v>
      </c>
      <c r="C5344">
        <v>701.23</v>
      </c>
      <c r="D5344" s="1">
        <v>40807.387499999997</v>
      </c>
      <c r="E5344" s="3">
        <f>DATEDIF(online_retail_II[[#This Row],[LastPurchase]], DATE(2011,12,9), "d")</f>
        <v>79</v>
      </c>
      <c r="F5344" s="3">
        <f t="shared" si="415"/>
        <v>3</v>
      </c>
      <c r="G5344" s="3">
        <f t="shared" si="416"/>
        <v>1</v>
      </c>
      <c r="H5344" s="3">
        <f t="shared" si="417"/>
        <v>1</v>
      </c>
      <c r="I5344" s="1" t="str">
        <f t="shared" si="418"/>
        <v>311</v>
      </c>
      <c r="J5344" s="1" t="str">
        <f t="shared" si="419"/>
        <v>Potential</v>
      </c>
    </row>
    <row r="5345" spans="1:10" ht="14.25" x14ac:dyDescent="0.2">
      <c r="A5345">
        <v>17628</v>
      </c>
      <c r="B5345">
        <v>5</v>
      </c>
      <c r="C5345">
        <v>75.750000000000014</v>
      </c>
      <c r="D5345" s="1">
        <v>40805.63958333333</v>
      </c>
      <c r="E5345" s="3">
        <f>DATEDIF(online_retail_II[[#This Row],[LastPurchase]], DATE(2011,12,9), "d")</f>
        <v>81</v>
      </c>
      <c r="F5345" s="3">
        <f t="shared" si="415"/>
        <v>3</v>
      </c>
      <c r="G5345" s="3">
        <f t="shared" si="416"/>
        <v>1</v>
      </c>
      <c r="H5345" s="3">
        <f t="shared" si="417"/>
        <v>1</v>
      </c>
      <c r="I5345" s="1" t="str">
        <f t="shared" si="418"/>
        <v>311</v>
      </c>
      <c r="J5345" s="1" t="str">
        <f t="shared" si="419"/>
        <v>Potential</v>
      </c>
    </row>
    <row r="5346" spans="1:10" ht="14.25" x14ac:dyDescent="0.2">
      <c r="A5346">
        <v>16215</v>
      </c>
      <c r="B5346">
        <v>14</v>
      </c>
      <c r="C5346">
        <v>242.35000000000002</v>
      </c>
      <c r="D5346" s="1">
        <v>40806.429166666669</v>
      </c>
      <c r="E5346" s="3">
        <f>DATEDIF(online_retail_II[[#This Row],[LastPurchase]], DATE(2011,12,9), "d")</f>
        <v>80</v>
      </c>
      <c r="F5346" s="3">
        <f t="shared" si="415"/>
        <v>3</v>
      </c>
      <c r="G5346" s="3">
        <f t="shared" si="416"/>
        <v>1</v>
      </c>
      <c r="H5346" s="3">
        <f t="shared" si="417"/>
        <v>1</v>
      </c>
      <c r="I5346" s="1" t="str">
        <f t="shared" si="418"/>
        <v>311</v>
      </c>
      <c r="J5346" s="1" t="str">
        <f t="shared" si="419"/>
        <v>Potential</v>
      </c>
    </row>
    <row r="5347" spans="1:10" ht="14.25" x14ac:dyDescent="0.2">
      <c r="A5347">
        <v>14164</v>
      </c>
      <c r="B5347">
        <v>29</v>
      </c>
      <c r="C5347">
        <v>1631.7700000000002</v>
      </c>
      <c r="D5347" s="1">
        <v>40816.51666666667</v>
      </c>
      <c r="E5347" s="3">
        <f>DATEDIF(online_retail_II[[#This Row],[LastPurchase]], DATE(2011,12,9), "d")</f>
        <v>70</v>
      </c>
      <c r="F5347" s="3">
        <f t="shared" si="415"/>
        <v>3</v>
      </c>
      <c r="G5347" s="3">
        <f t="shared" si="416"/>
        <v>1</v>
      </c>
      <c r="H5347" s="3">
        <f t="shared" si="417"/>
        <v>2</v>
      </c>
      <c r="I5347" s="1" t="str">
        <f t="shared" si="418"/>
        <v>312</v>
      </c>
      <c r="J5347" s="1" t="str">
        <f t="shared" si="419"/>
        <v>Potential</v>
      </c>
    </row>
    <row r="5348" spans="1:10" ht="14.25" x14ac:dyDescent="0.2">
      <c r="A5348">
        <v>17564</v>
      </c>
      <c r="B5348">
        <v>49</v>
      </c>
      <c r="C5348">
        <v>454.00999999999988</v>
      </c>
      <c r="D5348" s="1">
        <v>40862.560416666667</v>
      </c>
      <c r="E5348" s="3">
        <f>DATEDIF(online_retail_II[[#This Row],[LastPurchase]], DATE(2011,12,9), "d")</f>
        <v>24</v>
      </c>
      <c r="F5348" s="3">
        <f t="shared" si="415"/>
        <v>4</v>
      </c>
      <c r="G5348" s="3">
        <f t="shared" si="416"/>
        <v>1</v>
      </c>
      <c r="H5348" s="3">
        <f t="shared" si="417"/>
        <v>1</v>
      </c>
      <c r="I5348" s="1" t="str">
        <f t="shared" si="418"/>
        <v>411</v>
      </c>
      <c r="J5348" s="1" t="str">
        <f t="shared" si="419"/>
        <v>Loyal</v>
      </c>
    </row>
    <row r="5349" spans="1:10" ht="14.25" x14ac:dyDescent="0.2">
      <c r="A5349">
        <v>13356</v>
      </c>
      <c r="B5349">
        <v>42</v>
      </c>
      <c r="C5349">
        <v>768.24000000000012</v>
      </c>
      <c r="D5349" s="1">
        <v>40806.606249999997</v>
      </c>
      <c r="E5349" s="3">
        <f>DATEDIF(online_retail_II[[#This Row],[LastPurchase]], DATE(2011,12,9), "d")</f>
        <v>80</v>
      </c>
      <c r="F5349" s="3">
        <f t="shared" si="415"/>
        <v>3</v>
      </c>
      <c r="G5349" s="3">
        <f t="shared" si="416"/>
        <v>1</v>
      </c>
      <c r="H5349" s="3">
        <f t="shared" si="417"/>
        <v>1</v>
      </c>
      <c r="I5349" s="1" t="str">
        <f t="shared" si="418"/>
        <v>311</v>
      </c>
      <c r="J5349" s="1" t="str">
        <f t="shared" si="419"/>
        <v>Potential</v>
      </c>
    </row>
    <row r="5350" spans="1:10" ht="14.25" x14ac:dyDescent="0.2">
      <c r="A5350">
        <v>12390</v>
      </c>
      <c r="B5350">
        <v>32</v>
      </c>
      <c r="C5350">
        <v>549.83999999999992</v>
      </c>
      <c r="D5350" s="1">
        <v>40807.397916666669</v>
      </c>
      <c r="E5350" s="3">
        <f>DATEDIF(online_retail_II[[#This Row],[LastPurchase]], DATE(2011,12,9), "d")</f>
        <v>79</v>
      </c>
      <c r="F5350" s="3">
        <f t="shared" si="415"/>
        <v>3</v>
      </c>
      <c r="G5350" s="3">
        <f t="shared" si="416"/>
        <v>1</v>
      </c>
      <c r="H5350" s="3">
        <f t="shared" si="417"/>
        <v>1</v>
      </c>
      <c r="I5350" s="1" t="str">
        <f t="shared" si="418"/>
        <v>311</v>
      </c>
      <c r="J5350" s="1" t="str">
        <f t="shared" si="419"/>
        <v>Potential</v>
      </c>
    </row>
    <row r="5351" spans="1:10" ht="14.25" x14ac:dyDescent="0.2">
      <c r="A5351">
        <v>18228</v>
      </c>
      <c r="B5351">
        <v>30</v>
      </c>
      <c r="C5351">
        <v>779.9</v>
      </c>
      <c r="D5351" s="1">
        <v>40830.38958333333</v>
      </c>
      <c r="E5351" s="3">
        <f>DATEDIF(online_retail_II[[#This Row],[LastPurchase]], DATE(2011,12,9), "d")</f>
        <v>56</v>
      </c>
      <c r="F5351" s="3">
        <f t="shared" si="415"/>
        <v>3</v>
      </c>
      <c r="G5351" s="3">
        <f t="shared" si="416"/>
        <v>1</v>
      </c>
      <c r="H5351" s="3">
        <f t="shared" si="417"/>
        <v>1</v>
      </c>
      <c r="I5351" s="1" t="str">
        <f t="shared" si="418"/>
        <v>311</v>
      </c>
      <c r="J5351" s="1" t="str">
        <f t="shared" si="419"/>
        <v>Potential</v>
      </c>
    </row>
    <row r="5352" spans="1:10" ht="14.25" x14ac:dyDescent="0.2">
      <c r="A5352">
        <v>17415</v>
      </c>
      <c r="B5352">
        <v>14</v>
      </c>
      <c r="C5352">
        <v>507.83999999999992</v>
      </c>
      <c r="D5352" s="1">
        <v>40807.534722222219</v>
      </c>
      <c r="E5352" s="3">
        <f>DATEDIF(online_retail_II[[#This Row],[LastPurchase]], DATE(2011,12,9), "d")</f>
        <v>79</v>
      </c>
      <c r="F5352" s="3">
        <f t="shared" si="415"/>
        <v>3</v>
      </c>
      <c r="G5352" s="3">
        <f t="shared" si="416"/>
        <v>1</v>
      </c>
      <c r="H5352" s="3">
        <f t="shared" si="417"/>
        <v>1</v>
      </c>
      <c r="I5352" s="1" t="str">
        <f t="shared" si="418"/>
        <v>311</v>
      </c>
      <c r="J5352" s="1" t="str">
        <f t="shared" si="419"/>
        <v>Potential</v>
      </c>
    </row>
    <row r="5353" spans="1:10" ht="14.25" x14ac:dyDescent="0.2">
      <c r="A5353">
        <v>13350</v>
      </c>
      <c r="B5353">
        <v>40</v>
      </c>
      <c r="C5353">
        <v>979.11999999999989</v>
      </c>
      <c r="D5353" s="1">
        <v>40870.689583333333</v>
      </c>
      <c r="E5353" s="3">
        <f>DATEDIF(online_retail_II[[#This Row],[LastPurchase]], DATE(2011,12,9), "d")</f>
        <v>16</v>
      </c>
      <c r="F5353" s="3">
        <f t="shared" si="415"/>
        <v>4</v>
      </c>
      <c r="G5353" s="3">
        <f t="shared" si="416"/>
        <v>1</v>
      </c>
      <c r="H5353" s="3">
        <f t="shared" si="417"/>
        <v>1</v>
      </c>
      <c r="I5353" s="1" t="str">
        <f t="shared" si="418"/>
        <v>411</v>
      </c>
      <c r="J5353" s="1" t="str">
        <f t="shared" si="419"/>
        <v>Loyal</v>
      </c>
    </row>
    <row r="5354" spans="1:10" ht="14.25" x14ac:dyDescent="0.2">
      <c r="A5354">
        <v>12550</v>
      </c>
      <c r="B5354">
        <v>57</v>
      </c>
      <c r="C5354">
        <v>964.82999999999936</v>
      </c>
      <c r="D5354" s="1">
        <v>40807.607638888891</v>
      </c>
      <c r="E5354" s="3">
        <f>DATEDIF(online_retail_II[[#This Row],[LastPurchase]], DATE(2011,12,9), "d")</f>
        <v>79</v>
      </c>
      <c r="F5354" s="3">
        <f t="shared" si="415"/>
        <v>3</v>
      </c>
      <c r="G5354" s="3">
        <f t="shared" si="416"/>
        <v>2</v>
      </c>
      <c r="H5354" s="3">
        <f t="shared" si="417"/>
        <v>1</v>
      </c>
      <c r="I5354" s="1" t="str">
        <f t="shared" si="418"/>
        <v>321</v>
      </c>
      <c r="J5354" s="1" t="str">
        <f t="shared" si="419"/>
        <v>Potential</v>
      </c>
    </row>
    <row r="5355" spans="1:10" ht="14.25" x14ac:dyDescent="0.2">
      <c r="A5355">
        <v>16627</v>
      </c>
      <c r="B5355">
        <v>20</v>
      </c>
      <c r="C5355">
        <v>322.8</v>
      </c>
      <c r="D5355" s="1">
        <v>40807.609722222223</v>
      </c>
      <c r="E5355" s="3">
        <f>DATEDIF(online_retail_II[[#This Row],[LastPurchase]], DATE(2011,12,9), "d")</f>
        <v>79</v>
      </c>
      <c r="F5355" s="3">
        <f t="shared" si="415"/>
        <v>3</v>
      </c>
      <c r="G5355" s="3">
        <f t="shared" si="416"/>
        <v>1</v>
      </c>
      <c r="H5355" s="3">
        <f t="shared" si="417"/>
        <v>1</v>
      </c>
      <c r="I5355" s="1" t="str">
        <f t="shared" si="418"/>
        <v>311</v>
      </c>
      <c r="J5355" s="1" t="str">
        <f t="shared" si="419"/>
        <v>Potential</v>
      </c>
    </row>
    <row r="5356" spans="1:10" ht="14.25" x14ac:dyDescent="0.2">
      <c r="A5356">
        <v>17475</v>
      </c>
      <c r="B5356">
        <v>14</v>
      </c>
      <c r="C5356">
        <v>194.36999999999995</v>
      </c>
      <c r="D5356" s="1">
        <v>40807.621527777781</v>
      </c>
      <c r="E5356" s="3">
        <f>DATEDIF(online_retail_II[[#This Row],[LastPurchase]], DATE(2011,12,9), "d")</f>
        <v>79</v>
      </c>
      <c r="F5356" s="3">
        <f t="shared" si="415"/>
        <v>3</v>
      </c>
      <c r="G5356" s="3">
        <f t="shared" si="416"/>
        <v>1</v>
      </c>
      <c r="H5356" s="3">
        <f t="shared" si="417"/>
        <v>1</v>
      </c>
      <c r="I5356" s="1" t="str">
        <f t="shared" si="418"/>
        <v>311</v>
      </c>
      <c r="J5356" s="1" t="str">
        <f t="shared" si="419"/>
        <v>Potential</v>
      </c>
    </row>
    <row r="5357" spans="1:10" ht="14.25" x14ac:dyDescent="0.2">
      <c r="A5357">
        <v>14951</v>
      </c>
      <c r="B5357">
        <v>20</v>
      </c>
      <c r="C5357">
        <v>311.69000000000005</v>
      </c>
      <c r="D5357" s="1">
        <v>40807.635416666664</v>
      </c>
      <c r="E5357" s="3">
        <f>DATEDIF(online_retail_II[[#This Row],[LastPurchase]], DATE(2011,12,9), "d")</f>
        <v>79</v>
      </c>
      <c r="F5357" s="3">
        <f t="shared" si="415"/>
        <v>3</v>
      </c>
      <c r="G5357" s="3">
        <f t="shared" si="416"/>
        <v>1</v>
      </c>
      <c r="H5357" s="3">
        <f t="shared" si="417"/>
        <v>1</v>
      </c>
      <c r="I5357" s="1" t="str">
        <f t="shared" si="418"/>
        <v>311</v>
      </c>
      <c r="J5357" s="1" t="str">
        <f t="shared" si="419"/>
        <v>Potential</v>
      </c>
    </row>
    <row r="5358" spans="1:10" ht="14.25" x14ac:dyDescent="0.2">
      <c r="A5358">
        <v>14780</v>
      </c>
      <c r="B5358">
        <v>27</v>
      </c>
      <c r="C5358">
        <v>447.67999999999995</v>
      </c>
      <c r="D5358" s="1">
        <v>40832.531944444447</v>
      </c>
      <c r="E5358" s="3">
        <f>DATEDIF(online_retail_II[[#This Row],[LastPurchase]], DATE(2011,12,9), "d")</f>
        <v>54</v>
      </c>
      <c r="F5358" s="3">
        <f t="shared" si="415"/>
        <v>3</v>
      </c>
      <c r="G5358" s="3">
        <f t="shared" si="416"/>
        <v>1</v>
      </c>
      <c r="H5358" s="3">
        <f t="shared" si="417"/>
        <v>1</v>
      </c>
      <c r="I5358" s="1" t="str">
        <f t="shared" si="418"/>
        <v>311</v>
      </c>
      <c r="J5358" s="1" t="str">
        <f t="shared" si="419"/>
        <v>Potential</v>
      </c>
    </row>
    <row r="5359" spans="1:10" ht="14.25" x14ac:dyDescent="0.2">
      <c r="A5359">
        <v>14887</v>
      </c>
      <c r="B5359">
        <v>6</v>
      </c>
      <c r="C5359">
        <v>1862</v>
      </c>
      <c r="D5359" s="1">
        <v>40807.647222222222</v>
      </c>
      <c r="E5359" s="3">
        <f>DATEDIF(online_retail_II[[#This Row],[LastPurchase]], DATE(2011,12,9), "d")</f>
        <v>79</v>
      </c>
      <c r="F5359" s="3">
        <f t="shared" si="415"/>
        <v>3</v>
      </c>
      <c r="G5359" s="3">
        <f t="shared" si="416"/>
        <v>1</v>
      </c>
      <c r="H5359" s="3">
        <f t="shared" si="417"/>
        <v>2</v>
      </c>
      <c r="I5359" s="1" t="str">
        <f t="shared" si="418"/>
        <v>312</v>
      </c>
      <c r="J5359" s="1" t="str">
        <f t="shared" si="419"/>
        <v>Potential</v>
      </c>
    </row>
    <row r="5360" spans="1:10" ht="14.25" x14ac:dyDescent="0.2">
      <c r="A5360">
        <v>15399</v>
      </c>
      <c r="B5360">
        <v>50</v>
      </c>
      <c r="C5360">
        <v>815.76999999999987</v>
      </c>
      <c r="D5360" s="1">
        <v>40885.544444444444</v>
      </c>
      <c r="E5360" s="3">
        <f>DATEDIF(online_retail_II[[#This Row],[LastPurchase]], DATE(2011,12,9), "d")</f>
        <v>1</v>
      </c>
      <c r="F5360" s="3">
        <f t="shared" si="415"/>
        <v>5</v>
      </c>
      <c r="G5360" s="3">
        <f t="shared" si="416"/>
        <v>1</v>
      </c>
      <c r="H5360" s="3">
        <f t="shared" si="417"/>
        <v>1</v>
      </c>
      <c r="I5360" s="1" t="str">
        <f t="shared" si="418"/>
        <v>511</v>
      </c>
      <c r="J5360" s="1" t="str">
        <f t="shared" si="419"/>
        <v>Champion</v>
      </c>
    </row>
    <row r="5361" spans="1:10" ht="14.25" x14ac:dyDescent="0.2">
      <c r="A5361">
        <v>17466</v>
      </c>
      <c r="B5361">
        <v>41</v>
      </c>
      <c r="C5361">
        <v>763.28000000000031</v>
      </c>
      <c r="D5361" s="1">
        <v>40876.552083333336</v>
      </c>
      <c r="E5361" s="3">
        <f>DATEDIF(online_retail_II[[#This Row],[LastPurchase]], DATE(2011,12,9), "d")</f>
        <v>10</v>
      </c>
      <c r="F5361" s="3">
        <f t="shared" si="415"/>
        <v>5</v>
      </c>
      <c r="G5361" s="3">
        <f t="shared" si="416"/>
        <v>1</v>
      </c>
      <c r="H5361" s="3">
        <f t="shared" si="417"/>
        <v>1</v>
      </c>
      <c r="I5361" s="1" t="str">
        <f t="shared" si="418"/>
        <v>511</v>
      </c>
      <c r="J5361" s="1" t="str">
        <f t="shared" si="419"/>
        <v>Champion</v>
      </c>
    </row>
    <row r="5362" spans="1:10" ht="14.25" x14ac:dyDescent="0.2">
      <c r="A5362">
        <v>16379</v>
      </c>
      <c r="B5362">
        <v>108</v>
      </c>
      <c r="C5362">
        <v>2157.400000000001</v>
      </c>
      <c r="D5362" s="1">
        <v>40882.651388888888</v>
      </c>
      <c r="E5362" s="3">
        <f>DATEDIF(online_retail_II[[#This Row],[LastPurchase]], DATE(2011,12,9), "d")</f>
        <v>4</v>
      </c>
      <c r="F5362" s="3">
        <f t="shared" si="415"/>
        <v>5</v>
      </c>
      <c r="G5362" s="3">
        <f t="shared" si="416"/>
        <v>2</v>
      </c>
      <c r="H5362" s="3">
        <f t="shared" si="417"/>
        <v>2</v>
      </c>
      <c r="I5362" s="1" t="str">
        <f t="shared" si="418"/>
        <v>522</v>
      </c>
      <c r="J5362" s="1" t="str">
        <f t="shared" si="419"/>
        <v>Champion</v>
      </c>
    </row>
    <row r="5363" spans="1:10" ht="14.25" x14ac:dyDescent="0.2">
      <c r="A5363">
        <v>15239</v>
      </c>
      <c r="B5363">
        <v>49</v>
      </c>
      <c r="C5363">
        <v>780.59</v>
      </c>
      <c r="D5363" s="1">
        <v>40876.593055555553</v>
      </c>
      <c r="E5363" s="3">
        <f>DATEDIF(online_retail_II[[#This Row],[LastPurchase]], DATE(2011,12,9), "d")</f>
        <v>10</v>
      </c>
      <c r="F5363" s="3">
        <f t="shared" si="415"/>
        <v>5</v>
      </c>
      <c r="G5363" s="3">
        <f t="shared" si="416"/>
        <v>1</v>
      </c>
      <c r="H5363" s="3">
        <f t="shared" si="417"/>
        <v>1</v>
      </c>
      <c r="I5363" s="1" t="str">
        <f t="shared" si="418"/>
        <v>511</v>
      </c>
      <c r="J5363" s="1" t="str">
        <f t="shared" si="419"/>
        <v>Champion</v>
      </c>
    </row>
    <row r="5364" spans="1:10" ht="14.25" x14ac:dyDescent="0.2">
      <c r="A5364">
        <v>16213</v>
      </c>
      <c r="B5364">
        <v>6</v>
      </c>
      <c r="C5364">
        <v>159</v>
      </c>
      <c r="D5364" s="1">
        <v>40808.418749999997</v>
      </c>
      <c r="E5364" s="3">
        <f>DATEDIF(online_retail_II[[#This Row],[LastPurchase]], DATE(2011,12,9), "d")</f>
        <v>78</v>
      </c>
      <c r="F5364" s="3">
        <f t="shared" si="415"/>
        <v>3</v>
      </c>
      <c r="G5364" s="3">
        <f t="shared" si="416"/>
        <v>1</v>
      </c>
      <c r="H5364" s="3">
        <f t="shared" si="417"/>
        <v>1</v>
      </c>
      <c r="I5364" s="1" t="str">
        <f t="shared" si="418"/>
        <v>311</v>
      </c>
      <c r="J5364" s="1" t="str">
        <f t="shared" si="419"/>
        <v>Potential</v>
      </c>
    </row>
    <row r="5365" spans="1:10" ht="14.25" x14ac:dyDescent="0.2">
      <c r="A5365">
        <v>14261</v>
      </c>
      <c r="B5365">
        <v>52</v>
      </c>
      <c r="C5365">
        <v>1163.4499999999998</v>
      </c>
      <c r="D5365" s="1">
        <v>40836.419444444444</v>
      </c>
      <c r="E5365" s="3">
        <f>DATEDIF(online_retail_II[[#This Row],[LastPurchase]], DATE(2011,12,9), "d")</f>
        <v>50</v>
      </c>
      <c r="F5365" s="3">
        <f t="shared" si="415"/>
        <v>4</v>
      </c>
      <c r="G5365" s="3">
        <f t="shared" si="416"/>
        <v>1</v>
      </c>
      <c r="H5365" s="3">
        <f t="shared" si="417"/>
        <v>2</v>
      </c>
      <c r="I5365" s="1" t="str">
        <f t="shared" si="418"/>
        <v>412</v>
      </c>
      <c r="J5365" s="1" t="str">
        <f t="shared" si="419"/>
        <v>Loyal</v>
      </c>
    </row>
    <row r="5366" spans="1:10" ht="14.25" x14ac:dyDescent="0.2">
      <c r="A5366">
        <v>12657</v>
      </c>
      <c r="B5366">
        <v>47</v>
      </c>
      <c r="C5366">
        <v>1643.18</v>
      </c>
      <c r="D5366" s="1">
        <v>40875.657638888886</v>
      </c>
      <c r="E5366" s="3">
        <f>DATEDIF(online_retail_II[[#This Row],[LastPurchase]], DATE(2011,12,9), "d")</f>
        <v>11</v>
      </c>
      <c r="F5366" s="3">
        <f t="shared" si="415"/>
        <v>5</v>
      </c>
      <c r="G5366" s="3">
        <f t="shared" si="416"/>
        <v>1</v>
      </c>
      <c r="H5366" s="3">
        <f t="shared" si="417"/>
        <v>2</v>
      </c>
      <c r="I5366" s="1" t="str">
        <f t="shared" si="418"/>
        <v>512</v>
      </c>
      <c r="J5366" s="1" t="str">
        <f t="shared" si="419"/>
        <v>Champion</v>
      </c>
    </row>
    <row r="5367" spans="1:10" ht="14.25" x14ac:dyDescent="0.2">
      <c r="A5367">
        <v>12936</v>
      </c>
      <c r="B5367">
        <v>62</v>
      </c>
      <c r="C5367">
        <v>1063.9000000000005</v>
      </c>
      <c r="D5367" s="1">
        <v>40869.730555555558</v>
      </c>
      <c r="E5367" s="3">
        <f>DATEDIF(online_retail_II[[#This Row],[LastPurchase]], DATE(2011,12,9), "d")</f>
        <v>17</v>
      </c>
      <c r="F5367" s="3">
        <f t="shared" si="415"/>
        <v>4</v>
      </c>
      <c r="G5367" s="3">
        <f t="shared" si="416"/>
        <v>2</v>
      </c>
      <c r="H5367" s="3">
        <f t="shared" si="417"/>
        <v>2</v>
      </c>
      <c r="I5367" s="1" t="str">
        <f t="shared" si="418"/>
        <v>422</v>
      </c>
      <c r="J5367" s="1" t="str">
        <f t="shared" si="419"/>
        <v>Loyal</v>
      </c>
    </row>
    <row r="5368" spans="1:10" ht="14.25" x14ac:dyDescent="0.2">
      <c r="A5368">
        <v>16236</v>
      </c>
      <c r="B5368">
        <v>20</v>
      </c>
      <c r="C5368">
        <v>432.19999999999993</v>
      </c>
      <c r="D5368" s="1">
        <v>40808.590277777781</v>
      </c>
      <c r="E5368" s="3">
        <f>DATEDIF(online_retail_II[[#This Row],[LastPurchase]], DATE(2011,12,9), "d")</f>
        <v>78</v>
      </c>
      <c r="F5368" s="3">
        <f t="shared" si="415"/>
        <v>3</v>
      </c>
      <c r="G5368" s="3">
        <f t="shared" si="416"/>
        <v>1</v>
      </c>
      <c r="H5368" s="3">
        <f t="shared" si="417"/>
        <v>1</v>
      </c>
      <c r="I5368" s="1" t="str">
        <f t="shared" si="418"/>
        <v>311</v>
      </c>
      <c r="J5368" s="1" t="str">
        <f t="shared" si="419"/>
        <v>Potential</v>
      </c>
    </row>
    <row r="5369" spans="1:10" ht="14.25" x14ac:dyDescent="0.2">
      <c r="A5369">
        <v>16669</v>
      </c>
      <c r="B5369">
        <v>160</v>
      </c>
      <c r="C5369">
        <v>1374.8700000000003</v>
      </c>
      <c r="D5369" s="1">
        <v>40863.518055555556</v>
      </c>
      <c r="E5369" s="3">
        <f>DATEDIF(online_retail_II[[#This Row],[LastPurchase]], DATE(2011,12,9), "d")</f>
        <v>23</v>
      </c>
      <c r="F5369" s="3">
        <f t="shared" si="415"/>
        <v>4</v>
      </c>
      <c r="G5369" s="3">
        <f t="shared" si="416"/>
        <v>3</v>
      </c>
      <c r="H5369" s="3">
        <f t="shared" si="417"/>
        <v>2</v>
      </c>
      <c r="I5369" s="1" t="str">
        <f t="shared" si="418"/>
        <v>432</v>
      </c>
      <c r="J5369" s="1" t="str">
        <f t="shared" si="419"/>
        <v>Loyal</v>
      </c>
    </row>
    <row r="5370" spans="1:10" ht="14.25" x14ac:dyDescent="0.2">
      <c r="A5370">
        <v>15398</v>
      </c>
      <c r="B5370">
        <v>73</v>
      </c>
      <c r="C5370">
        <v>1345.5299999999997</v>
      </c>
      <c r="D5370" s="1">
        <v>40870.699305555558</v>
      </c>
      <c r="E5370" s="3">
        <f>DATEDIF(online_retail_II[[#This Row],[LastPurchase]], DATE(2011,12,9), "d")</f>
        <v>16</v>
      </c>
      <c r="F5370" s="3">
        <f t="shared" si="415"/>
        <v>4</v>
      </c>
      <c r="G5370" s="3">
        <f t="shared" si="416"/>
        <v>2</v>
      </c>
      <c r="H5370" s="3">
        <f t="shared" si="417"/>
        <v>2</v>
      </c>
      <c r="I5370" s="1" t="str">
        <f t="shared" si="418"/>
        <v>422</v>
      </c>
      <c r="J5370" s="1" t="str">
        <f t="shared" si="419"/>
        <v>Loyal</v>
      </c>
    </row>
    <row r="5371" spans="1:10" ht="14.25" x14ac:dyDescent="0.2">
      <c r="A5371">
        <v>12906</v>
      </c>
      <c r="B5371">
        <v>63</v>
      </c>
      <c r="C5371">
        <v>2919.809999999999</v>
      </c>
      <c r="D5371" s="1">
        <v>40875.413194444445</v>
      </c>
      <c r="E5371" s="3">
        <f>DATEDIF(online_retail_II[[#This Row],[LastPurchase]], DATE(2011,12,9), "d")</f>
        <v>11</v>
      </c>
      <c r="F5371" s="3">
        <f t="shared" si="415"/>
        <v>5</v>
      </c>
      <c r="G5371" s="3">
        <f t="shared" si="416"/>
        <v>2</v>
      </c>
      <c r="H5371" s="3">
        <f t="shared" si="417"/>
        <v>3</v>
      </c>
      <c r="I5371" s="1" t="str">
        <f t="shared" si="418"/>
        <v>523</v>
      </c>
      <c r="J5371" s="1" t="str">
        <f t="shared" si="419"/>
        <v>Champion</v>
      </c>
    </row>
    <row r="5372" spans="1:10" ht="14.25" x14ac:dyDescent="0.2">
      <c r="A5372">
        <v>17079</v>
      </c>
      <c r="B5372">
        <v>2</v>
      </c>
      <c r="C5372">
        <v>118.80000000000001</v>
      </c>
      <c r="D5372" s="1">
        <v>40808.648611111108</v>
      </c>
      <c r="E5372" s="3">
        <f>DATEDIF(online_retail_II[[#This Row],[LastPurchase]], DATE(2011,12,9), "d")</f>
        <v>78</v>
      </c>
      <c r="F5372" s="3">
        <f t="shared" si="415"/>
        <v>3</v>
      </c>
      <c r="G5372" s="3">
        <f t="shared" si="416"/>
        <v>1</v>
      </c>
      <c r="H5372" s="3">
        <f t="shared" si="417"/>
        <v>1</v>
      </c>
      <c r="I5372" s="1" t="str">
        <f t="shared" si="418"/>
        <v>311</v>
      </c>
      <c r="J5372" s="1" t="str">
        <f t="shared" si="419"/>
        <v>Potential</v>
      </c>
    </row>
    <row r="5373" spans="1:10" ht="14.25" x14ac:dyDescent="0.2">
      <c r="A5373">
        <v>14125</v>
      </c>
      <c r="B5373">
        <v>167</v>
      </c>
      <c r="C5373">
        <v>2740.4300000000017</v>
      </c>
      <c r="D5373" s="1">
        <v>40876.532638888886</v>
      </c>
      <c r="E5373" s="3">
        <f>DATEDIF(online_retail_II[[#This Row],[LastPurchase]], DATE(2011,12,9), "d")</f>
        <v>10</v>
      </c>
      <c r="F5373" s="3">
        <f t="shared" si="415"/>
        <v>5</v>
      </c>
      <c r="G5373" s="3">
        <f t="shared" si="416"/>
        <v>3</v>
      </c>
      <c r="H5373" s="3">
        <f t="shared" si="417"/>
        <v>2</v>
      </c>
      <c r="I5373" s="1" t="str">
        <f t="shared" si="418"/>
        <v>532</v>
      </c>
      <c r="J5373" s="1" t="str">
        <f t="shared" si="419"/>
        <v>Champion</v>
      </c>
    </row>
    <row r="5374" spans="1:10" ht="14.25" x14ac:dyDescent="0.2">
      <c r="A5374">
        <v>12952</v>
      </c>
      <c r="B5374">
        <v>79</v>
      </c>
      <c r="C5374">
        <v>1387.7900000000004</v>
      </c>
      <c r="D5374" s="1">
        <v>40881.440972222219</v>
      </c>
      <c r="E5374" s="3">
        <f>DATEDIF(online_retail_II[[#This Row],[LastPurchase]], DATE(2011,12,9), "d")</f>
        <v>5</v>
      </c>
      <c r="F5374" s="3">
        <f t="shared" si="415"/>
        <v>5</v>
      </c>
      <c r="G5374" s="3">
        <f t="shared" si="416"/>
        <v>2</v>
      </c>
      <c r="H5374" s="3">
        <f t="shared" si="417"/>
        <v>2</v>
      </c>
      <c r="I5374" s="1" t="str">
        <f t="shared" si="418"/>
        <v>522</v>
      </c>
      <c r="J5374" s="1" t="str">
        <f t="shared" si="419"/>
        <v>Champion</v>
      </c>
    </row>
    <row r="5375" spans="1:10" ht="14.25" x14ac:dyDescent="0.2">
      <c r="A5375">
        <v>12579</v>
      </c>
      <c r="B5375">
        <v>29</v>
      </c>
      <c r="C5375">
        <v>440.41999999999996</v>
      </c>
      <c r="D5375" s="1">
        <v>40808.71875</v>
      </c>
      <c r="E5375" s="3">
        <f>DATEDIF(online_retail_II[[#This Row],[LastPurchase]], DATE(2011,12,9), "d")</f>
        <v>78</v>
      </c>
      <c r="F5375" s="3">
        <f t="shared" si="415"/>
        <v>3</v>
      </c>
      <c r="G5375" s="3">
        <f t="shared" si="416"/>
        <v>1</v>
      </c>
      <c r="H5375" s="3">
        <f t="shared" si="417"/>
        <v>1</v>
      </c>
      <c r="I5375" s="1" t="str">
        <f t="shared" si="418"/>
        <v>311</v>
      </c>
      <c r="J5375" s="1" t="str">
        <f t="shared" si="419"/>
        <v>Potential</v>
      </c>
    </row>
    <row r="5376" spans="1:10" ht="14.25" x14ac:dyDescent="0.2">
      <c r="A5376">
        <v>13279</v>
      </c>
      <c r="B5376">
        <v>9</v>
      </c>
      <c r="C5376">
        <v>137.75</v>
      </c>
      <c r="D5376" s="1">
        <v>40808.724999999999</v>
      </c>
      <c r="E5376" s="3">
        <f>DATEDIF(online_retail_II[[#This Row],[LastPurchase]], DATE(2011,12,9), "d")</f>
        <v>78</v>
      </c>
      <c r="F5376" s="3">
        <f t="shared" si="415"/>
        <v>3</v>
      </c>
      <c r="G5376" s="3">
        <f t="shared" si="416"/>
        <v>1</v>
      </c>
      <c r="H5376" s="3">
        <f t="shared" si="417"/>
        <v>1</v>
      </c>
      <c r="I5376" s="1" t="str">
        <f t="shared" si="418"/>
        <v>311</v>
      </c>
      <c r="J5376" s="1" t="str">
        <f t="shared" si="419"/>
        <v>Potential</v>
      </c>
    </row>
    <row r="5377" spans="1:26" ht="14.25" x14ac:dyDescent="0.2">
      <c r="A5377">
        <v>12546</v>
      </c>
      <c r="B5377">
        <v>69</v>
      </c>
      <c r="C5377">
        <v>1161.5</v>
      </c>
      <c r="D5377" s="1">
        <v>40840.506249999999</v>
      </c>
      <c r="E5377" s="3">
        <f>DATEDIF(online_retail_II[[#This Row],[LastPurchase]], DATE(2011,12,9), "d")</f>
        <v>46</v>
      </c>
      <c r="F5377" s="3">
        <f t="shared" si="415"/>
        <v>4</v>
      </c>
      <c r="G5377" s="3">
        <f t="shared" si="416"/>
        <v>2</v>
      </c>
      <c r="H5377" s="3">
        <f t="shared" si="417"/>
        <v>2</v>
      </c>
      <c r="I5377" s="1" t="str">
        <f t="shared" si="418"/>
        <v>422</v>
      </c>
      <c r="J5377" s="1" t="str">
        <f t="shared" si="419"/>
        <v>Loyal</v>
      </c>
    </row>
    <row r="5378" spans="1:26" ht="14.25" x14ac:dyDescent="0.2">
      <c r="A5378">
        <v>15744</v>
      </c>
      <c r="B5378">
        <v>3</v>
      </c>
      <c r="C5378">
        <v>34.799999999999997</v>
      </c>
      <c r="D5378" s="1">
        <v>40809.411111111112</v>
      </c>
      <c r="E5378" s="3">
        <f>DATEDIF(online_retail_II[[#This Row],[LastPurchase]], DATE(2011,12,9), "d")</f>
        <v>77</v>
      </c>
      <c r="F5378" s="3">
        <f t="shared" ref="F5378:F5441" si="420">IF(E5378&lt;=QUARTILE($E$2:$E$1000,1),5,
 IF(E5378&lt;=QUARTILE($E$2:$E$1000,2),4,
 IF(E5378&lt;=QUARTILE($E$2:$E$1000,3),3,
 IF(E5378&lt;=QUARTILE($E$2:$E$1000,4),2,1))))</f>
        <v>3</v>
      </c>
      <c r="G5378" s="3">
        <f t="shared" ref="G5378:G5441" si="421">IF(B5378&gt;=QUARTILE($B$2:$B$1000,4),5,
 IF(B5378&gt;=QUARTILE($B$2:$B$1000,3),4,
 IF(B5378&gt;=QUARTILE($B$2:$B$1000,2),3,
 IF(B5378&gt;=QUARTILE($B$2:$B$1000,1),2,1))))</f>
        <v>1</v>
      </c>
      <c r="H5378" s="3">
        <f t="shared" ref="H5378:H5441" si="422">IF(C5378&gt;=QUARTILE($C$2:$C$1000,4),5,
 IF(C5378&gt;=QUARTILE($C$2:$C$1000,3),4,
 IF(C5378&gt;=QUARTILE($C$2:$C$1000,2),3,
 IF(C5378&gt;=QUARTILE($C$2:$C$1000,1),2,1))))</f>
        <v>1</v>
      </c>
      <c r="I5378" s="1" t="str">
        <f t="shared" ref="I5378:I5441" si="423">TEXT(F5378,"0") &amp; TEXT(G5378,"0") &amp; TEXT(H5378,"0")</f>
        <v>311</v>
      </c>
      <c r="J5378" s="1" t="str">
        <f t="shared" ref="J5378:J5441" si="424">IF(F5378=5,"Champion",
 IF(F5378&gt;=4,"Loyal",
 IF(F5378=3,"Potential",
 IF(F5378=2,"At Risk",
 "Lost"))))</f>
        <v>Potential</v>
      </c>
    </row>
    <row r="5379" spans="1:26" ht="14.25" x14ac:dyDescent="0.2">
      <c r="A5379">
        <v>13127</v>
      </c>
      <c r="B5379">
        <v>15</v>
      </c>
      <c r="C5379">
        <v>259.16999999999996</v>
      </c>
      <c r="D5379" s="1">
        <v>40809.43472222222</v>
      </c>
      <c r="E5379" s="3">
        <f>DATEDIF(online_retail_II[[#This Row],[LastPurchase]], DATE(2011,12,9), "d")</f>
        <v>77</v>
      </c>
      <c r="F5379" s="3">
        <f t="shared" si="420"/>
        <v>3</v>
      </c>
      <c r="G5379" s="3">
        <f t="shared" si="421"/>
        <v>1</v>
      </c>
      <c r="H5379" s="3">
        <f t="shared" si="422"/>
        <v>1</v>
      </c>
      <c r="I5379" s="1" t="str">
        <f t="shared" si="423"/>
        <v>311</v>
      </c>
      <c r="J5379" s="1" t="str">
        <f t="shared" si="424"/>
        <v>Potential</v>
      </c>
    </row>
    <row r="5380" spans="1:26" ht="14.25" x14ac:dyDescent="0.2">
      <c r="A5380">
        <v>15763</v>
      </c>
      <c r="B5380">
        <v>61</v>
      </c>
      <c r="C5380">
        <v>1086.9200000000003</v>
      </c>
      <c r="D5380" s="1">
        <v>40855.405555555553</v>
      </c>
      <c r="E5380" s="3">
        <f>DATEDIF(online_retail_II[[#This Row],[LastPurchase]], DATE(2011,12,9), "d")</f>
        <v>31</v>
      </c>
      <c r="F5380" s="3">
        <f t="shared" si="420"/>
        <v>4</v>
      </c>
      <c r="G5380" s="3">
        <f t="shared" si="421"/>
        <v>2</v>
      </c>
      <c r="H5380" s="3">
        <f t="shared" si="422"/>
        <v>2</v>
      </c>
      <c r="I5380" s="1" t="str">
        <f t="shared" si="423"/>
        <v>422</v>
      </c>
      <c r="J5380" s="1" t="str">
        <f t="shared" si="424"/>
        <v>Loyal</v>
      </c>
    </row>
    <row r="5381" spans="1:26" ht="14.25" x14ac:dyDescent="0.2">
      <c r="A5381">
        <v>15075</v>
      </c>
      <c r="B5381">
        <v>27</v>
      </c>
      <c r="C5381">
        <v>773.0300000000002</v>
      </c>
      <c r="D5381" s="1">
        <v>40809.518750000003</v>
      </c>
      <c r="E5381" s="3">
        <f>DATEDIF(online_retail_II[[#This Row],[LastPurchase]], DATE(2011,12,9), "d")</f>
        <v>77</v>
      </c>
      <c r="F5381" s="3">
        <f t="shared" si="420"/>
        <v>3</v>
      </c>
      <c r="G5381" s="3">
        <f t="shared" si="421"/>
        <v>1</v>
      </c>
      <c r="H5381" s="3">
        <f t="shared" si="422"/>
        <v>1</v>
      </c>
      <c r="I5381" s="1" t="str">
        <f t="shared" si="423"/>
        <v>311</v>
      </c>
      <c r="J5381" s="1" t="str">
        <f t="shared" si="424"/>
        <v>Potential</v>
      </c>
    </row>
    <row r="5382" spans="1:26" ht="14.25" x14ac:dyDescent="0.2">
      <c r="A5382">
        <v>16240</v>
      </c>
      <c r="B5382">
        <v>135</v>
      </c>
      <c r="C5382">
        <v>3718.8000000000011</v>
      </c>
      <c r="D5382" s="1">
        <v>40862.604166666664</v>
      </c>
      <c r="E5382" s="3">
        <f>DATEDIF(online_retail_II[[#This Row],[LastPurchase]], DATE(2011,12,9), "d")</f>
        <v>24</v>
      </c>
      <c r="F5382" s="3">
        <f t="shared" si="420"/>
        <v>4</v>
      </c>
      <c r="G5382" s="3">
        <f t="shared" si="421"/>
        <v>2</v>
      </c>
      <c r="H5382" s="3">
        <f t="shared" si="422"/>
        <v>3</v>
      </c>
      <c r="I5382" s="1" t="str">
        <f t="shared" si="423"/>
        <v>423</v>
      </c>
      <c r="J5382" s="1" t="str">
        <f t="shared" si="424"/>
        <v>Loyal</v>
      </c>
    </row>
    <row r="5383" spans="1:26" ht="14.25" x14ac:dyDescent="0.2">
      <c r="A5383">
        <v>13336</v>
      </c>
      <c r="B5383">
        <v>51</v>
      </c>
      <c r="C5383">
        <v>795.12</v>
      </c>
      <c r="D5383" s="1">
        <v>40809.586805555555</v>
      </c>
      <c r="E5383" s="3">
        <f>DATEDIF(online_retail_II[[#This Row],[LastPurchase]], DATE(2011,12,9), "d")</f>
        <v>77</v>
      </c>
      <c r="F5383" s="3">
        <f t="shared" si="420"/>
        <v>3</v>
      </c>
      <c r="G5383" s="3">
        <f t="shared" si="421"/>
        <v>1</v>
      </c>
      <c r="H5383" s="3">
        <f t="shared" si="422"/>
        <v>1</v>
      </c>
      <c r="I5383" s="1" t="str">
        <f t="shared" si="423"/>
        <v>311</v>
      </c>
      <c r="J5383" s="1" t="str">
        <f t="shared" si="424"/>
        <v>Potential</v>
      </c>
    </row>
    <row r="5384" spans="1:26" ht="14.25" x14ac:dyDescent="0.2">
      <c r="A5384">
        <v>14652</v>
      </c>
      <c r="B5384">
        <v>29</v>
      </c>
      <c r="C5384">
        <v>114.18000000000002</v>
      </c>
      <c r="D5384" s="1">
        <v>40809.597916666666</v>
      </c>
      <c r="E5384" s="3">
        <f>DATEDIF(online_retail_II[[#This Row],[LastPurchase]], DATE(2011,12,9), "d")</f>
        <v>77</v>
      </c>
      <c r="F5384" s="3">
        <f t="shared" si="420"/>
        <v>3</v>
      </c>
      <c r="G5384" s="3">
        <f t="shared" si="421"/>
        <v>1</v>
      </c>
      <c r="H5384" s="3">
        <f t="shared" si="422"/>
        <v>1</v>
      </c>
      <c r="I5384" s="1" t="str">
        <f t="shared" si="423"/>
        <v>311</v>
      </c>
      <c r="J5384" s="1" t="str">
        <f t="shared" si="424"/>
        <v>Potential</v>
      </c>
      <c r="Z5384">
        <f>COUNTA(A2:A10000)</f>
        <v>5881</v>
      </c>
    </row>
    <row r="5385" spans="1:26" ht="14.25" x14ac:dyDescent="0.2">
      <c r="A5385">
        <v>15762</v>
      </c>
      <c r="B5385">
        <v>37</v>
      </c>
      <c r="C5385">
        <v>583.75</v>
      </c>
      <c r="D5385" s="1">
        <v>40821.677083333336</v>
      </c>
      <c r="E5385" s="3">
        <f>DATEDIF(online_retail_II[[#This Row],[LastPurchase]], DATE(2011,12,9), "d")</f>
        <v>65</v>
      </c>
      <c r="F5385" s="3">
        <f t="shared" si="420"/>
        <v>3</v>
      </c>
      <c r="G5385" s="3">
        <f t="shared" si="421"/>
        <v>1</v>
      </c>
      <c r="H5385" s="3">
        <f t="shared" si="422"/>
        <v>1</v>
      </c>
      <c r="I5385" s="1" t="str">
        <f t="shared" si="423"/>
        <v>311</v>
      </c>
      <c r="J5385" s="1" t="str">
        <f t="shared" si="424"/>
        <v>Potential</v>
      </c>
      <c r="Z5385" s="5">
        <f>SUM(C2:C10000)</f>
        <v>17743429.178000011</v>
      </c>
    </row>
    <row r="5386" spans="1:26" ht="14.25" x14ac:dyDescent="0.2">
      <c r="A5386">
        <v>15475</v>
      </c>
      <c r="B5386">
        <v>29</v>
      </c>
      <c r="C5386">
        <v>454.10999999999984</v>
      </c>
      <c r="D5386" s="1">
        <v>40809.638888888891</v>
      </c>
      <c r="E5386" s="3">
        <f>DATEDIF(online_retail_II[[#This Row],[LastPurchase]], DATE(2011,12,9), "d")</f>
        <v>77</v>
      </c>
      <c r="F5386" s="3">
        <f t="shared" si="420"/>
        <v>3</v>
      </c>
      <c r="G5386" s="3">
        <f t="shared" si="421"/>
        <v>1</v>
      </c>
      <c r="H5386" s="3">
        <f t="shared" si="422"/>
        <v>1</v>
      </c>
      <c r="I5386" s="1" t="str">
        <f t="shared" si="423"/>
        <v>311</v>
      </c>
      <c r="J5386" s="1" t="str">
        <f t="shared" si="424"/>
        <v>Potential</v>
      </c>
      <c r="Z5386" s="3">
        <f>AVERAGE(E2:E10000)</f>
        <v>200.99285835742219</v>
      </c>
    </row>
    <row r="5387" spans="1:26" ht="14.25" x14ac:dyDescent="0.2">
      <c r="A5387">
        <v>12488</v>
      </c>
      <c r="B5387">
        <v>55</v>
      </c>
      <c r="C5387">
        <v>1298.6599999999999</v>
      </c>
      <c r="D5387" s="1">
        <v>40877.368055555555</v>
      </c>
      <c r="E5387" s="3">
        <f>DATEDIF(online_retail_II[[#This Row],[LastPurchase]], DATE(2011,12,9), "d")</f>
        <v>9</v>
      </c>
      <c r="F5387" s="3">
        <f t="shared" si="420"/>
        <v>5</v>
      </c>
      <c r="G5387" s="3">
        <f t="shared" si="421"/>
        <v>1</v>
      </c>
      <c r="H5387" s="3">
        <f t="shared" si="422"/>
        <v>2</v>
      </c>
      <c r="I5387" s="1" t="str">
        <f t="shared" si="423"/>
        <v>512</v>
      </c>
      <c r="J5387" s="1" t="str">
        <f t="shared" si="424"/>
        <v>Champion</v>
      </c>
      <c r="Z5387" s="3">
        <f>COUNTIF(J2:J10000, "Champion")</f>
        <v>909</v>
      </c>
    </row>
    <row r="5388" spans="1:26" ht="14.25" x14ac:dyDescent="0.2">
      <c r="A5388">
        <v>16169</v>
      </c>
      <c r="B5388">
        <v>85</v>
      </c>
      <c r="C5388">
        <v>1822.9700000000003</v>
      </c>
      <c r="D5388" s="1">
        <v>40878.644444444442</v>
      </c>
      <c r="E5388" s="3">
        <f>DATEDIF(online_retail_II[[#This Row],[LastPurchase]], DATE(2011,12,9), "d")</f>
        <v>8</v>
      </c>
      <c r="F5388" s="3">
        <f t="shared" si="420"/>
        <v>5</v>
      </c>
      <c r="G5388" s="3">
        <f t="shared" si="421"/>
        <v>2</v>
      </c>
      <c r="H5388" s="3">
        <f t="shared" si="422"/>
        <v>2</v>
      </c>
      <c r="I5388" s="1" t="str">
        <f t="shared" si="423"/>
        <v>522</v>
      </c>
      <c r="J5388" s="1" t="str">
        <f t="shared" si="424"/>
        <v>Champion</v>
      </c>
    </row>
    <row r="5389" spans="1:26" ht="14.25" x14ac:dyDescent="0.2">
      <c r="A5389">
        <v>17506</v>
      </c>
      <c r="B5389">
        <v>14</v>
      </c>
      <c r="C5389">
        <v>302.2</v>
      </c>
      <c r="D5389" s="1">
        <v>40811.48541666667</v>
      </c>
      <c r="E5389" s="3">
        <f>DATEDIF(online_retail_II[[#This Row],[LastPurchase]], DATE(2011,12,9), "d")</f>
        <v>75</v>
      </c>
      <c r="F5389" s="3">
        <f t="shared" si="420"/>
        <v>3</v>
      </c>
      <c r="G5389" s="3">
        <f t="shared" si="421"/>
        <v>1</v>
      </c>
      <c r="H5389" s="3">
        <f t="shared" si="422"/>
        <v>1</v>
      </c>
      <c r="I5389" s="1" t="str">
        <f t="shared" si="423"/>
        <v>311</v>
      </c>
      <c r="J5389" s="1" t="str">
        <f t="shared" si="424"/>
        <v>Potential</v>
      </c>
    </row>
    <row r="5390" spans="1:26" ht="14.25" x14ac:dyDescent="0.2">
      <c r="A5390">
        <v>16480</v>
      </c>
      <c r="B5390">
        <v>53</v>
      </c>
      <c r="C5390">
        <v>769.28999999999951</v>
      </c>
      <c r="D5390" s="1">
        <v>40811.486111111109</v>
      </c>
      <c r="E5390" s="3">
        <f>DATEDIF(online_retail_II[[#This Row],[LastPurchase]], DATE(2011,12,9), "d")</f>
        <v>75</v>
      </c>
      <c r="F5390" s="3">
        <f t="shared" si="420"/>
        <v>3</v>
      </c>
      <c r="G5390" s="3">
        <f t="shared" si="421"/>
        <v>1</v>
      </c>
      <c r="H5390" s="3">
        <f t="shared" si="422"/>
        <v>1</v>
      </c>
      <c r="I5390" s="1" t="str">
        <f t="shared" si="423"/>
        <v>311</v>
      </c>
      <c r="J5390" s="1" t="str">
        <f t="shared" si="424"/>
        <v>Potential</v>
      </c>
    </row>
    <row r="5391" spans="1:26" ht="14.25" x14ac:dyDescent="0.2">
      <c r="A5391">
        <v>17498</v>
      </c>
      <c r="B5391">
        <v>17</v>
      </c>
      <c r="C5391">
        <v>272.21999999999997</v>
      </c>
      <c r="D5391" s="1">
        <v>40811.517361111109</v>
      </c>
      <c r="E5391" s="3">
        <f>DATEDIF(online_retail_II[[#This Row],[LastPurchase]], DATE(2011,12,9), "d")</f>
        <v>75</v>
      </c>
      <c r="F5391" s="3">
        <f t="shared" si="420"/>
        <v>3</v>
      </c>
      <c r="G5391" s="3">
        <f t="shared" si="421"/>
        <v>1</v>
      </c>
      <c r="H5391" s="3">
        <f t="shared" si="422"/>
        <v>1</v>
      </c>
      <c r="I5391" s="1" t="str">
        <f t="shared" si="423"/>
        <v>311</v>
      </c>
      <c r="J5391" s="1" t="str">
        <f t="shared" si="424"/>
        <v>Potential</v>
      </c>
    </row>
    <row r="5392" spans="1:26" ht="14.25" x14ac:dyDescent="0.2">
      <c r="A5392">
        <v>17131</v>
      </c>
      <c r="B5392">
        <v>134</v>
      </c>
      <c r="C5392">
        <v>2463.170000000001</v>
      </c>
      <c r="D5392" s="1">
        <v>40881.536111111112</v>
      </c>
      <c r="E5392" s="3">
        <f>DATEDIF(online_retail_II[[#This Row],[LastPurchase]], DATE(2011,12,9), "d")</f>
        <v>5</v>
      </c>
      <c r="F5392" s="3">
        <f t="shared" si="420"/>
        <v>5</v>
      </c>
      <c r="G5392" s="3">
        <f t="shared" si="421"/>
        <v>2</v>
      </c>
      <c r="H5392" s="3">
        <f t="shared" si="422"/>
        <v>2</v>
      </c>
      <c r="I5392" s="1" t="str">
        <f t="shared" si="423"/>
        <v>522</v>
      </c>
      <c r="J5392" s="1" t="str">
        <f t="shared" si="424"/>
        <v>Champion</v>
      </c>
    </row>
    <row r="5393" spans="1:10" ht="14.25" x14ac:dyDescent="0.2">
      <c r="A5393">
        <v>13536</v>
      </c>
      <c r="B5393">
        <v>179</v>
      </c>
      <c r="C5393">
        <v>3448.2899999999986</v>
      </c>
      <c r="D5393" s="1">
        <v>40885.693055555559</v>
      </c>
      <c r="E5393" s="3">
        <f>DATEDIF(online_retail_II[[#This Row],[LastPurchase]], DATE(2011,12,9), "d")</f>
        <v>1</v>
      </c>
      <c r="F5393" s="3">
        <f t="shared" si="420"/>
        <v>5</v>
      </c>
      <c r="G5393" s="3">
        <f t="shared" si="421"/>
        <v>3</v>
      </c>
      <c r="H5393" s="3">
        <f t="shared" si="422"/>
        <v>3</v>
      </c>
      <c r="I5393" s="1" t="str">
        <f t="shared" si="423"/>
        <v>533</v>
      </c>
      <c r="J5393" s="1" t="str">
        <f t="shared" si="424"/>
        <v>Champion</v>
      </c>
    </row>
    <row r="5394" spans="1:10" ht="14.25" x14ac:dyDescent="0.2">
      <c r="A5394">
        <v>17154</v>
      </c>
      <c r="B5394">
        <v>23</v>
      </c>
      <c r="C5394">
        <v>329.34000000000003</v>
      </c>
      <c r="D5394" s="1">
        <v>40811.570833333331</v>
      </c>
      <c r="E5394" s="3">
        <f>DATEDIF(online_retail_II[[#This Row],[LastPurchase]], DATE(2011,12,9), "d")</f>
        <v>75</v>
      </c>
      <c r="F5394" s="3">
        <f t="shared" si="420"/>
        <v>3</v>
      </c>
      <c r="G5394" s="3">
        <f t="shared" si="421"/>
        <v>1</v>
      </c>
      <c r="H5394" s="3">
        <f t="shared" si="422"/>
        <v>1</v>
      </c>
      <c r="I5394" s="1" t="str">
        <f t="shared" si="423"/>
        <v>311</v>
      </c>
      <c r="J5394" s="1" t="str">
        <f t="shared" si="424"/>
        <v>Potential</v>
      </c>
    </row>
    <row r="5395" spans="1:10" ht="14.25" x14ac:dyDescent="0.2">
      <c r="A5395">
        <v>15429</v>
      </c>
      <c r="B5395">
        <v>82</v>
      </c>
      <c r="C5395">
        <v>397.3499999999998</v>
      </c>
      <c r="D5395" s="1">
        <v>40860.519444444442</v>
      </c>
      <c r="E5395" s="3">
        <f>DATEDIF(online_retail_II[[#This Row],[LastPurchase]], DATE(2011,12,9), "d")</f>
        <v>26</v>
      </c>
      <c r="F5395" s="3">
        <f t="shared" si="420"/>
        <v>4</v>
      </c>
      <c r="G5395" s="3">
        <f t="shared" si="421"/>
        <v>2</v>
      </c>
      <c r="H5395" s="3">
        <f t="shared" si="422"/>
        <v>1</v>
      </c>
      <c r="I5395" s="1" t="str">
        <f t="shared" si="423"/>
        <v>421</v>
      </c>
      <c r="J5395" s="1" t="str">
        <f t="shared" si="424"/>
        <v>Loyal</v>
      </c>
    </row>
    <row r="5396" spans="1:10" ht="14.25" x14ac:dyDescent="0.2">
      <c r="A5396">
        <v>16594</v>
      </c>
      <c r="B5396">
        <v>53</v>
      </c>
      <c r="C5396">
        <v>181.08999999999997</v>
      </c>
      <c r="D5396" s="1">
        <v>40811.588888888888</v>
      </c>
      <c r="E5396" s="3">
        <f>DATEDIF(online_retail_II[[#This Row],[LastPurchase]], DATE(2011,12,9), "d")</f>
        <v>75</v>
      </c>
      <c r="F5396" s="3">
        <f t="shared" si="420"/>
        <v>3</v>
      </c>
      <c r="G5396" s="3">
        <f t="shared" si="421"/>
        <v>1</v>
      </c>
      <c r="H5396" s="3">
        <f t="shared" si="422"/>
        <v>1</v>
      </c>
      <c r="I5396" s="1" t="str">
        <f t="shared" si="423"/>
        <v>311</v>
      </c>
      <c r="J5396" s="1" t="str">
        <f t="shared" si="424"/>
        <v>Potential</v>
      </c>
    </row>
    <row r="5397" spans="1:10" ht="14.25" x14ac:dyDescent="0.2">
      <c r="A5397">
        <v>14757</v>
      </c>
      <c r="B5397">
        <v>19</v>
      </c>
      <c r="C5397">
        <v>420.5</v>
      </c>
      <c r="D5397" s="1">
        <v>40811.60833333333</v>
      </c>
      <c r="E5397" s="3">
        <f>DATEDIF(online_retail_II[[#This Row],[LastPurchase]], DATE(2011,12,9), "d")</f>
        <v>75</v>
      </c>
      <c r="F5397" s="3">
        <f t="shared" si="420"/>
        <v>3</v>
      </c>
      <c r="G5397" s="3">
        <f t="shared" si="421"/>
        <v>1</v>
      </c>
      <c r="H5397" s="3">
        <f t="shared" si="422"/>
        <v>1</v>
      </c>
      <c r="I5397" s="1" t="str">
        <f t="shared" si="423"/>
        <v>311</v>
      </c>
      <c r="J5397" s="1" t="str">
        <f t="shared" si="424"/>
        <v>Potential</v>
      </c>
    </row>
    <row r="5398" spans="1:10" ht="14.25" x14ac:dyDescent="0.2">
      <c r="A5398">
        <v>13670</v>
      </c>
      <c r="B5398">
        <v>25</v>
      </c>
      <c r="C5398">
        <v>349.70000000000016</v>
      </c>
      <c r="D5398" s="1">
        <v>40811.642361111109</v>
      </c>
      <c r="E5398" s="3">
        <f>DATEDIF(online_retail_II[[#This Row],[LastPurchase]], DATE(2011,12,9), "d")</f>
        <v>75</v>
      </c>
      <c r="F5398" s="3">
        <f t="shared" si="420"/>
        <v>3</v>
      </c>
      <c r="G5398" s="3">
        <f t="shared" si="421"/>
        <v>1</v>
      </c>
      <c r="H5398" s="3">
        <f t="shared" si="422"/>
        <v>1</v>
      </c>
      <c r="I5398" s="1" t="str">
        <f t="shared" si="423"/>
        <v>311</v>
      </c>
      <c r="J5398" s="1" t="str">
        <f t="shared" si="424"/>
        <v>Potential</v>
      </c>
    </row>
    <row r="5399" spans="1:10" ht="14.25" x14ac:dyDescent="0.2">
      <c r="A5399">
        <v>12783</v>
      </c>
      <c r="B5399">
        <v>84</v>
      </c>
      <c r="C5399">
        <v>2225.91</v>
      </c>
      <c r="D5399" s="1">
        <v>40884.663888888892</v>
      </c>
      <c r="E5399" s="3">
        <f>DATEDIF(online_retail_II[[#This Row],[LastPurchase]], DATE(2011,12,9), "d")</f>
        <v>2</v>
      </c>
      <c r="F5399" s="3">
        <f t="shared" si="420"/>
        <v>5</v>
      </c>
      <c r="G5399" s="3">
        <f t="shared" si="421"/>
        <v>2</v>
      </c>
      <c r="H5399" s="3">
        <f t="shared" si="422"/>
        <v>2</v>
      </c>
      <c r="I5399" s="1" t="str">
        <f t="shared" si="423"/>
        <v>522</v>
      </c>
      <c r="J5399" s="1" t="str">
        <f t="shared" si="424"/>
        <v>Champion</v>
      </c>
    </row>
    <row r="5400" spans="1:10" ht="14.25" x14ac:dyDescent="0.2">
      <c r="A5400">
        <v>13429</v>
      </c>
      <c r="B5400">
        <v>67</v>
      </c>
      <c r="C5400">
        <v>1006.8000000000001</v>
      </c>
      <c r="D5400" s="1">
        <v>40876.381944444445</v>
      </c>
      <c r="E5400" s="3">
        <f>DATEDIF(online_retail_II[[#This Row],[LastPurchase]], DATE(2011,12,9), "d")</f>
        <v>10</v>
      </c>
      <c r="F5400" s="3">
        <f t="shared" si="420"/>
        <v>5</v>
      </c>
      <c r="G5400" s="3">
        <f t="shared" si="421"/>
        <v>2</v>
      </c>
      <c r="H5400" s="3">
        <f t="shared" si="422"/>
        <v>2</v>
      </c>
      <c r="I5400" s="1" t="str">
        <f t="shared" si="423"/>
        <v>522</v>
      </c>
      <c r="J5400" s="1" t="str">
        <f t="shared" si="424"/>
        <v>Champion</v>
      </c>
    </row>
    <row r="5401" spans="1:10" ht="14.25" x14ac:dyDescent="0.2">
      <c r="A5401">
        <v>13390</v>
      </c>
      <c r="B5401">
        <v>13</v>
      </c>
      <c r="C5401">
        <v>544.07999999999993</v>
      </c>
      <c r="D5401" s="1">
        <v>40812.359722222223</v>
      </c>
      <c r="E5401" s="3">
        <f>DATEDIF(online_retail_II[[#This Row],[LastPurchase]], DATE(2011,12,9), "d")</f>
        <v>74</v>
      </c>
      <c r="F5401" s="3">
        <f t="shared" si="420"/>
        <v>3</v>
      </c>
      <c r="G5401" s="3">
        <f t="shared" si="421"/>
        <v>1</v>
      </c>
      <c r="H5401" s="3">
        <f t="shared" si="422"/>
        <v>1</v>
      </c>
      <c r="I5401" s="1" t="str">
        <f t="shared" si="423"/>
        <v>311</v>
      </c>
      <c r="J5401" s="1" t="str">
        <f t="shared" si="424"/>
        <v>Potential</v>
      </c>
    </row>
    <row r="5402" spans="1:10" ht="14.25" x14ac:dyDescent="0.2">
      <c r="A5402">
        <v>18205</v>
      </c>
      <c r="B5402">
        <v>32</v>
      </c>
      <c r="C5402">
        <v>517.36</v>
      </c>
      <c r="D5402" s="1">
        <v>40850.556944444441</v>
      </c>
      <c r="E5402" s="3">
        <f>DATEDIF(online_retail_II[[#This Row],[LastPurchase]], DATE(2011,12,9), "d")</f>
        <v>36</v>
      </c>
      <c r="F5402" s="3">
        <f t="shared" si="420"/>
        <v>4</v>
      </c>
      <c r="G5402" s="3">
        <f t="shared" si="421"/>
        <v>1</v>
      </c>
      <c r="H5402" s="3">
        <f t="shared" si="422"/>
        <v>1</v>
      </c>
      <c r="I5402" s="1" t="str">
        <f t="shared" si="423"/>
        <v>411</v>
      </c>
      <c r="J5402" s="1" t="str">
        <f t="shared" si="424"/>
        <v>Loyal</v>
      </c>
    </row>
    <row r="5403" spans="1:10" ht="14.25" x14ac:dyDescent="0.2">
      <c r="A5403">
        <v>15492</v>
      </c>
      <c r="B5403">
        <v>35</v>
      </c>
      <c r="C5403">
        <v>659.45999999999992</v>
      </c>
      <c r="D5403" s="1">
        <v>40858.620138888888</v>
      </c>
      <c r="E5403" s="3">
        <f>DATEDIF(online_retail_II[[#This Row],[LastPurchase]], DATE(2011,12,9), "d")</f>
        <v>28</v>
      </c>
      <c r="F5403" s="3">
        <f t="shared" si="420"/>
        <v>4</v>
      </c>
      <c r="G5403" s="3">
        <f t="shared" si="421"/>
        <v>1</v>
      </c>
      <c r="H5403" s="3">
        <f t="shared" si="422"/>
        <v>1</v>
      </c>
      <c r="I5403" s="1" t="str">
        <f t="shared" si="423"/>
        <v>411</v>
      </c>
      <c r="J5403" s="1" t="str">
        <f t="shared" si="424"/>
        <v>Loyal</v>
      </c>
    </row>
    <row r="5404" spans="1:10" ht="14.25" x14ac:dyDescent="0.2">
      <c r="A5404">
        <v>15344</v>
      </c>
      <c r="B5404">
        <v>26</v>
      </c>
      <c r="C5404">
        <v>563.94000000000005</v>
      </c>
      <c r="D5404" s="1">
        <v>40886.447916666664</v>
      </c>
      <c r="E5404" s="3">
        <f>DATEDIF(online_retail_II[[#This Row],[LastPurchase]], DATE(2011,12,9), "d")</f>
        <v>0</v>
      </c>
      <c r="F5404" s="3">
        <f t="shared" si="420"/>
        <v>5</v>
      </c>
      <c r="G5404" s="3">
        <f t="shared" si="421"/>
        <v>1</v>
      </c>
      <c r="H5404" s="3">
        <f t="shared" si="422"/>
        <v>1</v>
      </c>
      <c r="I5404" s="1" t="str">
        <f t="shared" si="423"/>
        <v>511</v>
      </c>
      <c r="J5404" s="1" t="str">
        <f t="shared" si="424"/>
        <v>Champion</v>
      </c>
    </row>
    <row r="5405" spans="1:10" ht="14.25" x14ac:dyDescent="0.2">
      <c r="A5405">
        <v>13866</v>
      </c>
      <c r="B5405">
        <v>7</v>
      </c>
      <c r="C5405">
        <v>145.66999999999999</v>
      </c>
      <c r="D5405" s="1">
        <v>40812.620833333334</v>
      </c>
      <c r="E5405" s="3">
        <f>DATEDIF(online_retail_II[[#This Row],[LastPurchase]], DATE(2011,12,9), "d")</f>
        <v>74</v>
      </c>
      <c r="F5405" s="3">
        <f t="shared" si="420"/>
        <v>3</v>
      </c>
      <c r="G5405" s="3">
        <f t="shared" si="421"/>
        <v>1</v>
      </c>
      <c r="H5405" s="3">
        <f t="shared" si="422"/>
        <v>1</v>
      </c>
      <c r="I5405" s="1" t="str">
        <f t="shared" si="423"/>
        <v>311</v>
      </c>
      <c r="J5405" s="1" t="str">
        <f t="shared" si="424"/>
        <v>Potential</v>
      </c>
    </row>
    <row r="5406" spans="1:10" ht="14.25" x14ac:dyDescent="0.2">
      <c r="A5406">
        <v>12612</v>
      </c>
      <c r="B5406">
        <v>19</v>
      </c>
      <c r="C5406">
        <v>704.04000000000008</v>
      </c>
      <c r="D5406" s="1">
        <v>40812.649305555555</v>
      </c>
      <c r="E5406" s="3">
        <f>DATEDIF(online_retail_II[[#This Row],[LastPurchase]], DATE(2011,12,9), "d")</f>
        <v>74</v>
      </c>
      <c r="F5406" s="3">
        <f t="shared" si="420"/>
        <v>3</v>
      </c>
      <c r="G5406" s="3">
        <f t="shared" si="421"/>
        <v>1</v>
      </c>
      <c r="H5406" s="3">
        <f t="shared" si="422"/>
        <v>1</v>
      </c>
      <c r="I5406" s="1" t="str">
        <f t="shared" si="423"/>
        <v>311</v>
      </c>
      <c r="J5406" s="1" t="str">
        <f t="shared" si="424"/>
        <v>Potential</v>
      </c>
    </row>
    <row r="5407" spans="1:10" ht="14.25" x14ac:dyDescent="0.2">
      <c r="A5407">
        <v>16999</v>
      </c>
      <c r="B5407">
        <v>23</v>
      </c>
      <c r="C5407">
        <v>484.82000000000005</v>
      </c>
      <c r="D5407" s="1">
        <v>40863.578472222223</v>
      </c>
      <c r="E5407" s="3">
        <f>DATEDIF(online_retail_II[[#This Row],[LastPurchase]], DATE(2011,12,9), "d")</f>
        <v>23</v>
      </c>
      <c r="F5407" s="3">
        <f t="shared" si="420"/>
        <v>4</v>
      </c>
      <c r="G5407" s="3">
        <f t="shared" si="421"/>
        <v>1</v>
      </c>
      <c r="H5407" s="3">
        <f t="shared" si="422"/>
        <v>1</v>
      </c>
      <c r="I5407" s="1" t="str">
        <f t="shared" si="423"/>
        <v>411</v>
      </c>
      <c r="J5407" s="1" t="str">
        <f t="shared" si="424"/>
        <v>Loyal</v>
      </c>
    </row>
    <row r="5408" spans="1:10" ht="14.25" x14ac:dyDescent="0.2">
      <c r="A5408">
        <v>13314</v>
      </c>
      <c r="B5408">
        <v>62</v>
      </c>
      <c r="C5408">
        <v>775.94000000000017</v>
      </c>
      <c r="D5408" s="1">
        <v>40885.520138888889</v>
      </c>
      <c r="E5408" s="3">
        <f>DATEDIF(online_retail_II[[#This Row],[LastPurchase]], DATE(2011,12,9), "d")</f>
        <v>1</v>
      </c>
      <c r="F5408" s="3">
        <f t="shared" si="420"/>
        <v>5</v>
      </c>
      <c r="G5408" s="3">
        <f t="shared" si="421"/>
        <v>2</v>
      </c>
      <c r="H5408" s="3">
        <f t="shared" si="422"/>
        <v>1</v>
      </c>
      <c r="I5408" s="1" t="str">
        <f t="shared" si="423"/>
        <v>521</v>
      </c>
      <c r="J5408" s="1" t="str">
        <f t="shared" si="424"/>
        <v>Champion</v>
      </c>
    </row>
    <row r="5409" spans="1:10" ht="14.25" x14ac:dyDescent="0.2">
      <c r="A5409">
        <v>16181</v>
      </c>
      <c r="B5409">
        <v>11</v>
      </c>
      <c r="C5409">
        <v>305.54000000000008</v>
      </c>
      <c r="D5409" s="1">
        <v>40813.568055555559</v>
      </c>
      <c r="E5409" s="3">
        <f>DATEDIF(online_retail_II[[#This Row],[LastPurchase]], DATE(2011,12,9), "d")</f>
        <v>73</v>
      </c>
      <c r="F5409" s="3">
        <f t="shared" si="420"/>
        <v>3</v>
      </c>
      <c r="G5409" s="3">
        <f t="shared" si="421"/>
        <v>1</v>
      </c>
      <c r="H5409" s="3">
        <f t="shared" si="422"/>
        <v>1</v>
      </c>
      <c r="I5409" s="1" t="str">
        <f t="shared" si="423"/>
        <v>311</v>
      </c>
      <c r="J5409" s="1" t="str">
        <f t="shared" si="424"/>
        <v>Potential</v>
      </c>
    </row>
    <row r="5410" spans="1:10" ht="14.25" x14ac:dyDescent="0.2">
      <c r="A5410">
        <v>15568</v>
      </c>
      <c r="B5410">
        <v>53</v>
      </c>
      <c r="C5410">
        <v>758.28999999999985</v>
      </c>
      <c r="D5410" s="1">
        <v>40884.477083333331</v>
      </c>
      <c r="E5410" s="3">
        <f>DATEDIF(online_retail_II[[#This Row],[LastPurchase]], DATE(2011,12,9), "d")</f>
        <v>2</v>
      </c>
      <c r="F5410" s="3">
        <f t="shared" si="420"/>
        <v>5</v>
      </c>
      <c r="G5410" s="3">
        <f t="shared" si="421"/>
        <v>1</v>
      </c>
      <c r="H5410" s="3">
        <f t="shared" si="422"/>
        <v>1</v>
      </c>
      <c r="I5410" s="1" t="str">
        <f t="shared" si="423"/>
        <v>511</v>
      </c>
      <c r="J5410" s="1" t="str">
        <f t="shared" si="424"/>
        <v>Champion</v>
      </c>
    </row>
    <row r="5411" spans="1:10" ht="14.25" x14ac:dyDescent="0.2">
      <c r="A5411">
        <v>14109</v>
      </c>
      <c r="B5411">
        <v>9</v>
      </c>
      <c r="C5411">
        <v>144.19999999999999</v>
      </c>
      <c r="D5411" s="1">
        <v>40814.429166666669</v>
      </c>
      <c r="E5411" s="3">
        <f>DATEDIF(online_retail_II[[#This Row],[LastPurchase]], DATE(2011,12,9), "d")</f>
        <v>72</v>
      </c>
      <c r="F5411" s="3">
        <f t="shared" si="420"/>
        <v>3</v>
      </c>
      <c r="G5411" s="3">
        <f t="shared" si="421"/>
        <v>1</v>
      </c>
      <c r="H5411" s="3">
        <f t="shared" si="422"/>
        <v>1</v>
      </c>
      <c r="I5411" s="1" t="str">
        <f t="shared" si="423"/>
        <v>311</v>
      </c>
      <c r="J5411" s="1" t="str">
        <f t="shared" si="424"/>
        <v>Potential</v>
      </c>
    </row>
    <row r="5412" spans="1:10" ht="14.25" x14ac:dyDescent="0.2">
      <c r="A5412">
        <v>16157</v>
      </c>
      <c r="B5412">
        <v>18</v>
      </c>
      <c r="C5412">
        <v>656.68999999999994</v>
      </c>
      <c r="D5412" s="1">
        <v>40871.486805555556</v>
      </c>
      <c r="E5412" s="3">
        <f>DATEDIF(online_retail_II[[#This Row],[LastPurchase]], DATE(2011,12,9), "d")</f>
        <v>15</v>
      </c>
      <c r="F5412" s="3">
        <f t="shared" si="420"/>
        <v>4</v>
      </c>
      <c r="G5412" s="3">
        <f t="shared" si="421"/>
        <v>1</v>
      </c>
      <c r="H5412" s="3">
        <f t="shared" si="422"/>
        <v>1</v>
      </c>
      <c r="I5412" s="1" t="str">
        <f t="shared" si="423"/>
        <v>411</v>
      </c>
      <c r="J5412" s="1" t="str">
        <f t="shared" si="424"/>
        <v>Loyal</v>
      </c>
    </row>
    <row r="5413" spans="1:10" ht="14.25" x14ac:dyDescent="0.2">
      <c r="A5413">
        <v>15348</v>
      </c>
      <c r="B5413">
        <v>9</v>
      </c>
      <c r="C5413">
        <v>158.03999999999996</v>
      </c>
      <c r="D5413" s="1">
        <v>40814.553472222222</v>
      </c>
      <c r="E5413" s="3">
        <f>DATEDIF(online_retail_II[[#This Row],[LastPurchase]], DATE(2011,12,9), "d")</f>
        <v>72</v>
      </c>
      <c r="F5413" s="3">
        <f t="shared" si="420"/>
        <v>3</v>
      </c>
      <c r="G5413" s="3">
        <f t="shared" si="421"/>
        <v>1</v>
      </c>
      <c r="H5413" s="3">
        <f t="shared" si="422"/>
        <v>1</v>
      </c>
      <c r="I5413" s="1" t="str">
        <f t="shared" si="423"/>
        <v>311</v>
      </c>
      <c r="J5413" s="1" t="str">
        <f t="shared" si="424"/>
        <v>Potential</v>
      </c>
    </row>
    <row r="5414" spans="1:10" ht="14.25" x14ac:dyDescent="0.2">
      <c r="A5414">
        <v>13924</v>
      </c>
      <c r="B5414">
        <v>117</v>
      </c>
      <c r="C5414">
        <v>1838.8500000000001</v>
      </c>
      <c r="D5414" s="1">
        <v>40885.402083333334</v>
      </c>
      <c r="E5414" s="3">
        <f>DATEDIF(online_retail_II[[#This Row],[LastPurchase]], DATE(2011,12,9), "d")</f>
        <v>1</v>
      </c>
      <c r="F5414" s="3">
        <f t="shared" si="420"/>
        <v>5</v>
      </c>
      <c r="G5414" s="3">
        <f t="shared" si="421"/>
        <v>2</v>
      </c>
      <c r="H5414" s="3">
        <f t="shared" si="422"/>
        <v>2</v>
      </c>
      <c r="I5414" s="1" t="str">
        <f t="shared" si="423"/>
        <v>522</v>
      </c>
      <c r="J5414" s="1" t="str">
        <f t="shared" si="424"/>
        <v>Champion</v>
      </c>
    </row>
    <row r="5415" spans="1:10" ht="14.25" x14ac:dyDescent="0.2">
      <c r="A5415">
        <v>14434</v>
      </c>
      <c r="B5415">
        <v>12</v>
      </c>
      <c r="C5415">
        <v>1372.8</v>
      </c>
      <c r="D5415" s="1">
        <v>40865.37222222222</v>
      </c>
      <c r="E5415" s="3">
        <f>DATEDIF(online_retail_II[[#This Row],[LastPurchase]], DATE(2011,12,9), "d")</f>
        <v>21</v>
      </c>
      <c r="F5415" s="3">
        <f t="shared" si="420"/>
        <v>4</v>
      </c>
      <c r="G5415" s="3">
        <f t="shared" si="421"/>
        <v>1</v>
      </c>
      <c r="H5415" s="3">
        <f t="shared" si="422"/>
        <v>2</v>
      </c>
      <c r="I5415" s="1" t="str">
        <f t="shared" si="423"/>
        <v>412</v>
      </c>
      <c r="J5415" s="1" t="str">
        <f t="shared" si="424"/>
        <v>Loyal</v>
      </c>
    </row>
    <row r="5416" spans="1:10" ht="14.25" x14ac:dyDescent="0.2">
      <c r="A5416">
        <v>13061</v>
      </c>
      <c r="B5416">
        <v>10</v>
      </c>
      <c r="C5416">
        <v>248.61</v>
      </c>
      <c r="D5416" s="1">
        <v>40814.669444444444</v>
      </c>
      <c r="E5416" s="3">
        <f>DATEDIF(online_retail_II[[#This Row],[LastPurchase]], DATE(2011,12,9), "d")</f>
        <v>72</v>
      </c>
      <c r="F5416" s="3">
        <f t="shared" si="420"/>
        <v>3</v>
      </c>
      <c r="G5416" s="3">
        <f t="shared" si="421"/>
        <v>1</v>
      </c>
      <c r="H5416" s="3">
        <f t="shared" si="422"/>
        <v>1</v>
      </c>
      <c r="I5416" s="1" t="str">
        <f t="shared" si="423"/>
        <v>311</v>
      </c>
      <c r="J5416" s="1" t="str">
        <f t="shared" si="424"/>
        <v>Potential</v>
      </c>
    </row>
    <row r="5417" spans="1:10" ht="14.25" x14ac:dyDescent="0.2">
      <c r="A5417">
        <v>16909</v>
      </c>
      <c r="B5417">
        <v>18</v>
      </c>
      <c r="C5417">
        <v>379.14000000000004</v>
      </c>
      <c r="D5417" s="1">
        <v>40814.697916666664</v>
      </c>
      <c r="E5417" s="3">
        <f>DATEDIF(online_retail_II[[#This Row],[LastPurchase]], DATE(2011,12,9), "d")</f>
        <v>72</v>
      </c>
      <c r="F5417" s="3">
        <f t="shared" si="420"/>
        <v>3</v>
      </c>
      <c r="G5417" s="3">
        <f t="shared" si="421"/>
        <v>1</v>
      </c>
      <c r="H5417" s="3">
        <f t="shared" si="422"/>
        <v>1</v>
      </c>
      <c r="I5417" s="1" t="str">
        <f t="shared" si="423"/>
        <v>311</v>
      </c>
      <c r="J5417" s="1" t="str">
        <f t="shared" si="424"/>
        <v>Potential</v>
      </c>
    </row>
    <row r="5418" spans="1:10" ht="14.25" x14ac:dyDescent="0.2">
      <c r="A5418">
        <v>18192</v>
      </c>
      <c r="B5418">
        <v>45</v>
      </c>
      <c r="C5418">
        <v>957.96999999999991</v>
      </c>
      <c r="D5418" s="1">
        <v>40815.411805555559</v>
      </c>
      <c r="E5418" s="3">
        <f>DATEDIF(online_retail_II[[#This Row],[LastPurchase]], DATE(2011,12,9), "d")</f>
        <v>71</v>
      </c>
      <c r="F5418" s="3">
        <f t="shared" si="420"/>
        <v>3</v>
      </c>
      <c r="G5418" s="3">
        <f t="shared" si="421"/>
        <v>1</v>
      </c>
      <c r="H5418" s="3">
        <f t="shared" si="422"/>
        <v>1</v>
      </c>
      <c r="I5418" s="1" t="str">
        <f t="shared" si="423"/>
        <v>311</v>
      </c>
      <c r="J5418" s="1" t="str">
        <f t="shared" si="424"/>
        <v>Potential</v>
      </c>
    </row>
    <row r="5419" spans="1:10" ht="14.25" x14ac:dyDescent="0.2">
      <c r="A5419">
        <v>17447</v>
      </c>
      <c r="B5419">
        <v>36</v>
      </c>
      <c r="C5419">
        <v>541.53</v>
      </c>
      <c r="D5419" s="1">
        <v>40846.595833333333</v>
      </c>
      <c r="E5419" s="3">
        <f>DATEDIF(online_retail_II[[#This Row],[LastPurchase]], DATE(2011,12,9), "d")</f>
        <v>40</v>
      </c>
      <c r="F5419" s="3">
        <f t="shared" si="420"/>
        <v>4</v>
      </c>
      <c r="G5419" s="3">
        <f t="shared" si="421"/>
        <v>1</v>
      </c>
      <c r="H5419" s="3">
        <f t="shared" si="422"/>
        <v>1</v>
      </c>
      <c r="I5419" s="1" t="str">
        <f t="shared" si="423"/>
        <v>411</v>
      </c>
      <c r="J5419" s="1" t="str">
        <f t="shared" si="424"/>
        <v>Loyal</v>
      </c>
    </row>
    <row r="5420" spans="1:10" ht="14.25" x14ac:dyDescent="0.2">
      <c r="A5420">
        <v>17427</v>
      </c>
      <c r="B5420">
        <v>2</v>
      </c>
      <c r="C5420">
        <v>100.8</v>
      </c>
      <c r="D5420" s="1">
        <v>40815.478472222225</v>
      </c>
      <c r="E5420" s="3">
        <f>DATEDIF(online_retail_II[[#This Row],[LastPurchase]], DATE(2011,12,9), "d")</f>
        <v>71</v>
      </c>
      <c r="F5420" s="3">
        <f t="shared" si="420"/>
        <v>3</v>
      </c>
      <c r="G5420" s="3">
        <f t="shared" si="421"/>
        <v>1</v>
      </c>
      <c r="H5420" s="3">
        <f t="shared" si="422"/>
        <v>1</v>
      </c>
      <c r="I5420" s="1" t="str">
        <f t="shared" si="423"/>
        <v>311</v>
      </c>
      <c r="J5420" s="1" t="str">
        <f t="shared" si="424"/>
        <v>Potential</v>
      </c>
    </row>
    <row r="5421" spans="1:10" ht="14.25" x14ac:dyDescent="0.2">
      <c r="A5421">
        <v>15175</v>
      </c>
      <c r="B5421">
        <v>23</v>
      </c>
      <c r="C5421">
        <v>224.14000000000007</v>
      </c>
      <c r="D5421" s="1">
        <v>40815.479861111111</v>
      </c>
      <c r="E5421" s="3">
        <f>DATEDIF(online_retail_II[[#This Row],[LastPurchase]], DATE(2011,12,9), "d")</f>
        <v>71</v>
      </c>
      <c r="F5421" s="3">
        <f t="shared" si="420"/>
        <v>3</v>
      </c>
      <c r="G5421" s="3">
        <f t="shared" si="421"/>
        <v>1</v>
      </c>
      <c r="H5421" s="3">
        <f t="shared" si="422"/>
        <v>1</v>
      </c>
      <c r="I5421" s="1" t="str">
        <f t="shared" si="423"/>
        <v>311</v>
      </c>
      <c r="J5421" s="1" t="str">
        <f t="shared" si="424"/>
        <v>Potential</v>
      </c>
    </row>
    <row r="5422" spans="1:10" ht="14.25" x14ac:dyDescent="0.2">
      <c r="A5422">
        <v>13960</v>
      </c>
      <c r="B5422">
        <v>12</v>
      </c>
      <c r="C5422">
        <v>230.22</v>
      </c>
      <c r="D5422" s="1">
        <v>40865.643750000003</v>
      </c>
      <c r="E5422" s="3">
        <f>DATEDIF(online_retail_II[[#This Row],[LastPurchase]], DATE(2011,12,9), "d")</f>
        <v>21</v>
      </c>
      <c r="F5422" s="3">
        <f t="shared" si="420"/>
        <v>4</v>
      </c>
      <c r="G5422" s="3">
        <f t="shared" si="421"/>
        <v>1</v>
      </c>
      <c r="H5422" s="3">
        <f t="shared" si="422"/>
        <v>1</v>
      </c>
      <c r="I5422" s="1" t="str">
        <f t="shared" si="423"/>
        <v>411</v>
      </c>
      <c r="J5422" s="1" t="str">
        <f t="shared" si="424"/>
        <v>Loyal</v>
      </c>
    </row>
    <row r="5423" spans="1:10" ht="14.25" x14ac:dyDescent="0.2">
      <c r="A5423">
        <v>17528</v>
      </c>
      <c r="B5423">
        <v>253</v>
      </c>
      <c r="C5423">
        <v>3628.5000000000014</v>
      </c>
      <c r="D5423" s="1">
        <v>40885.560416666667</v>
      </c>
      <c r="E5423" s="3">
        <f>DATEDIF(online_retail_II[[#This Row],[LastPurchase]], DATE(2011,12,9), "d")</f>
        <v>1</v>
      </c>
      <c r="F5423" s="3">
        <f t="shared" si="420"/>
        <v>5</v>
      </c>
      <c r="G5423" s="3">
        <f t="shared" si="421"/>
        <v>3</v>
      </c>
      <c r="H5423" s="3">
        <f t="shared" si="422"/>
        <v>3</v>
      </c>
      <c r="I5423" s="1" t="str">
        <f t="shared" si="423"/>
        <v>533</v>
      </c>
      <c r="J5423" s="1" t="str">
        <f t="shared" si="424"/>
        <v>Champion</v>
      </c>
    </row>
    <row r="5424" spans="1:10" ht="14.25" x14ac:dyDescent="0.2">
      <c r="A5424">
        <v>16361</v>
      </c>
      <c r="B5424">
        <v>106</v>
      </c>
      <c r="C5424">
        <v>896.66000000000008</v>
      </c>
      <c r="D5424" s="1">
        <v>40877.522222222222</v>
      </c>
      <c r="E5424" s="3">
        <f>DATEDIF(online_retail_II[[#This Row],[LastPurchase]], DATE(2011,12,9), "d")</f>
        <v>9</v>
      </c>
      <c r="F5424" s="3">
        <f t="shared" si="420"/>
        <v>5</v>
      </c>
      <c r="G5424" s="3">
        <f t="shared" si="421"/>
        <v>2</v>
      </c>
      <c r="H5424" s="3">
        <f t="shared" si="422"/>
        <v>1</v>
      </c>
      <c r="I5424" s="1" t="str">
        <f t="shared" si="423"/>
        <v>521</v>
      </c>
      <c r="J5424" s="1" t="str">
        <f t="shared" si="424"/>
        <v>Champion</v>
      </c>
    </row>
    <row r="5425" spans="1:10" ht="14.25" x14ac:dyDescent="0.2">
      <c r="A5425">
        <v>13886</v>
      </c>
      <c r="B5425">
        <v>16</v>
      </c>
      <c r="C5425">
        <v>243.56000000000003</v>
      </c>
      <c r="D5425" s="1">
        <v>40815.553472222222</v>
      </c>
      <c r="E5425" s="3">
        <f>DATEDIF(online_retail_II[[#This Row],[LastPurchase]], DATE(2011,12,9), "d")</f>
        <v>71</v>
      </c>
      <c r="F5425" s="3">
        <f t="shared" si="420"/>
        <v>3</v>
      </c>
      <c r="G5425" s="3">
        <f t="shared" si="421"/>
        <v>1</v>
      </c>
      <c r="H5425" s="3">
        <f t="shared" si="422"/>
        <v>1</v>
      </c>
      <c r="I5425" s="1" t="str">
        <f t="shared" si="423"/>
        <v>311</v>
      </c>
      <c r="J5425" s="1" t="str">
        <f t="shared" si="424"/>
        <v>Potential</v>
      </c>
    </row>
    <row r="5426" spans="1:10" ht="14.25" x14ac:dyDescent="0.2">
      <c r="A5426">
        <v>13354</v>
      </c>
      <c r="B5426">
        <v>51</v>
      </c>
      <c r="C5426">
        <v>743.53000000000031</v>
      </c>
      <c r="D5426" s="1">
        <v>40815.553472222222</v>
      </c>
      <c r="E5426" s="3">
        <f>DATEDIF(online_retail_II[[#This Row],[LastPurchase]], DATE(2011,12,9), "d")</f>
        <v>71</v>
      </c>
      <c r="F5426" s="3">
        <f t="shared" si="420"/>
        <v>3</v>
      </c>
      <c r="G5426" s="3">
        <f t="shared" si="421"/>
        <v>1</v>
      </c>
      <c r="H5426" s="3">
        <f t="shared" si="422"/>
        <v>1</v>
      </c>
      <c r="I5426" s="1" t="str">
        <f t="shared" si="423"/>
        <v>311</v>
      </c>
      <c r="J5426" s="1" t="str">
        <f t="shared" si="424"/>
        <v>Potential</v>
      </c>
    </row>
    <row r="5427" spans="1:10" ht="14.25" x14ac:dyDescent="0.2">
      <c r="A5427">
        <v>16653</v>
      </c>
      <c r="B5427">
        <v>69</v>
      </c>
      <c r="C5427">
        <v>1212.6600000000005</v>
      </c>
      <c r="D5427" s="1">
        <v>40870.618750000001</v>
      </c>
      <c r="E5427" s="3">
        <f>DATEDIF(online_retail_II[[#This Row],[LastPurchase]], DATE(2011,12,9), "d")</f>
        <v>16</v>
      </c>
      <c r="F5427" s="3">
        <f t="shared" si="420"/>
        <v>4</v>
      </c>
      <c r="G5427" s="3">
        <f t="shared" si="421"/>
        <v>2</v>
      </c>
      <c r="H5427" s="3">
        <f t="shared" si="422"/>
        <v>2</v>
      </c>
      <c r="I5427" s="1" t="str">
        <f t="shared" si="423"/>
        <v>422</v>
      </c>
      <c r="J5427" s="1" t="str">
        <f t="shared" si="424"/>
        <v>Loyal</v>
      </c>
    </row>
    <row r="5428" spans="1:10" ht="14.25" x14ac:dyDescent="0.2">
      <c r="A5428">
        <v>13759</v>
      </c>
      <c r="B5428">
        <v>25</v>
      </c>
      <c r="C5428">
        <v>659.41</v>
      </c>
      <c r="D5428" s="1">
        <v>40853.615972222222</v>
      </c>
      <c r="E5428" s="3">
        <f>DATEDIF(online_retail_II[[#This Row],[LastPurchase]], DATE(2011,12,9), "d")</f>
        <v>33</v>
      </c>
      <c r="F5428" s="3">
        <f t="shared" si="420"/>
        <v>4</v>
      </c>
      <c r="G5428" s="3">
        <f t="shared" si="421"/>
        <v>1</v>
      </c>
      <c r="H5428" s="3">
        <f t="shared" si="422"/>
        <v>1</v>
      </c>
      <c r="I5428" s="1" t="str">
        <f t="shared" si="423"/>
        <v>411</v>
      </c>
      <c r="J5428" s="1" t="str">
        <f t="shared" si="424"/>
        <v>Loyal</v>
      </c>
    </row>
    <row r="5429" spans="1:10" ht="14.25" x14ac:dyDescent="0.2">
      <c r="A5429">
        <v>17813</v>
      </c>
      <c r="B5429">
        <v>371</v>
      </c>
      <c r="C5429">
        <v>1770.8800000000026</v>
      </c>
      <c r="D5429" s="1">
        <v>40872.675694444442</v>
      </c>
      <c r="E5429" s="3">
        <f>DATEDIF(online_retail_II[[#This Row],[LastPurchase]], DATE(2011,12,9), "d")</f>
        <v>14</v>
      </c>
      <c r="F5429" s="3">
        <f t="shared" si="420"/>
        <v>5</v>
      </c>
      <c r="G5429" s="3">
        <f t="shared" si="421"/>
        <v>4</v>
      </c>
      <c r="H5429" s="3">
        <f t="shared" si="422"/>
        <v>2</v>
      </c>
      <c r="I5429" s="1" t="str">
        <f t="shared" si="423"/>
        <v>542</v>
      </c>
      <c r="J5429" s="1" t="str">
        <f t="shared" si="424"/>
        <v>Champion</v>
      </c>
    </row>
    <row r="5430" spans="1:10" ht="14.25" x14ac:dyDescent="0.2">
      <c r="A5430">
        <v>12718</v>
      </c>
      <c r="B5430">
        <v>19</v>
      </c>
      <c r="C5430">
        <v>238.25000000000003</v>
      </c>
      <c r="D5430" s="1">
        <v>40815.693055555559</v>
      </c>
      <c r="E5430" s="3">
        <f>DATEDIF(online_retail_II[[#This Row],[LastPurchase]], DATE(2011,12,9), "d")</f>
        <v>71</v>
      </c>
      <c r="F5430" s="3">
        <f t="shared" si="420"/>
        <v>3</v>
      </c>
      <c r="G5430" s="3">
        <f t="shared" si="421"/>
        <v>1</v>
      </c>
      <c r="H5430" s="3">
        <f t="shared" si="422"/>
        <v>1</v>
      </c>
      <c r="I5430" s="1" t="str">
        <f t="shared" si="423"/>
        <v>311</v>
      </c>
      <c r="J5430" s="1" t="str">
        <f t="shared" si="424"/>
        <v>Potential</v>
      </c>
    </row>
    <row r="5431" spans="1:10" ht="14.25" x14ac:dyDescent="0.2">
      <c r="A5431">
        <v>15949</v>
      </c>
      <c r="B5431">
        <v>19</v>
      </c>
      <c r="C5431">
        <v>364.71999999999991</v>
      </c>
      <c r="D5431" s="1">
        <v>40870.381249999999</v>
      </c>
      <c r="E5431" s="3">
        <f>DATEDIF(online_retail_II[[#This Row],[LastPurchase]], DATE(2011,12,9), "d")</f>
        <v>16</v>
      </c>
      <c r="F5431" s="3">
        <f t="shared" si="420"/>
        <v>4</v>
      </c>
      <c r="G5431" s="3">
        <f t="shared" si="421"/>
        <v>1</v>
      </c>
      <c r="H5431" s="3">
        <f t="shared" si="422"/>
        <v>1</v>
      </c>
      <c r="I5431" s="1" t="str">
        <f t="shared" si="423"/>
        <v>411</v>
      </c>
      <c r="J5431" s="1" t="str">
        <f t="shared" si="424"/>
        <v>Loyal</v>
      </c>
    </row>
    <row r="5432" spans="1:10" ht="14.25" x14ac:dyDescent="0.2">
      <c r="A5432">
        <v>13364</v>
      </c>
      <c r="B5432">
        <v>10</v>
      </c>
      <c r="C5432">
        <v>134.96</v>
      </c>
      <c r="D5432" s="1">
        <v>40815.759027777778</v>
      </c>
      <c r="E5432" s="3">
        <f>DATEDIF(online_retail_II[[#This Row],[LastPurchase]], DATE(2011,12,9), "d")</f>
        <v>71</v>
      </c>
      <c r="F5432" s="3">
        <f t="shared" si="420"/>
        <v>3</v>
      </c>
      <c r="G5432" s="3">
        <f t="shared" si="421"/>
        <v>1</v>
      </c>
      <c r="H5432" s="3">
        <f t="shared" si="422"/>
        <v>1</v>
      </c>
      <c r="I5432" s="1" t="str">
        <f t="shared" si="423"/>
        <v>311</v>
      </c>
      <c r="J5432" s="1" t="str">
        <f t="shared" si="424"/>
        <v>Potential</v>
      </c>
    </row>
    <row r="5433" spans="1:10" ht="14.25" x14ac:dyDescent="0.2">
      <c r="A5433">
        <v>16268</v>
      </c>
      <c r="B5433">
        <v>45</v>
      </c>
      <c r="C5433">
        <v>667.65000000000009</v>
      </c>
      <c r="D5433" s="1">
        <v>40815.770833333336</v>
      </c>
      <c r="E5433" s="3">
        <f>DATEDIF(online_retail_II[[#This Row],[LastPurchase]], DATE(2011,12,9), "d")</f>
        <v>71</v>
      </c>
      <c r="F5433" s="3">
        <f t="shared" si="420"/>
        <v>3</v>
      </c>
      <c r="G5433" s="3">
        <f t="shared" si="421"/>
        <v>1</v>
      </c>
      <c r="H5433" s="3">
        <f t="shared" si="422"/>
        <v>1</v>
      </c>
      <c r="I5433" s="1" t="str">
        <f t="shared" si="423"/>
        <v>311</v>
      </c>
      <c r="J5433" s="1" t="str">
        <f t="shared" si="424"/>
        <v>Potential</v>
      </c>
    </row>
    <row r="5434" spans="1:10" ht="14.25" x14ac:dyDescent="0.2">
      <c r="A5434">
        <v>15565</v>
      </c>
      <c r="B5434">
        <v>8</v>
      </c>
      <c r="C5434">
        <v>173.15999999999997</v>
      </c>
      <c r="D5434" s="1">
        <v>40836.606249999997</v>
      </c>
      <c r="E5434" s="3">
        <f>DATEDIF(online_retail_II[[#This Row],[LastPurchase]], DATE(2011,12,9), "d")</f>
        <v>50</v>
      </c>
      <c r="F5434" s="3">
        <f t="shared" si="420"/>
        <v>4</v>
      </c>
      <c r="G5434" s="3">
        <f t="shared" si="421"/>
        <v>1</v>
      </c>
      <c r="H5434" s="3">
        <f t="shared" si="422"/>
        <v>1</v>
      </c>
      <c r="I5434" s="1" t="str">
        <f t="shared" si="423"/>
        <v>411</v>
      </c>
      <c r="J5434" s="1" t="str">
        <f t="shared" si="424"/>
        <v>Loyal</v>
      </c>
    </row>
    <row r="5435" spans="1:10" ht="14.25" x14ac:dyDescent="0.2">
      <c r="A5435">
        <v>13954</v>
      </c>
      <c r="B5435">
        <v>25</v>
      </c>
      <c r="C5435">
        <v>439.92</v>
      </c>
      <c r="D5435" s="1">
        <v>40885.534722222219</v>
      </c>
      <c r="E5435" s="3">
        <f>DATEDIF(online_retail_II[[#This Row],[LastPurchase]], DATE(2011,12,9), "d")</f>
        <v>1</v>
      </c>
      <c r="F5435" s="3">
        <f t="shared" si="420"/>
        <v>5</v>
      </c>
      <c r="G5435" s="3">
        <f t="shared" si="421"/>
        <v>1</v>
      </c>
      <c r="H5435" s="3">
        <f t="shared" si="422"/>
        <v>1</v>
      </c>
      <c r="I5435" s="1" t="str">
        <f t="shared" si="423"/>
        <v>511</v>
      </c>
      <c r="J5435" s="1" t="str">
        <f t="shared" si="424"/>
        <v>Champion</v>
      </c>
    </row>
    <row r="5436" spans="1:10" ht="14.25" x14ac:dyDescent="0.2">
      <c r="A5436">
        <v>15593</v>
      </c>
      <c r="B5436">
        <v>5</v>
      </c>
      <c r="C5436">
        <v>199.8</v>
      </c>
      <c r="D5436" s="1">
        <v>40816.490277777775</v>
      </c>
      <c r="E5436" s="3">
        <f>DATEDIF(online_retail_II[[#This Row],[LastPurchase]], DATE(2011,12,9), "d")</f>
        <v>70</v>
      </c>
      <c r="F5436" s="3">
        <f t="shared" si="420"/>
        <v>3</v>
      </c>
      <c r="G5436" s="3">
        <f t="shared" si="421"/>
        <v>1</v>
      </c>
      <c r="H5436" s="3">
        <f t="shared" si="422"/>
        <v>1</v>
      </c>
      <c r="I5436" s="1" t="str">
        <f t="shared" si="423"/>
        <v>311</v>
      </c>
      <c r="J5436" s="1" t="str">
        <f t="shared" si="424"/>
        <v>Potential</v>
      </c>
    </row>
    <row r="5437" spans="1:10" ht="14.25" x14ac:dyDescent="0.2">
      <c r="A5437">
        <v>13095</v>
      </c>
      <c r="B5437">
        <v>6</v>
      </c>
      <c r="C5437">
        <v>74.400000000000006</v>
      </c>
      <c r="D5437" s="1">
        <v>40816.502083333333</v>
      </c>
      <c r="E5437" s="3">
        <f>DATEDIF(online_retail_II[[#This Row],[LastPurchase]], DATE(2011,12,9), "d")</f>
        <v>70</v>
      </c>
      <c r="F5437" s="3">
        <f t="shared" si="420"/>
        <v>3</v>
      </c>
      <c r="G5437" s="3">
        <f t="shared" si="421"/>
        <v>1</v>
      </c>
      <c r="H5437" s="3">
        <f t="shared" si="422"/>
        <v>1</v>
      </c>
      <c r="I5437" s="1" t="str">
        <f t="shared" si="423"/>
        <v>311</v>
      </c>
      <c r="J5437" s="1" t="str">
        <f t="shared" si="424"/>
        <v>Potential</v>
      </c>
    </row>
    <row r="5438" spans="1:10" ht="14.25" x14ac:dyDescent="0.2">
      <c r="A5438">
        <v>13347</v>
      </c>
      <c r="B5438">
        <v>8</v>
      </c>
      <c r="C5438">
        <v>341.36</v>
      </c>
      <c r="D5438" s="1">
        <v>40816.561111111114</v>
      </c>
      <c r="E5438" s="3">
        <f>DATEDIF(online_retail_II[[#This Row],[LastPurchase]], DATE(2011,12,9), "d")</f>
        <v>70</v>
      </c>
      <c r="F5438" s="3">
        <f t="shared" si="420"/>
        <v>3</v>
      </c>
      <c r="G5438" s="3">
        <f t="shared" si="421"/>
        <v>1</v>
      </c>
      <c r="H5438" s="3">
        <f t="shared" si="422"/>
        <v>1</v>
      </c>
      <c r="I5438" s="1" t="str">
        <f t="shared" si="423"/>
        <v>311</v>
      </c>
      <c r="J5438" s="1" t="str">
        <f t="shared" si="424"/>
        <v>Potential</v>
      </c>
    </row>
    <row r="5439" spans="1:10" ht="14.25" x14ac:dyDescent="0.2">
      <c r="A5439">
        <v>15185</v>
      </c>
      <c r="B5439">
        <v>21</v>
      </c>
      <c r="C5439">
        <v>310.62000000000006</v>
      </c>
      <c r="D5439" s="1">
        <v>40816.587500000001</v>
      </c>
      <c r="E5439" s="3">
        <f>DATEDIF(online_retail_II[[#This Row],[LastPurchase]], DATE(2011,12,9), "d")</f>
        <v>70</v>
      </c>
      <c r="F5439" s="3">
        <f t="shared" si="420"/>
        <v>3</v>
      </c>
      <c r="G5439" s="3">
        <f t="shared" si="421"/>
        <v>1</v>
      </c>
      <c r="H5439" s="3">
        <f t="shared" si="422"/>
        <v>1</v>
      </c>
      <c r="I5439" s="1" t="str">
        <f t="shared" si="423"/>
        <v>311</v>
      </c>
      <c r="J5439" s="1" t="str">
        <f t="shared" si="424"/>
        <v>Potential</v>
      </c>
    </row>
    <row r="5440" spans="1:10" ht="14.25" x14ac:dyDescent="0.2">
      <c r="A5440">
        <v>16404</v>
      </c>
      <c r="B5440">
        <v>23</v>
      </c>
      <c r="C5440">
        <v>443.05000000000013</v>
      </c>
      <c r="D5440" s="1">
        <v>40816.621527777781</v>
      </c>
      <c r="E5440" s="3">
        <f>DATEDIF(online_retail_II[[#This Row],[LastPurchase]], DATE(2011,12,9), "d")</f>
        <v>70</v>
      </c>
      <c r="F5440" s="3">
        <f t="shared" si="420"/>
        <v>3</v>
      </c>
      <c r="G5440" s="3">
        <f t="shared" si="421"/>
        <v>1</v>
      </c>
      <c r="H5440" s="3">
        <f t="shared" si="422"/>
        <v>1</v>
      </c>
      <c r="I5440" s="1" t="str">
        <f t="shared" si="423"/>
        <v>311</v>
      </c>
      <c r="J5440" s="1" t="str">
        <f t="shared" si="424"/>
        <v>Potential</v>
      </c>
    </row>
    <row r="5441" spans="1:10" ht="14.25" x14ac:dyDescent="0.2">
      <c r="A5441">
        <v>16613</v>
      </c>
      <c r="B5441">
        <v>30</v>
      </c>
      <c r="C5441">
        <v>618.59</v>
      </c>
      <c r="D5441" s="1">
        <v>40816.661111111112</v>
      </c>
      <c r="E5441" s="3">
        <f>DATEDIF(online_retail_II[[#This Row],[LastPurchase]], DATE(2011,12,9), "d")</f>
        <v>70</v>
      </c>
      <c r="F5441" s="3">
        <f t="shared" si="420"/>
        <v>3</v>
      </c>
      <c r="G5441" s="3">
        <f t="shared" si="421"/>
        <v>1</v>
      </c>
      <c r="H5441" s="3">
        <f t="shared" si="422"/>
        <v>1</v>
      </c>
      <c r="I5441" s="1" t="str">
        <f t="shared" si="423"/>
        <v>311</v>
      </c>
      <c r="J5441" s="1" t="str">
        <f t="shared" si="424"/>
        <v>Potential</v>
      </c>
    </row>
    <row r="5442" spans="1:10" ht="14.25" x14ac:dyDescent="0.2">
      <c r="A5442">
        <v>16591</v>
      </c>
      <c r="B5442">
        <v>10</v>
      </c>
      <c r="C5442">
        <v>213.5</v>
      </c>
      <c r="D5442" s="1">
        <v>40818.446527777778</v>
      </c>
      <c r="E5442" s="3">
        <f>DATEDIF(online_retail_II[[#This Row],[LastPurchase]], DATE(2011,12,9), "d")</f>
        <v>68</v>
      </c>
      <c r="F5442" s="3">
        <f t="shared" ref="F5442:F5505" si="425">IF(E5442&lt;=QUARTILE($E$2:$E$1000,1),5,
 IF(E5442&lt;=QUARTILE($E$2:$E$1000,2),4,
 IF(E5442&lt;=QUARTILE($E$2:$E$1000,3),3,
 IF(E5442&lt;=QUARTILE($E$2:$E$1000,4),2,1))))</f>
        <v>3</v>
      </c>
      <c r="G5442" s="3">
        <f t="shared" ref="G5442:G5505" si="426">IF(B5442&gt;=QUARTILE($B$2:$B$1000,4),5,
 IF(B5442&gt;=QUARTILE($B$2:$B$1000,3),4,
 IF(B5442&gt;=QUARTILE($B$2:$B$1000,2),3,
 IF(B5442&gt;=QUARTILE($B$2:$B$1000,1),2,1))))</f>
        <v>1</v>
      </c>
      <c r="H5442" s="3">
        <f t="shared" ref="H5442:H5505" si="427">IF(C5442&gt;=QUARTILE($C$2:$C$1000,4),5,
 IF(C5442&gt;=QUARTILE($C$2:$C$1000,3),4,
 IF(C5442&gt;=QUARTILE($C$2:$C$1000,2),3,
 IF(C5442&gt;=QUARTILE($C$2:$C$1000,1),2,1))))</f>
        <v>1</v>
      </c>
      <c r="I5442" s="1" t="str">
        <f t="shared" ref="I5442:I5505" si="428">TEXT(F5442,"0") &amp; TEXT(G5442,"0") &amp; TEXT(H5442,"0")</f>
        <v>311</v>
      </c>
      <c r="J5442" s="1" t="str">
        <f t="shared" ref="J5442:J5505" si="429">IF(F5442=5,"Champion",
 IF(F5442&gt;=4,"Loyal",
 IF(F5442=3,"Potential",
 IF(F5442=2,"At Risk",
 "Lost"))))</f>
        <v>Potential</v>
      </c>
    </row>
    <row r="5443" spans="1:10" ht="14.25" x14ac:dyDescent="0.2">
      <c r="A5443">
        <v>13558</v>
      </c>
      <c r="B5443">
        <v>175</v>
      </c>
      <c r="C5443">
        <v>605.05999999999983</v>
      </c>
      <c r="D5443" s="1">
        <v>40881.474999999999</v>
      </c>
      <c r="E5443" s="3">
        <f>DATEDIF(online_retail_II[[#This Row],[LastPurchase]], DATE(2011,12,9), "d")</f>
        <v>5</v>
      </c>
      <c r="F5443" s="3">
        <f t="shared" si="425"/>
        <v>5</v>
      </c>
      <c r="G5443" s="3">
        <f t="shared" si="426"/>
        <v>3</v>
      </c>
      <c r="H5443" s="3">
        <f t="shared" si="427"/>
        <v>1</v>
      </c>
      <c r="I5443" s="1" t="str">
        <f t="shared" si="428"/>
        <v>531</v>
      </c>
      <c r="J5443" s="1" t="str">
        <f t="shared" si="429"/>
        <v>Champion</v>
      </c>
    </row>
    <row r="5444" spans="1:10" ht="14.25" x14ac:dyDescent="0.2">
      <c r="A5444">
        <v>16930</v>
      </c>
      <c r="B5444">
        <v>54</v>
      </c>
      <c r="C5444">
        <v>380.55000000000007</v>
      </c>
      <c r="D5444" s="1">
        <v>40860.675694444442</v>
      </c>
      <c r="E5444" s="3">
        <f>DATEDIF(online_retail_II[[#This Row],[LastPurchase]], DATE(2011,12,9), "d")</f>
        <v>26</v>
      </c>
      <c r="F5444" s="3">
        <f t="shared" si="425"/>
        <v>4</v>
      </c>
      <c r="G5444" s="3">
        <f t="shared" si="426"/>
        <v>1</v>
      </c>
      <c r="H5444" s="3">
        <f t="shared" si="427"/>
        <v>1</v>
      </c>
      <c r="I5444" s="1" t="str">
        <f t="shared" si="428"/>
        <v>411</v>
      </c>
      <c r="J5444" s="1" t="str">
        <f t="shared" si="429"/>
        <v>Loyal</v>
      </c>
    </row>
    <row r="5445" spans="1:10" ht="14.25" x14ac:dyDescent="0.2">
      <c r="A5445">
        <v>16533</v>
      </c>
      <c r="B5445">
        <v>177</v>
      </c>
      <c r="C5445">
        <v>1095.5600000000006</v>
      </c>
      <c r="D5445" s="1">
        <v>40867.547222222223</v>
      </c>
      <c r="E5445" s="3">
        <f>DATEDIF(online_retail_II[[#This Row],[LastPurchase]], DATE(2011,12,9), "d")</f>
        <v>19</v>
      </c>
      <c r="F5445" s="3">
        <f t="shared" si="425"/>
        <v>4</v>
      </c>
      <c r="G5445" s="3">
        <f t="shared" si="426"/>
        <v>3</v>
      </c>
      <c r="H5445" s="3">
        <f t="shared" si="427"/>
        <v>2</v>
      </c>
      <c r="I5445" s="1" t="str">
        <f t="shared" si="428"/>
        <v>432</v>
      </c>
      <c r="J5445" s="1" t="str">
        <f t="shared" si="429"/>
        <v>Loyal</v>
      </c>
    </row>
    <row r="5446" spans="1:10" ht="14.25" x14ac:dyDescent="0.2">
      <c r="A5446">
        <v>18059</v>
      </c>
      <c r="B5446">
        <v>19</v>
      </c>
      <c r="C5446">
        <v>306.45999999999998</v>
      </c>
      <c r="D5446" s="1">
        <v>40863.700694444444</v>
      </c>
      <c r="E5446" s="3">
        <f>DATEDIF(online_retail_II[[#This Row],[LastPurchase]], DATE(2011,12,9), "d")</f>
        <v>23</v>
      </c>
      <c r="F5446" s="3">
        <f t="shared" si="425"/>
        <v>4</v>
      </c>
      <c r="G5446" s="3">
        <f t="shared" si="426"/>
        <v>1</v>
      </c>
      <c r="H5446" s="3">
        <f t="shared" si="427"/>
        <v>1</v>
      </c>
      <c r="I5446" s="1" t="str">
        <f t="shared" si="428"/>
        <v>411</v>
      </c>
      <c r="J5446" s="1" t="str">
        <f t="shared" si="429"/>
        <v>Loyal</v>
      </c>
    </row>
    <row r="5447" spans="1:10" ht="14.25" x14ac:dyDescent="0.2">
      <c r="A5447">
        <v>14488</v>
      </c>
      <c r="B5447">
        <v>46</v>
      </c>
      <c r="C5447">
        <v>1064.2800000000002</v>
      </c>
      <c r="D5447" s="1">
        <v>40819.395833333336</v>
      </c>
      <c r="E5447" s="3">
        <f>DATEDIF(online_retail_II[[#This Row],[LastPurchase]], DATE(2011,12,9), "d")</f>
        <v>67</v>
      </c>
      <c r="F5447" s="3">
        <f t="shared" si="425"/>
        <v>3</v>
      </c>
      <c r="G5447" s="3">
        <f t="shared" si="426"/>
        <v>1</v>
      </c>
      <c r="H5447" s="3">
        <f t="shared" si="427"/>
        <v>2</v>
      </c>
      <c r="I5447" s="1" t="str">
        <f t="shared" si="428"/>
        <v>312</v>
      </c>
      <c r="J5447" s="1" t="str">
        <f t="shared" si="429"/>
        <v>Potential</v>
      </c>
    </row>
    <row r="5448" spans="1:10" ht="14.25" x14ac:dyDescent="0.2">
      <c r="A5448">
        <v>16747</v>
      </c>
      <c r="B5448">
        <v>42</v>
      </c>
      <c r="C5448">
        <v>836.06000000000006</v>
      </c>
      <c r="D5448" s="1">
        <v>40849.484027777777</v>
      </c>
      <c r="E5448" s="3">
        <f>DATEDIF(online_retail_II[[#This Row],[LastPurchase]], DATE(2011,12,9), "d")</f>
        <v>37</v>
      </c>
      <c r="F5448" s="3">
        <f t="shared" si="425"/>
        <v>4</v>
      </c>
      <c r="G5448" s="3">
        <f t="shared" si="426"/>
        <v>1</v>
      </c>
      <c r="H5448" s="3">
        <f t="shared" si="427"/>
        <v>1</v>
      </c>
      <c r="I5448" s="1" t="str">
        <f t="shared" si="428"/>
        <v>411</v>
      </c>
      <c r="J5448" s="1" t="str">
        <f t="shared" si="429"/>
        <v>Loyal</v>
      </c>
    </row>
    <row r="5449" spans="1:10" ht="14.25" x14ac:dyDescent="0.2">
      <c r="A5449">
        <v>14333</v>
      </c>
      <c r="B5449">
        <v>15</v>
      </c>
      <c r="C5449">
        <v>415.2</v>
      </c>
      <c r="D5449" s="1">
        <v>40819.443055555559</v>
      </c>
      <c r="E5449" s="3">
        <f>DATEDIF(online_retail_II[[#This Row],[LastPurchase]], DATE(2011,12,9), "d")</f>
        <v>67</v>
      </c>
      <c r="F5449" s="3">
        <f t="shared" si="425"/>
        <v>3</v>
      </c>
      <c r="G5449" s="3">
        <f t="shared" si="426"/>
        <v>1</v>
      </c>
      <c r="H5449" s="3">
        <f t="shared" si="427"/>
        <v>1</v>
      </c>
      <c r="I5449" s="1" t="str">
        <f t="shared" si="428"/>
        <v>311</v>
      </c>
      <c r="J5449" s="1" t="str">
        <f t="shared" si="429"/>
        <v>Potential</v>
      </c>
    </row>
    <row r="5450" spans="1:10" ht="14.25" x14ac:dyDescent="0.2">
      <c r="A5450">
        <v>14815</v>
      </c>
      <c r="B5450">
        <v>53</v>
      </c>
      <c r="C5450">
        <v>778.5</v>
      </c>
      <c r="D5450" s="1">
        <v>40850.48333333333</v>
      </c>
      <c r="E5450" s="3">
        <f>DATEDIF(online_retail_II[[#This Row],[LastPurchase]], DATE(2011,12,9), "d")</f>
        <v>36</v>
      </c>
      <c r="F5450" s="3">
        <f t="shared" si="425"/>
        <v>4</v>
      </c>
      <c r="G5450" s="3">
        <f t="shared" si="426"/>
        <v>1</v>
      </c>
      <c r="H5450" s="3">
        <f t="shared" si="427"/>
        <v>1</v>
      </c>
      <c r="I5450" s="1" t="str">
        <f t="shared" si="428"/>
        <v>411</v>
      </c>
      <c r="J5450" s="1" t="str">
        <f t="shared" si="429"/>
        <v>Loyal</v>
      </c>
    </row>
    <row r="5451" spans="1:10" ht="14.25" x14ac:dyDescent="0.2">
      <c r="A5451">
        <v>15088</v>
      </c>
      <c r="B5451">
        <v>57</v>
      </c>
      <c r="C5451">
        <v>1160.07</v>
      </c>
      <c r="D5451" s="1">
        <v>40865.551388888889</v>
      </c>
      <c r="E5451" s="3">
        <f>DATEDIF(online_retail_II[[#This Row],[LastPurchase]], DATE(2011,12,9), "d")</f>
        <v>21</v>
      </c>
      <c r="F5451" s="3">
        <f t="shared" si="425"/>
        <v>4</v>
      </c>
      <c r="G5451" s="3">
        <f t="shared" si="426"/>
        <v>2</v>
      </c>
      <c r="H5451" s="3">
        <f t="shared" si="427"/>
        <v>2</v>
      </c>
      <c r="I5451" s="1" t="str">
        <f t="shared" si="428"/>
        <v>422</v>
      </c>
      <c r="J5451" s="1" t="str">
        <f t="shared" si="429"/>
        <v>Loyal</v>
      </c>
    </row>
    <row r="5452" spans="1:10" ht="14.25" x14ac:dyDescent="0.2">
      <c r="A5452">
        <v>15930</v>
      </c>
      <c r="B5452">
        <v>21</v>
      </c>
      <c r="C5452">
        <v>426.63000000000017</v>
      </c>
      <c r="D5452" s="1">
        <v>40819.619444444441</v>
      </c>
      <c r="E5452" s="3">
        <f>DATEDIF(online_retail_II[[#This Row],[LastPurchase]], DATE(2011,12,9), "d")</f>
        <v>67</v>
      </c>
      <c r="F5452" s="3">
        <f t="shared" si="425"/>
        <v>3</v>
      </c>
      <c r="G5452" s="3">
        <f t="shared" si="426"/>
        <v>1</v>
      </c>
      <c r="H5452" s="3">
        <f t="shared" si="427"/>
        <v>1</v>
      </c>
      <c r="I5452" s="1" t="str">
        <f t="shared" si="428"/>
        <v>311</v>
      </c>
      <c r="J5452" s="1" t="str">
        <f t="shared" si="429"/>
        <v>Potential</v>
      </c>
    </row>
    <row r="5453" spans="1:10" ht="14.25" x14ac:dyDescent="0.2">
      <c r="A5453">
        <v>13801</v>
      </c>
      <c r="B5453">
        <v>23</v>
      </c>
      <c r="C5453">
        <v>324.79999999999995</v>
      </c>
      <c r="D5453" s="1">
        <v>40820.427083333336</v>
      </c>
      <c r="E5453" s="3">
        <f>DATEDIF(online_retail_II[[#This Row],[LastPurchase]], DATE(2011,12,9), "d")</f>
        <v>66</v>
      </c>
      <c r="F5453" s="3">
        <f t="shared" si="425"/>
        <v>3</v>
      </c>
      <c r="G5453" s="3">
        <f t="shared" si="426"/>
        <v>1</v>
      </c>
      <c r="H5453" s="3">
        <f t="shared" si="427"/>
        <v>1</v>
      </c>
      <c r="I5453" s="1" t="str">
        <f t="shared" si="428"/>
        <v>311</v>
      </c>
      <c r="J5453" s="1" t="str">
        <f t="shared" si="429"/>
        <v>Potential</v>
      </c>
    </row>
    <row r="5454" spans="1:10" ht="14.25" x14ac:dyDescent="0.2">
      <c r="A5454">
        <v>16881</v>
      </c>
      <c r="B5454">
        <v>1</v>
      </c>
      <c r="C5454">
        <v>432</v>
      </c>
      <c r="D5454" s="1">
        <v>40820.439583333333</v>
      </c>
      <c r="E5454" s="3">
        <f>DATEDIF(online_retail_II[[#This Row],[LastPurchase]], DATE(2011,12,9), "d")</f>
        <v>66</v>
      </c>
      <c r="F5454" s="3">
        <f t="shared" si="425"/>
        <v>3</v>
      </c>
      <c r="G5454" s="3">
        <f t="shared" si="426"/>
        <v>1</v>
      </c>
      <c r="H5454" s="3">
        <f t="shared" si="427"/>
        <v>1</v>
      </c>
      <c r="I5454" s="1" t="str">
        <f t="shared" si="428"/>
        <v>311</v>
      </c>
      <c r="J5454" s="1" t="str">
        <f t="shared" si="429"/>
        <v>Potential</v>
      </c>
    </row>
    <row r="5455" spans="1:10" ht="14.25" x14ac:dyDescent="0.2">
      <c r="A5455">
        <v>17014</v>
      </c>
      <c r="B5455">
        <v>74</v>
      </c>
      <c r="C5455">
        <v>586.32999999999981</v>
      </c>
      <c r="D5455" s="1">
        <v>40878.589583333334</v>
      </c>
      <c r="E5455" s="3">
        <f>DATEDIF(online_retail_II[[#This Row],[LastPurchase]], DATE(2011,12,9), "d")</f>
        <v>8</v>
      </c>
      <c r="F5455" s="3">
        <f t="shared" si="425"/>
        <v>5</v>
      </c>
      <c r="G5455" s="3">
        <f t="shared" si="426"/>
        <v>2</v>
      </c>
      <c r="H5455" s="3">
        <f t="shared" si="427"/>
        <v>1</v>
      </c>
      <c r="I5455" s="1" t="str">
        <f t="shared" si="428"/>
        <v>521</v>
      </c>
      <c r="J5455" s="1" t="str">
        <f t="shared" si="429"/>
        <v>Champion</v>
      </c>
    </row>
    <row r="5456" spans="1:10" ht="14.25" x14ac:dyDescent="0.2">
      <c r="A5456">
        <v>14184</v>
      </c>
      <c r="B5456">
        <v>24</v>
      </c>
      <c r="C5456">
        <v>452.89</v>
      </c>
      <c r="D5456" s="1">
        <v>40820.529861111114</v>
      </c>
      <c r="E5456" s="3">
        <f>DATEDIF(online_retail_II[[#This Row],[LastPurchase]], DATE(2011,12,9), "d")</f>
        <v>66</v>
      </c>
      <c r="F5456" s="3">
        <f t="shared" si="425"/>
        <v>3</v>
      </c>
      <c r="G5456" s="3">
        <f t="shared" si="426"/>
        <v>1</v>
      </c>
      <c r="H5456" s="3">
        <f t="shared" si="427"/>
        <v>1</v>
      </c>
      <c r="I5456" s="1" t="str">
        <f t="shared" si="428"/>
        <v>311</v>
      </c>
      <c r="J5456" s="1" t="str">
        <f t="shared" si="429"/>
        <v>Potential</v>
      </c>
    </row>
    <row r="5457" spans="1:10" ht="14.25" x14ac:dyDescent="0.2">
      <c r="A5457">
        <v>13351</v>
      </c>
      <c r="B5457">
        <v>16</v>
      </c>
      <c r="C5457">
        <v>373.94</v>
      </c>
      <c r="D5457" s="1">
        <v>40820.538194444445</v>
      </c>
      <c r="E5457" s="3">
        <f>DATEDIF(online_retail_II[[#This Row],[LastPurchase]], DATE(2011,12,9), "d")</f>
        <v>66</v>
      </c>
      <c r="F5457" s="3">
        <f t="shared" si="425"/>
        <v>3</v>
      </c>
      <c r="G5457" s="3">
        <f t="shared" si="426"/>
        <v>1</v>
      </c>
      <c r="H5457" s="3">
        <f t="shared" si="427"/>
        <v>1</v>
      </c>
      <c r="I5457" s="1" t="str">
        <f t="shared" si="428"/>
        <v>311</v>
      </c>
      <c r="J5457" s="1" t="str">
        <f t="shared" si="429"/>
        <v>Potential</v>
      </c>
    </row>
    <row r="5458" spans="1:10" ht="14.25" x14ac:dyDescent="0.2">
      <c r="A5458">
        <v>15739</v>
      </c>
      <c r="B5458">
        <v>8</v>
      </c>
      <c r="C5458">
        <v>449.12000000000006</v>
      </c>
      <c r="D5458" s="1">
        <v>40820.570833333331</v>
      </c>
      <c r="E5458" s="3">
        <f>DATEDIF(online_retail_II[[#This Row],[LastPurchase]], DATE(2011,12,9), "d")</f>
        <v>66</v>
      </c>
      <c r="F5458" s="3">
        <f t="shared" si="425"/>
        <v>3</v>
      </c>
      <c r="G5458" s="3">
        <f t="shared" si="426"/>
        <v>1</v>
      </c>
      <c r="H5458" s="3">
        <f t="shared" si="427"/>
        <v>1</v>
      </c>
      <c r="I5458" s="1" t="str">
        <f t="shared" si="428"/>
        <v>311</v>
      </c>
      <c r="J5458" s="1" t="str">
        <f t="shared" si="429"/>
        <v>Potential</v>
      </c>
    </row>
    <row r="5459" spans="1:10" ht="14.25" x14ac:dyDescent="0.2">
      <c r="A5459">
        <v>12512</v>
      </c>
      <c r="B5459">
        <v>34</v>
      </c>
      <c r="C5459">
        <v>138.03000000000006</v>
      </c>
      <c r="D5459" s="1">
        <v>40820.621527777781</v>
      </c>
      <c r="E5459" s="3">
        <f>DATEDIF(online_retail_II[[#This Row],[LastPurchase]], DATE(2011,12,9), "d")</f>
        <v>66</v>
      </c>
      <c r="F5459" s="3">
        <f t="shared" si="425"/>
        <v>3</v>
      </c>
      <c r="G5459" s="3">
        <f t="shared" si="426"/>
        <v>1</v>
      </c>
      <c r="H5459" s="3">
        <f t="shared" si="427"/>
        <v>1</v>
      </c>
      <c r="I5459" s="1" t="str">
        <f t="shared" si="428"/>
        <v>311</v>
      </c>
      <c r="J5459" s="1" t="str">
        <f t="shared" si="429"/>
        <v>Potential</v>
      </c>
    </row>
    <row r="5460" spans="1:10" ht="14.25" x14ac:dyDescent="0.2">
      <c r="A5460">
        <v>17957</v>
      </c>
      <c r="B5460">
        <v>31</v>
      </c>
      <c r="C5460">
        <v>111.67999999999998</v>
      </c>
      <c r="D5460" s="1">
        <v>40820.623611111114</v>
      </c>
      <c r="E5460" s="3">
        <f>DATEDIF(online_retail_II[[#This Row],[LastPurchase]], DATE(2011,12,9), "d")</f>
        <v>66</v>
      </c>
      <c r="F5460" s="3">
        <f t="shared" si="425"/>
        <v>3</v>
      </c>
      <c r="G5460" s="3">
        <f t="shared" si="426"/>
        <v>1</v>
      </c>
      <c r="H5460" s="3">
        <f t="shared" si="427"/>
        <v>1</v>
      </c>
      <c r="I5460" s="1" t="str">
        <f t="shared" si="428"/>
        <v>311</v>
      </c>
      <c r="J5460" s="1" t="str">
        <f t="shared" si="429"/>
        <v>Potential</v>
      </c>
    </row>
    <row r="5461" spans="1:10" ht="14.25" x14ac:dyDescent="0.2">
      <c r="A5461">
        <v>16106</v>
      </c>
      <c r="B5461">
        <v>6</v>
      </c>
      <c r="C5461">
        <v>108.38</v>
      </c>
      <c r="D5461" s="1">
        <v>40821.442361111112</v>
      </c>
      <c r="E5461" s="3">
        <f>DATEDIF(online_retail_II[[#This Row],[LastPurchase]], DATE(2011,12,9), "d")</f>
        <v>65</v>
      </c>
      <c r="F5461" s="3">
        <f t="shared" si="425"/>
        <v>3</v>
      </c>
      <c r="G5461" s="3">
        <f t="shared" si="426"/>
        <v>1</v>
      </c>
      <c r="H5461" s="3">
        <f t="shared" si="427"/>
        <v>1</v>
      </c>
      <c r="I5461" s="1" t="str">
        <f t="shared" si="428"/>
        <v>311</v>
      </c>
      <c r="J5461" s="1" t="str">
        <f t="shared" si="429"/>
        <v>Potential</v>
      </c>
    </row>
    <row r="5462" spans="1:10" ht="14.25" x14ac:dyDescent="0.2">
      <c r="A5462">
        <v>13483</v>
      </c>
      <c r="B5462">
        <v>10</v>
      </c>
      <c r="C5462">
        <v>140.34000000000003</v>
      </c>
      <c r="D5462" s="1">
        <v>40821.495138888888</v>
      </c>
      <c r="E5462" s="3">
        <f>DATEDIF(online_retail_II[[#This Row],[LastPurchase]], DATE(2011,12,9), "d")</f>
        <v>65</v>
      </c>
      <c r="F5462" s="3">
        <f t="shared" si="425"/>
        <v>3</v>
      </c>
      <c r="G5462" s="3">
        <f t="shared" si="426"/>
        <v>1</v>
      </c>
      <c r="H5462" s="3">
        <f t="shared" si="427"/>
        <v>1</v>
      </c>
      <c r="I5462" s="1" t="str">
        <f t="shared" si="428"/>
        <v>311</v>
      </c>
      <c r="J5462" s="1" t="str">
        <f t="shared" si="429"/>
        <v>Potential</v>
      </c>
    </row>
    <row r="5463" spans="1:10" ht="14.25" x14ac:dyDescent="0.2">
      <c r="A5463">
        <v>16478</v>
      </c>
      <c r="B5463">
        <v>17</v>
      </c>
      <c r="C5463">
        <v>331</v>
      </c>
      <c r="D5463" s="1">
        <v>40861.660416666666</v>
      </c>
      <c r="E5463" s="3">
        <f>DATEDIF(online_retail_II[[#This Row],[LastPurchase]], DATE(2011,12,9), "d")</f>
        <v>25</v>
      </c>
      <c r="F5463" s="3">
        <f t="shared" si="425"/>
        <v>4</v>
      </c>
      <c r="G5463" s="3">
        <f t="shared" si="426"/>
        <v>1</v>
      </c>
      <c r="H5463" s="3">
        <f t="shared" si="427"/>
        <v>1</v>
      </c>
      <c r="I5463" s="1" t="str">
        <f t="shared" si="428"/>
        <v>411</v>
      </c>
      <c r="J5463" s="1" t="str">
        <f t="shared" si="429"/>
        <v>Loyal</v>
      </c>
    </row>
    <row r="5464" spans="1:10" ht="14.25" x14ac:dyDescent="0.2">
      <c r="A5464">
        <v>16020</v>
      </c>
      <c r="B5464">
        <v>46</v>
      </c>
      <c r="C5464">
        <v>851.0100000000001</v>
      </c>
      <c r="D5464" s="1">
        <v>40870.470833333333</v>
      </c>
      <c r="E5464" s="3">
        <f>DATEDIF(online_retail_II[[#This Row],[LastPurchase]], DATE(2011,12,9), "d")</f>
        <v>16</v>
      </c>
      <c r="F5464" s="3">
        <f t="shared" si="425"/>
        <v>4</v>
      </c>
      <c r="G5464" s="3">
        <f t="shared" si="426"/>
        <v>1</v>
      </c>
      <c r="H5464" s="3">
        <f t="shared" si="427"/>
        <v>1</v>
      </c>
      <c r="I5464" s="1" t="str">
        <f t="shared" si="428"/>
        <v>411</v>
      </c>
      <c r="J5464" s="1" t="str">
        <f t="shared" si="429"/>
        <v>Loyal</v>
      </c>
    </row>
    <row r="5465" spans="1:10" ht="14.25" x14ac:dyDescent="0.2">
      <c r="A5465">
        <v>16803</v>
      </c>
      <c r="B5465">
        <v>24</v>
      </c>
      <c r="C5465">
        <v>332.29999999999995</v>
      </c>
      <c r="D5465" s="1">
        <v>40821.602777777778</v>
      </c>
      <c r="E5465" s="3">
        <f>DATEDIF(online_retail_II[[#This Row],[LastPurchase]], DATE(2011,12,9), "d")</f>
        <v>65</v>
      </c>
      <c r="F5465" s="3">
        <f t="shared" si="425"/>
        <v>3</v>
      </c>
      <c r="G5465" s="3">
        <f t="shared" si="426"/>
        <v>1</v>
      </c>
      <c r="H5465" s="3">
        <f t="shared" si="427"/>
        <v>1</v>
      </c>
      <c r="I5465" s="1" t="str">
        <f t="shared" si="428"/>
        <v>311</v>
      </c>
      <c r="J5465" s="1" t="str">
        <f t="shared" si="429"/>
        <v>Potential</v>
      </c>
    </row>
    <row r="5466" spans="1:10" ht="14.25" x14ac:dyDescent="0.2">
      <c r="A5466">
        <v>13947</v>
      </c>
      <c r="B5466">
        <v>5</v>
      </c>
      <c r="C5466">
        <v>90.6</v>
      </c>
      <c r="D5466" s="1">
        <v>40821.612500000003</v>
      </c>
      <c r="E5466" s="3">
        <f>DATEDIF(online_retail_II[[#This Row],[LastPurchase]], DATE(2011,12,9), "d")</f>
        <v>65</v>
      </c>
      <c r="F5466" s="3">
        <f t="shared" si="425"/>
        <v>3</v>
      </c>
      <c r="G5466" s="3">
        <f t="shared" si="426"/>
        <v>1</v>
      </c>
      <c r="H5466" s="3">
        <f t="shared" si="427"/>
        <v>1</v>
      </c>
      <c r="I5466" s="1" t="str">
        <f t="shared" si="428"/>
        <v>311</v>
      </c>
      <c r="J5466" s="1" t="str">
        <f t="shared" si="429"/>
        <v>Potential</v>
      </c>
    </row>
    <row r="5467" spans="1:10" ht="14.25" x14ac:dyDescent="0.2">
      <c r="A5467">
        <v>16758</v>
      </c>
      <c r="B5467">
        <v>22</v>
      </c>
      <c r="C5467">
        <v>369.34</v>
      </c>
      <c r="D5467" s="1">
        <v>40821.615972222222</v>
      </c>
      <c r="E5467" s="3">
        <f>DATEDIF(online_retail_II[[#This Row],[LastPurchase]], DATE(2011,12,9), "d")</f>
        <v>65</v>
      </c>
      <c r="F5467" s="3">
        <f t="shared" si="425"/>
        <v>3</v>
      </c>
      <c r="G5467" s="3">
        <f t="shared" si="426"/>
        <v>1</v>
      </c>
      <c r="H5467" s="3">
        <f t="shared" si="427"/>
        <v>1</v>
      </c>
      <c r="I5467" s="1" t="str">
        <f t="shared" si="428"/>
        <v>311</v>
      </c>
      <c r="J5467" s="1" t="str">
        <f t="shared" si="429"/>
        <v>Potential</v>
      </c>
    </row>
    <row r="5468" spans="1:10" ht="14.25" x14ac:dyDescent="0.2">
      <c r="A5468">
        <v>12719</v>
      </c>
      <c r="B5468">
        <v>39</v>
      </c>
      <c r="C5468">
        <v>644.94999999999993</v>
      </c>
      <c r="D5468" s="1">
        <v>40881.572916666664</v>
      </c>
      <c r="E5468" s="3">
        <f>DATEDIF(online_retail_II[[#This Row],[LastPurchase]], DATE(2011,12,9), "d")</f>
        <v>5</v>
      </c>
      <c r="F5468" s="3">
        <f t="shared" si="425"/>
        <v>5</v>
      </c>
      <c r="G5468" s="3">
        <f t="shared" si="426"/>
        <v>1</v>
      </c>
      <c r="H5468" s="3">
        <f t="shared" si="427"/>
        <v>1</v>
      </c>
      <c r="I5468" s="1" t="str">
        <f t="shared" si="428"/>
        <v>511</v>
      </c>
      <c r="J5468" s="1" t="str">
        <f t="shared" si="429"/>
        <v>Champion</v>
      </c>
    </row>
    <row r="5469" spans="1:10" ht="14.25" x14ac:dyDescent="0.2">
      <c r="A5469">
        <v>14054</v>
      </c>
      <c r="B5469">
        <v>6</v>
      </c>
      <c r="C5469">
        <v>92.46</v>
      </c>
      <c r="D5469" s="1">
        <v>40821.65902777778</v>
      </c>
      <c r="E5469" s="3">
        <f>DATEDIF(online_retail_II[[#This Row],[LastPurchase]], DATE(2011,12,9), "d")</f>
        <v>65</v>
      </c>
      <c r="F5469" s="3">
        <f t="shared" si="425"/>
        <v>3</v>
      </c>
      <c r="G5469" s="3">
        <f t="shared" si="426"/>
        <v>1</v>
      </c>
      <c r="H5469" s="3">
        <f t="shared" si="427"/>
        <v>1</v>
      </c>
      <c r="I5469" s="1" t="str">
        <f t="shared" si="428"/>
        <v>311</v>
      </c>
      <c r="J5469" s="1" t="str">
        <f t="shared" si="429"/>
        <v>Potential</v>
      </c>
    </row>
    <row r="5470" spans="1:10" ht="14.25" x14ac:dyDescent="0.2">
      <c r="A5470">
        <v>12723</v>
      </c>
      <c r="B5470">
        <v>69</v>
      </c>
      <c r="C5470">
        <v>725.06999999999982</v>
      </c>
      <c r="D5470" s="1">
        <v>40883.429861111108</v>
      </c>
      <c r="E5470" s="3">
        <f>DATEDIF(online_retail_II[[#This Row],[LastPurchase]], DATE(2011,12,9), "d")</f>
        <v>3</v>
      </c>
      <c r="F5470" s="3">
        <f t="shared" si="425"/>
        <v>5</v>
      </c>
      <c r="G5470" s="3">
        <f t="shared" si="426"/>
        <v>2</v>
      </c>
      <c r="H5470" s="3">
        <f t="shared" si="427"/>
        <v>1</v>
      </c>
      <c r="I5470" s="1" t="str">
        <f t="shared" si="428"/>
        <v>521</v>
      </c>
      <c r="J5470" s="1" t="str">
        <f t="shared" si="429"/>
        <v>Champion</v>
      </c>
    </row>
    <row r="5471" spans="1:10" ht="14.25" x14ac:dyDescent="0.2">
      <c r="A5471">
        <v>18033</v>
      </c>
      <c r="B5471">
        <v>34</v>
      </c>
      <c r="C5471">
        <v>97.970000000000041</v>
      </c>
      <c r="D5471" s="1">
        <v>40821.727777777778</v>
      </c>
      <c r="E5471" s="3">
        <f>DATEDIF(online_retail_II[[#This Row],[LastPurchase]], DATE(2011,12,9), "d")</f>
        <v>65</v>
      </c>
      <c r="F5471" s="3">
        <f t="shared" si="425"/>
        <v>3</v>
      </c>
      <c r="G5471" s="3">
        <f t="shared" si="426"/>
        <v>1</v>
      </c>
      <c r="H5471" s="3">
        <f t="shared" si="427"/>
        <v>1</v>
      </c>
      <c r="I5471" s="1" t="str">
        <f t="shared" si="428"/>
        <v>311</v>
      </c>
      <c r="J5471" s="1" t="str">
        <f t="shared" si="429"/>
        <v>Potential</v>
      </c>
    </row>
    <row r="5472" spans="1:10" ht="14.25" x14ac:dyDescent="0.2">
      <c r="A5472">
        <v>13845</v>
      </c>
      <c r="B5472">
        <v>9</v>
      </c>
      <c r="C5472">
        <v>312.98</v>
      </c>
      <c r="D5472" s="1">
        <v>40822.350694444445</v>
      </c>
      <c r="E5472" s="3">
        <f>DATEDIF(online_retail_II[[#This Row],[LastPurchase]], DATE(2011,12,9), "d")</f>
        <v>64</v>
      </c>
      <c r="F5472" s="3">
        <f t="shared" si="425"/>
        <v>3</v>
      </c>
      <c r="G5472" s="3">
        <f t="shared" si="426"/>
        <v>1</v>
      </c>
      <c r="H5472" s="3">
        <f t="shared" si="427"/>
        <v>1</v>
      </c>
      <c r="I5472" s="1" t="str">
        <f t="shared" si="428"/>
        <v>311</v>
      </c>
      <c r="J5472" s="1" t="str">
        <f t="shared" si="429"/>
        <v>Potential</v>
      </c>
    </row>
    <row r="5473" spans="1:10" ht="14.25" x14ac:dyDescent="0.2">
      <c r="A5473">
        <v>12628</v>
      </c>
      <c r="B5473">
        <v>41</v>
      </c>
      <c r="C5473">
        <v>786.45999999999981</v>
      </c>
      <c r="D5473" s="1">
        <v>40882.552083333336</v>
      </c>
      <c r="E5473" s="3">
        <f>DATEDIF(online_retail_II[[#This Row],[LastPurchase]], DATE(2011,12,9), "d")</f>
        <v>4</v>
      </c>
      <c r="F5473" s="3">
        <f t="shared" si="425"/>
        <v>5</v>
      </c>
      <c r="G5473" s="3">
        <f t="shared" si="426"/>
        <v>1</v>
      </c>
      <c r="H5473" s="3">
        <f t="shared" si="427"/>
        <v>1</v>
      </c>
      <c r="I5473" s="1" t="str">
        <f t="shared" si="428"/>
        <v>511</v>
      </c>
      <c r="J5473" s="1" t="str">
        <f t="shared" si="429"/>
        <v>Champion</v>
      </c>
    </row>
    <row r="5474" spans="1:10" ht="14.25" x14ac:dyDescent="0.2">
      <c r="A5474">
        <v>14317</v>
      </c>
      <c r="B5474">
        <v>24</v>
      </c>
      <c r="C5474">
        <v>508.58</v>
      </c>
      <c r="D5474" s="1">
        <v>40822.447222222225</v>
      </c>
      <c r="E5474" s="3">
        <f>DATEDIF(online_retail_II[[#This Row],[LastPurchase]], DATE(2011,12,9), "d")</f>
        <v>64</v>
      </c>
      <c r="F5474" s="3">
        <f t="shared" si="425"/>
        <v>3</v>
      </c>
      <c r="G5474" s="3">
        <f t="shared" si="426"/>
        <v>1</v>
      </c>
      <c r="H5474" s="3">
        <f t="shared" si="427"/>
        <v>1</v>
      </c>
      <c r="I5474" s="1" t="str">
        <f t="shared" si="428"/>
        <v>311</v>
      </c>
      <c r="J5474" s="1" t="str">
        <f t="shared" si="429"/>
        <v>Potential</v>
      </c>
    </row>
    <row r="5475" spans="1:10" ht="14.25" x14ac:dyDescent="0.2">
      <c r="A5475">
        <v>16295</v>
      </c>
      <c r="B5475">
        <v>79</v>
      </c>
      <c r="C5475">
        <v>1328.5500000000004</v>
      </c>
      <c r="D5475" s="1">
        <v>40877.345138888886</v>
      </c>
      <c r="E5475" s="3">
        <f>DATEDIF(online_retail_II[[#This Row],[LastPurchase]], DATE(2011,12,9), "d")</f>
        <v>9</v>
      </c>
      <c r="F5475" s="3">
        <f t="shared" si="425"/>
        <v>5</v>
      </c>
      <c r="G5475" s="3">
        <f t="shared" si="426"/>
        <v>2</v>
      </c>
      <c r="H5475" s="3">
        <f t="shared" si="427"/>
        <v>2</v>
      </c>
      <c r="I5475" s="1" t="str">
        <f t="shared" si="428"/>
        <v>522</v>
      </c>
      <c r="J5475" s="1" t="str">
        <f t="shared" si="429"/>
        <v>Champion</v>
      </c>
    </row>
    <row r="5476" spans="1:10" ht="14.25" x14ac:dyDescent="0.2">
      <c r="A5476">
        <v>17295</v>
      </c>
      <c r="B5476">
        <v>69</v>
      </c>
      <c r="C5476">
        <v>556.9499999999997</v>
      </c>
      <c r="D5476" s="1">
        <v>40858.450694444444</v>
      </c>
      <c r="E5476" s="3">
        <f>DATEDIF(online_retail_II[[#This Row],[LastPurchase]], DATE(2011,12,9), "d")</f>
        <v>28</v>
      </c>
      <c r="F5476" s="3">
        <f t="shared" si="425"/>
        <v>4</v>
      </c>
      <c r="G5476" s="3">
        <f t="shared" si="426"/>
        <v>2</v>
      </c>
      <c r="H5476" s="3">
        <f t="shared" si="427"/>
        <v>1</v>
      </c>
      <c r="I5476" s="1" t="str">
        <f t="shared" si="428"/>
        <v>421</v>
      </c>
      <c r="J5476" s="1" t="str">
        <f t="shared" si="429"/>
        <v>Loyal</v>
      </c>
    </row>
    <row r="5477" spans="1:10" ht="14.25" x14ac:dyDescent="0.2">
      <c r="A5477">
        <v>13504</v>
      </c>
      <c r="B5477">
        <v>22</v>
      </c>
      <c r="C5477">
        <v>295.93</v>
      </c>
      <c r="D5477" s="1">
        <v>40822.555555555555</v>
      </c>
      <c r="E5477" s="3">
        <f>DATEDIF(online_retail_II[[#This Row],[LastPurchase]], DATE(2011,12,9), "d")</f>
        <v>64</v>
      </c>
      <c r="F5477" s="3">
        <f t="shared" si="425"/>
        <v>3</v>
      </c>
      <c r="G5477" s="3">
        <f t="shared" si="426"/>
        <v>1</v>
      </c>
      <c r="H5477" s="3">
        <f t="shared" si="427"/>
        <v>1</v>
      </c>
      <c r="I5477" s="1" t="str">
        <f t="shared" si="428"/>
        <v>311</v>
      </c>
      <c r="J5477" s="1" t="str">
        <f t="shared" si="429"/>
        <v>Potential</v>
      </c>
    </row>
    <row r="5478" spans="1:10" ht="14.25" x14ac:dyDescent="0.2">
      <c r="A5478">
        <v>13422</v>
      </c>
      <c r="B5478">
        <v>127</v>
      </c>
      <c r="C5478">
        <v>2626.3000000000006</v>
      </c>
      <c r="D5478" s="1">
        <v>40822.570833333331</v>
      </c>
      <c r="E5478" s="3">
        <f>DATEDIF(online_retail_II[[#This Row],[LastPurchase]], DATE(2011,12,9), "d")</f>
        <v>64</v>
      </c>
      <c r="F5478" s="3">
        <f t="shared" si="425"/>
        <v>3</v>
      </c>
      <c r="G5478" s="3">
        <f t="shared" si="426"/>
        <v>2</v>
      </c>
      <c r="H5478" s="3">
        <f t="shared" si="427"/>
        <v>2</v>
      </c>
      <c r="I5478" s="1" t="str">
        <f t="shared" si="428"/>
        <v>322</v>
      </c>
      <c r="J5478" s="1" t="str">
        <f t="shared" si="429"/>
        <v>Potential</v>
      </c>
    </row>
    <row r="5479" spans="1:10" ht="14.25" x14ac:dyDescent="0.2">
      <c r="A5479">
        <v>16432</v>
      </c>
      <c r="B5479">
        <v>8</v>
      </c>
      <c r="C5479">
        <v>287.39999999999998</v>
      </c>
      <c r="D5479" s="1">
        <v>40822.582638888889</v>
      </c>
      <c r="E5479" s="3">
        <f>DATEDIF(online_retail_II[[#This Row],[LastPurchase]], DATE(2011,12,9), "d")</f>
        <v>64</v>
      </c>
      <c r="F5479" s="3">
        <f t="shared" si="425"/>
        <v>3</v>
      </c>
      <c r="G5479" s="3">
        <f t="shared" si="426"/>
        <v>1</v>
      </c>
      <c r="H5479" s="3">
        <f t="shared" si="427"/>
        <v>1</v>
      </c>
      <c r="I5479" s="1" t="str">
        <f t="shared" si="428"/>
        <v>311</v>
      </c>
      <c r="J5479" s="1" t="str">
        <f t="shared" si="429"/>
        <v>Potential</v>
      </c>
    </row>
    <row r="5480" spans="1:10" ht="14.25" x14ac:dyDescent="0.2">
      <c r="A5480">
        <v>13816</v>
      </c>
      <c r="B5480">
        <v>28</v>
      </c>
      <c r="C5480">
        <v>571.67000000000007</v>
      </c>
      <c r="D5480" s="1">
        <v>40863.359722222223</v>
      </c>
      <c r="E5480" s="3">
        <f>DATEDIF(online_retail_II[[#This Row],[LastPurchase]], DATE(2011,12,9), "d")</f>
        <v>23</v>
      </c>
      <c r="F5480" s="3">
        <f t="shared" si="425"/>
        <v>4</v>
      </c>
      <c r="G5480" s="3">
        <f t="shared" si="426"/>
        <v>1</v>
      </c>
      <c r="H5480" s="3">
        <f t="shared" si="427"/>
        <v>1</v>
      </c>
      <c r="I5480" s="1" t="str">
        <f t="shared" si="428"/>
        <v>411</v>
      </c>
      <c r="J5480" s="1" t="str">
        <f t="shared" si="429"/>
        <v>Loyal</v>
      </c>
    </row>
    <row r="5481" spans="1:10" ht="14.25" x14ac:dyDescent="0.2">
      <c r="A5481">
        <v>14518</v>
      </c>
      <c r="B5481">
        <v>16</v>
      </c>
      <c r="C5481">
        <v>174.37</v>
      </c>
      <c r="D5481" s="1">
        <v>40822.613194444442</v>
      </c>
      <c r="E5481" s="3">
        <f>DATEDIF(online_retail_II[[#This Row],[LastPurchase]], DATE(2011,12,9), "d")</f>
        <v>64</v>
      </c>
      <c r="F5481" s="3">
        <f t="shared" si="425"/>
        <v>3</v>
      </c>
      <c r="G5481" s="3">
        <f t="shared" si="426"/>
        <v>1</v>
      </c>
      <c r="H5481" s="3">
        <f t="shared" si="427"/>
        <v>1</v>
      </c>
      <c r="I5481" s="1" t="str">
        <f t="shared" si="428"/>
        <v>311</v>
      </c>
      <c r="J5481" s="1" t="str">
        <f t="shared" si="429"/>
        <v>Potential</v>
      </c>
    </row>
    <row r="5482" spans="1:10" ht="14.25" x14ac:dyDescent="0.2">
      <c r="A5482">
        <v>13882</v>
      </c>
      <c r="B5482">
        <v>65</v>
      </c>
      <c r="C5482">
        <v>1191.1299999999999</v>
      </c>
      <c r="D5482" s="1">
        <v>40884.469444444447</v>
      </c>
      <c r="E5482" s="3">
        <f>DATEDIF(online_retail_II[[#This Row],[LastPurchase]], DATE(2011,12,9), "d")</f>
        <v>2</v>
      </c>
      <c r="F5482" s="3">
        <f t="shared" si="425"/>
        <v>5</v>
      </c>
      <c r="G5482" s="3">
        <f t="shared" si="426"/>
        <v>2</v>
      </c>
      <c r="H5482" s="3">
        <f t="shared" si="427"/>
        <v>2</v>
      </c>
      <c r="I5482" s="1" t="str">
        <f t="shared" si="428"/>
        <v>522</v>
      </c>
      <c r="J5482" s="1" t="str">
        <f t="shared" si="429"/>
        <v>Champion</v>
      </c>
    </row>
    <row r="5483" spans="1:10" ht="14.25" x14ac:dyDescent="0.2">
      <c r="A5483">
        <v>15937</v>
      </c>
      <c r="B5483">
        <v>7</v>
      </c>
      <c r="C5483">
        <v>145.35</v>
      </c>
      <c r="D5483" s="1">
        <v>40822.658333333333</v>
      </c>
      <c r="E5483" s="3">
        <f>DATEDIF(online_retail_II[[#This Row],[LastPurchase]], DATE(2011,12,9), "d")</f>
        <v>64</v>
      </c>
      <c r="F5483" s="3">
        <f t="shared" si="425"/>
        <v>3</v>
      </c>
      <c r="G5483" s="3">
        <f t="shared" si="426"/>
        <v>1</v>
      </c>
      <c r="H5483" s="3">
        <f t="shared" si="427"/>
        <v>1</v>
      </c>
      <c r="I5483" s="1" t="str">
        <f t="shared" si="428"/>
        <v>311</v>
      </c>
      <c r="J5483" s="1" t="str">
        <f t="shared" si="429"/>
        <v>Potential</v>
      </c>
    </row>
    <row r="5484" spans="1:10" ht="14.25" x14ac:dyDescent="0.2">
      <c r="A5484">
        <v>17453</v>
      </c>
      <c r="B5484">
        <v>19</v>
      </c>
      <c r="C5484">
        <v>486.71999999999997</v>
      </c>
      <c r="D5484" s="1">
        <v>40869.404166666667</v>
      </c>
      <c r="E5484" s="3">
        <f>DATEDIF(online_retail_II[[#This Row],[LastPurchase]], DATE(2011,12,9), "d")</f>
        <v>17</v>
      </c>
      <c r="F5484" s="3">
        <f t="shared" si="425"/>
        <v>4</v>
      </c>
      <c r="G5484" s="3">
        <f t="shared" si="426"/>
        <v>1</v>
      </c>
      <c r="H5484" s="3">
        <f t="shared" si="427"/>
        <v>1</v>
      </c>
      <c r="I5484" s="1" t="str">
        <f t="shared" si="428"/>
        <v>411</v>
      </c>
      <c r="J5484" s="1" t="str">
        <f t="shared" si="429"/>
        <v>Loyal</v>
      </c>
    </row>
    <row r="5485" spans="1:10" ht="14.25" x14ac:dyDescent="0.2">
      <c r="A5485">
        <v>15300</v>
      </c>
      <c r="B5485">
        <v>28</v>
      </c>
      <c r="C5485">
        <v>496.43999999999988</v>
      </c>
      <c r="D5485" s="1">
        <v>40822.713888888888</v>
      </c>
      <c r="E5485" s="3">
        <f>DATEDIF(online_retail_II[[#This Row],[LastPurchase]], DATE(2011,12,9), "d")</f>
        <v>64</v>
      </c>
      <c r="F5485" s="3">
        <f t="shared" si="425"/>
        <v>3</v>
      </c>
      <c r="G5485" s="3">
        <f t="shared" si="426"/>
        <v>1</v>
      </c>
      <c r="H5485" s="3">
        <f t="shared" si="427"/>
        <v>1</v>
      </c>
      <c r="I5485" s="1" t="str">
        <f t="shared" si="428"/>
        <v>311</v>
      </c>
      <c r="J5485" s="1" t="str">
        <f t="shared" si="429"/>
        <v>Potential</v>
      </c>
    </row>
    <row r="5486" spans="1:10" ht="14.25" x14ac:dyDescent="0.2">
      <c r="A5486">
        <v>13348</v>
      </c>
      <c r="B5486">
        <v>14</v>
      </c>
      <c r="C5486">
        <v>233.76</v>
      </c>
      <c r="D5486" s="1">
        <v>40822.727777777778</v>
      </c>
      <c r="E5486" s="3">
        <f>DATEDIF(online_retail_II[[#This Row],[LastPurchase]], DATE(2011,12,9), "d")</f>
        <v>64</v>
      </c>
      <c r="F5486" s="3">
        <f t="shared" si="425"/>
        <v>3</v>
      </c>
      <c r="G5486" s="3">
        <f t="shared" si="426"/>
        <v>1</v>
      </c>
      <c r="H5486" s="3">
        <f t="shared" si="427"/>
        <v>1</v>
      </c>
      <c r="I5486" s="1" t="str">
        <f t="shared" si="428"/>
        <v>311</v>
      </c>
      <c r="J5486" s="1" t="str">
        <f t="shared" si="429"/>
        <v>Potential</v>
      </c>
    </row>
    <row r="5487" spans="1:10" ht="14.25" x14ac:dyDescent="0.2">
      <c r="A5487">
        <v>14592</v>
      </c>
      <c r="B5487">
        <v>164</v>
      </c>
      <c r="C5487">
        <v>570.45999999999981</v>
      </c>
      <c r="D5487" s="1">
        <v>40851.690972222219</v>
      </c>
      <c r="E5487" s="3">
        <f>DATEDIF(online_retail_II[[#This Row],[LastPurchase]], DATE(2011,12,9), "d")</f>
        <v>35</v>
      </c>
      <c r="F5487" s="3">
        <f t="shared" si="425"/>
        <v>4</v>
      </c>
      <c r="G5487" s="3">
        <f t="shared" si="426"/>
        <v>3</v>
      </c>
      <c r="H5487" s="3">
        <f t="shared" si="427"/>
        <v>1</v>
      </c>
      <c r="I5487" s="1" t="str">
        <f t="shared" si="428"/>
        <v>431</v>
      </c>
      <c r="J5487" s="1" t="str">
        <f t="shared" si="429"/>
        <v>Loyal</v>
      </c>
    </row>
    <row r="5488" spans="1:10" ht="14.25" x14ac:dyDescent="0.2">
      <c r="A5488">
        <v>17030</v>
      </c>
      <c r="B5488">
        <v>11</v>
      </c>
      <c r="C5488">
        <v>146.87</v>
      </c>
      <c r="D5488" s="1">
        <v>40823.367361111108</v>
      </c>
      <c r="E5488" s="3">
        <f>DATEDIF(online_retail_II[[#This Row],[LastPurchase]], DATE(2011,12,9), "d")</f>
        <v>63</v>
      </c>
      <c r="F5488" s="3">
        <f t="shared" si="425"/>
        <v>3</v>
      </c>
      <c r="G5488" s="3">
        <f t="shared" si="426"/>
        <v>1</v>
      </c>
      <c r="H5488" s="3">
        <f t="shared" si="427"/>
        <v>1</v>
      </c>
      <c r="I5488" s="1" t="str">
        <f t="shared" si="428"/>
        <v>311</v>
      </c>
      <c r="J5488" s="1" t="str">
        <f t="shared" si="429"/>
        <v>Potential</v>
      </c>
    </row>
    <row r="5489" spans="1:10" ht="14.25" x14ac:dyDescent="0.2">
      <c r="A5489">
        <v>12420</v>
      </c>
      <c r="B5489">
        <v>29</v>
      </c>
      <c r="C5489">
        <v>600.3900000000001</v>
      </c>
      <c r="D5489" s="1">
        <v>40823.371527777781</v>
      </c>
      <c r="E5489" s="3">
        <f>DATEDIF(online_retail_II[[#This Row],[LastPurchase]], DATE(2011,12,9), "d")</f>
        <v>63</v>
      </c>
      <c r="F5489" s="3">
        <f t="shared" si="425"/>
        <v>3</v>
      </c>
      <c r="G5489" s="3">
        <f t="shared" si="426"/>
        <v>1</v>
      </c>
      <c r="H5489" s="3">
        <f t="shared" si="427"/>
        <v>1</v>
      </c>
      <c r="I5489" s="1" t="str">
        <f t="shared" si="428"/>
        <v>311</v>
      </c>
      <c r="J5489" s="1" t="str">
        <f t="shared" si="429"/>
        <v>Potential</v>
      </c>
    </row>
    <row r="5490" spans="1:10" ht="14.25" x14ac:dyDescent="0.2">
      <c r="A5490">
        <v>14792</v>
      </c>
      <c r="B5490">
        <v>2</v>
      </c>
      <c r="C5490">
        <v>6.2</v>
      </c>
      <c r="D5490" s="1">
        <v>40823.388194444444</v>
      </c>
      <c r="E5490" s="3">
        <f>DATEDIF(online_retail_II[[#This Row],[LastPurchase]], DATE(2011,12,9), "d")</f>
        <v>63</v>
      </c>
      <c r="F5490" s="3">
        <f t="shared" si="425"/>
        <v>3</v>
      </c>
      <c r="G5490" s="3">
        <f t="shared" si="426"/>
        <v>1</v>
      </c>
      <c r="H5490" s="3">
        <f t="shared" si="427"/>
        <v>1</v>
      </c>
      <c r="I5490" s="1" t="str">
        <f t="shared" si="428"/>
        <v>311</v>
      </c>
      <c r="J5490" s="1" t="str">
        <f t="shared" si="429"/>
        <v>Potential</v>
      </c>
    </row>
    <row r="5491" spans="1:10" ht="14.25" x14ac:dyDescent="0.2">
      <c r="A5491">
        <v>14138</v>
      </c>
      <c r="B5491">
        <v>47</v>
      </c>
      <c r="C5491">
        <v>982.38000000000045</v>
      </c>
      <c r="D5491" s="1">
        <v>40885.530555555553</v>
      </c>
      <c r="E5491" s="3">
        <f>DATEDIF(online_retail_II[[#This Row],[LastPurchase]], DATE(2011,12,9), "d")</f>
        <v>1</v>
      </c>
      <c r="F5491" s="3">
        <f t="shared" si="425"/>
        <v>5</v>
      </c>
      <c r="G5491" s="3">
        <f t="shared" si="426"/>
        <v>1</v>
      </c>
      <c r="H5491" s="3">
        <f t="shared" si="427"/>
        <v>1</v>
      </c>
      <c r="I5491" s="1" t="str">
        <f t="shared" si="428"/>
        <v>511</v>
      </c>
      <c r="J5491" s="1" t="str">
        <f t="shared" si="429"/>
        <v>Champion</v>
      </c>
    </row>
    <row r="5492" spans="1:10" ht="14.25" x14ac:dyDescent="0.2">
      <c r="A5492">
        <v>15297</v>
      </c>
      <c r="B5492">
        <v>39</v>
      </c>
      <c r="C5492">
        <v>641.94000000000005</v>
      </c>
      <c r="D5492" s="1">
        <v>40876.688888888886</v>
      </c>
      <c r="E5492" s="3">
        <f>DATEDIF(online_retail_II[[#This Row],[LastPurchase]], DATE(2011,12,9), "d")</f>
        <v>10</v>
      </c>
      <c r="F5492" s="3">
        <f t="shared" si="425"/>
        <v>5</v>
      </c>
      <c r="G5492" s="3">
        <f t="shared" si="426"/>
        <v>1</v>
      </c>
      <c r="H5492" s="3">
        <f t="shared" si="427"/>
        <v>1</v>
      </c>
      <c r="I5492" s="1" t="str">
        <f t="shared" si="428"/>
        <v>511</v>
      </c>
      <c r="J5492" s="1" t="str">
        <f t="shared" si="429"/>
        <v>Champion</v>
      </c>
    </row>
    <row r="5493" spans="1:10" ht="14.25" x14ac:dyDescent="0.2">
      <c r="A5493">
        <v>13876</v>
      </c>
      <c r="B5493">
        <v>7</v>
      </c>
      <c r="C5493">
        <v>122.69999999999999</v>
      </c>
      <c r="D5493" s="1">
        <v>40823.431944444441</v>
      </c>
      <c r="E5493" s="3">
        <f>DATEDIF(online_retail_II[[#This Row],[LastPurchase]], DATE(2011,12,9), "d")</f>
        <v>63</v>
      </c>
      <c r="F5493" s="3">
        <f t="shared" si="425"/>
        <v>3</v>
      </c>
      <c r="G5493" s="3">
        <f t="shared" si="426"/>
        <v>1</v>
      </c>
      <c r="H5493" s="3">
        <f t="shared" si="427"/>
        <v>1</v>
      </c>
      <c r="I5493" s="1" t="str">
        <f t="shared" si="428"/>
        <v>311</v>
      </c>
      <c r="J5493" s="1" t="str">
        <f t="shared" si="429"/>
        <v>Potential</v>
      </c>
    </row>
    <row r="5494" spans="1:10" ht="14.25" x14ac:dyDescent="0.2">
      <c r="A5494">
        <v>12740</v>
      </c>
      <c r="B5494">
        <v>27</v>
      </c>
      <c r="C5494">
        <v>427.59999999999991</v>
      </c>
      <c r="D5494" s="1">
        <v>40823.447222222225</v>
      </c>
      <c r="E5494" s="3">
        <f>DATEDIF(online_retail_II[[#This Row],[LastPurchase]], DATE(2011,12,9), "d")</f>
        <v>63</v>
      </c>
      <c r="F5494" s="3">
        <f t="shared" si="425"/>
        <v>3</v>
      </c>
      <c r="G5494" s="3">
        <f t="shared" si="426"/>
        <v>1</v>
      </c>
      <c r="H5494" s="3">
        <f t="shared" si="427"/>
        <v>1</v>
      </c>
      <c r="I5494" s="1" t="str">
        <f t="shared" si="428"/>
        <v>311</v>
      </c>
      <c r="J5494" s="1" t="str">
        <f t="shared" si="429"/>
        <v>Potential</v>
      </c>
    </row>
    <row r="5495" spans="1:10" ht="14.25" x14ac:dyDescent="0.2">
      <c r="A5495">
        <v>17086</v>
      </c>
      <c r="B5495">
        <v>96</v>
      </c>
      <c r="C5495">
        <v>2050.079999999999</v>
      </c>
      <c r="D5495" s="1">
        <v>40879.57916666667</v>
      </c>
      <c r="E5495" s="3">
        <f>DATEDIF(online_retail_II[[#This Row],[LastPurchase]], DATE(2011,12,9), "d")</f>
        <v>7</v>
      </c>
      <c r="F5495" s="3">
        <f t="shared" si="425"/>
        <v>5</v>
      </c>
      <c r="G5495" s="3">
        <f t="shared" si="426"/>
        <v>2</v>
      </c>
      <c r="H5495" s="3">
        <f t="shared" si="427"/>
        <v>2</v>
      </c>
      <c r="I5495" s="1" t="str">
        <f t="shared" si="428"/>
        <v>522</v>
      </c>
      <c r="J5495" s="1" t="str">
        <f t="shared" si="429"/>
        <v>Champion</v>
      </c>
    </row>
    <row r="5496" spans="1:10" ht="14.25" x14ac:dyDescent="0.2">
      <c r="A5496">
        <v>13806</v>
      </c>
      <c r="B5496">
        <v>10</v>
      </c>
      <c r="C5496">
        <v>256.38</v>
      </c>
      <c r="D5496" s="1">
        <v>40823.488194444442</v>
      </c>
      <c r="E5496" s="3">
        <f>DATEDIF(online_retail_II[[#This Row],[LastPurchase]], DATE(2011,12,9), "d")</f>
        <v>63</v>
      </c>
      <c r="F5496" s="3">
        <f t="shared" si="425"/>
        <v>3</v>
      </c>
      <c r="G5496" s="3">
        <f t="shared" si="426"/>
        <v>1</v>
      </c>
      <c r="H5496" s="3">
        <f t="shared" si="427"/>
        <v>1</v>
      </c>
      <c r="I5496" s="1" t="str">
        <f t="shared" si="428"/>
        <v>311</v>
      </c>
      <c r="J5496" s="1" t="str">
        <f t="shared" si="429"/>
        <v>Potential</v>
      </c>
    </row>
    <row r="5497" spans="1:10" ht="14.25" x14ac:dyDescent="0.2">
      <c r="A5497">
        <v>12856</v>
      </c>
      <c r="B5497">
        <v>314</v>
      </c>
      <c r="C5497">
        <v>2179.9300000000007</v>
      </c>
      <c r="D5497" s="1">
        <v>40879.452777777777</v>
      </c>
      <c r="E5497" s="3">
        <f>DATEDIF(online_retail_II[[#This Row],[LastPurchase]], DATE(2011,12,9), "d")</f>
        <v>7</v>
      </c>
      <c r="F5497" s="3">
        <f t="shared" si="425"/>
        <v>5</v>
      </c>
      <c r="G5497" s="3">
        <f t="shared" si="426"/>
        <v>3</v>
      </c>
      <c r="H5497" s="3">
        <f t="shared" si="427"/>
        <v>2</v>
      </c>
      <c r="I5497" s="1" t="str">
        <f t="shared" si="428"/>
        <v>532</v>
      </c>
      <c r="J5497" s="1" t="str">
        <f t="shared" si="429"/>
        <v>Champion</v>
      </c>
    </row>
    <row r="5498" spans="1:10" ht="14.25" x14ac:dyDescent="0.2">
      <c r="A5498">
        <v>13419</v>
      </c>
      <c r="B5498">
        <v>16</v>
      </c>
      <c r="C5498">
        <v>221.05999999999995</v>
      </c>
      <c r="D5498" s="1">
        <v>40823.53402777778</v>
      </c>
      <c r="E5498" s="3">
        <f>DATEDIF(online_retail_II[[#This Row],[LastPurchase]], DATE(2011,12,9), "d")</f>
        <v>63</v>
      </c>
      <c r="F5498" s="3">
        <f t="shared" si="425"/>
        <v>3</v>
      </c>
      <c r="G5498" s="3">
        <f t="shared" si="426"/>
        <v>1</v>
      </c>
      <c r="H5498" s="3">
        <f t="shared" si="427"/>
        <v>1</v>
      </c>
      <c r="I5498" s="1" t="str">
        <f t="shared" si="428"/>
        <v>311</v>
      </c>
      <c r="J5498" s="1" t="str">
        <f t="shared" si="429"/>
        <v>Potential</v>
      </c>
    </row>
    <row r="5499" spans="1:10" ht="14.25" x14ac:dyDescent="0.2">
      <c r="A5499">
        <v>17509</v>
      </c>
      <c r="B5499">
        <v>366</v>
      </c>
      <c r="C5499">
        <v>6115.1400000000012</v>
      </c>
      <c r="D5499" s="1">
        <v>40829.43472222222</v>
      </c>
      <c r="E5499" s="3">
        <f>DATEDIF(online_retail_II[[#This Row],[LastPurchase]], DATE(2011,12,9), "d")</f>
        <v>57</v>
      </c>
      <c r="F5499" s="3">
        <f t="shared" si="425"/>
        <v>3</v>
      </c>
      <c r="G5499" s="3">
        <f t="shared" si="426"/>
        <v>4</v>
      </c>
      <c r="H5499" s="3">
        <f t="shared" si="427"/>
        <v>3</v>
      </c>
      <c r="I5499" s="1" t="str">
        <f t="shared" si="428"/>
        <v>343</v>
      </c>
      <c r="J5499" s="1" t="str">
        <f t="shared" si="429"/>
        <v>Potential</v>
      </c>
    </row>
    <row r="5500" spans="1:10" ht="14.25" x14ac:dyDescent="0.2">
      <c r="A5500">
        <v>16900</v>
      </c>
      <c r="B5500">
        <v>79</v>
      </c>
      <c r="C5500">
        <v>887.11000000000047</v>
      </c>
      <c r="D5500" s="1">
        <v>40870.438888888886</v>
      </c>
      <c r="E5500" s="3">
        <f>DATEDIF(online_retail_II[[#This Row],[LastPurchase]], DATE(2011,12,9), "d")</f>
        <v>16</v>
      </c>
      <c r="F5500" s="3">
        <f t="shared" si="425"/>
        <v>4</v>
      </c>
      <c r="G5500" s="3">
        <f t="shared" si="426"/>
        <v>2</v>
      </c>
      <c r="H5500" s="3">
        <f t="shared" si="427"/>
        <v>1</v>
      </c>
      <c r="I5500" s="1" t="str">
        <f t="shared" si="428"/>
        <v>421</v>
      </c>
      <c r="J5500" s="1" t="str">
        <f t="shared" si="429"/>
        <v>Loyal</v>
      </c>
    </row>
    <row r="5501" spans="1:10" ht="14.25" x14ac:dyDescent="0.2">
      <c r="A5501">
        <v>13755</v>
      </c>
      <c r="B5501">
        <v>342</v>
      </c>
      <c r="C5501">
        <v>2161.3500000000013</v>
      </c>
      <c r="D5501" s="1">
        <v>40883.518055555556</v>
      </c>
      <c r="E5501" s="3">
        <f>DATEDIF(online_retail_II[[#This Row],[LastPurchase]], DATE(2011,12,9), "d")</f>
        <v>3</v>
      </c>
      <c r="F5501" s="3">
        <f t="shared" si="425"/>
        <v>5</v>
      </c>
      <c r="G5501" s="3">
        <f t="shared" si="426"/>
        <v>3</v>
      </c>
      <c r="H5501" s="3">
        <f t="shared" si="427"/>
        <v>2</v>
      </c>
      <c r="I5501" s="1" t="str">
        <f t="shared" si="428"/>
        <v>532</v>
      </c>
      <c r="J5501" s="1" t="str">
        <f t="shared" si="429"/>
        <v>Champion</v>
      </c>
    </row>
    <row r="5502" spans="1:10" ht="14.25" x14ac:dyDescent="0.2">
      <c r="A5502">
        <v>16248</v>
      </c>
      <c r="B5502">
        <v>7</v>
      </c>
      <c r="C5502">
        <v>152.94</v>
      </c>
      <c r="D5502" s="1">
        <v>40825.480555555558</v>
      </c>
      <c r="E5502" s="3">
        <f>DATEDIF(online_retail_II[[#This Row],[LastPurchase]], DATE(2011,12,9), "d")</f>
        <v>61</v>
      </c>
      <c r="F5502" s="3">
        <f t="shared" si="425"/>
        <v>3</v>
      </c>
      <c r="G5502" s="3">
        <f t="shared" si="426"/>
        <v>1</v>
      </c>
      <c r="H5502" s="3">
        <f t="shared" si="427"/>
        <v>1</v>
      </c>
      <c r="I5502" s="1" t="str">
        <f t="shared" si="428"/>
        <v>311</v>
      </c>
      <c r="J5502" s="1" t="str">
        <f t="shared" si="429"/>
        <v>Potential</v>
      </c>
    </row>
    <row r="5503" spans="1:10" ht="14.25" x14ac:dyDescent="0.2">
      <c r="A5503">
        <v>15612</v>
      </c>
      <c r="B5503">
        <v>6</v>
      </c>
      <c r="C5503">
        <v>195.15</v>
      </c>
      <c r="D5503" s="1">
        <v>40850.619444444441</v>
      </c>
      <c r="E5503" s="3">
        <f>DATEDIF(online_retail_II[[#This Row],[LastPurchase]], DATE(2011,12,9), "d")</f>
        <v>36</v>
      </c>
      <c r="F5503" s="3">
        <f t="shared" si="425"/>
        <v>4</v>
      </c>
      <c r="G5503" s="3">
        <f t="shared" si="426"/>
        <v>1</v>
      </c>
      <c r="H5503" s="3">
        <f t="shared" si="427"/>
        <v>1</v>
      </c>
      <c r="I5503" s="1" t="str">
        <f t="shared" si="428"/>
        <v>411</v>
      </c>
      <c r="J5503" s="1" t="str">
        <f t="shared" si="429"/>
        <v>Loyal</v>
      </c>
    </row>
    <row r="5504" spans="1:10" ht="14.25" x14ac:dyDescent="0.2">
      <c r="A5504">
        <v>15787</v>
      </c>
      <c r="B5504">
        <v>206</v>
      </c>
      <c r="C5504">
        <v>948.05000000000007</v>
      </c>
      <c r="D5504" s="1">
        <v>40860.621527777781</v>
      </c>
      <c r="E5504" s="3">
        <f>DATEDIF(online_retail_II[[#This Row],[LastPurchase]], DATE(2011,12,9), "d")</f>
        <v>26</v>
      </c>
      <c r="F5504" s="3">
        <f t="shared" si="425"/>
        <v>4</v>
      </c>
      <c r="G5504" s="3">
        <f t="shared" si="426"/>
        <v>3</v>
      </c>
      <c r="H5504" s="3">
        <f t="shared" si="427"/>
        <v>1</v>
      </c>
      <c r="I5504" s="1" t="str">
        <f t="shared" si="428"/>
        <v>431</v>
      </c>
      <c r="J5504" s="1" t="str">
        <f t="shared" si="429"/>
        <v>Loyal</v>
      </c>
    </row>
    <row r="5505" spans="1:10" ht="14.25" x14ac:dyDescent="0.2">
      <c r="A5505">
        <v>13260</v>
      </c>
      <c r="B5505">
        <v>8</v>
      </c>
      <c r="C5505">
        <v>557.62000000000012</v>
      </c>
      <c r="D5505" s="1">
        <v>40825.556250000001</v>
      </c>
      <c r="E5505" s="3">
        <f>DATEDIF(online_retail_II[[#This Row],[LastPurchase]], DATE(2011,12,9), "d")</f>
        <v>61</v>
      </c>
      <c r="F5505" s="3">
        <f t="shared" si="425"/>
        <v>3</v>
      </c>
      <c r="G5505" s="3">
        <f t="shared" si="426"/>
        <v>1</v>
      </c>
      <c r="H5505" s="3">
        <f t="shared" si="427"/>
        <v>1</v>
      </c>
      <c r="I5505" s="1" t="str">
        <f t="shared" si="428"/>
        <v>311</v>
      </c>
      <c r="J5505" s="1" t="str">
        <f t="shared" si="429"/>
        <v>Potential</v>
      </c>
    </row>
    <row r="5506" spans="1:10" ht="14.25" x14ac:dyDescent="0.2">
      <c r="A5506">
        <v>15821</v>
      </c>
      <c r="B5506">
        <v>62</v>
      </c>
      <c r="C5506">
        <v>570.96</v>
      </c>
      <c r="D5506" s="1">
        <v>40842.658333333333</v>
      </c>
      <c r="E5506" s="3">
        <f>DATEDIF(online_retail_II[[#This Row],[LastPurchase]], DATE(2011,12,9), "d")</f>
        <v>44</v>
      </c>
      <c r="F5506" s="3">
        <f t="shared" ref="F5506:F5569" si="430">IF(E5506&lt;=QUARTILE($E$2:$E$1000,1),5,
 IF(E5506&lt;=QUARTILE($E$2:$E$1000,2),4,
 IF(E5506&lt;=QUARTILE($E$2:$E$1000,3),3,
 IF(E5506&lt;=QUARTILE($E$2:$E$1000,4),2,1))))</f>
        <v>4</v>
      </c>
      <c r="G5506" s="3">
        <f t="shared" ref="G5506:G5569" si="431">IF(B5506&gt;=QUARTILE($B$2:$B$1000,4),5,
 IF(B5506&gt;=QUARTILE($B$2:$B$1000,3),4,
 IF(B5506&gt;=QUARTILE($B$2:$B$1000,2),3,
 IF(B5506&gt;=QUARTILE($B$2:$B$1000,1),2,1))))</f>
        <v>2</v>
      </c>
      <c r="H5506" s="3">
        <f t="shared" ref="H5506:H5569" si="432">IF(C5506&gt;=QUARTILE($C$2:$C$1000,4),5,
 IF(C5506&gt;=QUARTILE($C$2:$C$1000,3),4,
 IF(C5506&gt;=QUARTILE($C$2:$C$1000,2),3,
 IF(C5506&gt;=QUARTILE($C$2:$C$1000,1),2,1))))</f>
        <v>1</v>
      </c>
      <c r="I5506" s="1" t="str">
        <f t="shared" ref="I5506:I5569" si="433">TEXT(F5506,"0") &amp; TEXT(G5506,"0") &amp; TEXT(H5506,"0")</f>
        <v>421</v>
      </c>
      <c r="J5506" s="1" t="str">
        <f t="shared" ref="J5506:J5569" si="434">IF(F5506=5,"Champion",
 IF(F5506&gt;=4,"Loyal",
 IF(F5506=3,"Potential",
 IF(F5506=2,"At Risk",
 "Lost"))))</f>
        <v>Loyal</v>
      </c>
    </row>
    <row r="5507" spans="1:10" ht="14.25" x14ac:dyDescent="0.2">
      <c r="A5507">
        <v>18088</v>
      </c>
      <c r="B5507">
        <v>39</v>
      </c>
      <c r="C5507">
        <v>167.66999999999996</v>
      </c>
      <c r="D5507" s="1">
        <v>40825.570138888892</v>
      </c>
      <c r="E5507" s="3">
        <f>DATEDIF(online_retail_II[[#This Row],[LastPurchase]], DATE(2011,12,9), "d")</f>
        <v>61</v>
      </c>
      <c r="F5507" s="3">
        <f t="shared" si="430"/>
        <v>3</v>
      </c>
      <c r="G5507" s="3">
        <f t="shared" si="431"/>
        <v>1</v>
      </c>
      <c r="H5507" s="3">
        <f t="shared" si="432"/>
        <v>1</v>
      </c>
      <c r="I5507" s="1" t="str">
        <f t="shared" si="433"/>
        <v>311</v>
      </c>
      <c r="J5507" s="1" t="str">
        <f t="shared" si="434"/>
        <v>Potential</v>
      </c>
    </row>
    <row r="5508" spans="1:10" ht="14.25" x14ac:dyDescent="0.2">
      <c r="A5508">
        <v>16685</v>
      </c>
      <c r="B5508">
        <v>62</v>
      </c>
      <c r="C5508">
        <v>324.24</v>
      </c>
      <c r="D5508" s="1">
        <v>40825.581944444442</v>
      </c>
      <c r="E5508" s="3">
        <f>DATEDIF(online_retail_II[[#This Row],[LastPurchase]], DATE(2011,12,9), "d")</f>
        <v>61</v>
      </c>
      <c r="F5508" s="3">
        <f t="shared" si="430"/>
        <v>3</v>
      </c>
      <c r="G5508" s="3">
        <f t="shared" si="431"/>
        <v>2</v>
      </c>
      <c r="H5508" s="3">
        <f t="shared" si="432"/>
        <v>1</v>
      </c>
      <c r="I5508" s="1" t="str">
        <f t="shared" si="433"/>
        <v>321</v>
      </c>
      <c r="J5508" s="1" t="str">
        <f t="shared" si="434"/>
        <v>Potential</v>
      </c>
    </row>
    <row r="5509" spans="1:10" ht="14.25" x14ac:dyDescent="0.2">
      <c r="A5509">
        <v>13193</v>
      </c>
      <c r="B5509">
        <v>29</v>
      </c>
      <c r="C5509">
        <v>117.88000000000001</v>
      </c>
      <c r="D5509" s="1">
        <v>40825.604166666664</v>
      </c>
      <c r="E5509" s="3">
        <f>DATEDIF(online_retail_II[[#This Row],[LastPurchase]], DATE(2011,12,9), "d")</f>
        <v>61</v>
      </c>
      <c r="F5509" s="3">
        <f t="shared" si="430"/>
        <v>3</v>
      </c>
      <c r="G5509" s="3">
        <f t="shared" si="431"/>
        <v>1</v>
      </c>
      <c r="H5509" s="3">
        <f t="shared" si="432"/>
        <v>1</v>
      </c>
      <c r="I5509" s="1" t="str">
        <f t="shared" si="433"/>
        <v>311</v>
      </c>
      <c r="J5509" s="1" t="str">
        <f t="shared" si="434"/>
        <v>Potential</v>
      </c>
    </row>
    <row r="5510" spans="1:10" ht="14.25" x14ac:dyDescent="0.2">
      <c r="A5510">
        <v>13212</v>
      </c>
      <c r="B5510">
        <v>142</v>
      </c>
      <c r="C5510">
        <v>788.07999999999981</v>
      </c>
      <c r="D5510" s="1">
        <v>40867.527777777781</v>
      </c>
      <c r="E5510" s="3">
        <f>DATEDIF(online_retail_II[[#This Row],[LastPurchase]], DATE(2011,12,9), "d")</f>
        <v>19</v>
      </c>
      <c r="F5510" s="3">
        <f t="shared" si="430"/>
        <v>4</v>
      </c>
      <c r="G5510" s="3">
        <f t="shared" si="431"/>
        <v>2</v>
      </c>
      <c r="H5510" s="3">
        <f t="shared" si="432"/>
        <v>1</v>
      </c>
      <c r="I5510" s="1" t="str">
        <f t="shared" si="433"/>
        <v>421</v>
      </c>
      <c r="J5510" s="1" t="str">
        <f t="shared" si="434"/>
        <v>Loyal</v>
      </c>
    </row>
    <row r="5511" spans="1:10" ht="14.25" x14ac:dyDescent="0.2">
      <c r="A5511">
        <v>14801</v>
      </c>
      <c r="B5511">
        <v>59</v>
      </c>
      <c r="C5511">
        <v>193.1399999999999</v>
      </c>
      <c r="D5511" s="1">
        <v>40825.64166666667</v>
      </c>
      <c r="E5511" s="3">
        <f>DATEDIF(online_retail_II[[#This Row],[LastPurchase]], DATE(2011,12,9), "d")</f>
        <v>61</v>
      </c>
      <c r="F5511" s="3">
        <f t="shared" si="430"/>
        <v>3</v>
      </c>
      <c r="G5511" s="3">
        <f t="shared" si="431"/>
        <v>2</v>
      </c>
      <c r="H5511" s="3">
        <f t="shared" si="432"/>
        <v>1</v>
      </c>
      <c r="I5511" s="1" t="str">
        <f t="shared" si="433"/>
        <v>321</v>
      </c>
      <c r="J5511" s="1" t="str">
        <f t="shared" si="434"/>
        <v>Potential</v>
      </c>
    </row>
    <row r="5512" spans="1:10" ht="14.25" x14ac:dyDescent="0.2">
      <c r="A5512">
        <v>16380</v>
      </c>
      <c r="B5512">
        <v>32</v>
      </c>
      <c r="C5512">
        <v>1780.5900000000001</v>
      </c>
      <c r="D5512" s="1">
        <v>40825.652777777781</v>
      </c>
      <c r="E5512" s="3">
        <f>DATEDIF(online_retail_II[[#This Row],[LastPurchase]], DATE(2011,12,9), "d")</f>
        <v>61</v>
      </c>
      <c r="F5512" s="3">
        <f t="shared" si="430"/>
        <v>3</v>
      </c>
      <c r="G5512" s="3">
        <f t="shared" si="431"/>
        <v>1</v>
      </c>
      <c r="H5512" s="3">
        <f t="shared" si="432"/>
        <v>2</v>
      </c>
      <c r="I5512" s="1" t="str">
        <f t="shared" si="433"/>
        <v>312</v>
      </c>
      <c r="J5512" s="1" t="str">
        <f t="shared" si="434"/>
        <v>Potential</v>
      </c>
    </row>
    <row r="5513" spans="1:10" ht="14.25" x14ac:dyDescent="0.2">
      <c r="A5513">
        <v>15193</v>
      </c>
      <c r="B5513">
        <v>19</v>
      </c>
      <c r="C5513">
        <v>499.32</v>
      </c>
      <c r="D5513" s="1">
        <v>40826.349305555559</v>
      </c>
      <c r="E5513" s="3">
        <f>DATEDIF(online_retail_II[[#This Row],[LastPurchase]], DATE(2011,12,9), "d")</f>
        <v>60</v>
      </c>
      <c r="F5513" s="3">
        <f t="shared" si="430"/>
        <v>3</v>
      </c>
      <c r="G5513" s="3">
        <f t="shared" si="431"/>
        <v>1</v>
      </c>
      <c r="H5513" s="3">
        <f t="shared" si="432"/>
        <v>1</v>
      </c>
      <c r="I5513" s="1" t="str">
        <f t="shared" si="433"/>
        <v>311</v>
      </c>
      <c r="J5513" s="1" t="str">
        <f t="shared" si="434"/>
        <v>Potential</v>
      </c>
    </row>
    <row r="5514" spans="1:10" ht="14.25" x14ac:dyDescent="0.2">
      <c r="A5514">
        <v>14027</v>
      </c>
      <c r="B5514">
        <v>6</v>
      </c>
      <c r="C5514">
        <v>104.82000000000002</v>
      </c>
      <c r="D5514" s="1">
        <v>40826.375694444447</v>
      </c>
      <c r="E5514" s="3">
        <f>DATEDIF(online_retail_II[[#This Row],[LastPurchase]], DATE(2011,12,9), "d")</f>
        <v>60</v>
      </c>
      <c r="F5514" s="3">
        <f t="shared" si="430"/>
        <v>3</v>
      </c>
      <c r="G5514" s="3">
        <f t="shared" si="431"/>
        <v>1</v>
      </c>
      <c r="H5514" s="3">
        <f t="shared" si="432"/>
        <v>1</v>
      </c>
      <c r="I5514" s="1" t="str">
        <f t="shared" si="433"/>
        <v>311</v>
      </c>
      <c r="J5514" s="1" t="str">
        <f t="shared" si="434"/>
        <v>Potential</v>
      </c>
    </row>
    <row r="5515" spans="1:10" ht="14.25" x14ac:dyDescent="0.2">
      <c r="A5515">
        <v>16179</v>
      </c>
      <c r="B5515">
        <v>11</v>
      </c>
      <c r="C5515">
        <v>215.83</v>
      </c>
      <c r="D5515" s="1">
        <v>40826.40347222222</v>
      </c>
      <c r="E5515" s="3">
        <f>DATEDIF(online_retail_II[[#This Row],[LastPurchase]], DATE(2011,12,9), "d")</f>
        <v>60</v>
      </c>
      <c r="F5515" s="3">
        <f t="shared" si="430"/>
        <v>3</v>
      </c>
      <c r="G5515" s="3">
        <f t="shared" si="431"/>
        <v>1</v>
      </c>
      <c r="H5515" s="3">
        <f t="shared" si="432"/>
        <v>1</v>
      </c>
      <c r="I5515" s="1" t="str">
        <f t="shared" si="433"/>
        <v>311</v>
      </c>
      <c r="J5515" s="1" t="str">
        <f t="shared" si="434"/>
        <v>Potential</v>
      </c>
    </row>
    <row r="5516" spans="1:10" ht="14.25" x14ac:dyDescent="0.2">
      <c r="A5516">
        <v>17425</v>
      </c>
      <c r="B5516">
        <v>43</v>
      </c>
      <c r="C5516">
        <v>759.1699999999995</v>
      </c>
      <c r="D5516" s="1">
        <v>40867.645833333336</v>
      </c>
      <c r="E5516" s="3">
        <f>DATEDIF(online_retail_II[[#This Row],[LastPurchase]], DATE(2011,12,9), "d")</f>
        <v>19</v>
      </c>
      <c r="F5516" s="3">
        <f t="shared" si="430"/>
        <v>4</v>
      </c>
      <c r="G5516" s="3">
        <f t="shared" si="431"/>
        <v>1</v>
      </c>
      <c r="H5516" s="3">
        <f t="shared" si="432"/>
        <v>1</v>
      </c>
      <c r="I5516" s="1" t="str">
        <f t="shared" si="433"/>
        <v>411</v>
      </c>
      <c r="J5516" s="1" t="str">
        <f t="shared" si="434"/>
        <v>Loyal</v>
      </c>
    </row>
    <row r="5517" spans="1:10" ht="14.25" x14ac:dyDescent="0.2">
      <c r="A5517">
        <v>18169</v>
      </c>
      <c r="B5517">
        <v>9</v>
      </c>
      <c r="C5517">
        <v>202.65000000000003</v>
      </c>
      <c r="D5517" s="1">
        <v>40826.512499999997</v>
      </c>
      <c r="E5517" s="3">
        <f>DATEDIF(online_retail_II[[#This Row],[LastPurchase]], DATE(2011,12,9), "d")</f>
        <v>60</v>
      </c>
      <c r="F5517" s="3">
        <f t="shared" si="430"/>
        <v>3</v>
      </c>
      <c r="G5517" s="3">
        <f t="shared" si="431"/>
        <v>1</v>
      </c>
      <c r="H5517" s="3">
        <f t="shared" si="432"/>
        <v>1</v>
      </c>
      <c r="I5517" s="1" t="str">
        <f t="shared" si="433"/>
        <v>311</v>
      </c>
      <c r="J5517" s="1" t="str">
        <f t="shared" si="434"/>
        <v>Potential</v>
      </c>
    </row>
    <row r="5518" spans="1:10" ht="14.25" x14ac:dyDescent="0.2">
      <c r="A5518">
        <v>18126</v>
      </c>
      <c r="B5518">
        <v>56</v>
      </c>
      <c r="C5518">
        <v>206.83000000000007</v>
      </c>
      <c r="D5518" s="1">
        <v>40826.513194444444</v>
      </c>
      <c r="E5518" s="3">
        <f>DATEDIF(online_retail_II[[#This Row],[LastPurchase]], DATE(2011,12,9), "d")</f>
        <v>60</v>
      </c>
      <c r="F5518" s="3">
        <f t="shared" si="430"/>
        <v>3</v>
      </c>
      <c r="G5518" s="3">
        <f t="shared" si="431"/>
        <v>2</v>
      </c>
      <c r="H5518" s="3">
        <f t="shared" si="432"/>
        <v>1</v>
      </c>
      <c r="I5518" s="1" t="str">
        <f t="shared" si="433"/>
        <v>321</v>
      </c>
      <c r="J5518" s="1" t="str">
        <f t="shared" si="434"/>
        <v>Potential</v>
      </c>
    </row>
    <row r="5519" spans="1:10" ht="14.25" x14ac:dyDescent="0.2">
      <c r="A5519">
        <v>16688</v>
      </c>
      <c r="B5519">
        <v>62</v>
      </c>
      <c r="C5519">
        <v>1260.8600000000001</v>
      </c>
      <c r="D5519" s="1">
        <v>40885.64166666667</v>
      </c>
      <c r="E5519" s="3">
        <f>DATEDIF(online_retail_II[[#This Row],[LastPurchase]], DATE(2011,12,9), "d")</f>
        <v>1</v>
      </c>
      <c r="F5519" s="3">
        <f t="shared" si="430"/>
        <v>5</v>
      </c>
      <c r="G5519" s="3">
        <f t="shared" si="431"/>
        <v>2</v>
      </c>
      <c r="H5519" s="3">
        <f t="shared" si="432"/>
        <v>2</v>
      </c>
      <c r="I5519" s="1" t="str">
        <f t="shared" si="433"/>
        <v>522</v>
      </c>
      <c r="J5519" s="1" t="str">
        <f t="shared" si="434"/>
        <v>Champion</v>
      </c>
    </row>
    <row r="5520" spans="1:10" ht="14.25" x14ac:dyDescent="0.2">
      <c r="A5520">
        <v>16982</v>
      </c>
      <c r="B5520">
        <v>22</v>
      </c>
      <c r="C5520">
        <v>384.06</v>
      </c>
      <c r="D5520" s="1">
        <v>40826.519444444442</v>
      </c>
      <c r="E5520" s="3">
        <f>DATEDIF(online_retail_II[[#This Row],[LastPurchase]], DATE(2011,12,9), "d")</f>
        <v>60</v>
      </c>
      <c r="F5520" s="3">
        <f t="shared" si="430"/>
        <v>3</v>
      </c>
      <c r="G5520" s="3">
        <f t="shared" si="431"/>
        <v>1</v>
      </c>
      <c r="H5520" s="3">
        <f t="shared" si="432"/>
        <v>1</v>
      </c>
      <c r="I5520" s="1" t="str">
        <f t="shared" si="433"/>
        <v>311</v>
      </c>
      <c r="J5520" s="1" t="str">
        <f t="shared" si="434"/>
        <v>Potential</v>
      </c>
    </row>
    <row r="5521" spans="1:10" ht="14.25" x14ac:dyDescent="0.2">
      <c r="A5521">
        <v>15330</v>
      </c>
      <c r="B5521">
        <v>13</v>
      </c>
      <c r="C5521">
        <v>714.96</v>
      </c>
      <c r="D5521" s="1">
        <v>40854.743055555555</v>
      </c>
      <c r="E5521" s="3">
        <f>DATEDIF(online_retail_II[[#This Row],[LastPurchase]], DATE(2011,12,9), "d")</f>
        <v>32</v>
      </c>
      <c r="F5521" s="3">
        <f t="shared" si="430"/>
        <v>4</v>
      </c>
      <c r="G5521" s="3">
        <f t="shared" si="431"/>
        <v>1</v>
      </c>
      <c r="H5521" s="3">
        <f t="shared" si="432"/>
        <v>1</v>
      </c>
      <c r="I5521" s="1" t="str">
        <f t="shared" si="433"/>
        <v>411</v>
      </c>
      <c r="J5521" s="1" t="str">
        <f t="shared" si="434"/>
        <v>Loyal</v>
      </c>
    </row>
    <row r="5522" spans="1:10" ht="14.25" x14ac:dyDescent="0.2">
      <c r="A5522">
        <v>17186</v>
      </c>
      <c r="B5522">
        <v>2</v>
      </c>
      <c r="C5522">
        <v>144</v>
      </c>
      <c r="D5522" s="1">
        <v>40840.430555555555</v>
      </c>
      <c r="E5522" s="3">
        <f>DATEDIF(online_retail_II[[#This Row],[LastPurchase]], DATE(2011,12,9), "d")</f>
        <v>46</v>
      </c>
      <c r="F5522" s="3">
        <f t="shared" si="430"/>
        <v>4</v>
      </c>
      <c r="G5522" s="3">
        <f t="shared" si="431"/>
        <v>1</v>
      </c>
      <c r="H5522" s="3">
        <f t="shared" si="432"/>
        <v>1</v>
      </c>
      <c r="I5522" s="1" t="str">
        <f t="shared" si="433"/>
        <v>411</v>
      </c>
      <c r="J5522" s="1" t="str">
        <f t="shared" si="434"/>
        <v>Loyal</v>
      </c>
    </row>
    <row r="5523" spans="1:10" ht="14.25" x14ac:dyDescent="0.2">
      <c r="A5523">
        <v>13685</v>
      </c>
      <c r="B5523">
        <v>39</v>
      </c>
      <c r="C5523">
        <v>3119.4400000000014</v>
      </c>
      <c r="D5523" s="1">
        <v>40884.486805555556</v>
      </c>
      <c r="E5523" s="3">
        <f>DATEDIF(online_retail_II[[#This Row],[LastPurchase]], DATE(2011,12,9), "d")</f>
        <v>2</v>
      </c>
      <c r="F5523" s="3">
        <f t="shared" si="430"/>
        <v>5</v>
      </c>
      <c r="G5523" s="3">
        <f t="shared" si="431"/>
        <v>1</v>
      </c>
      <c r="H5523" s="3">
        <f t="shared" si="432"/>
        <v>3</v>
      </c>
      <c r="I5523" s="1" t="str">
        <f t="shared" si="433"/>
        <v>513</v>
      </c>
      <c r="J5523" s="1" t="str">
        <f t="shared" si="434"/>
        <v>Champion</v>
      </c>
    </row>
    <row r="5524" spans="1:10" ht="14.25" x14ac:dyDescent="0.2">
      <c r="A5524">
        <v>13352</v>
      </c>
      <c r="B5524">
        <v>24</v>
      </c>
      <c r="C5524">
        <v>397.98000000000008</v>
      </c>
      <c r="D5524" s="1">
        <v>40826.579861111109</v>
      </c>
      <c r="E5524" s="3">
        <f>DATEDIF(online_retail_II[[#This Row],[LastPurchase]], DATE(2011,12,9), "d")</f>
        <v>60</v>
      </c>
      <c r="F5524" s="3">
        <f t="shared" si="430"/>
        <v>3</v>
      </c>
      <c r="G5524" s="3">
        <f t="shared" si="431"/>
        <v>1</v>
      </c>
      <c r="H5524" s="3">
        <f t="shared" si="432"/>
        <v>1</v>
      </c>
      <c r="I5524" s="1" t="str">
        <f t="shared" si="433"/>
        <v>311</v>
      </c>
      <c r="J5524" s="1" t="str">
        <f t="shared" si="434"/>
        <v>Potential</v>
      </c>
    </row>
    <row r="5525" spans="1:10" ht="14.25" x14ac:dyDescent="0.2">
      <c r="A5525">
        <v>15553</v>
      </c>
      <c r="B5525">
        <v>56</v>
      </c>
      <c r="C5525">
        <v>437.22999999999985</v>
      </c>
      <c r="D5525" s="1">
        <v>40826.584722222222</v>
      </c>
      <c r="E5525" s="3">
        <f>DATEDIF(online_retail_II[[#This Row],[LastPurchase]], DATE(2011,12,9), "d")</f>
        <v>60</v>
      </c>
      <c r="F5525" s="3">
        <f t="shared" si="430"/>
        <v>3</v>
      </c>
      <c r="G5525" s="3">
        <f t="shared" si="431"/>
        <v>2</v>
      </c>
      <c r="H5525" s="3">
        <f t="shared" si="432"/>
        <v>1</v>
      </c>
      <c r="I5525" s="1" t="str">
        <f t="shared" si="433"/>
        <v>321</v>
      </c>
      <c r="J5525" s="1" t="str">
        <f t="shared" si="434"/>
        <v>Potential</v>
      </c>
    </row>
    <row r="5526" spans="1:10" ht="14.25" x14ac:dyDescent="0.2">
      <c r="A5526">
        <v>12607</v>
      </c>
      <c r="B5526">
        <v>101</v>
      </c>
      <c r="C5526">
        <v>1579.51</v>
      </c>
      <c r="D5526" s="1">
        <v>40826.67083333333</v>
      </c>
      <c r="E5526" s="3">
        <f>DATEDIF(online_retail_II[[#This Row],[LastPurchase]], DATE(2011,12,9), "d")</f>
        <v>60</v>
      </c>
      <c r="F5526" s="3">
        <f t="shared" si="430"/>
        <v>3</v>
      </c>
      <c r="G5526" s="3">
        <f t="shared" si="431"/>
        <v>2</v>
      </c>
      <c r="H5526" s="3">
        <f t="shared" si="432"/>
        <v>2</v>
      </c>
      <c r="I5526" s="1" t="str">
        <f t="shared" si="433"/>
        <v>322</v>
      </c>
      <c r="J5526" s="1" t="str">
        <f t="shared" si="434"/>
        <v>Potential</v>
      </c>
    </row>
    <row r="5527" spans="1:10" ht="14.25" x14ac:dyDescent="0.2">
      <c r="A5527">
        <v>17459</v>
      </c>
      <c r="B5527">
        <v>111</v>
      </c>
      <c r="C5527">
        <v>657.3</v>
      </c>
      <c r="D5527" s="1">
        <v>40843.559027777781</v>
      </c>
      <c r="E5527" s="3">
        <f>DATEDIF(online_retail_II[[#This Row],[LastPurchase]], DATE(2011,12,9), "d")</f>
        <v>43</v>
      </c>
      <c r="F5527" s="3">
        <f t="shared" si="430"/>
        <v>4</v>
      </c>
      <c r="G5527" s="3">
        <f t="shared" si="431"/>
        <v>2</v>
      </c>
      <c r="H5527" s="3">
        <f t="shared" si="432"/>
        <v>1</v>
      </c>
      <c r="I5527" s="1" t="str">
        <f t="shared" si="433"/>
        <v>421</v>
      </c>
      <c r="J5527" s="1" t="str">
        <f t="shared" si="434"/>
        <v>Loyal</v>
      </c>
    </row>
    <row r="5528" spans="1:10" ht="14.25" x14ac:dyDescent="0.2">
      <c r="A5528">
        <v>12772</v>
      </c>
      <c r="B5528">
        <v>55</v>
      </c>
      <c r="C5528">
        <v>892.47000000000037</v>
      </c>
      <c r="D5528" s="1">
        <v>40827.388194444444</v>
      </c>
      <c r="E5528" s="3">
        <f>DATEDIF(online_retail_II[[#This Row],[LastPurchase]], DATE(2011,12,9), "d")</f>
        <v>59</v>
      </c>
      <c r="F5528" s="3">
        <f t="shared" si="430"/>
        <v>3</v>
      </c>
      <c r="G5528" s="3">
        <f t="shared" si="431"/>
        <v>1</v>
      </c>
      <c r="H5528" s="3">
        <f t="shared" si="432"/>
        <v>1</v>
      </c>
      <c r="I5528" s="1" t="str">
        <f t="shared" si="433"/>
        <v>311</v>
      </c>
      <c r="J5528" s="1" t="str">
        <f t="shared" si="434"/>
        <v>Potential</v>
      </c>
    </row>
    <row r="5529" spans="1:10" ht="14.25" x14ac:dyDescent="0.2">
      <c r="A5529">
        <v>16561</v>
      </c>
      <c r="B5529">
        <v>31</v>
      </c>
      <c r="C5529">
        <v>511.12000000000006</v>
      </c>
      <c r="D5529" s="1">
        <v>40881.493055555555</v>
      </c>
      <c r="E5529" s="3">
        <f>DATEDIF(online_retail_II[[#This Row],[LastPurchase]], DATE(2011,12,9), "d")</f>
        <v>5</v>
      </c>
      <c r="F5529" s="3">
        <f t="shared" si="430"/>
        <v>5</v>
      </c>
      <c r="G5529" s="3">
        <f t="shared" si="431"/>
        <v>1</v>
      </c>
      <c r="H5529" s="3">
        <f t="shared" si="432"/>
        <v>1</v>
      </c>
      <c r="I5529" s="1" t="str">
        <f t="shared" si="433"/>
        <v>511</v>
      </c>
      <c r="J5529" s="1" t="str">
        <f t="shared" si="434"/>
        <v>Champion</v>
      </c>
    </row>
    <row r="5530" spans="1:10" ht="14.25" x14ac:dyDescent="0.2">
      <c r="A5530">
        <v>14121</v>
      </c>
      <c r="B5530">
        <v>159</v>
      </c>
      <c r="C5530">
        <v>2780.1499999999996</v>
      </c>
      <c r="D5530" s="1">
        <v>40883.513194444444</v>
      </c>
      <c r="E5530" s="3">
        <f>DATEDIF(online_retail_II[[#This Row],[LastPurchase]], DATE(2011,12,9), "d")</f>
        <v>3</v>
      </c>
      <c r="F5530" s="3">
        <f t="shared" si="430"/>
        <v>5</v>
      </c>
      <c r="G5530" s="3">
        <f t="shared" si="431"/>
        <v>3</v>
      </c>
      <c r="H5530" s="3">
        <f t="shared" si="432"/>
        <v>2</v>
      </c>
      <c r="I5530" s="1" t="str">
        <f t="shared" si="433"/>
        <v>532</v>
      </c>
      <c r="J5530" s="1" t="str">
        <f t="shared" si="434"/>
        <v>Champion</v>
      </c>
    </row>
    <row r="5531" spans="1:10" ht="14.25" x14ac:dyDescent="0.2">
      <c r="A5531">
        <v>17119</v>
      </c>
      <c r="B5531">
        <v>35</v>
      </c>
      <c r="C5531">
        <v>606.91</v>
      </c>
      <c r="D5531" s="1">
        <v>40883.611111111109</v>
      </c>
      <c r="E5531" s="3">
        <f>DATEDIF(online_retail_II[[#This Row],[LastPurchase]], DATE(2011,12,9), "d")</f>
        <v>3</v>
      </c>
      <c r="F5531" s="3">
        <f t="shared" si="430"/>
        <v>5</v>
      </c>
      <c r="G5531" s="3">
        <f t="shared" si="431"/>
        <v>1</v>
      </c>
      <c r="H5531" s="3">
        <f t="shared" si="432"/>
        <v>1</v>
      </c>
      <c r="I5531" s="1" t="str">
        <f t="shared" si="433"/>
        <v>511</v>
      </c>
      <c r="J5531" s="1" t="str">
        <f t="shared" si="434"/>
        <v>Champion</v>
      </c>
    </row>
    <row r="5532" spans="1:10" ht="14.25" x14ac:dyDescent="0.2">
      <c r="A5532">
        <v>17620</v>
      </c>
      <c r="B5532">
        <v>4</v>
      </c>
      <c r="C5532">
        <v>81.44</v>
      </c>
      <c r="D5532" s="1">
        <v>40827.505555555559</v>
      </c>
      <c r="E5532" s="3">
        <f>DATEDIF(online_retail_II[[#This Row],[LastPurchase]], DATE(2011,12,9), "d")</f>
        <v>59</v>
      </c>
      <c r="F5532" s="3">
        <f t="shared" si="430"/>
        <v>3</v>
      </c>
      <c r="G5532" s="3">
        <f t="shared" si="431"/>
        <v>1</v>
      </c>
      <c r="H5532" s="3">
        <f t="shared" si="432"/>
        <v>1</v>
      </c>
      <c r="I5532" s="1" t="str">
        <f t="shared" si="433"/>
        <v>311</v>
      </c>
      <c r="J5532" s="1" t="str">
        <f t="shared" si="434"/>
        <v>Potential</v>
      </c>
    </row>
    <row r="5533" spans="1:10" ht="14.25" x14ac:dyDescent="0.2">
      <c r="A5533">
        <v>12824</v>
      </c>
      <c r="B5533">
        <v>25</v>
      </c>
      <c r="C5533">
        <v>397.11999999999995</v>
      </c>
      <c r="D5533" s="1">
        <v>40827.53402777778</v>
      </c>
      <c r="E5533" s="3">
        <f>DATEDIF(online_retail_II[[#This Row],[LastPurchase]], DATE(2011,12,9), "d")</f>
        <v>59</v>
      </c>
      <c r="F5533" s="3">
        <f t="shared" si="430"/>
        <v>3</v>
      </c>
      <c r="G5533" s="3">
        <f t="shared" si="431"/>
        <v>1</v>
      </c>
      <c r="H5533" s="3">
        <f t="shared" si="432"/>
        <v>1</v>
      </c>
      <c r="I5533" s="1" t="str">
        <f t="shared" si="433"/>
        <v>311</v>
      </c>
      <c r="J5533" s="1" t="str">
        <f t="shared" si="434"/>
        <v>Potential</v>
      </c>
    </row>
    <row r="5534" spans="1:10" ht="14.25" x14ac:dyDescent="0.2">
      <c r="A5534">
        <v>16171</v>
      </c>
      <c r="B5534">
        <v>3</v>
      </c>
      <c r="C5534">
        <v>73.2</v>
      </c>
      <c r="D5534" s="1">
        <v>40827.618750000001</v>
      </c>
      <c r="E5534" s="3">
        <f>DATEDIF(online_retail_II[[#This Row],[LastPurchase]], DATE(2011,12,9), "d")</f>
        <v>59</v>
      </c>
      <c r="F5534" s="3">
        <f t="shared" si="430"/>
        <v>3</v>
      </c>
      <c r="G5534" s="3">
        <f t="shared" si="431"/>
        <v>1</v>
      </c>
      <c r="H5534" s="3">
        <f t="shared" si="432"/>
        <v>1</v>
      </c>
      <c r="I5534" s="1" t="str">
        <f t="shared" si="433"/>
        <v>311</v>
      </c>
      <c r="J5534" s="1" t="str">
        <f t="shared" si="434"/>
        <v>Potential</v>
      </c>
    </row>
    <row r="5535" spans="1:10" ht="14.25" x14ac:dyDescent="0.2">
      <c r="A5535">
        <v>12536</v>
      </c>
      <c r="B5535">
        <v>261</v>
      </c>
      <c r="C5535">
        <v>12601.830000000005</v>
      </c>
      <c r="D5535" s="1">
        <v>40843.597222222219</v>
      </c>
      <c r="E5535" s="3">
        <f>DATEDIF(online_retail_II[[#This Row],[LastPurchase]], DATE(2011,12,9), "d")</f>
        <v>43</v>
      </c>
      <c r="F5535" s="3">
        <f t="shared" si="430"/>
        <v>4</v>
      </c>
      <c r="G5535" s="3">
        <f t="shared" si="431"/>
        <v>3</v>
      </c>
      <c r="H5535" s="3">
        <f t="shared" si="432"/>
        <v>4</v>
      </c>
      <c r="I5535" s="1" t="str">
        <f t="shared" si="433"/>
        <v>434</v>
      </c>
      <c r="J5535" s="1" t="str">
        <f t="shared" si="434"/>
        <v>Loyal</v>
      </c>
    </row>
    <row r="5536" spans="1:10" ht="14.25" x14ac:dyDescent="0.2">
      <c r="A5536">
        <v>13690</v>
      </c>
      <c r="B5536">
        <v>9</v>
      </c>
      <c r="C5536">
        <v>172.25</v>
      </c>
      <c r="D5536" s="1">
        <v>40827.627083333333</v>
      </c>
      <c r="E5536" s="3">
        <f>DATEDIF(online_retail_II[[#This Row],[LastPurchase]], DATE(2011,12,9), "d")</f>
        <v>59</v>
      </c>
      <c r="F5536" s="3">
        <f t="shared" si="430"/>
        <v>3</v>
      </c>
      <c r="G5536" s="3">
        <f t="shared" si="431"/>
        <v>1</v>
      </c>
      <c r="H5536" s="3">
        <f t="shared" si="432"/>
        <v>1</v>
      </c>
      <c r="I5536" s="1" t="str">
        <f t="shared" si="433"/>
        <v>311</v>
      </c>
      <c r="J5536" s="1" t="str">
        <f t="shared" si="434"/>
        <v>Potential</v>
      </c>
    </row>
    <row r="5537" spans="1:10" ht="14.25" x14ac:dyDescent="0.2">
      <c r="A5537">
        <v>14642</v>
      </c>
      <c r="B5537">
        <v>2</v>
      </c>
      <c r="C5537">
        <v>96.12</v>
      </c>
      <c r="D5537" s="1">
        <v>40828.463888888888</v>
      </c>
      <c r="E5537" s="3">
        <f>DATEDIF(online_retail_II[[#This Row],[LastPurchase]], DATE(2011,12,9), "d")</f>
        <v>58</v>
      </c>
      <c r="F5537" s="3">
        <f t="shared" si="430"/>
        <v>3</v>
      </c>
      <c r="G5537" s="3">
        <f t="shared" si="431"/>
        <v>1</v>
      </c>
      <c r="H5537" s="3">
        <f t="shared" si="432"/>
        <v>1</v>
      </c>
      <c r="I5537" s="1" t="str">
        <f t="shared" si="433"/>
        <v>311</v>
      </c>
      <c r="J5537" s="1" t="str">
        <f t="shared" si="434"/>
        <v>Potential</v>
      </c>
    </row>
    <row r="5538" spans="1:10" ht="14.25" x14ac:dyDescent="0.2">
      <c r="A5538">
        <v>12602</v>
      </c>
      <c r="B5538">
        <v>12</v>
      </c>
      <c r="C5538">
        <v>153.12000000000003</v>
      </c>
      <c r="D5538" s="1">
        <v>40828.473611111112</v>
      </c>
      <c r="E5538" s="3">
        <f>DATEDIF(online_retail_II[[#This Row],[LastPurchase]], DATE(2011,12,9), "d")</f>
        <v>58</v>
      </c>
      <c r="F5538" s="3">
        <f t="shared" si="430"/>
        <v>3</v>
      </c>
      <c r="G5538" s="3">
        <f t="shared" si="431"/>
        <v>1</v>
      </c>
      <c r="H5538" s="3">
        <f t="shared" si="432"/>
        <v>1</v>
      </c>
      <c r="I5538" s="1" t="str">
        <f t="shared" si="433"/>
        <v>311</v>
      </c>
      <c r="J5538" s="1" t="str">
        <f t="shared" si="434"/>
        <v>Potential</v>
      </c>
    </row>
    <row r="5539" spans="1:10" ht="14.25" x14ac:dyDescent="0.2">
      <c r="A5539">
        <v>16753</v>
      </c>
      <c r="B5539">
        <v>34</v>
      </c>
      <c r="C5539">
        <v>223.92</v>
      </c>
      <c r="D5539" s="1">
        <v>40828.551388888889</v>
      </c>
      <c r="E5539" s="3">
        <f>DATEDIF(online_retail_II[[#This Row],[LastPurchase]], DATE(2011,12,9), "d")</f>
        <v>58</v>
      </c>
      <c r="F5539" s="3">
        <f t="shared" si="430"/>
        <v>3</v>
      </c>
      <c r="G5539" s="3">
        <f t="shared" si="431"/>
        <v>1</v>
      </c>
      <c r="H5539" s="3">
        <f t="shared" si="432"/>
        <v>1</v>
      </c>
      <c r="I5539" s="1" t="str">
        <f t="shared" si="433"/>
        <v>311</v>
      </c>
      <c r="J5539" s="1" t="str">
        <f t="shared" si="434"/>
        <v>Potential</v>
      </c>
    </row>
    <row r="5540" spans="1:10" ht="14.25" x14ac:dyDescent="0.2">
      <c r="A5540">
        <v>17737</v>
      </c>
      <c r="B5540">
        <v>10</v>
      </c>
      <c r="C5540">
        <v>168.24</v>
      </c>
      <c r="D5540" s="1">
        <v>40877.636111111111</v>
      </c>
      <c r="E5540" s="3">
        <f>DATEDIF(online_retail_II[[#This Row],[LastPurchase]], DATE(2011,12,9), "d")</f>
        <v>9</v>
      </c>
      <c r="F5540" s="3">
        <f t="shared" si="430"/>
        <v>5</v>
      </c>
      <c r="G5540" s="3">
        <f t="shared" si="431"/>
        <v>1</v>
      </c>
      <c r="H5540" s="3">
        <f t="shared" si="432"/>
        <v>1</v>
      </c>
      <c r="I5540" s="1" t="str">
        <f t="shared" si="433"/>
        <v>511</v>
      </c>
      <c r="J5540" s="1" t="str">
        <f t="shared" si="434"/>
        <v>Champion</v>
      </c>
    </row>
    <row r="5541" spans="1:10" ht="14.25" x14ac:dyDescent="0.2">
      <c r="A5541">
        <v>12667</v>
      </c>
      <c r="B5541">
        <v>33</v>
      </c>
      <c r="C5541">
        <v>620.13</v>
      </c>
      <c r="D5541" s="1">
        <v>40828.708333333336</v>
      </c>
      <c r="E5541" s="3">
        <f>DATEDIF(online_retail_II[[#This Row],[LastPurchase]], DATE(2011,12,9), "d")</f>
        <v>58</v>
      </c>
      <c r="F5541" s="3">
        <f t="shared" si="430"/>
        <v>3</v>
      </c>
      <c r="G5541" s="3">
        <f t="shared" si="431"/>
        <v>1</v>
      </c>
      <c r="H5541" s="3">
        <f t="shared" si="432"/>
        <v>1</v>
      </c>
      <c r="I5541" s="1" t="str">
        <f t="shared" si="433"/>
        <v>311</v>
      </c>
      <c r="J5541" s="1" t="str">
        <f t="shared" si="434"/>
        <v>Potential</v>
      </c>
    </row>
    <row r="5542" spans="1:10" ht="14.25" x14ac:dyDescent="0.2">
      <c r="A5542">
        <v>12498</v>
      </c>
      <c r="B5542">
        <v>23</v>
      </c>
      <c r="C5542">
        <v>403.7</v>
      </c>
      <c r="D5542" s="1">
        <v>40865.536805555559</v>
      </c>
      <c r="E5542" s="3">
        <f>DATEDIF(online_retail_II[[#This Row],[LastPurchase]], DATE(2011,12,9), "d")</f>
        <v>21</v>
      </c>
      <c r="F5542" s="3">
        <f t="shared" si="430"/>
        <v>4</v>
      </c>
      <c r="G5542" s="3">
        <f t="shared" si="431"/>
        <v>1</v>
      </c>
      <c r="H5542" s="3">
        <f t="shared" si="432"/>
        <v>1</v>
      </c>
      <c r="I5542" s="1" t="str">
        <f t="shared" si="433"/>
        <v>411</v>
      </c>
      <c r="J5542" s="1" t="str">
        <f t="shared" si="434"/>
        <v>Loyal</v>
      </c>
    </row>
    <row r="5543" spans="1:10" ht="14.25" x14ac:dyDescent="0.2">
      <c r="A5543">
        <v>17279</v>
      </c>
      <c r="B5543">
        <v>9</v>
      </c>
      <c r="C5543">
        <v>187.82999999999998</v>
      </c>
      <c r="D5543" s="1">
        <v>40829.498611111114</v>
      </c>
      <c r="E5543" s="3">
        <f>DATEDIF(online_retail_II[[#This Row],[LastPurchase]], DATE(2011,12,9), "d")</f>
        <v>57</v>
      </c>
      <c r="F5543" s="3">
        <f t="shared" si="430"/>
        <v>3</v>
      </c>
      <c r="G5543" s="3">
        <f t="shared" si="431"/>
        <v>1</v>
      </c>
      <c r="H5543" s="3">
        <f t="shared" si="432"/>
        <v>1</v>
      </c>
      <c r="I5543" s="1" t="str">
        <f t="shared" si="433"/>
        <v>311</v>
      </c>
      <c r="J5543" s="1" t="str">
        <f t="shared" si="434"/>
        <v>Potential</v>
      </c>
    </row>
    <row r="5544" spans="1:10" ht="14.25" x14ac:dyDescent="0.2">
      <c r="A5544">
        <v>14251</v>
      </c>
      <c r="B5544">
        <v>78</v>
      </c>
      <c r="C5544">
        <v>2879.7000000000003</v>
      </c>
      <c r="D5544" s="1">
        <v>40885.355555555558</v>
      </c>
      <c r="E5544" s="3">
        <f>DATEDIF(online_retail_II[[#This Row],[LastPurchase]], DATE(2011,12,9), "d")</f>
        <v>1</v>
      </c>
      <c r="F5544" s="3">
        <f t="shared" si="430"/>
        <v>5</v>
      </c>
      <c r="G5544" s="3">
        <f t="shared" si="431"/>
        <v>2</v>
      </c>
      <c r="H5544" s="3">
        <f t="shared" si="432"/>
        <v>2</v>
      </c>
      <c r="I5544" s="1" t="str">
        <f t="shared" si="433"/>
        <v>522</v>
      </c>
      <c r="J5544" s="1" t="str">
        <f t="shared" si="434"/>
        <v>Champion</v>
      </c>
    </row>
    <row r="5545" spans="1:10" ht="14.25" x14ac:dyDescent="0.2">
      <c r="A5545">
        <v>12446</v>
      </c>
      <c r="B5545">
        <v>58</v>
      </c>
      <c r="C5545">
        <v>1002.3099999999998</v>
      </c>
      <c r="D5545" s="1">
        <v>40829.534722222219</v>
      </c>
      <c r="E5545" s="3">
        <f>DATEDIF(online_retail_II[[#This Row],[LastPurchase]], DATE(2011,12,9), "d")</f>
        <v>57</v>
      </c>
      <c r="F5545" s="3">
        <f t="shared" si="430"/>
        <v>3</v>
      </c>
      <c r="G5545" s="3">
        <f t="shared" si="431"/>
        <v>2</v>
      </c>
      <c r="H5545" s="3">
        <f t="shared" si="432"/>
        <v>2</v>
      </c>
      <c r="I5545" s="1" t="str">
        <f t="shared" si="433"/>
        <v>322</v>
      </c>
      <c r="J5545" s="1" t="str">
        <f t="shared" si="434"/>
        <v>Potential</v>
      </c>
    </row>
    <row r="5546" spans="1:10" ht="14.25" x14ac:dyDescent="0.2">
      <c r="A5546">
        <v>14234</v>
      </c>
      <c r="B5546">
        <v>159</v>
      </c>
      <c r="C5546">
        <v>775.46000000000038</v>
      </c>
      <c r="D5546" s="1">
        <v>40864.745138888888</v>
      </c>
      <c r="E5546" s="3">
        <f>DATEDIF(online_retail_II[[#This Row],[LastPurchase]], DATE(2011,12,9), "d")</f>
        <v>22</v>
      </c>
      <c r="F5546" s="3">
        <f t="shared" si="430"/>
        <v>4</v>
      </c>
      <c r="G5546" s="3">
        <f t="shared" si="431"/>
        <v>3</v>
      </c>
      <c r="H5546" s="3">
        <f t="shared" si="432"/>
        <v>1</v>
      </c>
      <c r="I5546" s="1" t="str">
        <f t="shared" si="433"/>
        <v>431</v>
      </c>
      <c r="J5546" s="1" t="str">
        <f t="shared" si="434"/>
        <v>Loyal</v>
      </c>
    </row>
    <row r="5547" spans="1:10" ht="14.25" x14ac:dyDescent="0.2">
      <c r="A5547">
        <v>13853</v>
      </c>
      <c r="B5547">
        <v>23</v>
      </c>
      <c r="C5547">
        <v>1090.1400000000001</v>
      </c>
      <c r="D5547" s="1">
        <v>40829.595833333333</v>
      </c>
      <c r="E5547" s="3">
        <f>DATEDIF(online_retail_II[[#This Row],[LastPurchase]], DATE(2011,12,9), "d")</f>
        <v>57</v>
      </c>
      <c r="F5547" s="3">
        <f t="shared" si="430"/>
        <v>3</v>
      </c>
      <c r="G5547" s="3">
        <f t="shared" si="431"/>
        <v>1</v>
      </c>
      <c r="H5547" s="3">
        <f t="shared" si="432"/>
        <v>2</v>
      </c>
      <c r="I5547" s="1" t="str">
        <f t="shared" si="433"/>
        <v>312</v>
      </c>
      <c r="J5547" s="1" t="str">
        <f t="shared" si="434"/>
        <v>Potential</v>
      </c>
    </row>
    <row r="5548" spans="1:10" ht="14.25" x14ac:dyDescent="0.2">
      <c r="A5548">
        <v>16793</v>
      </c>
      <c r="B5548">
        <v>16</v>
      </c>
      <c r="C5548">
        <v>243.83999999999997</v>
      </c>
      <c r="D5548" s="1">
        <v>40829.630555555559</v>
      </c>
      <c r="E5548" s="3">
        <f>DATEDIF(online_retail_II[[#This Row],[LastPurchase]], DATE(2011,12,9), "d")</f>
        <v>57</v>
      </c>
      <c r="F5548" s="3">
        <f t="shared" si="430"/>
        <v>3</v>
      </c>
      <c r="G5548" s="3">
        <f t="shared" si="431"/>
        <v>1</v>
      </c>
      <c r="H5548" s="3">
        <f t="shared" si="432"/>
        <v>1</v>
      </c>
      <c r="I5548" s="1" t="str">
        <f t="shared" si="433"/>
        <v>311</v>
      </c>
      <c r="J5548" s="1" t="str">
        <f t="shared" si="434"/>
        <v>Potential</v>
      </c>
    </row>
    <row r="5549" spans="1:10" ht="14.25" x14ac:dyDescent="0.2">
      <c r="A5549">
        <v>18130</v>
      </c>
      <c r="B5549">
        <v>70</v>
      </c>
      <c r="C5549">
        <v>1059.3900000000003</v>
      </c>
      <c r="D5549" s="1">
        <v>40871.611111111109</v>
      </c>
      <c r="E5549" s="3">
        <f>DATEDIF(online_retail_II[[#This Row],[LastPurchase]], DATE(2011,12,9), "d")</f>
        <v>15</v>
      </c>
      <c r="F5549" s="3">
        <f t="shared" si="430"/>
        <v>4</v>
      </c>
      <c r="G5549" s="3">
        <f t="shared" si="431"/>
        <v>2</v>
      </c>
      <c r="H5549" s="3">
        <f t="shared" si="432"/>
        <v>2</v>
      </c>
      <c r="I5549" s="1" t="str">
        <f t="shared" si="433"/>
        <v>422</v>
      </c>
      <c r="J5549" s="1" t="str">
        <f t="shared" si="434"/>
        <v>Loyal</v>
      </c>
    </row>
    <row r="5550" spans="1:10" ht="14.25" x14ac:dyDescent="0.2">
      <c r="A5550">
        <v>17614</v>
      </c>
      <c r="B5550">
        <v>100</v>
      </c>
      <c r="C5550">
        <v>390.06999999999988</v>
      </c>
      <c r="D5550" s="1">
        <v>40829.667361111111</v>
      </c>
      <c r="E5550" s="3">
        <f>DATEDIF(online_retail_II[[#This Row],[LastPurchase]], DATE(2011,12,9), "d")</f>
        <v>57</v>
      </c>
      <c r="F5550" s="3">
        <f t="shared" si="430"/>
        <v>3</v>
      </c>
      <c r="G5550" s="3">
        <f t="shared" si="431"/>
        <v>2</v>
      </c>
      <c r="H5550" s="3">
        <f t="shared" si="432"/>
        <v>1</v>
      </c>
      <c r="I5550" s="1" t="str">
        <f t="shared" si="433"/>
        <v>321</v>
      </c>
      <c r="J5550" s="1" t="str">
        <f t="shared" si="434"/>
        <v>Potential</v>
      </c>
    </row>
    <row r="5551" spans="1:10" ht="14.25" x14ac:dyDescent="0.2">
      <c r="A5551">
        <v>13858</v>
      </c>
      <c r="B5551">
        <v>11</v>
      </c>
      <c r="C5551">
        <v>216.16999999999996</v>
      </c>
      <c r="D5551" s="1">
        <v>40829.678472222222</v>
      </c>
      <c r="E5551" s="3">
        <f>DATEDIF(online_retail_II[[#This Row],[LastPurchase]], DATE(2011,12,9), "d")</f>
        <v>57</v>
      </c>
      <c r="F5551" s="3">
        <f t="shared" si="430"/>
        <v>3</v>
      </c>
      <c r="G5551" s="3">
        <f t="shared" si="431"/>
        <v>1</v>
      </c>
      <c r="H5551" s="3">
        <f t="shared" si="432"/>
        <v>1</v>
      </c>
      <c r="I5551" s="1" t="str">
        <f t="shared" si="433"/>
        <v>311</v>
      </c>
      <c r="J5551" s="1" t="str">
        <f t="shared" si="434"/>
        <v>Potential</v>
      </c>
    </row>
    <row r="5552" spans="1:10" ht="14.25" x14ac:dyDescent="0.2">
      <c r="A5552">
        <v>14856</v>
      </c>
      <c r="B5552">
        <v>66</v>
      </c>
      <c r="C5552">
        <v>1311.3800000000006</v>
      </c>
      <c r="D5552" s="1">
        <v>40850.620138888888</v>
      </c>
      <c r="E5552" s="3">
        <f>DATEDIF(online_retail_II[[#This Row],[LastPurchase]], DATE(2011,12,9), "d")</f>
        <v>36</v>
      </c>
      <c r="F5552" s="3">
        <f t="shared" si="430"/>
        <v>4</v>
      </c>
      <c r="G5552" s="3">
        <f t="shared" si="431"/>
        <v>2</v>
      </c>
      <c r="H5552" s="3">
        <f t="shared" si="432"/>
        <v>2</v>
      </c>
      <c r="I5552" s="1" t="str">
        <f t="shared" si="433"/>
        <v>422</v>
      </c>
      <c r="J5552" s="1" t="str">
        <f t="shared" si="434"/>
        <v>Loyal</v>
      </c>
    </row>
    <row r="5553" spans="1:10" ht="14.25" x14ac:dyDescent="0.2">
      <c r="A5553">
        <v>14089</v>
      </c>
      <c r="B5553">
        <v>14</v>
      </c>
      <c r="C5553">
        <v>161</v>
      </c>
      <c r="D5553" s="1">
        <v>40830.443055555559</v>
      </c>
      <c r="E5553" s="3">
        <f>DATEDIF(online_retail_II[[#This Row],[LastPurchase]], DATE(2011,12,9), "d")</f>
        <v>56</v>
      </c>
      <c r="F5553" s="3">
        <f t="shared" si="430"/>
        <v>3</v>
      </c>
      <c r="G5553" s="3">
        <f t="shared" si="431"/>
        <v>1</v>
      </c>
      <c r="H5553" s="3">
        <f t="shared" si="432"/>
        <v>1</v>
      </c>
      <c r="I5553" s="1" t="str">
        <f t="shared" si="433"/>
        <v>311</v>
      </c>
      <c r="J5553" s="1" t="str">
        <f t="shared" si="434"/>
        <v>Potential</v>
      </c>
    </row>
    <row r="5554" spans="1:10" ht="14.25" x14ac:dyDescent="0.2">
      <c r="A5554">
        <v>13810</v>
      </c>
      <c r="B5554">
        <v>35</v>
      </c>
      <c r="C5554">
        <v>1499.01</v>
      </c>
      <c r="D5554" s="1">
        <v>40858.356249999997</v>
      </c>
      <c r="E5554" s="3">
        <f>DATEDIF(online_retail_II[[#This Row],[LastPurchase]], DATE(2011,12,9), "d")</f>
        <v>28</v>
      </c>
      <c r="F5554" s="3">
        <f t="shared" si="430"/>
        <v>4</v>
      </c>
      <c r="G5554" s="3">
        <f t="shared" si="431"/>
        <v>1</v>
      </c>
      <c r="H5554" s="3">
        <f t="shared" si="432"/>
        <v>2</v>
      </c>
      <c r="I5554" s="1" t="str">
        <f t="shared" si="433"/>
        <v>412</v>
      </c>
      <c r="J5554" s="1" t="str">
        <f t="shared" si="434"/>
        <v>Loyal</v>
      </c>
    </row>
    <row r="5555" spans="1:10" ht="14.25" x14ac:dyDescent="0.2">
      <c r="A5555">
        <v>13006</v>
      </c>
      <c r="B5555">
        <v>4</v>
      </c>
      <c r="C5555">
        <v>81.569999999999993</v>
      </c>
      <c r="D5555" s="1">
        <v>40830.575694444444</v>
      </c>
      <c r="E5555" s="3">
        <f>DATEDIF(online_retail_II[[#This Row],[LastPurchase]], DATE(2011,12,9), "d")</f>
        <v>56</v>
      </c>
      <c r="F5555" s="3">
        <f t="shared" si="430"/>
        <v>3</v>
      </c>
      <c r="G5555" s="3">
        <f t="shared" si="431"/>
        <v>1</v>
      </c>
      <c r="H5555" s="3">
        <f t="shared" si="432"/>
        <v>1</v>
      </c>
      <c r="I5555" s="1" t="str">
        <f t="shared" si="433"/>
        <v>311</v>
      </c>
      <c r="J5555" s="1" t="str">
        <f t="shared" si="434"/>
        <v>Potential</v>
      </c>
    </row>
    <row r="5556" spans="1:10" ht="14.25" x14ac:dyDescent="0.2">
      <c r="A5556">
        <v>17986</v>
      </c>
      <c r="B5556">
        <v>1</v>
      </c>
      <c r="C5556">
        <v>20.8</v>
      </c>
      <c r="D5556" s="1">
        <v>40830.598611111112</v>
      </c>
      <c r="E5556" s="3">
        <f>DATEDIF(online_retail_II[[#This Row],[LastPurchase]], DATE(2011,12,9), "d")</f>
        <v>56</v>
      </c>
      <c r="F5556" s="3">
        <f t="shared" si="430"/>
        <v>3</v>
      </c>
      <c r="G5556" s="3">
        <f t="shared" si="431"/>
        <v>1</v>
      </c>
      <c r="H5556" s="3">
        <f t="shared" si="432"/>
        <v>1</v>
      </c>
      <c r="I5556" s="1" t="str">
        <f t="shared" si="433"/>
        <v>311</v>
      </c>
      <c r="J5556" s="1" t="str">
        <f t="shared" si="434"/>
        <v>Potential</v>
      </c>
    </row>
    <row r="5557" spans="1:10" ht="14.25" x14ac:dyDescent="0.2">
      <c r="A5557">
        <v>14910</v>
      </c>
      <c r="B5557">
        <v>30</v>
      </c>
      <c r="C5557">
        <v>434.35000000000008</v>
      </c>
      <c r="D5557" s="1">
        <v>40884.42083333333</v>
      </c>
      <c r="E5557" s="3">
        <f>DATEDIF(online_retail_II[[#This Row],[LastPurchase]], DATE(2011,12,9), "d")</f>
        <v>2</v>
      </c>
      <c r="F5557" s="3">
        <f t="shared" si="430"/>
        <v>5</v>
      </c>
      <c r="G5557" s="3">
        <f t="shared" si="431"/>
        <v>1</v>
      </c>
      <c r="H5557" s="3">
        <f t="shared" si="432"/>
        <v>1</v>
      </c>
      <c r="I5557" s="1" t="str">
        <f t="shared" si="433"/>
        <v>511</v>
      </c>
      <c r="J5557" s="1" t="str">
        <f t="shared" si="434"/>
        <v>Champion</v>
      </c>
    </row>
    <row r="5558" spans="1:10" ht="14.25" x14ac:dyDescent="0.2">
      <c r="A5558">
        <v>16243</v>
      </c>
      <c r="B5558">
        <v>51</v>
      </c>
      <c r="C5558">
        <v>409.09999999999974</v>
      </c>
      <c r="D5558" s="1">
        <v>40853.522222222222</v>
      </c>
      <c r="E5558" s="3">
        <f>DATEDIF(online_retail_II[[#This Row],[LastPurchase]], DATE(2011,12,9), "d")</f>
        <v>33</v>
      </c>
      <c r="F5558" s="3">
        <f t="shared" si="430"/>
        <v>4</v>
      </c>
      <c r="G5558" s="3">
        <f t="shared" si="431"/>
        <v>1</v>
      </c>
      <c r="H5558" s="3">
        <f t="shared" si="432"/>
        <v>1</v>
      </c>
      <c r="I5558" s="1" t="str">
        <f t="shared" si="433"/>
        <v>411</v>
      </c>
      <c r="J5558" s="1" t="str">
        <f t="shared" si="434"/>
        <v>Loyal</v>
      </c>
    </row>
    <row r="5559" spans="1:10" ht="14.25" x14ac:dyDescent="0.2">
      <c r="A5559">
        <v>14547</v>
      </c>
      <c r="B5559">
        <v>366</v>
      </c>
      <c r="C5559">
        <v>4007.5399999999991</v>
      </c>
      <c r="D5559" s="1">
        <v>40883.462500000001</v>
      </c>
      <c r="E5559" s="3">
        <f>DATEDIF(online_retail_II[[#This Row],[LastPurchase]], DATE(2011,12,9), "d")</f>
        <v>3</v>
      </c>
      <c r="F5559" s="3">
        <f t="shared" si="430"/>
        <v>5</v>
      </c>
      <c r="G5559" s="3">
        <f t="shared" si="431"/>
        <v>4</v>
      </c>
      <c r="H5559" s="3">
        <f t="shared" si="432"/>
        <v>3</v>
      </c>
      <c r="I5559" s="1" t="str">
        <f t="shared" si="433"/>
        <v>543</v>
      </c>
      <c r="J5559" s="1" t="str">
        <f t="shared" si="434"/>
        <v>Champion</v>
      </c>
    </row>
    <row r="5560" spans="1:10" ht="14.25" x14ac:dyDescent="0.2">
      <c r="A5560">
        <v>16052</v>
      </c>
      <c r="B5560">
        <v>34</v>
      </c>
      <c r="C5560">
        <v>362.06000000000006</v>
      </c>
      <c r="D5560" s="1">
        <v>40832.634027777778</v>
      </c>
      <c r="E5560" s="3">
        <f>DATEDIF(online_retail_II[[#This Row],[LastPurchase]], DATE(2011,12,9), "d")</f>
        <v>54</v>
      </c>
      <c r="F5560" s="3">
        <f t="shared" si="430"/>
        <v>3</v>
      </c>
      <c r="G5560" s="3">
        <f t="shared" si="431"/>
        <v>1</v>
      </c>
      <c r="H5560" s="3">
        <f t="shared" si="432"/>
        <v>1</v>
      </c>
      <c r="I5560" s="1" t="str">
        <f t="shared" si="433"/>
        <v>311</v>
      </c>
      <c r="J5560" s="1" t="str">
        <f t="shared" si="434"/>
        <v>Potential</v>
      </c>
    </row>
    <row r="5561" spans="1:10" ht="14.25" x14ac:dyDescent="0.2">
      <c r="A5561">
        <v>15113</v>
      </c>
      <c r="B5561">
        <v>100</v>
      </c>
      <c r="C5561">
        <v>3609.3300000000008</v>
      </c>
      <c r="D5561" s="1">
        <v>40877.349305555559</v>
      </c>
      <c r="E5561" s="3">
        <f>DATEDIF(online_retail_II[[#This Row],[LastPurchase]], DATE(2011,12,9), "d")</f>
        <v>9</v>
      </c>
      <c r="F5561" s="3">
        <f t="shared" si="430"/>
        <v>5</v>
      </c>
      <c r="G5561" s="3">
        <f t="shared" si="431"/>
        <v>2</v>
      </c>
      <c r="H5561" s="3">
        <f t="shared" si="432"/>
        <v>3</v>
      </c>
      <c r="I5561" s="1" t="str">
        <f t="shared" si="433"/>
        <v>523</v>
      </c>
      <c r="J5561" s="1" t="str">
        <f t="shared" si="434"/>
        <v>Champion</v>
      </c>
    </row>
    <row r="5562" spans="1:10" ht="14.25" x14ac:dyDescent="0.2">
      <c r="A5562">
        <v>17520</v>
      </c>
      <c r="B5562">
        <v>30</v>
      </c>
      <c r="C5562">
        <v>546.81000000000006</v>
      </c>
      <c r="D5562" s="1">
        <v>40833.50277777778</v>
      </c>
      <c r="E5562" s="3">
        <f>DATEDIF(online_retail_II[[#This Row],[LastPurchase]], DATE(2011,12,9), "d")</f>
        <v>53</v>
      </c>
      <c r="F5562" s="3">
        <f t="shared" si="430"/>
        <v>3</v>
      </c>
      <c r="G5562" s="3">
        <f t="shared" si="431"/>
        <v>1</v>
      </c>
      <c r="H5562" s="3">
        <f t="shared" si="432"/>
        <v>1</v>
      </c>
      <c r="I5562" s="1" t="str">
        <f t="shared" si="433"/>
        <v>311</v>
      </c>
      <c r="J5562" s="1" t="str">
        <f t="shared" si="434"/>
        <v>Potential</v>
      </c>
    </row>
    <row r="5563" spans="1:10" ht="14.25" x14ac:dyDescent="0.2">
      <c r="A5563">
        <v>13923</v>
      </c>
      <c r="B5563">
        <v>20</v>
      </c>
      <c r="C5563">
        <v>351.13000000000005</v>
      </c>
      <c r="D5563" s="1">
        <v>40833.522916666669</v>
      </c>
      <c r="E5563" s="3">
        <f>DATEDIF(online_retail_II[[#This Row],[LastPurchase]], DATE(2011,12,9), "d")</f>
        <v>53</v>
      </c>
      <c r="F5563" s="3">
        <f t="shared" si="430"/>
        <v>3</v>
      </c>
      <c r="G5563" s="3">
        <f t="shared" si="431"/>
        <v>1</v>
      </c>
      <c r="H5563" s="3">
        <f t="shared" si="432"/>
        <v>1</v>
      </c>
      <c r="I5563" s="1" t="str">
        <f t="shared" si="433"/>
        <v>311</v>
      </c>
      <c r="J5563" s="1" t="str">
        <f t="shared" si="434"/>
        <v>Potential</v>
      </c>
    </row>
    <row r="5564" spans="1:10" ht="14.25" x14ac:dyDescent="0.2">
      <c r="A5564">
        <v>15335</v>
      </c>
      <c r="B5564">
        <v>36</v>
      </c>
      <c r="C5564">
        <v>173.97000000000003</v>
      </c>
      <c r="D5564" s="1">
        <v>40833.534722222219</v>
      </c>
      <c r="E5564" s="3">
        <f>DATEDIF(online_retail_II[[#This Row],[LastPurchase]], DATE(2011,12,9), "d")</f>
        <v>53</v>
      </c>
      <c r="F5564" s="3">
        <f t="shared" si="430"/>
        <v>3</v>
      </c>
      <c r="G5564" s="3">
        <f t="shared" si="431"/>
        <v>1</v>
      </c>
      <c r="H5564" s="3">
        <f t="shared" si="432"/>
        <v>1</v>
      </c>
      <c r="I5564" s="1" t="str">
        <f t="shared" si="433"/>
        <v>311</v>
      </c>
      <c r="J5564" s="1" t="str">
        <f t="shared" si="434"/>
        <v>Potential</v>
      </c>
    </row>
    <row r="5565" spans="1:10" ht="14.25" x14ac:dyDescent="0.2">
      <c r="A5565">
        <v>17206</v>
      </c>
      <c r="B5565">
        <v>7</v>
      </c>
      <c r="C5565">
        <v>204.24</v>
      </c>
      <c r="D5565" s="1">
        <v>40833.559027777781</v>
      </c>
      <c r="E5565" s="3">
        <f>DATEDIF(online_retail_II[[#This Row],[LastPurchase]], DATE(2011,12,9), "d")</f>
        <v>53</v>
      </c>
      <c r="F5565" s="3">
        <f t="shared" si="430"/>
        <v>3</v>
      </c>
      <c r="G5565" s="3">
        <f t="shared" si="431"/>
        <v>1</v>
      </c>
      <c r="H5565" s="3">
        <f t="shared" si="432"/>
        <v>1</v>
      </c>
      <c r="I5565" s="1" t="str">
        <f t="shared" si="433"/>
        <v>311</v>
      </c>
      <c r="J5565" s="1" t="str">
        <f t="shared" si="434"/>
        <v>Potential</v>
      </c>
    </row>
    <row r="5566" spans="1:10" ht="14.25" x14ac:dyDescent="0.2">
      <c r="A5566">
        <v>15066</v>
      </c>
      <c r="B5566">
        <v>42</v>
      </c>
      <c r="C5566">
        <v>893.59</v>
      </c>
      <c r="D5566" s="1">
        <v>40833.559027777781</v>
      </c>
      <c r="E5566" s="3">
        <f>DATEDIF(online_retail_II[[#This Row],[LastPurchase]], DATE(2011,12,9), "d")</f>
        <v>53</v>
      </c>
      <c r="F5566" s="3">
        <f t="shared" si="430"/>
        <v>3</v>
      </c>
      <c r="G5566" s="3">
        <f t="shared" si="431"/>
        <v>1</v>
      </c>
      <c r="H5566" s="3">
        <f t="shared" si="432"/>
        <v>1</v>
      </c>
      <c r="I5566" s="1" t="str">
        <f t="shared" si="433"/>
        <v>311</v>
      </c>
      <c r="J5566" s="1" t="str">
        <f t="shared" si="434"/>
        <v>Potential</v>
      </c>
    </row>
    <row r="5567" spans="1:10" ht="14.25" x14ac:dyDescent="0.2">
      <c r="A5567">
        <v>16363</v>
      </c>
      <c r="B5567">
        <v>5</v>
      </c>
      <c r="C5567">
        <v>109.36000000000001</v>
      </c>
      <c r="D5567" s="1">
        <v>40833.593055555553</v>
      </c>
      <c r="E5567" s="3">
        <f>DATEDIF(online_retail_II[[#This Row],[LastPurchase]], DATE(2011,12,9), "d")</f>
        <v>53</v>
      </c>
      <c r="F5567" s="3">
        <f t="shared" si="430"/>
        <v>3</v>
      </c>
      <c r="G5567" s="3">
        <f t="shared" si="431"/>
        <v>1</v>
      </c>
      <c r="H5567" s="3">
        <f t="shared" si="432"/>
        <v>1</v>
      </c>
      <c r="I5567" s="1" t="str">
        <f t="shared" si="433"/>
        <v>311</v>
      </c>
      <c r="J5567" s="1" t="str">
        <f t="shared" si="434"/>
        <v>Potential</v>
      </c>
    </row>
    <row r="5568" spans="1:10" ht="14.25" x14ac:dyDescent="0.2">
      <c r="A5568">
        <v>14830</v>
      </c>
      <c r="B5568">
        <v>40</v>
      </c>
      <c r="C5568">
        <v>197.13</v>
      </c>
      <c r="D5568" s="1">
        <v>40833.603472222225</v>
      </c>
      <c r="E5568" s="3">
        <f>DATEDIF(online_retail_II[[#This Row],[LastPurchase]], DATE(2011,12,9), "d")</f>
        <v>53</v>
      </c>
      <c r="F5568" s="3">
        <f t="shared" si="430"/>
        <v>3</v>
      </c>
      <c r="G5568" s="3">
        <f t="shared" si="431"/>
        <v>1</v>
      </c>
      <c r="H5568" s="3">
        <f t="shared" si="432"/>
        <v>1</v>
      </c>
      <c r="I5568" s="1" t="str">
        <f t="shared" si="433"/>
        <v>311</v>
      </c>
      <c r="J5568" s="1" t="str">
        <f t="shared" si="434"/>
        <v>Potential</v>
      </c>
    </row>
    <row r="5569" spans="1:10" ht="14.25" x14ac:dyDescent="0.2">
      <c r="A5569">
        <v>15355</v>
      </c>
      <c r="B5569">
        <v>14</v>
      </c>
      <c r="C5569">
        <v>277.05000000000007</v>
      </c>
      <c r="D5569" s="1">
        <v>40857.572222222225</v>
      </c>
      <c r="E5569" s="3">
        <f>DATEDIF(online_retail_II[[#This Row],[LastPurchase]], DATE(2011,12,9), "d")</f>
        <v>29</v>
      </c>
      <c r="F5569" s="3">
        <f t="shared" si="430"/>
        <v>4</v>
      </c>
      <c r="G5569" s="3">
        <f t="shared" si="431"/>
        <v>1</v>
      </c>
      <c r="H5569" s="3">
        <f t="shared" si="432"/>
        <v>1</v>
      </c>
      <c r="I5569" s="1" t="str">
        <f t="shared" si="433"/>
        <v>411</v>
      </c>
      <c r="J5569" s="1" t="str">
        <f t="shared" si="434"/>
        <v>Loyal</v>
      </c>
    </row>
    <row r="5570" spans="1:10" ht="14.25" x14ac:dyDescent="0.2">
      <c r="A5570">
        <v>14015</v>
      </c>
      <c r="B5570">
        <v>20</v>
      </c>
      <c r="C5570">
        <v>917.34</v>
      </c>
      <c r="D5570" s="1">
        <v>40834.418055555558</v>
      </c>
      <c r="E5570" s="3">
        <f>DATEDIF(online_retail_II[[#This Row],[LastPurchase]], DATE(2011,12,9), "d")</f>
        <v>52</v>
      </c>
      <c r="F5570" s="3">
        <f t="shared" ref="F5570:F5633" si="435">IF(E5570&lt;=QUARTILE($E$2:$E$1000,1),5,
 IF(E5570&lt;=QUARTILE($E$2:$E$1000,2),4,
 IF(E5570&lt;=QUARTILE($E$2:$E$1000,3),3,
 IF(E5570&lt;=QUARTILE($E$2:$E$1000,4),2,1))))</f>
        <v>3</v>
      </c>
      <c r="G5570" s="3">
        <f t="shared" ref="G5570:G5633" si="436">IF(B5570&gt;=QUARTILE($B$2:$B$1000,4),5,
 IF(B5570&gt;=QUARTILE($B$2:$B$1000,3),4,
 IF(B5570&gt;=QUARTILE($B$2:$B$1000,2),3,
 IF(B5570&gt;=QUARTILE($B$2:$B$1000,1),2,1))))</f>
        <v>1</v>
      </c>
      <c r="H5570" s="3">
        <f t="shared" ref="H5570:H5633" si="437">IF(C5570&gt;=QUARTILE($C$2:$C$1000,4),5,
 IF(C5570&gt;=QUARTILE($C$2:$C$1000,3),4,
 IF(C5570&gt;=QUARTILE($C$2:$C$1000,2),3,
 IF(C5570&gt;=QUARTILE($C$2:$C$1000,1),2,1))))</f>
        <v>1</v>
      </c>
      <c r="I5570" s="1" t="str">
        <f t="shared" ref="I5570:I5633" si="438">TEXT(F5570,"0") &amp; TEXT(G5570,"0") &amp; TEXT(H5570,"0")</f>
        <v>311</v>
      </c>
      <c r="J5570" s="1" t="str">
        <f t="shared" ref="J5570:J5633" si="439">IF(F5570=5,"Champion",
 IF(F5570&gt;=4,"Loyal",
 IF(F5570=3,"Potential",
 IF(F5570=2,"At Risk",
 "Lost"))))</f>
        <v>Potential</v>
      </c>
    </row>
    <row r="5571" spans="1:10" ht="14.25" x14ac:dyDescent="0.2">
      <c r="A5571">
        <v>15327</v>
      </c>
      <c r="B5571">
        <v>10</v>
      </c>
      <c r="C5571">
        <v>208.75000000000003</v>
      </c>
      <c r="D5571" s="1">
        <v>40834.496527777781</v>
      </c>
      <c r="E5571" s="3">
        <f>DATEDIF(online_retail_II[[#This Row],[LastPurchase]], DATE(2011,12,9), "d")</f>
        <v>52</v>
      </c>
      <c r="F5571" s="3">
        <f t="shared" si="435"/>
        <v>3</v>
      </c>
      <c r="G5571" s="3">
        <f t="shared" si="436"/>
        <v>1</v>
      </c>
      <c r="H5571" s="3">
        <f t="shared" si="437"/>
        <v>1</v>
      </c>
      <c r="I5571" s="1" t="str">
        <f t="shared" si="438"/>
        <v>311</v>
      </c>
      <c r="J5571" s="1" t="str">
        <f t="shared" si="439"/>
        <v>Potential</v>
      </c>
    </row>
    <row r="5572" spans="1:10" ht="14.25" x14ac:dyDescent="0.2">
      <c r="A5572">
        <v>14554</v>
      </c>
      <c r="B5572">
        <v>216</v>
      </c>
      <c r="C5572">
        <v>2381.0400000000018</v>
      </c>
      <c r="D5572" s="1">
        <v>40876.697222222225</v>
      </c>
      <c r="E5572" s="3">
        <f>DATEDIF(online_retail_II[[#This Row],[LastPurchase]], DATE(2011,12,9), "d")</f>
        <v>10</v>
      </c>
      <c r="F5572" s="3">
        <f t="shared" si="435"/>
        <v>5</v>
      </c>
      <c r="G5572" s="3">
        <f t="shared" si="436"/>
        <v>3</v>
      </c>
      <c r="H5572" s="3">
        <f t="shared" si="437"/>
        <v>2</v>
      </c>
      <c r="I5572" s="1" t="str">
        <f t="shared" si="438"/>
        <v>532</v>
      </c>
      <c r="J5572" s="1" t="str">
        <f t="shared" si="439"/>
        <v>Champion</v>
      </c>
    </row>
    <row r="5573" spans="1:10" ht="14.25" x14ac:dyDescent="0.2">
      <c r="A5573">
        <v>12611</v>
      </c>
      <c r="B5573">
        <v>65</v>
      </c>
      <c r="C5573">
        <v>1193.32</v>
      </c>
      <c r="D5573" s="1">
        <v>40834.550000000003</v>
      </c>
      <c r="E5573" s="3">
        <f>DATEDIF(online_retail_II[[#This Row],[LastPurchase]], DATE(2011,12,9), "d")</f>
        <v>52</v>
      </c>
      <c r="F5573" s="3">
        <f t="shared" si="435"/>
        <v>3</v>
      </c>
      <c r="G5573" s="3">
        <f t="shared" si="436"/>
        <v>2</v>
      </c>
      <c r="H5573" s="3">
        <f t="shared" si="437"/>
        <v>2</v>
      </c>
      <c r="I5573" s="1" t="str">
        <f t="shared" si="438"/>
        <v>322</v>
      </c>
      <c r="J5573" s="1" t="str">
        <f t="shared" si="439"/>
        <v>Potential</v>
      </c>
    </row>
    <row r="5574" spans="1:10" ht="14.25" x14ac:dyDescent="0.2">
      <c r="A5574">
        <v>14179</v>
      </c>
      <c r="B5574">
        <v>165</v>
      </c>
      <c r="C5574">
        <v>719.77999999999975</v>
      </c>
      <c r="D5574" s="1">
        <v>40846.504861111112</v>
      </c>
      <c r="E5574" s="3">
        <f>DATEDIF(online_retail_II[[#This Row],[LastPurchase]], DATE(2011,12,9), "d")</f>
        <v>40</v>
      </c>
      <c r="F5574" s="3">
        <f t="shared" si="435"/>
        <v>4</v>
      </c>
      <c r="G5574" s="3">
        <f t="shared" si="436"/>
        <v>3</v>
      </c>
      <c r="H5574" s="3">
        <f t="shared" si="437"/>
        <v>1</v>
      </c>
      <c r="I5574" s="1" t="str">
        <f t="shared" si="438"/>
        <v>431</v>
      </c>
      <c r="J5574" s="1" t="str">
        <f t="shared" si="439"/>
        <v>Loyal</v>
      </c>
    </row>
    <row r="5575" spans="1:10" ht="14.25" x14ac:dyDescent="0.2">
      <c r="A5575">
        <v>15604</v>
      </c>
      <c r="B5575">
        <v>17</v>
      </c>
      <c r="C5575">
        <v>216.39000000000001</v>
      </c>
      <c r="D5575" s="1">
        <v>40834.615972222222</v>
      </c>
      <c r="E5575" s="3">
        <f>DATEDIF(online_retail_II[[#This Row],[LastPurchase]], DATE(2011,12,9), "d")</f>
        <v>52</v>
      </c>
      <c r="F5575" s="3">
        <f t="shared" si="435"/>
        <v>3</v>
      </c>
      <c r="G5575" s="3">
        <f t="shared" si="436"/>
        <v>1</v>
      </c>
      <c r="H5575" s="3">
        <f t="shared" si="437"/>
        <v>1</v>
      </c>
      <c r="I5575" s="1" t="str">
        <f t="shared" si="438"/>
        <v>311</v>
      </c>
      <c r="J5575" s="1" t="str">
        <f t="shared" si="439"/>
        <v>Potential</v>
      </c>
    </row>
    <row r="5576" spans="1:10" ht="14.25" x14ac:dyDescent="0.2">
      <c r="A5576">
        <v>12572</v>
      </c>
      <c r="B5576">
        <v>60</v>
      </c>
      <c r="C5576">
        <v>1020.4200000000003</v>
      </c>
      <c r="D5576" s="1">
        <v>40878.388888888891</v>
      </c>
      <c r="E5576" s="3">
        <f>DATEDIF(online_retail_II[[#This Row],[LastPurchase]], DATE(2011,12,9), "d")</f>
        <v>8</v>
      </c>
      <c r="F5576" s="3">
        <f t="shared" si="435"/>
        <v>5</v>
      </c>
      <c r="G5576" s="3">
        <f t="shared" si="436"/>
        <v>2</v>
      </c>
      <c r="H5576" s="3">
        <f t="shared" si="437"/>
        <v>2</v>
      </c>
      <c r="I5576" s="1" t="str">
        <f t="shared" si="438"/>
        <v>522</v>
      </c>
      <c r="J5576" s="1" t="str">
        <f t="shared" si="439"/>
        <v>Champion</v>
      </c>
    </row>
    <row r="5577" spans="1:10" ht="14.25" x14ac:dyDescent="0.2">
      <c r="A5577">
        <v>16123</v>
      </c>
      <c r="B5577">
        <v>16</v>
      </c>
      <c r="C5577">
        <v>307.77999999999997</v>
      </c>
      <c r="D5577" s="1">
        <v>40835.387499999997</v>
      </c>
      <c r="E5577" s="3">
        <f>DATEDIF(online_retail_II[[#This Row],[LastPurchase]], DATE(2011,12,9), "d")</f>
        <v>51</v>
      </c>
      <c r="F5577" s="3">
        <f t="shared" si="435"/>
        <v>4</v>
      </c>
      <c r="G5577" s="3">
        <f t="shared" si="436"/>
        <v>1</v>
      </c>
      <c r="H5577" s="3">
        <f t="shared" si="437"/>
        <v>1</v>
      </c>
      <c r="I5577" s="1" t="str">
        <f t="shared" si="438"/>
        <v>411</v>
      </c>
      <c r="J5577" s="1" t="str">
        <f t="shared" si="439"/>
        <v>Loyal</v>
      </c>
    </row>
    <row r="5578" spans="1:10" ht="14.25" x14ac:dyDescent="0.2">
      <c r="A5578">
        <v>16851</v>
      </c>
      <c r="B5578">
        <v>20</v>
      </c>
      <c r="C5578">
        <v>342.45</v>
      </c>
      <c r="D5578" s="1">
        <v>40882.563888888886</v>
      </c>
      <c r="E5578" s="3">
        <f>DATEDIF(online_retail_II[[#This Row],[LastPurchase]], DATE(2011,12,9), "d")</f>
        <v>4</v>
      </c>
      <c r="F5578" s="3">
        <f t="shared" si="435"/>
        <v>5</v>
      </c>
      <c r="G5578" s="3">
        <f t="shared" si="436"/>
        <v>1</v>
      </c>
      <c r="H5578" s="3">
        <f t="shared" si="437"/>
        <v>1</v>
      </c>
      <c r="I5578" s="1" t="str">
        <f t="shared" si="438"/>
        <v>511</v>
      </c>
      <c r="J5578" s="1" t="str">
        <f t="shared" si="439"/>
        <v>Champion</v>
      </c>
    </row>
    <row r="5579" spans="1:10" ht="14.25" x14ac:dyDescent="0.2">
      <c r="A5579">
        <v>17148</v>
      </c>
      <c r="B5579">
        <v>9</v>
      </c>
      <c r="C5579">
        <v>124.88</v>
      </c>
      <c r="D5579" s="1">
        <v>40835.415972222225</v>
      </c>
      <c r="E5579" s="3">
        <f>DATEDIF(online_retail_II[[#This Row],[LastPurchase]], DATE(2011,12,9), "d")</f>
        <v>51</v>
      </c>
      <c r="F5579" s="3">
        <f t="shared" si="435"/>
        <v>4</v>
      </c>
      <c r="G5579" s="3">
        <f t="shared" si="436"/>
        <v>1</v>
      </c>
      <c r="H5579" s="3">
        <f t="shared" si="437"/>
        <v>1</v>
      </c>
      <c r="I5579" s="1" t="str">
        <f t="shared" si="438"/>
        <v>411</v>
      </c>
      <c r="J5579" s="1" t="str">
        <f t="shared" si="439"/>
        <v>Loyal</v>
      </c>
    </row>
    <row r="5580" spans="1:10" ht="14.25" x14ac:dyDescent="0.2">
      <c r="A5580">
        <v>17549</v>
      </c>
      <c r="B5580">
        <v>6</v>
      </c>
      <c r="C5580">
        <v>148.86000000000001</v>
      </c>
      <c r="D5580" s="1">
        <v>40863.415972222225</v>
      </c>
      <c r="E5580" s="3">
        <f>DATEDIF(online_retail_II[[#This Row],[LastPurchase]], DATE(2011,12,9), "d")</f>
        <v>23</v>
      </c>
      <c r="F5580" s="3">
        <f t="shared" si="435"/>
        <v>4</v>
      </c>
      <c r="G5580" s="3">
        <f t="shared" si="436"/>
        <v>1</v>
      </c>
      <c r="H5580" s="3">
        <f t="shared" si="437"/>
        <v>1</v>
      </c>
      <c r="I5580" s="1" t="str">
        <f t="shared" si="438"/>
        <v>411</v>
      </c>
      <c r="J5580" s="1" t="str">
        <f t="shared" si="439"/>
        <v>Loyal</v>
      </c>
    </row>
    <row r="5581" spans="1:10" ht="14.25" x14ac:dyDescent="0.2">
      <c r="A5581">
        <v>17973</v>
      </c>
      <c r="B5581">
        <v>15</v>
      </c>
      <c r="C5581">
        <v>337.04</v>
      </c>
      <c r="D5581" s="1">
        <v>40835.44027777778</v>
      </c>
      <c r="E5581" s="3">
        <f>DATEDIF(online_retail_II[[#This Row],[LastPurchase]], DATE(2011,12,9), "d")</f>
        <v>51</v>
      </c>
      <c r="F5581" s="3">
        <f t="shared" si="435"/>
        <v>4</v>
      </c>
      <c r="G5581" s="3">
        <f t="shared" si="436"/>
        <v>1</v>
      </c>
      <c r="H5581" s="3">
        <f t="shared" si="437"/>
        <v>1</v>
      </c>
      <c r="I5581" s="1" t="str">
        <f t="shared" si="438"/>
        <v>411</v>
      </c>
      <c r="J5581" s="1" t="str">
        <f t="shared" si="439"/>
        <v>Loyal</v>
      </c>
    </row>
    <row r="5582" spans="1:10" ht="14.25" x14ac:dyDescent="0.2">
      <c r="A5582">
        <v>15610</v>
      </c>
      <c r="B5582">
        <v>6</v>
      </c>
      <c r="C5582">
        <v>112.46</v>
      </c>
      <c r="D5582" s="1">
        <v>40835.441666666666</v>
      </c>
      <c r="E5582" s="3">
        <f>DATEDIF(online_retail_II[[#This Row],[LastPurchase]], DATE(2011,12,9), "d")</f>
        <v>51</v>
      </c>
      <c r="F5582" s="3">
        <f t="shared" si="435"/>
        <v>4</v>
      </c>
      <c r="G5582" s="3">
        <f t="shared" si="436"/>
        <v>1</v>
      </c>
      <c r="H5582" s="3">
        <f t="shared" si="437"/>
        <v>1</v>
      </c>
      <c r="I5582" s="1" t="str">
        <f t="shared" si="438"/>
        <v>411</v>
      </c>
      <c r="J5582" s="1" t="str">
        <f t="shared" si="439"/>
        <v>Loyal</v>
      </c>
    </row>
    <row r="5583" spans="1:10" ht="14.25" x14ac:dyDescent="0.2">
      <c r="A5583">
        <v>15853</v>
      </c>
      <c r="B5583">
        <v>30</v>
      </c>
      <c r="C5583">
        <v>110.80000000000001</v>
      </c>
      <c r="D5583" s="1">
        <v>40835.443055555559</v>
      </c>
      <c r="E5583" s="3">
        <f>DATEDIF(online_retail_II[[#This Row],[LastPurchase]], DATE(2011,12,9), "d")</f>
        <v>51</v>
      </c>
      <c r="F5583" s="3">
        <f t="shared" si="435"/>
        <v>4</v>
      </c>
      <c r="G5583" s="3">
        <f t="shared" si="436"/>
        <v>1</v>
      </c>
      <c r="H5583" s="3">
        <f t="shared" si="437"/>
        <v>1</v>
      </c>
      <c r="I5583" s="1" t="str">
        <f t="shared" si="438"/>
        <v>411</v>
      </c>
      <c r="J5583" s="1" t="str">
        <f t="shared" si="439"/>
        <v>Loyal</v>
      </c>
    </row>
    <row r="5584" spans="1:10" ht="14.25" x14ac:dyDescent="0.2">
      <c r="A5584">
        <v>18019</v>
      </c>
      <c r="B5584">
        <v>5</v>
      </c>
      <c r="C5584">
        <v>38.450000000000003</v>
      </c>
      <c r="D5584" s="1">
        <v>40835.506944444445</v>
      </c>
      <c r="E5584" s="3">
        <f>DATEDIF(online_retail_II[[#This Row],[LastPurchase]], DATE(2011,12,9), "d")</f>
        <v>51</v>
      </c>
      <c r="F5584" s="3">
        <f t="shared" si="435"/>
        <v>4</v>
      </c>
      <c r="G5584" s="3">
        <f t="shared" si="436"/>
        <v>1</v>
      </c>
      <c r="H5584" s="3">
        <f t="shared" si="437"/>
        <v>1</v>
      </c>
      <c r="I5584" s="1" t="str">
        <f t="shared" si="438"/>
        <v>411</v>
      </c>
      <c r="J5584" s="1" t="str">
        <f t="shared" si="439"/>
        <v>Loyal</v>
      </c>
    </row>
    <row r="5585" spans="1:10" ht="14.25" x14ac:dyDescent="0.2">
      <c r="A5585">
        <v>14698</v>
      </c>
      <c r="B5585">
        <v>210</v>
      </c>
      <c r="C5585">
        <v>1250.7600000000014</v>
      </c>
      <c r="D5585" s="1">
        <v>40885.518055555556</v>
      </c>
      <c r="E5585" s="3">
        <f>DATEDIF(online_retail_II[[#This Row],[LastPurchase]], DATE(2011,12,9), "d")</f>
        <v>1</v>
      </c>
      <c r="F5585" s="3">
        <f t="shared" si="435"/>
        <v>5</v>
      </c>
      <c r="G5585" s="3">
        <f t="shared" si="436"/>
        <v>3</v>
      </c>
      <c r="H5585" s="3">
        <f t="shared" si="437"/>
        <v>2</v>
      </c>
      <c r="I5585" s="1" t="str">
        <f t="shared" si="438"/>
        <v>532</v>
      </c>
      <c r="J5585" s="1" t="str">
        <f t="shared" si="439"/>
        <v>Champion</v>
      </c>
    </row>
    <row r="5586" spans="1:10" ht="14.25" x14ac:dyDescent="0.2">
      <c r="A5586">
        <v>16826</v>
      </c>
      <c r="B5586">
        <v>22</v>
      </c>
      <c r="C5586">
        <v>341.70000000000005</v>
      </c>
      <c r="D5586" s="1">
        <v>40835.586805555555</v>
      </c>
      <c r="E5586" s="3">
        <f>DATEDIF(online_retail_II[[#This Row],[LastPurchase]], DATE(2011,12,9), "d")</f>
        <v>51</v>
      </c>
      <c r="F5586" s="3">
        <f t="shared" si="435"/>
        <v>4</v>
      </c>
      <c r="G5586" s="3">
        <f t="shared" si="436"/>
        <v>1</v>
      </c>
      <c r="H5586" s="3">
        <f t="shared" si="437"/>
        <v>1</v>
      </c>
      <c r="I5586" s="1" t="str">
        <f t="shared" si="438"/>
        <v>411</v>
      </c>
      <c r="J5586" s="1" t="str">
        <f t="shared" si="439"/>
        <v>Loyal</v>
      </c>
    </row>
    <row r="5587" spans="1:10" ht="14.25" x14ac:dyDescent="0.2">
      <c r="A5587">
        <v>17824</v>
      </c>
      <c r="B5587">
        <v>13</v>
      </c>
      <c r="C5587">
        <v>298.39999999999998</v>
      </c>
      <c r="D5587" s="1">
        <v>40835.593055555553</v>
      </c>
      <c r="E5587" s="3">
        <f>DATEDIF(online_retail_II[[#This Row],[LastPurchase]], DATE(2011,12,9), "d")</f>
        <v>51</v>
      </c>
      <c r="F5587" s="3">
        <f t="shared" si="435"/>
        <v>4</v>
      </c>
      <c r="G5587" s="3">
        <f t="shared" si="436"/>
        <v>1</v>
      </c>
      <c r="H5587" s="3">
        <f t="shared" si="437"/>
        <v>1</v>
      </c>
      <c r="I5587" s="1" t="str">
        <f t="shared" si="438"/>
        <v>411</v>
      </c>
      <c r="J5587" s="1" t="str">
        <f t="shared" si="439"/>
        <v>Loyal</v>
      </c>
    </row>
    <row r="5588" spans="1:10" ht="14.25" x14ac:dyDescent="0.2">
      <c r="A5588">
        <v>12522</v>
      </c>
      <c r="B5588">
        <v>12</v>
      </c>
      <c r="C5588">
        <v>192.72000000000003</v>
      </c>
      <c r="D5588" s="1">
        <v>40847.645833333336</v>
      </c>
      <c r="E5588" s="3">
        <f>DATEDIF(online_retail_II[[#This Row],[LastPurchase]], DATE(2011,12,9), "d")</f>
        <v>39</v>
      </c>
      <c r="F5588" s="3">
        <f t="shared" si="435"/>
        <v>4</v>
      </c>
      <c r="G5588" s="3">
        <f t="shared" si="436"/>
        <v>1</v>
      </c>
      <c r="H5588" s="3">
        <f t="shared" si="437"/>
        <v>1</v>
      </c>
      <c r="I5588" s="1" t="str">
        <f t="shared" si="438"/>
        <v>411</v>
      </c>
      <c r="J5588" s="1" t="str">
        <f t="shared" si="439"/>
        <v>Loyal</v>
      </c>
    </row>
    <row r="5589" spans="1:10" ht="14.25" x14ac:dyDescent="0.2">
      <c r="A5589">
        <v>16260</v>
      </c>
      <c r="B5589">
        <v>18</v>
      </c>
      <c r="C5589">
        <v>1035.45</v>
      </c>
      <c r="D5589" s="1">
        <v>40836.402777777781</v>
      </c>
      <c r="E5589" s="3">
        <f>DATEDIF(online_retail_II[[#This Row],[LastPurchase]], DATE(2011,12,9), "d")</f>
        <v>50</v>
      </c>
      <c r="F5589" s="3">
        <f t="shared" si="435"/>
        <v>4</v>
      </c>
      <c r="G5589" s="3">
        <f t="shared" si="436"/>
        <v>1</v>
      </c>
      <c r="H5589" s="3">
        <f t="shared" si="437"/>
        <v>2</v>
      </c>
      <c r="I5589" s="1" t="str">
        <f t="shared" si="438"/>
        <v>412</v>
      </c>
      <c r="J5589" s="1" t="str">
        <f t="shared" si="439"/>
        <v>Loyal</v>
      </c>
    </row>
    <row r="5590" spans="1:10" ht="14.25" x14ac:dyDescent="0.2">
      <c r="A5590">
        <v>14638</v>
      </c>
      <c r="B5590">
        <v>16</v>
      </c>
      <c r="C5590">
        <v>443.6</v>
      </c>
      <c r="D5590" s="1">
        <v>40836.423611111109</v>
      </c>
      <c r="E5590" s="3">
        <f>DATEDIF(online_retail_II[[#This Row],[LastPurchase]], DATE(2011,12,9), "d")</f>
        <v>50</v>
      </c>
      <c r="F5590" s="3">
        <f t="shared" si="435"/>
        <v>4</v>
      </c>
      <c r="G5590" s="3">
        <f t="shared" si="436"/>
        <v>1</v>
      </c>
      <c r="H5590" s="3">
        <f t="shared" si="437"/>
        <v>1</v>
      </c>
      <c r="I5590" s="1" t="str">
        <f t="shared" si="438"/>
        <v>411</v>
      </c>
      <c r="J5590" s="1" t="str">
        <f t="shared" si="439"/>
        <v>Loyal</v>
      </c>
    </row>
    <row r="5591" spans="1:10" ht="14.25" x14ac:dyDescent="0.2">
      <c r="A5591">
        <v>14923</v>
      </c>
      <c r="B5591">
        <v>44</v>
      </c>
      <c r="C5591">
        <v>749.0999999999998</v>
      </c>
      <c r="D5591" s="1">
        <v>40836.493750000001</v>
      </c>
      <c r="E5591" s="3">
        <f>DATEDIF(online_retail_II[[#This Row],[LastPurchase]], DATE(2011,12,9), "d")</f>
        <v>50</v>
      </c>
      <c r="F5591" s="3">
        <f t="shared" si="435"/>
        <v>4</v>
      </c>
      <c r="G5591" s="3">
        <f t="shared" si="436"/>
        <v>1</v>
      </c>
      <c r="H5591" s="3">
        <f t="shared" si="437"/>
        <v>1</v>
      </c>
      <c r="I5591" s="1" t="str">
        <f t="shared" si="438"/>
        <v>411</v>
      </c>
      <c r="J5591" s="1" t="str">
        <f t="shared" si="439"/>
        <v>Loyal</v>
      </c>
    </row>
    <row r="5592" spans="1:10" ht="14.25" x14ac:dyDescent="0.2">
      <c r="A5592">
        <v>13366</v>
      </c>
      <c r="B5592">
        <v>1</v>
      </c>
      <c r="C5592">
        <v>56.160000000000004</v>
      </c>
      <c r="D5592" s="1">
        <v>40836.567361111112</v>
      </c>
      <c r="E5592" s="3">
        <f>DATEDIF(online_retail_II[[#This Row],[LastPurchase]], DATE(2011,12,9), "d")</f>
        <v>50</v>
      </c>
      <c r="F5592" s="3">
        <f t="shared" si="435"/>
        <v>4</v>
      </c>
      <c r="G5592" s="3">
        <f t="shared" si="436"/>
        <v>1</v>
      </c>
      <c r="H5592" s="3">
        <f t="shared" si="437"/>
        <v>1</v>
      </c>
      <c r="I5592" s="1" t="str">
        <f t="shared" si="438"/>
        <v>411</v>
      </c>
      <c r="J5592" s="1" t="str">
        <f t="shared" si="439"/>
        <v>Loyal</v>
      </c>
    </row>
    <row r="5593" spans="1:10" ht="14.25" x14ac:dyDescent="0.2">
      <c r="A5593">
        <v>17125</v>
      </c>
      <c r="B5593">
        <v>40</v>
      </c>
      <c r="C5593">
        <v>259.34999999999997</v>
      </c>
      <c r="D5593" s="1">
        <v>40836.611805555556</v>
      </c>
      <c r="E5593" s="3">
        <f>DATEDIF(online_retail_II[[#This Row],[LastPurchase]], DATE(2011,12,9), "d")</f>
        <v>50</v>
      </c>
      <c r="F5593" s="3">
        <f t="shared" si="435"/>
        <v>4</v>
      </c>
      <c r="G5593" s="3">
        <f t="shared" si="436"/>
        <v>1</v>
      </c>
      <c r="H5593" s="3">
        <f t="shared" si="437"/>
        <v>1</v>
      </c>
      <c r="I5593" s="1" t="str">
        <f t="shared" si="438"/>
        <v>411</v>
      </c>
      <c r="J5593" s="1" t="str">
        <f t="shared" si="439"/>
        <v>Loyal</v>
      </c>
    </row>
    <row r="5594" spans="1:10" ht="14.25" x14ac:dyDescent="0.2">
      <c r="A5594">
        <v>15836</v>
      </c>
      <c r="B5594">
        <v>10</v>
      </c>
      <c r="C5594">
        <v>137.37</v>
      </c>
      <c r="D5594" s="1">
        <v>40836.717361111114</v>
      </c>
      <c r="E5594" s="3">
        <f>DATEDIF(online_retail_II[[#This Row],[LastPurchase]], DATE(2011,12,9), "d")</f>
        <v>50</v>
      </c>
      <c r="F5594" s="3">
        <f t="shared" si="435"/>
        <v>4</v>
      </c>
      <c r="G5594" s="3">
        <f t="shared" si="436"/>
        <v>1</v>
      </c>
      <c r="H5594" s="3">
        <f t="shared" si="437"/>
        <v>1</v>
      </c>
      <c r="I5594" s="1" t="str">
        <f t="shared" si="438"/>
        <v>411</v>
      </c>
      <c r="J5594" s="1" t="str">
        <f t="shared" si="439"/>
        <v>Loyal</v>
      </c>
    </row>
    <row r="5595" spans="1:10" ht="14.25" x14ac:dyDescent="0.2">
      <c r="A5595">
        <v>16313</v>
      </c>
      <c r="B5595">
        <v>16</v>
      </c>
      <c r="C5595">
        <v>274.15000000000003</v>
      </c>
      <c r="D5595" s="1">
        <v>40883.543055555558</v>
      </c>
      <c r="E5595" s="3">
        <f>DATEDIF(online_retail_II[[#This Row],[LastPurchase]], DATE(2011,12,9), "d")</f>
        <v>3</v>
      </c>
      <c r="F5595" s="3">
        <f t="shared" si="435"/>
        <v>5</v>
      </c>
      <c r="G5595" s="3">
        <f t="shared" si="436"/>
        <v>1</v>
      </c>
      <c r="H5595" s="3">
        <f t="shared" si="437"/>
        <v>1</v>
      </c>
      <c r="I5595" s="1" t="str">
        <f t="shared" si="438"/>
        <v>511</v>
      </c>
      <c r="J5595" s="1" t="str">
        <f t="shared" si="439"/>
        <v>Champion</v>
      </c>
    </row>
    <row r="5596" spans="1:10" ht="14.25" x14ac:dyDescent="0.2">
      <c r="A5596">
        <v>13460</v>
      </c>
      <c r="B5596">
        <v>17</v>
      </c>
      <c r="C5596">
        <v>183.44</v>
      </c>
      <c r="D5596" s="1">
        <v>40857.720138888886</v>
      </c>
      <c r="E5596" s="3">
        <f>DATEDIF(online_retail_II[[#This Row],[LastPurchase]], DATE(2011,12,9), "d")</f>
        <v>29</v>
      </c>
      <c r="F5596" s="3">
        <f t="shared" si="435"/>
        <v>4</v>
      </c>
      <c r="G5596" s="3">
        <f t="shared" si="436"/>
        <v>1</v>
      </c>
      <c r="H5596" s="3">
        <f t="shared" si="437"/>
        <v>1</v>
      </c>
      <c r="I5596" s="1" t="str">
        <f t="shared" si="438"/>
        <v>411</v>
      </c>
      <c r="J5596" s="1" t="str">
        <f t="shared" si="439"/>
        <v>Loyal</v>
      </c>
    </row>
    <row r="5597" spans="1:10" ht="14.25" x14ac:dyDescent="0.2">
      <c r="A5597">
        <v>15286</v>
      </c>
      <c r="B5597">
        <v>3</v>
      </c>
      <c r="C5597">
        <v>240.55</v>
      </c>
      <c r="D5597" s="1">
        <v>40837.463888888888</v>
      </c>
      <c r="E5597" s="3">
        <f>DATEDIF(online_retail_II[[#This Row],[LastPurchase]], DATE(2011,12,9), "d")</f>
        <v>49</v>
      </c>
      <c r="F5597" s="3">
        <f t="shared" si="435"/>
        <v>4</v>
      </c>
      <c r="G5597" s="3">
        <f t="shared" si="436"/>
        <v>1</v>
      </c>
      <c r="H5597" s="3">
        <f t="shared" si="437"/>
        <v>1</v>
      </c>
      <c r="I5597" s="1" t="str">
        <f t="shared" si="438"/>
        <v>411</v>
      </c>
      <c r="J5597" s="1" t="str">
        <f t="shared" si="439"/>
        <v>Loyal</v>
      </c>
    </row>
    <row r="5598" spans="1:10" ht="14.25" x14ac:dyDescent="0.2">
      <c r="A5598">
        <v>17832</v>
      </c>
      <c r="B5598">
        <v>61</v>
      </c>
      <c r="C5598">
        <v>155.37000000000009</v>
      </c>
      <c r="D5598" s="1">
        <v>40837.488194444442</v>
      </c>
      <c r="E5598" s="3">
        <f>DATEDIF(online_retail_II[[#This Row],[LastPurchase]], DATE(2011,12,9), "d")</f>
        <v>49</v>
      </c>
      <c r="F5598" s="3">
        <f t="shared" si="435"/>
        <v>4</v>
      </c>
      <c r="G5598" s="3">
        <f t="shared" si="436"/>
        <v>2</v>
      </c>
      <c r="H5598" s="3">
        <f t="shared" si="437"/>
        <v>1</v>
      </c>
      <c r="I5598" s="1" t="str">
        <f t="shared" si="438"/>
        <v>421</v>
      </c>
      <c r="J5598" s="1" t="str">
        <f t="shared" si="439"/>
        <v>Loyal</v>
      </c>
    </row>
    <row r="5599" spans="1:10" ht="14.25" x14ac:dyDescent="0.2">
      <c r="A5599">
        <v>12646</v>
      </c>
      <c r="B5599">
        <v>45</v>
      </c>
      <c r="C5599">
        <v>1346.9700000000003</v>
      </c>
      <c r="D5599" s="1">
        <v>40882.426388888889</v>
      </c>
      <c r="E5599" s="3">
        <f>DATEDIF(online_retail_II[[#This Row],[LastPurchase]], DATE(2011,12,9), "d")</f>
        <v>4</v>
      </c>
      <c r="F5599" s="3">
        <f t="shared" si="435"/>
        <v>5</v>
      </c>
      <c r="G5599" s="3">
        <f t="shared" si="436"/>
        <v>1</v>
      </c>
      <c r="H5599" s="3">
        <f t="shared" si="437"/>
        <v>2</v>
      </c>
      <c r="I5599" s="1" t="str">
        <f t="shared" si="438"/>
        <v>512</v>
      </c>
      <c r="J5599" s="1" t="str">
        <f t="shared" si="439"/>
        <v>Champion</v>
      </c>
    </row>
    <row r="5600" spans="1:10" ht="14.25" x14ac:dyDescent="0.2">
      <c r="A5600">
        <v>16015</v>
      </c>
      <c r="B5600">
        <v>182</v>
      </c>
      <c r="C5600">
        <v>705.38999999999965</v>
      </c>
      <c r="D5600" s="1">
        <v>40883.456944444442</v>
      </c>
      <c r="E5600" s="3">
        <f>DATEDIF(online_retail_II[[#This Row],[LastPurchase]], DATE(2011,12,9), "d")</f>
        <v>3</v>
      </c>
      <c r="F5600" s="3">
        <f t="shared" si="435"/>
        <v>5</v>
      </c>
      <c r="G5600" s="3">
        <f t="shared" si="436"/>
        <v>3</v>
      </c>
      <c r="H5600" s="3">
        <f t="shared" si="437"/>
        <v>1</v>
      </c>
      <c r="I5600" s="1" t="str">
        <f t="shared" si="438"/>
        <v>531</v>
      </c>
      <c r="J5600" s="1" t="str">
        <f t="shared" si="439"/>
        <v>Champion</v>
      </c>
    </row>
    <row r="5601" spans="1:10" ht="14.25" x14ac:dyDescent="0.2">
      <c r="A5601">
        <v>16311</v>
      </c>
      <c r="B5601">
        <v>37</v>
      </c>
      <c r="C5601">
        <v>616.26</v>
      </c>
      <c r="D5601" s="1">
        <v>40869.370833333334</v>
      </c>
      <c r="E5601" s="3">
        <f>DATEDIF(online_retail_II[[#This Row],[LastPurchase]], DATE(2011,12,9), "d")</f>
        <v>17</v>
      </c>
      <c r="F5601" s="3">
        <f t="shared" si="435"/>
        <v>4</v>
      </c>
      <c r="G5601" s="3">
        <f t="shared" si="436"/>
        <v>1</v>
      </c>
      <c r="H5601" s="3">
        <f t="shared" si="437"/>
        <v>1</v>
      </c>
      <c r="I5601" s="1" t="str">
        <f t="shared" si="438"/>
        <v>411</v>
      </c>
      <c r="J5601" s="1" t="str">
        <f t="shared" si="439"/>
        <v>Loyal</v>
      </c>
    </row>
    <row r="5602" spans="1:10" ht="14.25" x14ac:dyDescent="0.2">
      <c r="A5602">
        <v>15740</v>
      </c>
      <c r="B5602">
        <v>9</v>
      </c>
      <c r="C5602">
        <v>154.88000000000002</v>
      </c>
      <c r="D5602" s="1">
        <v>40837.603472222225</v>
      </c>
      <c r="E5602" s="3">
        <f>DATEDIF(online_retail_II[[#This Row],[LastPurchase]], DATE(2011,12,9), "d")</f>
        <v>49</v>
      </c>
      <c r="F5602" s="3">
        <f t="shared" si="435"/>
        <v>4</v>
      </c>
      <c r="G5602" s="3">
        <f t="shared" si="436"/>
        <v>1</v>
      </c>
      <c r="H5602" s="3">
        <f t="shared" si="437"/>
        <v>1</v>
      </c>
      <c r="I5602" s="1" t="str">
        <f t="shared" si="438"/>
        <v>411</v>
      </c>
      <c r="J5602" s="1" t="str">
        <f t="shared" si="439"/>
        <v>Loyal</v>
      </c>
    </row>
    <row r="5603" spans="1:10" ht="14.25" x14ac:dyDescent="0.2">
      <c r="A5603">
        <v>15000</v>
      </c>
      <c r="B5603">
        <v>77</v>
      </c>
      <c r="C5603">
        <v>490.52</v>
      </c>
      <c r="D5603" s="1">
        <v>40839.487500000003</v>
      </c>
      <c r="E5603" s="3">
        <f>DATEDIF(online_retail_II[[#This Row],[LastPurchase]], DATE(2011,12,9), "d")</f>
        <v>47</v>
      </c>
      <c r="F5603" s="3">
        <f t="shared" si="435"/>
        <v>4</v>
      </c>
      <c r="G5603" s="3">
        <f t="shared" si="436"/>
        <v>2</v>
      </c>
      <c r="H5603" s="3">
        <f t="shared" si="437"/>
        <v>1</v>
      </c>
      <c r="I5603" s="1" t="str">
        <f t="shared" si="438"/>
        <v>421</v>
      </c>
      <c r="J5603" s="1" t="str">
        <f t="shared" si="439"/>
        <v>Loyal</v>
      </c>
    </row>
    <row r="5604" spans="1:10" ht="14.25" x14ac:dyDescent="0.2">
      <c r="A5604">
        <v>13471</v>
      </c>
      <c r="B5604">
        <v>260</v>
      </c>
      <c r="C5604">
        <v>2531.5799999999981</v>
      </c>
      <c r="D5604" s="1">
        <v>40885.655555555553</v>
      </c>
      <c r="E5604" s="3">
        <f>DATEDIF(online_retail_II[[#This Row],[LastPurchase]], DATE(2011,12,9), "d")</f>
        <v>1</v>
      </c>
      <c r="F5604" s="3">
        <f t="shared" si="435"/>
        <v>5</v>
      </c>
      <c r="G5604" s="3">
        <f t="shared" si="436"/>
        <v>3</v>
      </c>
      <c r="H5604" s="3">
        <f t="shared" si="437"/>
        <v>2</v>
      </c>
      <c r="I5604" s="1" t="str">
        <f t="shared" si="438"/>
        <v>532</v>
      </c>
      <c r="J5604" s="1" t="str">
        <f t="shared" si="439"/>
        <v>Champion</v>
      </c>
    </row>
    <row r="5605" spans="1:10" ht="14.25" x14ac:dyDescent="0.2">
      <c r="A5605">
        <v>18005</v>
      </c>
      <c r="B5605">
        <v>60</v>
      </c>
      <c r="C5605">
        <v>249.71999999999989</v>
      </c>
      <c r="D5605" s="1">
        <v>40883.493750000001</v>
      </c>
      <c r="E5605" s="3">
        <f>DATEDIF(online_retail_II[[#This Row],[LastPurchase]], DATE(2011,12,9), "d")</f>
        <v>3</v>
      </c>
      <c r="F5605" s="3">
        <f t="shared" si="435"/>
        <v>5</v>
      </c>
      <c r="G5605" s="3">
        <f t="shared" si="436"/>
        <v>2</v>
      </c>
      <c r="H5605" s="3">
        <f t="shared" si="437"/>
        <v>1</v>
      </c>
      <c r="I5605" s="1" t="str">
        <f t="shared" si="438"/>
        <v>521</v>
      </c>
      <c r="J5605" s="1" t="str">
        <f t="shared" si="439"/>
        <v>Champion</v>
      </c>
    </row>
    <row r="5606" spans="1:10" ht="14.25" x14ac:dyDescent="0.2">
      <c r="A5606">
        <v>15427</v>
      </c>
      <c r="B5606">
        <v>306</v>
      </c>
      <c r="C5606">
        <v>1483.1399999999999</v>
      </c>
      <c r="D5606" s="1">
        <v>40853.603472222225</v>
      </c>
      <c r="E5606" s="3">
        <f>DATEDIF(online_retail_II[[#This Row],[LastPurchase]], DATE(2011,12,9), "d")</f>
        <v>33</v>
      </c>
      <c r="F5606" s="3">
        <f t="shared" si="435"/>
        <v>4</v>
      </c>
      <c r="G5606" s="3">
        <f t="shared" si="436"/>
        <v>3</v>
      </c>
      <c r="H5606" s="3">
        <f t="shared" si="437"/>
        <v>2</v>
      </c>
      <c r="I5606" s="1" t="str">
        <f t="shared" si="438"/>
        <v>432</v>
      </c>
      <c r="J5606" s="1" t="str">
        <f t="shared" si="439"/>
        <v>Loyal</v>
      </c>
    </row>
    <row r="5607" spans="1:10" ht="14.25" x14ac:dyDescent="0.2">
      <c r="A5607">
        <v>17836</v>
      </c>
      <c r="B5607">
        <v>24</v>
      </c>
      <c r="C5607">
        <v>110.21</v>
      </c>
      <c r="D5607" s="1">
        <v>40839.675694444442</v>
      </c>
      <c r="E5607" s="3">
        <f>DATEDIF(online_retail_II[[#This Row],[LastPurchase]], DATE(2011,12,9), "d")</f>
        <v>47</v>
      </c>
      <c r="F5607" s="3">
        <f t="shared" si="435"/>
        <v>4</v>
      </c>
      <c r="G5607" s="3">
        <f t="shared" si="436"/>
        <v>1</v>
      </c>
      <c r="H5607" s="3">
        <f t="shared" si="437"/>
        <v>1</v>
      </c>
      <c r="I5607" s="1" t="str">
        <f t="shared" si="438"/>
        <v>411</v>
      </c>
      <c r="J5607" s="1" t="str">
        <f t="shared" si="439"/>
        <v>Loyal</v>
      </c>
    </row>
    <row r="5608" spans="1:10" ht="14.25" x14ac:dyDescent="0.2">
      <c r="A5608">
        <v>14629</v>
      </c>
      <c r="B5608">
        <v>152</v>
      </c>
      <c r="C5608">
        <v>959.0100000000001</v>
      </c>
      <c r="D5608" s="1">
        <v>40882.704861111109</v>
      </c>
      <c r="E5608" s="3">
        <f>DATEDIF(online_retail_II[[#This Row],[LastPurchase]], DATE(2011,12,9), "d")</f>
        <v>4</v>
      </c>
      <c r="F5608" s="3">
        <f t="shared" si="435"/>
        <v>5</v>
      </c>
      <c r="G5608" s="3">
        <f t="shared" si="436"/>
        <v>2</v>
      </c>
      <c r="H5608" s="3">
        <f t="shared" si="437"/>
        <v>1</v>
      </c>
      <c r="I5608" s="1" t="str">
        <f t="shared" si="438"/>
        <v>521</v>
      </c>
      <c r="J5608" s="1" t="str">
        <f t="shared" si="439"/>
        <v>Champion</v>
      </c>
    </row>
    <row r="5609" spans="1:10" ht="14.25" x14ac:dyDescent="0.2">
      <c r="A5609">
        <v>15592</v>
      </c>
      <c r="B5609">
        <v>24</v>
      </c>
      <c r="C5609">
        <v>388.58</v>
      </c>
      <c r="D5609" s="1">
        <v>40840.374305555553</v>
      </c>
      <c r="E5609" s="3">
        <f>DATEDIF(online_retail_II[[#This Row],[LastPurchase]], DATE(2011,12,9), "d")</f>
        <v>46</v>
      </c>
      <c r="F5609" s="3">
        <f t="shared" si="435"/>
        <v>4</v>
      </c>
      <c r="G5609" s="3">
        <f t="shared" si="436"/>
        <v>1</v>
      </c>
      <c r="H5609" s="3">
        <f t="shared" si="437"/>
        <v>1</v>
      </c>
      <c r="I5609" s="1" t="str">
        <f t="shared" si="438"/>
        <v>411</v>
      </c>
      <c r="J5609" s="1" t="str">
        <f t="shared" si="439"/>
        <v>Loyal</v>
      </c>
    </row>
    <row r="5610" spans="1:10" ht="14.25" x14ac:dyDescent="0.2">
      <c r="A5610">
        <v>15516</v>
      </c>
      <c r="B5610">
        <v>15</v>
      </c>
      <c r="C5610">
        <v>62.43</v>
      </c>
      <c r="D5610" s="1">
        <v>40842.45208333333</v>
      </c>
      <c r="E5610" s="3">
        <f>DATEDIF(online_retail_II[[#This Row],[LastPurchase]], DATE(2011,12,9), "d")</f>
        <v>44</v>
      </c>
      <c r="F5610" s="3">
        <f t="shared" si="435"/>
        <v>4</v>
      </c>
      <c r="G5610" s="3">
        <f t="shared" si="436"/>
        <v>1</v>
      </c>
      <c r="H5610" s="3">
        <f t="shared" si="437"/>
        <v>1</v>
      </c>
      <c r="I5610" s="1" t="str">
        <f t="shared" si="438"/>
        <v>411</v>
      </c>
      <c r="J5610" s="1" t="str">
        <f t="shared" si="439"/>
        <v>Loyal</v>
      </c>
    </row>
    <row r="5611" spans="1:10" ht="14.25" x14ac:dyDescent="0.2">
      <c r="A5611">
        <v>14764</v>
      </c>
      <c r="B5611">
        <v>6</v>
      </c>
      <c r="C5611">
        <v>278.3</v>
      </c>
      <c r="D5611" s="1">
        <v>40840.495833333334</v>
      </c>
      <c r="E5611" s="3">
        <f>DATEDIF(online_retail_II[[#This Row],[LastPurchase]], DATE(2011,12,9), "d")</f>
        <v>46</v>
      </c>
      <c r="F5611" s="3">
        <f t="shared" si="435"/>
        <v>4</v>
      </c>
      <c r="G5611" s="3">
        <f t="shared" si="436"/>
        <v>1</v>
      </c>
      <c r="H5611" s="3">
        <f t="shared" si="437"/>
        <v>1</v>
      </c>
      <c r="I5611" s="1" t="str">
        <f t="shared" si="438"/>
        <v>411</v>
      </c>
      <c r="J5611" s="1" t="str">
        <f t="shared" si="439"/>
        <v>Loyal</v>
      </c>
    </row>
    <row r="5612" spans="1:10" ht="14.25" x14ac:dyDescent="0.2">
      <c r="A5612">
        <v>18240</v>
      </c>
      <c r="B5612">
        <v>6</v>
      </c>
      <c r="C5612">
        <v>422.58000000000004</v>
      </c>
      <c r="D5612" s="1">
        <v>40840.54583333333</v>
      </c>
      <c r="E5612" s="3">
        <f>DATEDIF(online_retail_II[[#This Row],[LastPurchase]], DATE(2011,12,9), "d")</f>
        <v>46</v>
      </c>
      <c r="F5612" s="3">
        <f t="shared" si="435"/>
        <v>4</v>
      </c>
      <c r="G5612" s="3">
        <f t="shared" si="436"/>
        <v>1</v>
      </c>
      <c r="H5612" s="3">
        <f t="shared" si="437"/>
        <v>1</v>
      </c>
      <c r="I5612" s="1" t="str">
        <f t="shared" si="438"/>
        <v>411</v>
      </c>
      <c r="J5612" s="1" t="str">
        <f t="shared" si="439"/>
        <v>Loyal</v>
      </c>
    </row>
    <row r="5613" spans="1:10" ht="14.25" x14ac:dyDescent="0.2">
      <c r="A5613">
        <v>15844</v>
      </c>
      <c r="B5613">
        <v>11</v>
      </c>
      <c r="C5613">
        <v>130.74</v>
      </c>
      <c r="D5613" s="1">
        <v>40840.638194444444</v>
      </c>
      <c r="E5613" s="3">
        <f>DATEDIF(online_retail_II[[#This Row],[LastPurchase]], DATE(2011,12,9), "d")</f>
        <v>46</v>
      </c>
      <c r="F5613" s="3">
        <f t="shared" si="435"/>
        <v>4</v>
      </c>
      <c r="G5613" s="3">
        <f t="shared" si="436"/>
        <v>1</v>
      </c>
      <c r="H5613" s="3">
        <f t="shared" si="437"/>
        <v>1</v>
      </c>
      <c r="I5613" s="1" t="str">
        <f t="shared" si="438"/>
        <v>411</v>
      </c>
      <c r="J5613" s="1" t="str">
        <f t="shared" si="439"/>
        <v>Loyal</v>
      </c>
    </row>
    <row r="5614" spans="1:10" ht="14.25" x14ac:dyDescent="0.2">
      <c r="A5614">
        <v>13176</v>
      </c>
      <c r="B5614">
        <v>72</v>
      </c>
      <c r="C5614">
        <v>492.84000000000009</v>
      </c>
      <c r="D5614" s="1">
        <v>40840.654861111114</v>
      </c>
      <c r="E5614" s="3">
        <f>DATEDIF(online_retail_II[[#This Row],[LastPurchase]], DATE(2011,12,9), "d")</f>
        <v>46</v>
      </c>
      <c r="F5614" s="3">
        <f t="shared" si="435"/>
        <v>4</v>
      </c>
      <c r="G5614" s="3">
        <f t="shared" si="436"/>
        <v>2</v>
      </c>
      <c r="H5614" s="3">
        <f t="shared" si="437"/>
        <v>1</v>
      </c>
      <c r="I5614" s="1" t="str">
        <f t="shared" si="438"/>
        <v>421</v>
      </c>
      <c r="J5614" s="1" t="str">
        <f t="shared" si="439"/>
        <v>Loyal</v>
      </c>
    </row>
    <row r="5615" spans="1:10" ht="14.25" x14ac:dyDescent="0.2">
      <c r="A5615">
        <v>12398</v>
      </c>
      <c r="B5615">
        <v>85</v>
      </c>
      <c r="C5615">
        <v>1635.6599999999999</v>
      </c>
      <c r="D5615" s="1">
        <v>40841.435416666667</v>
      </c>
      <c r="E5615" s="3">
        <f>DATEDIF(online_retail_II[[#This Row],[LastPurchase]], DATE(2011,12,9), "d")</f>
        <v>45</v>
      </c>
      <c r="F5615" s="3">
        <f t="shared" si="435"/>
        <v>4</v>
      </c>
      <c r="G5615" s="3">
        <f t="shared" si="436"/>
        <v>2</v>
      </c>
      <c r="H5615" s="3">
        <f t="shared" si="437"/>
        <v>2</v>
      </c>
      <c r="I5615" s="1" t="str">
        <f t="shared" si="438"/>
        <v>422</v>
      </c>
      <c r="J5615" s="1" t="str">
        <f t="shared" si="439"/>
        <v>Loyal</v>
      </c>
    </row>
    <row r="5616" spans="1:10" ht="14.25" x14ac:dyDescent="0.2">
      <c r="A5616">
        <v>15345</v>
      </c>
      <c r="B5616">
        <v>20</v>
      </c>
      <c r="C5616">
        <v>393.54</v>
      </c>
      <c r="D5616" s="1">
        <v>40841.477777777778</v>
      </c>
      <c r="E5616" s="3">
        <f>DATEDIF(online_retail_II[[#This Row],[LastPurchase]], DATE(2011,12,9), "d")</f>
        <v>45</v>
      </c>
      <c r="F5616" s="3">
        <f t="shared" si="435"/>
        <v>4</v>
      </c>
      <c r="G5616" s="3">
        <f t="shared" si="436"/>
        <v>1</v>
      </c>
      <c r="H5616" s="3">
        <f t="shared" si="437"/>
        <v>1</v>
      </c>
      <c r="I5616" s="1" t="str">
        <f t="shared" si="438"/>
        <v>411</v>
      </c>
      <c r="J5616" s="1" t="str">
        <f t="shared" si="439"/>
        <v>Loyal</v>
      </c>
    </row>
    <row r="5617" spans="1:10" ht="14.25" x14ac:dyDescent="0.2">
      <c r="A5617">
        <v>16708</v>
      </c>
      <c r="B5617">
        <v>27</v>
      </c>
      <c r="C5617">
        <v>656.63000000000011</v>
      </c>
      <c r="D5617" s="1">
        <v>40841.513888888891</v>
      </c>
      <c r="E5617" s="3">
        <f>DATEDIF(online_retail_II[[#This Row],[LastPurchase]], DATE(2011,12,9), "d")</f>
        <v>45</v>
      </c>
      <c r="F5617" s="3">
        <f t="shared" si="435"/>
        <v>4</v>
      </c>
      <c r="G5617" s="3">
        <f t="shared" si="436"/>
        <v>1</v>
      </c>
      <c r="H5617" s="3">
        <f t="shared" si="437"/>
        <v>1</v>
      </c>
      <c r="I5617" s="1" t="str">
        <f t="shared" si="438"/>
        <v>411</v>
      </c>
      <c r="J5617" s="1" t="str">
        <f t="shared" si="439"/>
        <v>Loyal</v>
      </c>
    </row>
    <row r="5618" spans="1:10" ht="14.25" x14ac:dyDescent="0.2">
      <c r="A5618">
        <v>15963</v>
      </c>
      <c r="B5618">
        <v>28</v>
      </c>
      <c r="C5618">
        <v>470.7600000000001</v>
      </c>
      <c r="D5618" s="1">
        <v>40867.481249999997</v>
      </c>
      <c r="E5618" s="3">
        <f>DATEDIF(online_retail_II[[#This Row],[LastPurchase]], DATE(2011,12,9), "d")</f>
        <v>19</v>
      </c>
      <c r="F5618" s="3">
        <f t="shared" si="435"/>
        <v>4</v>
      </c>
      <c r="G5618" s="3">
        <f t="shared" si="436"/>
        <v>1</v>
      </c>
      <c r="H5618" s="3">
        <f t="shared" si="437"/>
        <v>1</v>
      </c>
      <c r="I5618" s="1" t="str">
        <f t="shared" si="438"/>
        <v>411</v>
      </c>
      <c r="J5618" s="1" t="str">
        <f t="shared" si="439"/>
        <v>Loyal</v>
      </c>
    </row>
    <row r="5619" spans="1:10" ht="14.25" x14ac:dyDescent="0.2">
      <c r="A5619">
        <v>18045</v>
      </c>
      <c r="B5619">
        <v>47</v>
      </c>
      <c r="C5619">
        <v>189.39999999999995</v>
      </c>
      <c r="D5619" s="1">
        <v>40841.546527777777</v>
      </c>
      <c r="E5619" s="3">
        <f>DATEDIF(online_retail_II[[#This Row],[LastPurchase]], DATE(2011,12,9), "d")</f>
        <v>45</v>
      </c>
      <c r="F5619" s="3">
        <f t="shared" si="435"/>
        <v>4</v>
      </c>
      <c r="G5619" s="3">
        <f t="shared" si="436"/>
        <v>1</v>
      </c>
      <c r="H5619" s="3">
        <f t="shared" si="437"/>
        <v>1</v>
      </c>
      <c r="I5619" s="1" t="str">
        <f t="shared" si="438"/>
        <v>411</v>
      </c>
      <c r="J5619" s="1" t="str">
        <f t="shared" si="439"/>
        <v>Loyal</v>
      </c>
    </row>
    <row r="5620" spans="1:10" ht="14.25" x14ac:dyDescent="0.2">
      <c r="A5620">
        <v>13182</v>
      </c>
      <c r="B5620">
        <v>11</v>
      </c>
      <c r="C5620">
        <v>121.17999999999999</v>
      </c>
      <c r="D5620" s="1">
        <v>40841.573611111111</v>
      </c>
      <c r="E5620" s="3">
        <f>DATEDIF(online_retail_II[[#This Row],[LastPurchase]], DATE(2011,12,9), "d")</f>
        <v>45</v>
      </c>
      <c r="F5620" s="3">
        <f t="shared" si="435"/>
        <v>4</v>
      </c>
      <c r="G5620" s="3">
        <f t="shared" si="436"/>
        <v>1</v>
      </c>
      <c r="H5620" s="3">
        <f t="shared" si="437"/>
        <v>1</v>
      </c>
      <c r="I5620" s="1" t="str">
        <f t="shared" si="438"/>
        <v>411</v>
      </c>
      <c r="J5620" s="1" t="str">
        <f t="shared" si="439"/>
        <v>Loyal</v>
      </c>
    </row>
    <row r="5621" spans="1:10" ht="14.25" x14ac:dyDescent="0.2">
      <c r="A5621">
        <v>13028</v>
      </c>
      <c r="B5621">
        <v>45</v>
      </c>
      <c r="C5621">
        <v>661.32</v>
      </c>
      <c r="D5621" s="1">
        <v>40864.465277777781</v>
      </c>
      <c r="E5621" s="3">
        <f>DATEDIF(online_retail_II[[#This Row],[LastPurchase]], DATE(2011,12,9), "d")</f>
        <v>22</v>
      </c>
      <c r="F5621" s="3">
        <f t="shared" si="435"/>
        <v>4</v>
      </c>
      <c r="G5621" s="3">
        <f t="shared" si="436"/>
        <v>1</v>
      </c>
      <c r="H5621" s="3">
        <f t="shared" si="437"/>
        <v>1</v>
      </c>
      <c r="I5621" s="1" t="str">
        <f t="shared" si="438"/>
        <v>411</v>
      </c>
      <c r="J5621" s="1" t="str">
        <f t="shared" si="439"/>
        <v>Loyal</v>
      </c>
    </row>
    <row r="5622" spans="1:10" ht="14.25" x14ac:dyDescent="0.2">
      <c r="A5622">
        <v>13978</v>
      </c>
      <c r="B5622">
        <v>15</v>
      </c>
      <c r="C5622">
        <v>196.79</v>
      </c>
      <c r="D5622" s="1">
        <v>40872.48333333333</v>
      </c>
      <c r="E5622" s="3">
        <f>DATEDIF(online_retail_II[[#This Row],[LastPurchase]], DATE(2011,12,9), "d")</f>
        <v>14</v>
      </c>
      <c r="F5622" s="3">
        <f t="shared" si="435"/>
        <v>5</v>
      </c>
      <c r="G5622" s="3">
        <f t="shared" si="436"/>
        <v>1</v>
      </c>
      <c r="H5622" s="3">
        <f t="shared" si="437"/>
        <v>1</v>
      </c>
      <c r="I5622" s="1" t="str">
        <f t="shared" si="438"/>
        <v>511</v>
      </c>
      <c r="J5622" s="1" t="str">
        <f t="shared" si="439"/>
        <v>Champion</v>
      </c>
    </row>
    <row r="5623" spans="1:10" ht="14.25" x14ac:dyDescent="0.2">
      <c r="A5623">
        <v>16056</v>
      </c>
      <c r="B5623">
        <v>68</v>
      </c>
      <c r="C5623">
        <v>664.85</v>
      </c>
      <c r="D5623" s="1">
        <v>40841.638194444444</v>
      </c>
      <c r="E5623" s="3">
        <f>DATEDIF(online_retail_II[[#This Row],[LastPurchase]], DATE(2011,12,9), "d")</f>
        <v>45</v>
      </c>
      <c r="F5623" s="3">
        <f t="shared" si="435"/>
        <v>4</v>
      </c>
      <c r="G5623" s="3">
        <f t="shared" si="436"/>
        <v>2</v>
      </c>
      <c r="H5623" s="3">
        <f t="shared" si="437"/>
        <v>1</v>
      </c>
      <c r="I5623" s="1" t="str">
        <f t="shared" si="438"/>
        <v>421</v>
      </c>
      <c r="J5623" s="1" t="str">
        <f t="shared" si="439"/>
        <v>Loyal</v>
      </c>
    </row>
    <row r="5624" spans="1:10" ht="14.25" x14ac:dyDescent="0.2">
      <c r="A5624">
        <v>12812</v>
      </c>
      <c r="B5624">
        <v>15</v>
      </c>
      <c r="C5624">
        <v>229.63999999999993</v>
      </c>
      <c r="D5624" s="1">
        <v>40842.412499999999</v>
      </c>
      <c r="E5624" s="3">
        <f>DATEDIF(online_retail_II[[#This Row],[LastPurchase]], DATE(2011,12,9), "d")</f>
        <v>44</v>
      </c>
      <c r="F5624" s="3">
        <f t="shared" si="435"/>
        <v>4</v>
      </c>
      <c r="G5624" s="3">
        <f t="shared" si="436"/>
        <v>1</v>
      </c>
      <c r="H5624" s="3">
        <f t="shared" si="437"/>
        <v>1</v>
      </c>
      <c r="I5624" s="1" t="str">
        <f t="shared" si="438"/>
        <v>411</v>
      </c>
      <c r="J5624" s="1" t="str">
        <f t="shared" si="439"/>
        <v>Loyal</v>
      </c>
    </row>
    <row r="5625" spans="1:10" ht="14.25" x14ac:dyDescent="0.2">
      <c r="A5625">
        <v>14539</v>
      </c>
      <c r="B5625">
        <v>32</v>
      </c>
      <c r="C5625">
        <v>537.48</v>
      </c>
      <c r="D5625" s="1">
        <v>40871.409722222219</v>
      </c>
      <c r="E5625" s="3">
        <f>DATEDIF(online_retail_II[[#This Row],[LastPurchase]], DATE(2011,12,9), "d")</f>
        <v>15</v>
      </c>
      <c r="F5625" s="3">
        <f t="shared" si="435"/>
        <v>4</v>
      </c>
      <c r="G5625" s="3">
        <f t="shared" si="436"/>
        <v>1</v>
      </c>
      <c r="H5625" s="3">
        <f t="shared" si="437"/>
        <v>1</v>
      </c>
      <c r="I5625" s="1" t="str">
        <f t="shared" si="438"/>
        <v>411</v>
      </c>
      <c r="J5625" s="1" t="str">
        <f t="shared" si="439"/>
        <v>Loyal</v>
      </c>
    </row>
    <row r="5626" spans="1:10" ht="14.25" x14ac:dyDescent="0.2">
      <c r="A5626">
        <v>17712</v>
      </c>
      <c r="B5626">
        <v>29</v>
      </c>
      <c r="C5626">
        <v>522.91</v>
      </c>
      <c r="D5626" s="1">
        <v>40842.519444444442</v>
      </c>
      <c r="E5626" s="3">
        <f>DATEDIF(online_retail_II[[#This Row],[LastPurchase]], DATE(2011,12,9), "d")</f>
        <v>44</v>
      </c>
      <c r="F5626" s="3">
        <f t="shared" si="435"/>
        <v>4</v>
      </c>
      <c r="G5626" s="3">
        <f t="shared" si="436"/>
        <v>1</v>
      </c>
      <c r="H5626" s="3">
        <f t="shared" si="437"/>
        <v>1</v>
      </c>
      <c r="I5626" s="1" t="str">
        <f t="shared" si="438"/>
        <v>411</v>
      </c>
      <c r="J5626" s="1" t="str">
        <f t="shared" si="439"/>
        <v>Loyal</v>
      </c>
    </row>
    <row r="5627" spans="1:10" ht="14.25" x14ac:dyDescent="0.2">
      <c r="A5627">
        <v>14102</v>
      </c>
      <c r="B5627">
        <v>79</v>
      </c>
      <c r="C5627">
        <v>1360.2800000000002</v>
      </c>
      <c r="D5627" s="1">
        <v>40881.651388888888</v>
      </c>
      <c r="E5627" s="3">
        <f>DATEDIF(online_retail_II[[#This Row],[LastPurchase]], DATE(2011,12,9), "d")</f>
        <v>5</v>
      </c>
      <c r="F5627" s="3">
        <f t="shared" si="435"/>
        <v>5</v>
      </c>
      <c r="G5627" s="3">
        <f t="shared" si="436"/>
        <v>2</v>
      </c>
      <c r="H5627" s="3">
        <f t="shared" si="437"/>
        <v>2</v>
      </c>
      <c r="I5627" s="1" t="str">
        <f t="shared" si="438"/>
        <v>522</v>
      </c>
      <c r="J5627" s="1" t="str">
        <f t="shared" si="439"/>
        <v>Champion</v>
      </c>
    </row>
    <row r="5628" spans="1:10" ht="14.25" x14ac:dyDescent="0.2">
      <c r="A5628">
        <v>15320</v>
      </c>
      <c r="B5628">
        <v>36</v>
      </c>
      <c r="C5628">
        <v>267.13</v>
      </c>
      <c r="D5628" s="1">
        <v>40842.560416666667</v>
      </c>
      <c r="E5628" s="3">
        <f>DATEDIF(online_retail_II[[#This Row],[LastPurchase]], DATE(2011,12,9), "d")</f>
        <v>44</v>
      </c>
      <c r="F5628" s="3">
        <f t="shared" si="435"/>
        <v>4</v>
      </c>
      <c r="G5628" s="3">
        <f t="shared" si="436"/>
        <v>1</v>
      </c>
      <c r="H5628" s="3">
        <f t="shared" si="437"/>
        <v>1</v>
      </c>
      <c r="I5628" s="1" t="str">
        <f t="shared" si="438"/>
        <v>411</v>
      </c>
      <c r="J5628" s="1" t="str">
        <f t="shared" si="439"/>
        <v>Loyal</v>
      </c>
    </row>
    <row r="5629" spans="1:10" ht="14.25" x14ac:dyDescent="0.2">
      <c r="A5629">
        <v>12448</v>
      </c>
      <c r="B5629">
        <v>22</v>
      </c>
      <c r="C5629">
        <v>449.4500000000001</v>
      </c>
      <c r="D5629" s="1">
        <v>40842.573611111111</v>
      </c>
      <c r="E5629" s="3">
        <f>DATEDIF(online_retail_II[[#This Row],[LastPurchase]], DATE(2011,12,9), "d")</f>
        <v>44</v>
      </c>
      <c r="F5629" s="3">
        <f t="shared" si="435"/>
        <v>4</v>
      </c>
      <c r="G5629" s="3">
        <f t="shared" si="436"/>
        <v>1</v>
      </c>
      <c r="H5629" s="3">
        <f t="shared" si="437"/>
        <v>1</v>
      </c>
      <c r="I5629" s="1" t="str">
        <f t="shared" si="438"/>
        <v>411</v>
      </c>
      <c r="J5629" s="1" t="str">
        <f t="shared" si="439"/>
        <v>Loyal</v>
      </c>
    </row>
    <row r="5630" spans="1:10" ht="14.25" x14ac:dyDescent="0.2">
      <c r="A5630">
        <v>12827</v>
      </c>
      <c r="B5630">
        <v>25</v>
      </c>
      <c r="C5630">
        <v>430.15</v>
      </c>
      <c r="D5630" s="1">
        <v>40881.511805555558</v>
      </c>
      <c r="E5630" s="3">
        <f>DATEDIF(online_retail_II[[#This Row],[LastPurchase]], DATE(2011,12,9), "d")</f>
        <v>5</v>
      </c>
      <c r="F5630" s="3">
        <f t="shared" si="435"/>
        <v>5</v>
      </c>
      <c r="G5630" s="3">
        <f t="shared" si="436"/>
        <v>1</v>
      </c>
      <c r="H5630" s="3">
        <f t="shared" si="437"/>
        <v>1</v>
      </c>
      <c r="I5630" s="1" t="str">
        <f t="shared" si="438"/>
        <v>511</v>
      </c>
      <c r="J5630" s="1" t="str">
        <f t="shared" si="439"/>
        <v>Champion</v>
      </c>
    </row>
    <row r="5631" spans="1:10" ht="14.25" x14ac:dyDescent="0.2">
      <c r="A5631">
        <v>15993</v>
      </c>
      <c r="B5631">
        <v>552</v>
      </c>
      <c r="C5631">
        <v>2797.5699999999983</v>
      </c>
      <c r="D5631" s="1">
        <v>40878.447916666664</v>
      </c>
      <c r="E5631" s="3">
        <f>DATEDIF(online_retail_II[[#This Row],[LastPurchase]], DATE(2011,12,9), "d")</f>
        <v>8</v>
      </c>
      <c r="F5631" s="3">
        <f t="shared" si="435"/>
        <v>5</v>
      </c>
      <c r="G5631" s="3">
        <f t="shared" si="436"/>
        <v>4</v>
      </c>
      <c r="H5631" s="3">
        <f t="shared" si="437"/>
        <v>2</v>
      </c>
      <c r="I5631" s="1" t="str">
        <f t="shared" si="438"/>
        <v>542</v>
      </c>
      <c r="J5631" s="1" t="str">
        <f t="shared" si="439"/>
        <v>Champion</v>
      </c>
    </row>
    <row r="5632" spans="1:10" ht="14.25" x14ac:dyDescent="0.2">
      <c r="A5632">
        <v>17895</v>
      </c>
      <c r="B5632">
        <v>16</v>
      </c>
      <c r="C5632">
        <v>97.999999999999972</v>
      </c>
      <c r="D5632" s="1">
        <v>40842.708333333336</v>
      </c>
      <c r="E5632" s="3">
        <f>DATEDIF(online_retail_II[[#This Row],[LastPurchase]], DATE(2011,12,9), "d")</f>
        <v>44</v>
      </c>
      <c r="F5632" s="3">
        <f t="shared" si="435"/>
        <v>4</v>
      </c>
      <c r="G5632" s="3">
        <f t="shared" si="436"/>
        <v>1</v>
      </c>
      <c r="H5632" s="3">
        <f t="shared" si="437"/>
        <v>1</v>
      </c>
      <c r="I5632" s="1" t="str">
        <f t="shared" si="438"/>
        <v>411</v>
      </c>
      <c r="J5632" s="1" t="str">
        <f t="shared" si="439"/>
        <v>Loyal</v>
      </c>
    </row>
    <row r="5633" spans="1:10" ht="14.25" x14ac:dyDescent="0.2">
      <c r="A5633">
        <v>12630</v>
      </c>
      <c r="B5633">
        <v>64</v>
      </c>
      <c r="C5633">
        <v>1270.8799999999999</v>
      </c>
      <c r="D5633" s="1">
        <v>40877.449999999997</v>
      </c>
      <c r="E5633" s="3">
        <f>DATEDIF(online_retail_II[[#This Row],[LastPurchase]], DATE(2011,12,9), "d")</f>
        <v>9</v>
      </c>
      <c r="F5633" s="3">
        <f t="shared" si="435"/>
        <v>5</v>
      </c>
      <c r="G5633" s="3">
        <f t="shared" si="436"/>
        <v>2</v>
      </c>
      <c r="H5633" s="3">
        <f t="shared" si="437"/>
        <v>2</v>
      </c>
      <c r="I5633" s="1" t="str">
        <f t="shared" si="438"/>
        <v>522</v>
      </c>
      <c r="J5633" s="1" t="str">
        <f t="shared" si="439"/>
        <v>Champion</v>
      </c>
    </row>
    <row r="5634" spans="1:10" ht="14.25" x14ac:dyDescent="0.2">
      <c r="A5634">
        <v>17684</v>
      </c>
      <c r="B5634">
        <v>15</v>
      </c>
      <c r="C5634">
        <v>239.41</v>
      </c>
      <c r="D5634" s="1">
        <v>40843.465277777781</v>
      </c>
      <c r="E5634" s="3">
        <f>DATEDIF(online_retail_II[[#This Row],[LastPurchase]], DATE(2011,12,9), "d")</f>
        <v>43</v>
      </c>
      <c r="F5634" s="3">
        <f t="shared" ref="F5634:F5697" si="440">IF(E5634&lt;=QUARTILE($E$2:$E$1000,1),5,
 IF(E5634&lt;=QUARTILE($E$2:$E$1000,2),4,
 IF(E5634&lt;=QUARTILE($E$2:$E$1000,3),3,
 IF(E5634&lt;=QUARTILE($E$2:$E$1000,4),2,1))))</f>
        <v>4</v>
      </c>
      <c r="G5634" s="3">
        <f t="shared" ref="G5634:G5697" si="441">IF(B5634&gt;=QUARTILE($B$2:$B$1000,4),5,
 IF(B5634&gt;=QUARTILE($B$2:$B$1000,3),4,
 IF(B5634&gt;=QUARTILE($B$2:$B$1000,2),3,
 IF(B5634&gt;=QUARTILE($B$2:$B$1000,1),2,1))))</f>
        <v>1</v>
      </c>
      <c r="H5634" s="3">
        <f t="shared" ref="H5634:H5697" si="442">IF(C5634&gt;=QUARTILE($C$2:$C$1000,4),5,
 IF(C5634&gt;=QUARTILE($C$2:$C$1000,3),4,
 IF(C5634&gt;=QUARTILE($C$2:$C$1000,2),3,
 IF(C5634&gt;=QUARTILE($C$2:$C$1000,1),2,1))))</f>
        <v>1</v>
      </c>
      <c r="I5634" s="1" t="str">
        <f t="shared" ref="I5634:I5697" si="443">TEXT(F5634,"0") &amp; TEXT(G5634,"0") &amp; TEXT(H5634,"0")</f>
        <v>411</v>
      </c>
      <c r="J5634" s="1" t="str">
        <f t="shared" ref="J5634:J5697" si="444">IF(F5634=5,"Champion",
 IF(F5634&gt;=4,"Loyal",
 IF(F5634=3,"Potential",
 IF(F5634=2,"At Risk",
 "Lost"))))</f>
        <v>Loyal</v>
      </c>
    </row>
    <row r="5635" spans="1:10" ht="14.25" x14ac:dyDescent="0.2">
      <c r="A5635">
        <v>14752</v>
      </c>
      <c r="B5635">
        <v>5</v>
      </c>
      <c r="C5635">
        <v>389.63999999999993</v>
      </c>
      <c r="D5635" s="1">
        <v>40843.496527777781</v>
      </c>
      <c r="E5635" s="3">
        <f>DATEDIF(online_retail_II[[#This Row],[LastPurchase]], DATE(2011,12,9), "d")</f>
        <v>43</v>
      </c>
      <c r="F5635" s="3">
        <f t="shared" si="440"/>
        <v>4</v>
      </c>
      <c r="G5635" s="3">
        <f t="shared" si="441"/>
        <v>1</v>
      </c>
      <c r="H5635" s="3">
        <f t="shared" si="442"/>
        <v>1</v>
      </c>
      <c r="I5635" s="1" t="str">
        <f t="shared" si="443"/>
        <v>411</v>
      </c>
      <c r="J5635" s="1" t="str">
        <f t="shared" si="444"/>
        <v>Loyal</v>
      </c>
    </row>
    <row r="5636" spans="1:10" ht="14.25" x14ac:dyDescent="0.2">
      <c r="A5636">
        <v>14971</v>
      </c>
      <c r="B5636">
        <v>160</v>
      </c>
      <c r="C5636">
        <v>1116.5699999999993</v>
      </c>
      <c r="D5636" s="1">
        <v>40851.713194444441</v>
      </c>
      <c r="E5636" s="3">
        <f>DATEDIF(online_retail_II[[#This Row],[LastPurchase]], DATE(2011,12,9), "d")</f>
        <v>35</v>
      </c>
      <c r="F5636" s="3">
        <f t="shared" si="440"/>
        <v>4</v>
      </c>
      <c r="G5636" s="3">
        <f t="shared" si="441"/>
        <v>3</v>
      </c>
      <c r="H5636" s="3">
        <f t="shared" si="442"/>
        <v>2</v>
      </c>
      <c r="I5636" s="1" t="str">
        <f t="shared" si="443"/>
        <v>432</v>
      </c>
      <c r="J5636" s="1" t="str">
        <f t="shared" si="444"/>
        <v>Loyal</v>
      </c>
    </row>
    <row r="5637" spans="1:10" ht="14.25" x14ac:dyDescent="0.2">
      <c r="A5637">
        <v>16026</v>
      </c>
      <c r="B5637">
        <v>32</v>
      </c>
      <c r="C5637">
        <v>236.09000000000006</v>
      </c>
      <c r="D5637" s="1">
        <v>40843.578472222223</v>
      </c>
      <c r="E5637" s="3">
        <f>DATEDIF(online_retail_II[[#This Row],[LastPurchase]], DATE(2011,12,9), "d")</f>
        <v>43</v>
      </c>
      <c r="F5637" s="3">
        <f t="shared" si="440"/>
        <v>4</v>
      </c>
      <c r="G5637" s="3">
        <f t="shared" si="441"/>
        <v>1</v>
      </c>
      <c r="H5637" s="3">
        <f t="shared" si="442"/>
        <v>1</v>
      </c>
      <c r="I5637" s="1" t="str">
        <f t="shared" si="443"/>
        <v>411</v>
      </c>
      <c r="J5637" s="1" t="str">
        <f t="shared" si="444"/>
        <v>Loyal</v>
      </c>
    </row>
    <row r="5638" spans="1:10" ht="14.25" x14ac:dyDescent="0.2">
      <c r="A5638">
        <v>16513</v>
      </c>
      <c r="B5638">
        <v>35</v>
      </c>
      <c r="C5638">
        <v>874.58999999999992</v>
      </c>
      <c r="D5638" s="1">
        <v>40882.429166666669</v>
      </c>
      <c r="E5638" s="3">
        <f>DATEDIF(online_retail_II[[#This Row],[LastPurchase]], DATE(2011,12,9), "d")</f>
        <v>4</v>
      </c>
      <c r="F5638" s="3">
        <f t="shared" si="440"/>
        <v>5</v>
      </c>
      <c r="G5638" s="3">
        <f t="shared" si="441"/>
        <v>1</v>
      </c>
      <c r="H5638" s="3">
        <f t="shared" si="442"/>
        <v>1</v>
      </c>
      <c r="I5638" s="1" t="str">
        <f t="shared" si="443"/>
        <v>511</v>
      </c>
      <c r="J5638" s="1" t="str">
        <f t="shared" si="444"/>
        <v>Champion</v>
      </c>
    </row>
    <row r="5639" spans="1:10" ht="14.25" x14ac:dyDescent="0.2">
      <c r="A5639">
        <v>12430</v>
      </c>
      <c r="B5639">
        <v>11</v>
      </c>
      <c r="C5639">
        <v>256.39999999999998</v>
      </c>
      <c r="D5639" s="1">
        <v>40843.631249999999</v>
      </c>
      <c r="E5639" s="3">
        <f>DATEDIF(online_retail_II[[#This Row],[LastPurchase]], DATE(2011,12,9), "d")</f>
        <v>43</v>
      </c>
      <c r="F5639" s="3">
        <f t="shared" si="440"/>
        <v>4</v>
      </c>
      <c r="G5639" s="3">
        <f t="shared" si="441"/>
        <v>1</v>
      </c>
      <c r="H5639" s="3">
        <f t="shared" si="442"/>
        <v>1</v>
      </c>
      <c r="I5639" s="1" t="str">
        <f t="shared" si="443"/>
        <v>411</v>
      </c>
      <c r="J5639" s="1" t="str">
        <f t="shared" si="444"/>
        <v>Loyal</v>
      </c>
    </row>
    <row r="5640" spans="1:10" ht="14.25" x14ac:dyDescent="0.2">
      <c r="A5640">
        <v>14357</v>
      </c>
      <c r="B5640">
        <v>41</v>
      </c>
      <c r="C5640">
        <v>225.77000000000012</v>
      </c>
      <c r="D5640" s="1">
        <v>40843.682638888888</v>
      </c>
      <c r="E5640" s="3">
        <f>DATEDIF(online_retail_II[[#This Row],[LastPurchase]], DATE(2011,12,9), "d")</f>
        <v>43</v>
      </c>
      <c r="F5640" s="3">
        <f t="shared" si="440"/>
        <v>4</v>
      </c>
      <c r="G5640" s="3">
        <f t="shared" si="441"/>
        <v>1</v>
      </c>
      <c r="H5640" s="3">
        <f t="shared" si="442"/>
        <v>1</v>
      </c>
      <c r="I5640" s="1" t="str">
        <f t="shared" si="443"/>
        <v>411</v>
      </c>
      <c r="J5640" s="1" t="str">
        <f t="shared" si="444"/>
        <v>Loyal</v>
      </c>
    </row>
    <row r="5641" spans="1:10" ht="14.25" x14ac:dyDescent="0.2">
      <c r="A5641">
        <v>16855</v>
      </c>
      <c r="B5641">
        <v>19</v>
      </c>
      <c r="C5641">
        <v>328.4</v>
      </c>
      <c r="D5641" s="1">
        <v>40863.502083333333</v>
      </c>
      <c r="E5641" s="3">
        <f>DATEDIF(online_retail_II[[#This Row],[LastPurchase]], DATE(2011,12,9), "d")</f>
        <v>23</v>
      </c>
      <c r="F5641" s="3">
        <f t="shared" si="440"/>
        <v>4</v>
      </c>
      <c r="G5641" s="3">
        <f t="shared" si="441"/>
        <v>1</v>
      </c>
      <c r="H5641" s="3">
        <f t="shared" si="442"/>
        <v>1</v>
      </c>
      <c r="I5641" s="1" t="str">
        <f t="shared" si="443"/>
        <v>411</v>
      </c>
      <c r="J5641" s="1" t="str">
        <f t="shared" si="444"/>
        <v>Loyal</v>
      </c>
    </row>
    <row r="5642" spans="1:10" ht="14.25" x14ac:dyDescent="0.2">
      <c r="A5642">
        <v>16164</v>
      </c>
      <c r="B5642">
        <v>34</v>
      </c>
      <c r="C5642">
        <v>822.48000000000013</v>
      </c>
      <c r="D5642" s="1">
        <v>40869.62777777778</v>
      </c>
      <c r="E5642" s="3">
        <f>DATEDIF(online_retail_II[[#This Row],[LastPurchase]], DATE(2011,12,9), "d")</f>
        <v>17</v>
      </c>
      <c r="F5642" s="3">
        <f t="shared" si="440"/>
        <v>4</v>
      </c>
      <c r="G5642" s="3">
        <f t="shared" si="441"/>
        <v>1</v>
      </c>
      <c r="H5642" s="3">
        <f t="shared" si="442"/>
        <v>1</v>
      </c>
      <c r="I5642" s="1" t="str">
        <f t="shared" si="443"/>
        <v>411</v>
      </c>
      <c r="J5642" s="1" t="str">
        <f t="shared" si="444"/>
        <v>Loyal</v>
      </c>
    </row>
    <row r="5643" spans="1:10" ht="14.25" x14ac:dyDescent="0.2">
      <c r="A5643">
        <v>14218</v>
      </c>
      <c r="B5643">
        <v>12</v>
      </c>
      <c r="C5643">
        <v>169.48000000000002</v>
      </c>
      <c r="D5643" s="1">
        <v>40844.416666666664</v>
      </c>
      <c r="E5643" s="3">
        <f>DATEDIF(online_retail_II[[#This Row],[LastPurchase]], DATE(2011,12,9), "d")</f>
        <v>42</v>
      </c>
      <c r="F5643" s="3">
        <f t="shared" si="440"/>
        <v>4</v>
      </c>
      <c r="G5643" s="3">
        <f t="shared" si="441"/>
        <v>1</v>
      </c>
      <c r="H5643" s="3">
        <f t="shared" si="442"/>
        <v>1</v>
      </c>
      <c r="I5643" s="1" t="str">
        <f t="shared" si="443"/>
        <v>411</v>
      </c>
      <c r="J5643" s="1" t="str">
        <f t="shared" si="444"/>
        <v>Loyal</v>
      </c>
    </row>
    <row r="5644" spans="1:10" ht="14.25" x14ac:dyDescent="0.2">
      <c r="A5644">
        <v>15096</v>
      </c>
      <c r="B5644">
        <v>11</v>
      </c>
      <c r="C5644">
        <v>219.39</v>
      </c>
      <c r="D5644" s="1">
        <v>40844.435416666667</v>
      </c>
      <c r="E5644" s="3">
        <f>DATEDIF(online_retail_II[[#This Row],[LastPurchase]], DATE(2011,12,9), "d")</f>
        <v>42</v>
      </c>
      <c r="F5644" s="3">
        <f t="shared" si="440"/>
        <v>4</v>
      </c>
      <c r="G5644" s="3">
        <f t="shared" si="441"/>
        <v>1</v>
      </c>
      <c r="H5644" s="3">
        <f t="shared" si="442"/>
        <v>1</v>
      </c>
      <c r="I5644" s="1" t="str">
        <f t="shared" si="443"/>
        <v>411</v>
      </c>
      <c r="J5644" s="1" t="str">
        <f t="shared" si="444"/>
        <v>Loyal</v>
      </c>
    </row>
    <row r="5645" spans="1:10" ht="14.25" x14ac:dyDescent="0.2">
      <c r="A5645">
        <v>18030</v>
      </c>
      <c r="B5645">
        <v>9</v>
      </c>
      <c r="C5645">
        <v>230.64999999999995</v>
      </c>
      <c r="D5645" s="1">
        <v>40882.692361111112</v>
      </c>
      <c r="E5645" s="3">
        <f>DATEDIF(online_retail_II[[#This Row],[LastPurchase]], DATE(2011,12,9), "d")</f>
        <v>4</v>
      </c>
      <c r="F5645" s="3">
        <f t="shared" si="440"/>
        <v>5</v>
      </c>
      <c r="G5645" s="3">
        <f t="shared" si="441"/>
        <v>1</v>
      </c>
      <c r="H5645" s="3">
        <f t="shared" si="442"/>
        <v>1</v>
      </c>
      <c r="I5645" s="1" t="str">
        <f t="shared" si="443"/>
        <v>511</v>
      </c>
      <c r="J5645" s="1" t="str">
        <f t="shared" si="444"/>
        <v>Champion</v>
      </c>
    </row>
    <row r="5646" spans="1:10" ht="14.25" x14ac:dyDescent="0.2">
      <c r="A5646">
        <v>14416</v>
      </c>
      <c r="B5646">
        <v>14</v>
      </c>
      <c r="C5646">
        <v>490.22</v>
      </c>
      <c r="D5646" s="1">
        <v>40864.640277777777</v>
      </c>
      <c r="E5646" s="3">
        <f>DATEDIF(online_retail_II[[#This Row],[LastPurchase]], DATE(2011,12,9), "d")</f>
        <v>22</v>
      </c>
      <c r="F5646" s="3">
        <f t="shared" si="440"/>
        <v>4</v>
      </c>
      <c r="G5646" s="3">
        <f t="shared" si="441"/>
        <v>1</v>
      </c>
      <c r="H5646" s="3">
        <f t="shared" si="442"/>
        <v>1</v>
      </c>
      <c r="I5646" s="1" t="str">
        <f t="shared" si="443"/>
        <v>411</v>
      </c>
      <c r="J5646" s="1" t="str">
        <f t="shared" si="444"/>
        <v>Loyal</v>
      </c>
    </row>
    <row r="5647" spans="1:10" ht="14.25" x14ac:dyDescent="0.2">
      <c r="A5647">
        <v>17839</v>
      </c>
      <c r="B5647">
        <v>56</v>
      </c>
      <c r="C5647">
        <v>338.80000000000007</v>
      </c>
      <c r="D5647" s="1">
        <v>40844.727083333331</v>
      </c>
      <c r="E5647" s="3">
        <f>DATEDIF(online_retail_II[[#This Row],[LastPurchase]], DATE(2011,12,9), "d")</f>
        <v>42</v>
      </c>
      <c r="F5647" s="3">
        <f t="shared" si="440"/>
        <v>4</v>
      </c>
      <c r="G5647" s="3">
        <f t="shared" si="441"/>
        <v>2</v>
      </c>
      <c r="H5647" s="3">
        <f t="shared" si="442"/>
        <v>1</v>
      </c>
      <c r="I5647" s="1" t="str">
        <f t="shared" si="443"/>
        <v>421</v>
      </c>
      <c r="J5647" s="1" t="str">
        <f t="shared" si="444"/>
        <v>Loyal</v>
      </c>
    </row>
    <row r="5648" spans="1:10" ht="14.25" x14ac:dyDescent="0.2">
      <c r="A5648">
        <v>12912</v>
      </c>
      <c r="B5648">
        <v>24</v>
      </c>
      <c r="C5648">
        <v>1662.3</v>
      </c>
      <c r="D5648" s="1">
        <v>40884.371527777781</v>
      </c>
      <c r="E5648" s="3">
        <f>DATEDIF(online_retail_II[[#This Row],[LastPurchase]], DATE(2011,12,9), "d")</f>
        <v>2</v>
      </c>
      <c r="F5648" s="3">
        <f t="shared" si="440"/>
        <v>5</v>
      </c>
      <c r="G5648" s="3">
        <f t="shared" si="441"/>
        <v>1</v>
      </c>
      <c r="H5648" s="3">
        <f t="shared" si="442"/>
        <v>2</v>
      </c>
      <c r="I5648" s="1" t="str">
        <f t="shared" si="443"/>
        <v>512</v>
      </c>
      <c r="J5648" s="1" t="str">
        <f t="shared" si="444"/>
        <v>Champion</v>
      </c>
    </row>
    <row r="5649" spans="1:10" ht="14.25" x14ac:dyDescent="0.2">
      <c r="A5649">
        <v>14582</v>
      </c>
      <c r="B5649">
        <v>6</v>
      </c>
      <c r="C5649">
        <v>114.11</v>
      </c>
      <c r="D5649" s="1">
        <v>40846.49722222222</v>
      </c>
      <c r="E5649" s="3">
        <f>DATEDIF(online_retail_II[[#This Row],[LastPurchase]], DATE(2011,12,9), "d")</f>
        <v>40</v>
      </c>
      <c r="F5649" s="3">
        <f t="shared" si="440"/>
        <v>4</v>
      </c>
      <c r="G5649" s="3">
        <f t="shared" si="441"/>
        <v>1</v>
      </c>
      <c r="H5649" s="3">
        <f t="shared" si="442"/>
        <v>1</v>
      </c>
      <c r="I5649" s="1" t="str">
        <f t="shared" si="443"/>
        <v>411</v>
      </c>
      <c r="J5649" s="1" t="str">
        <f t="shared" si="444"/>
        <v>Loyal</v>
      </c>
    </row>
    <row r="5650" spans="1:10" ht="14.25" x14ac:dyDescent="0.2">
      <c r="A5650">
        <v>16079</v>
      </c>
      <c r="B5650">
        <v>21</v>
      </c>
      <c r="C5650">
        <v>1352.0000000000002</v>
      </c>
      <c r="D5650" s="1">
        <v>40870.533333333333</v>
      </c>
      <c r="E5650" s="3">
        <f>DATEDIF(online_retail_II[[#This Row],[LastPurchase]], DATE(2011,12,9), "d")</f>
        <v>16</v>
      </c>
      <c r="F5650" s="3">
        <f t="shared" si="440"/>
        <v>4</v>
      </c>
      <c r="G5650" s="3">
        <f t="shared" si="441"/>
        <v>1</v>
      </c>
      <c r="H5650" s="3">
        <f t="shared" si="442"/>
        <v>2</v>
      </c>
      <c r="I5650" s="1" t="str">
        <f t="shared" si="443"/>
        <v>412</v>
      </c>
      <c r="J5650" s="1" t="str">
        <f t="shared" si="444"/>
        <v>Loyal</v>
      </c>
    </row>
    <row r="5651" spans="1:10" ht="14.25" x14ac:dyDescent="0.2">
      <c r="A5651">
        <v>17590</v>
      </c>
      <c r="B5651">
        <v>201</v>
      </c>
      <c r="C5651">
        <v>1479.22</v>
      </c>
      <c r="D5651" s="1">
        <v>40884.538194444445</v>
      </c>
      <c r="E5651" s="3">
        <f>DATEDIF(online_retail_II[[#This Row],[LastPurchase]], DATE(2011,12,9), "d")</f>
        <v>2</v>
      </c>
      <c r="F5651" s="3">
        <f t="shared" si="440"/>
        <v>5</v>
      </c>
      <c r="G5651" s="3">
        <f t="shared" si="441"/>
        <v>3</v>
      </c>
      <c r="H5651" s="3">
        <f t="shared" si="442"/>
        <v>2</v>
      </c>
      <c r="I5651" s="1" t="str">
        <f t="shared" si="443"/>
        <v>532</v>
      </c>
      <c r="J5651" s="1" t="str">
        <f t="shared" si="444"/>
        <v>Champion</v>
      </c>
    </row>
    <row r="5652" spans="1:10" ht="14.25" x14ac:dyDescent="0.2">
      <c r="A5652">
        <v>15054</v>
      </c>
      <c r="B5652">
        <v>114</v>
      </c>
      <c r="C5652">
        <v>302.09999999999997</v>
      </c>
      <c r="D5652" s="1">
        <v>40874.626388888886</v>
      </c>
      <c r="E5652" s="3">
        <f>DATEDIF(online_retail_II[[#This Row],[LastPurchase]], DATE(2011,12,9), "d")</f>
        <v>12</v>
      </c>
      <c r="F5652" s="3">
        <f t="shared" si="440"/>
        <v>5</v>
      </c>
      <c r="G5652" s="3">
        <f t="shared" si="441"/>
        <v>2</v>
      </c>
      <c r="H5652" s="3">
        <f t="shared" si="442"/>
        <v>1</v>
      </c>
      <c r="I5652" s="1" t="str">
        <f t="shared" si="443"/>
        <v>521</v>
      </c>
      <c r="J5652" s="1" t="str">
        <f t="shared" si="444"/>
        <v>Champion</v>
      </c>
    </row>
    <row r="5653" spans="1:10" ht="14.25" x14ac:dyDescent="0.2">
      <c r="A5653">
        <v>14158</v>
      </c>
      <c r="B5653">
        <v>41</v>
      </c>
      <c r="C5653">
        <v>507.66000000000014</v>
      </c>
      <c r="D5653" s="1">
        <v>40846.630555555559</v>
      </c>
      <c r="E5653" s="3">
        <f>DATEDIF(online_retail_II[[#This Row],[LastPurchase]], DATE(2011,12,9), "d")</f>
        <v>40</v>
      </c>
      <c r="F5653" s="3">
        <f t="shared" si="440"/>
        <v>4</v>
      </c>
      <c r="G5653" s="3">
        <f t="shared" si="441"/>
        <v>1</v>
      </c>
      <c r="H5653" s="3">
        <f t="shared" si="442"/>
        <v>1</v>
      </c>
      <c r="I5653" s="1" t="str">
        <f t="shared" si="443"/>
        <v>411</v>
      </c>
      <c r="J5653" s="1" t="str">
        <f t="shared" si="444"/>
        <v>Loyal</v>
      </c>
    </row>
    <row r="5654" spans="1:10" ht="14.25" x14ac:dyDescent="0.2">
      <c r="A5654">
        <v>16506</v>
      </c>
      <c r="B5654">
        <v>3</v>
      </c>
      <c r="C5654">
        <v>90.300000000000011</v>
      </c>
      <c r="D5654" s="1">
        <v>40867.511805555558</v>
      </c>
      <c r="E5654" s="3">
        <f>DATEDIF(online_retail_II[[#This Row],[LastPurchase]], DATE(2011,12,9), "d")</f>
        <v>19</v>
      </c>
      <c r="F5654" s="3">
        <f t="shared" si="440"/>
        <v>4</v>
      </c>
      <c r="G5654" s="3">
        <f t="shared" si="441"/>
        <v>1</v>
      </c>
      <c r="H5654" s="3">
        <f t="shared" si="442"/>
        <v>1</v>
      </c>
      <c r="I5654" s="1" t="str">
        <f t="shared" si="443"/>
        <v>411</v>
      </c>
      <c r="J5654" s="1" t="str">
        <f t="shared" si="444"/>
        <v>Loyal</v>
      </c>
    </row>
    <row r="5655" spans="1:10" ht="14.25" x14ac:dyDescent="0.2">
      <c r="A5655">
        <v>13822</v>
      </c>
      <c r="B5655">
        <v>96</v>
      </c>
      <c r="C5655">
        <v>632.00000000000011</v>
      </c>
      <c r="D5655" s="1">
        <v>40881.509027777778</v>
      </c>
      <c r="E5655" s="3">
        <f>DATEDIF(online_retail_II[[#This Row],[LastPurchase]], DATE(2011,12,9), "d")</f>
        <v>5</v>
      </c>
      <c r="F5655" s="3">
        <f t="shared" si="440"/>
        <v>5</v>
      </c>
      <c r="G5655" s="3">
        <f t="shared" si="441"/>
        <v>2</v>
      </c>
      <c r="H5655" s="3">
        <f t="shared" si="442"/>
        <v>1</v>
      </c>
      <c r="I5655" s="1" t="str">
        <f t="shared" si="443"/>
        <v>521</v>
      </c>
      <c r="J5655" s="1" t="str">
        <f t="shared" si="444"/>
        <v>Champion</v>
      </c>
    </row>
    <row r="5656" spans="1:10" ht="14.25" x14ac:dyDescent="0.2">
      <c r="A5656">
        <v>18067</v>
      </c>
      <c r="B5656">
        <v>37</v>
      </c>
      <c r="C5656">
        <v>396.3300000000001</v>
      </c>
      <c r="D5656" s="1">
        <v>40846.665277777778</v>
      </c>
      <c r="E5656" s="3">
        <f>DATEDIF(online_retail_II[[#This Row],[LastPurchase]], DATE(2011,12,9), "d")</f>
        <v>40</v>
      </c>
      <c r="F5656" s="3">
        <f t="shared" si="440"/>
        <v>4</v>
      </c>
      <c r="G5656" s="3">
        <f t="shared" si="441"/>
        <v>1</v>
      </c>
      <c r="H5656" s="3">
        <f t="shared" si="442"/>
        <v>1</v>
      </c>
      <c r="I5656" s="1" t="str">
        <f t="shared" si="443"/>
        <v>411</v>
      </c>
      <c r="J5656" s="1" t="str">
        <f t="shared" si="444"/>
        <v>Loyal</v>
      </c>
    </row>
    <row r="5657" spans="1:10" ht="14.25" x14ac:dyDescent="0.2">
      <c r="A5657">
        <v>15444</v>
      </c>
      <c r="B5657">
        <v>219</v>
      </c>
      <c r="C5657">
        <v>1418.2600000000016</v>
      </c>
      <c r="D5657" s="1">
        <v>40877.734027777777</v>
      </c>
      <c r="E5657" s="3">
        <f>DATEDIF(online_retail_II[[#This Row],[LastPurchase]], DATE(2011,12,9), "d")</f>
        <v>9</v>
      </c>
      <c r="F5657" s="3">
        <f t="shared" si="440"/>
        <v>5</v>
      </c>
      <c r="G5657" s="3">
        <f t="shared" si="441"/>
        <v>3</v>
      </c>
      <c r="H5657" s="3">
        <f t="shared" si="442"/>
        <v>2</v>
      </c>
      <c r="I5657" s="1" t="str">
        <f t="shared" si="443"/>
        <v>532</v>
      </c>
      <c r="J5657" s="1" t="str">
        <f t="shared" si="444"/>
        <v>Champion</v>
      </c>
    </row>
    <row r="5658" spans="1:10" ht="14.25" x14ac:dyDescent="0.2">
      <c r="A5658">
        <v>12581</v>
      </c>
      <c r="B5658">
        <v>15</v>
      </c>
      <c r="C5658">
        <v>197.70999999999998</v>
      </c>
      <c r="D5658" s="1">
        <v>40847.37222222222</v>
      </c>
      <c r="E5658" s="3">
        <f>DATEDIF(online_retail_II[[#This Row],[LastPurchase]], DATE(2011,12,9), "d")</f>
        <v>39</v>
      </c>
      <c r="F5658" s="3">
        <f t="shared" si="440"/>
        <v>4</v>
      </c>
      <c r="G5658" s="3">
        <f t="shared" si="441"/>
        <v>1</v>
      </c>
      <c r="H5658" s="3">
        <f t="shared" si="442"/>
        <v>1</v>
      </c>
      <c r="I5658" s="1" t="str">
        <f t="shared" si="443"/>
        <v>411</v>
      </c>
      <c r="J5658" s="1" t="str">
        <f t="shared" si="444"/>
        <v>Loyal</v>
      </c>
    </row>
    <row r="5659" spans="1:10" ht="14.25" x14ac:dyDescent="0.2">
      <c r="A5659">
        <v>15360</v>
      </c>
      <c r="B5659">
        <v>13</v>
      </c>
      <c r="C5659">
        <v>427.92999999999995</v>
      </c>
      <c r="D5659" s="1">
        <v>40847.399305555555</v>
      </c>
      <c r="E5659" s="3">
        <f>DATEDIF(online_retail_II[[#This Row],[LastPurchase]], DATE(2011,12,9), "d")</f>
        <v>39</v>
      </c>
      <c r="F5659" s="3">
        <f t="shared" si="440"/>
        <v>4</v>
      </c>
      <c r="G5659" s="3">
        <f t="shared" si="441"/>
        <v>1</v>
      </c>
      <c r="H5659" s="3">
        <f t="shared" si="442"/>
        <v>1</v>
      </c>
      <c r="I5659" s="1" t="str">
        <f t="shared" si="443"/>
        <v>411</v>
      </c>
      <c r="J5659" s="1" t="str">
        <f t="shared" si="444"/>
        <v>Loyal</v>
      </c>
    </row>
    <row r="5660" spans="1:10" ht="14.25" x14ac:dyDescent="0.2">
      <c r="A5660">
        <v>15667</v>
      </c>
      <c r="B5660">
        <v>13</v>
      </c>
      <c r="C5660">
        <v>301.32000000000005</v>
      </c>
      <c r="D5660" s="1">
        <v>40847.455555555556</v>
      </c>
      <c r="E5660" s="3">
        <f>DATEDIF(online_retail_II[[#This Row],[LastPurchase]], DATE(2011,12,9), "d")</f>
        <v>39</v>
      </c>
      <c r="F5660" s="3">
        <f t="shared" si="440"/>
        <v>4</v>
      </c>
      <c r="G5660" s="3">
        <f t="shared" si="441"/>
        <v>1</v>
      </c>
      <c r="H5660" s="3">
        <f t="shared" si="442"/>
        <v>1</v>
      </c>
      <c r="I5660" s="1" t="str">
        <f t="shared" si="443"/>
        <v>411</v>
      </c>
      <c r="J5660" s="1" t="str">
        <f t="shared" si="444"/>
        <v>Loyal</v>
      </c>
    </row>
    <row r="5661" spans="1:10" ht="14.25" x14ac:dyDescent="0.2">
      <c r="A5661">
        <v>12552</v>
      </c>
      <c r="B5661">
        <v>20</v>
      </c>
      <c r="C5661">
        <v>437.81999999999994</v>
      </c>
      <c r="D5661" s="1">
        <v>40848.418055555558</v>
      </c>
      <c r="E5661" s="3">
        <f>DATEDIF(online_retail_II[[#This Row],[LastPurchase]], DATE(2011,12,9), "d")</f>
        <v>38</v>
      </c>
      <c r="F5661" s="3">
        <f t="shared" si="440"/>
        <v>4</v>
      </c>
      <c r="G5661" s="3">
        <f t="shared" si="441"/>
        <v>1</v>
      </c>
      <c r="H5661" s="3">
        <f t="shared" si="442"/>
        <v>1</v>
      </c>
      <c r="I5661" s="1" t="str">
        <f t="shared" si="443"/>
        <v>411</v>
      </c>
      <c r="J5661" s="1" t="str">
        <f t="shared" si="444"/>
        <v>Loyal</v>
      </c>
    </row>
    <row r="5662" spans="1:10" ht="14.25" x14ac:dyDescent="0.2">
      <c r="A5662">
        <v>15977</v>
      </c>
      <c r="B5662">
        <v>65</v>
      </c>
      <c r="C5662">
        <v>1054.7299999999996</v>
      </c>
      <c r="D5662" s="1">
        <v>40869.561805555553</v>
      </c>
      <c r="E5662" s="3">
        <f>DATEDIF(online_retail_II[[#This Row],[LastPurchase]], DATE(2011,12,9), "d")</f>
        <v>17</v>
      </c>
      <c r="F5662" s="3">
        <f t="shared" si="440"/>
        <v>4</v>
      </c>
      <c r="G5662" s="3">
        <f t="shared" si="441"/>
        <v>2</v>
      </c>
      <c r="H5662" s="3">
        <f t="shared" si="442"/>
        <v>2</v>
      </c>
      <c r="I5662" s="1" t="str">
        <f t="shared" si="443"/>
        <v>422</v>
      </c>
      <c r="J5662" s="1" t="str">
        <f t="shared" si="444"/>
        <v>Loyal</v>
      </c>
    </row>
    <row r="5663" spans="1:10" ht="14.25" x14ac:dyDescent="0.2">
      <c r="A5663">
        <v>13697</v>
      </c>
      <c r="B5663">
        <v>12</v>
      </c>
      <c r="C5663">
        <v>151.30000000000001</v>
      </c>
      <c r="D5663" s="1">
        <v>40848.384722222225</v>
      </c>
      <c r="E5663" s="3">
        <f>DATEDIF(online_retail_II[[#This Row],[LastPurchase]], DATE(2011,12,9), "d")</f>
        <v>38</v>
      </c>
      <c r="F5663" s="3">
        <f t="shared" si="440"/>
        <v>4</v>
      </c>
      <c r="G5663" s="3">
        <f t="shared" si="441"/>
        <v>1</v>
      </c>
      <c r="H5663" s="3">
        <f t="shared" si="442"/>
        <v>1</v>
      </c>
      <c r="I5663" s="1" t="str">
        <f t="shared" si="443"/>
        <v>411</v>
      </c>
      <c r="J5663" s="1" t="str">
        <f t="shared" si="444"/>
        <v>Loyal</v>
      </c>
    </row>
    <row r="5664" spans="1:10" ht="14.25" x14ac:dyDescent="0.2">
      <c r="A5664">
        <v>14345</v>
      </c>
      <c r="B5664">
        <v>6</v>
      </c>
      <c r="C5664">
        <v>108.97999999999999</v>
      </c>
      <c r="D5664" s="1">
        <v>40848.410416666666</v>
      </c>
      <c r="E5664" s="3">
        <f>DATEDIF(online_retail_II[[#This Row],[LastPurchase]], DATE(2011,12,9), "d")</f>
        <v>38</v>
      </c>
      <c r="F5664" s="3">
        <f t="shared" si="440"/>
        <v>4</v>
      </c>
      <c r="G5664" s="3">
        <f t="shared" si="441"/>
        <v>1</v>
      </c>
      <c r="H5664" s="3">
        <f t="shared" si="442"/>
        <v>1</v>
      </c>
      <c r="I5664" s="1" t="str">
        <f t="shared" si="443"/>
        <v>411</v>
      </c>
      <c r="J5664" s="1" t="str">
        <f t="shared" si="444"/>
        <v>Loyal</v>
      </c>
    </row>
    <row r="5665" spans="1:10" ht="14.25" x14ac:dyDescent="0.2">
      <c r="A5665">
        <v>17503</v>
      </c>
      <c r="B5665">
        <v>38</v>
      </c>
      <c r="C5665">
        <v>558.95999999999992</v>
      </c>
      <c r="D5665" s="1">
        <v>40884.387499999997</v>
      </c>
      <c r="E5665" s="3">
        <f>DATEDIF(online_retail_II[[#This Row],[LastPurchase]], DATE(2011,12,9), "d")</f>
        <v>2</v>
      </c>
      <c r="F5665" s="3">
        <f t="shared" si="440"/>
        <v>5</v>
      </c>
      <c r="G5665" s="3">
        <f t="shared" si="441"/>
        <v>1</v>
      </c>
      <c r="H5665" s="3">
        <f t="shared" si="442"/>
        <v>1</v>
      </c>
      <c r="I5665" s="1" t="str">
        <f t="shared" si="443"/>
        <v>511</v>
      </c>
      <c r="J5665" s="1" t="str">
        <f t="shared" si="444"/>
        <v>Champion</v>
      </c>
    </row>
    <row r="5666" spans="1:10" ht="14.25" x14ac:dyDescent="0.2">
      <c r="A5666">
        <v>12491</v>
      </c>
      <c r="B5666">
        <v>26</v>
      </c>
      <c r="C5666">
        <v>460.40000000000009</v>
      </c>
      <c r="D5666" s="1">
        <v>40848.512499999997</v>
      </c>
      <c r="E5666" s="3">
        <f>DATEDIF(online_retail_II[[#This Row],[LastPurchase]], DATE(2011,12,9), "d")</f>
        <v>38</v>
      </c>
      <c r="F5666" s="3">
        <f t="shared" si="440"/>
        <v>4</v>
      </c>
      <c r="G5666" s="3">
        <f t="shared" si="441"/>
        <v>1</v>
      </c>
      <c r="H5666" s="3">
        <f t="shared" si="442"/>
        <v>1</v>
      </c>
      <c r="I5666" s="1" t="str">
        <f t="shared" si="443"/>
        <v>411</v>
      </c>
      <c r="J5666" s="1" t="str">
        <f t="shared" si="444"/>
        <v>Loyal</v>
      </c>
    </row>
    <row r="5667" spans="1:10" ht="14.25" x14ac:dyDescent="0.2">
      <c r="A5667">
        <v>14485</v>
      </c>
      <c r="B5667">
        <v>47</v>
      </c>
      <c r="C5667">
        <v>165.75000000000003</v>
      </c>
      <c r="D5667" s="1">
        <v>40848.517361111109</v>
      </c>
      <c r="E5667" s="3">
        <f>DATEDIF(online_retail_II[[#This Row],[LastPurchase]], DATE(2011,12,9), "d")</f>
        <v>38</v>
      </c>
      <c r="F5667" s="3">
        <f t="shared" si="440"/>
        <v>4</v>
      </c>
      <c r="G5667" s="3">
        <f t="shared" si="441"/>
        <v>1</v>
      </c>
      <c r="H5667" s="3">
        <f t="shared" si="442"/>
        <v>1</v>
      </c>
      <c r="I5667" s="1" t="str">
        <f t="shared" si="443"/>
        <v>411</v>
      </c>
      <c r="J5667" s="1" t="str">
        <f t="shared" si="444"/>
        <v>Loyal</v>
      </c>
    </row>
    <row r="5668" spans="1:10" ht="14.25" x14ac:dyDescent="0.2">
      <c r="A5668">
        <v>13868</v>
      </c>
      <c r="B5668">
        <v>33</v>
      </c>
      <c r="C5668">
        <v>3192.54</v>
      </c>
      <c r="D5668" s="1">
        <v>40879.688888888886</v>
      </c>
      <c r="E5668" s="3">
        <f>DATEDIF(online_retail_II[[#This Row],[LastPurchase]], DATE(2011,12,9), "d")</f>
        <v>7</v>
      </c>
      <c r="F5668" s="3">
        <f t="shared" si="440"/>
        <v>5</v>
      </c>
      <c r="G5668" s="3">
        <f t="shared" si="441"/>
        <v>1</v>
      </c>
      <c r="H5668" s="3">
        <f t="shared" si="442"/>
        <v>3</v>
      </c>
      <c r="I5668" s="1" t="str">
        <f t="shared" si="443"/>
        <v>513</v>
      </c>
      <c r="J5668" s="1" t="str">
        <f t="shared" si="444"/>
        <v>Champion</v>
      </c>
    </row>
    <row r="5669" spans="1:10" ht="14.25" x14ac:dyDescent="0.2">
      <c r="A5669">
        <v>17668</v>
      </c>
      <c r="B5669">
        <v>15</v>
      </c>
      <c r="C5669">
        <v>347.74999999999994</v>
      </c>
      <c r="D5669" s="1">
        <v>40885.559027777781</v>
      </c>
      <c r="E5669" s="3">
        <f>DATEDIF(online_retail_II[[#This Row],[LastPurchase]], DATE(2011,12,9), "d")</f>
        <v>1</v>
      </c>
      <c r="F5669" s="3">
        <f t="shared" si="440"/>
        <v>5</v>
      </c>
      <c r="G5669" s="3">
        <f t="shared" si="441"/>
        <v>1</v>
      </c>
      <c r="H5669" s="3">
        <f t="shared" si="442"/>
        <v>1</v>
      </c>
      <c r="I5669" s="1" t="str">
        <f t="shared" si="443"/>
        <v>511</v>
      </c>
      <c r="J5669" s="1" t="str">
        <f t="shared" si="444"/>
        <v>Champion</v>
      </c>
    </row>
    <row r="5670" spans="1:10" ht="14.25" x14ac:dyDescent="0.2">
      <c r="A5670">
        <v>16971</v>
      </c>
      <c r="B5670">
        <v>41</v>
      </c>
      <c r="C5670">
        <v>357.20999999999987</v>
      </c>
      <c r="D5670" s="1">
        <v>40848.629166666666</v>
      </c>
      <c r="E5670" s="3">
        <f>DATEDIF(online_retail_II[[#This Row],[LastPurchase]], DATE(2011,12,9), "d")</f>
        <v>38</v>
      </c>
      <c r="F5670" s="3">
        <f t="shared" si="440"/>
        <v>4</v>
      </c>
      <c r="G5670" s="3">
        <f t="shared" si="441"/>
        <v>1</v>
      </c>
      <c r="H5670" s="3">
        <f t="shared" si="442"/>
        <v>1</v>
      </c>
      <c r="I5670" s="1" t="str">
        <f t="shared" si="443"/>
        <v>411</v>
      </c>
      <c r="J5670" s="1" t="str">
        <f t="shared" si="444"/>
        <v>Loyal</v>
      </c>
    </row>
    <row r="5671" spans="1:10" ht="14.25" x14ac:dyDescent="0.2">
      <c r="A5671">
        <v>16352</v>
      </c>
      <c r="B5671">
        <v>28</v>
      </c>
      <c r="C5671">
        <v>494.44000000000005</v>
      </c>
      <c r="D5671" s="1">
        <v>40869.438888888886</v>
      </c>
      <c r="E5671" s="3">
        <f>DATEDIF(online_retail_II[[#This Row],[LastPurchase]], DATE(2011,12,9), "d")</f>
        <v>17</v>
      </c>
      <c r="F5671" s="3">
        <f t="shared" si="440"/>
        <v>4</v>
      </c>
      <c r="G5671" s="3">
        <f t="shared" si="441"/>
        <v>1</v>
      </c>
      <c r="H5671" s="3">
        <f t="shared" si="442"/>
        <v>1</v>
      </c>
      <c r="I5671" s="1" t="str">
        <f t="shared" si="443"/>
        <v>411</v>
      </c>
      <c r="J5671" s="1" t="str">
        <f t="shared" si="444"/>
        <v>Loyal</v>
      </c>
    </row>
    <row r="5672" spans="1:10" ht="14.25" x14ac:dyDescent="0.2">
      <c r="A5672">
        <v>15830</v>
      </c>
      <c r="B5672">
        <v>39</v>
      </c>
      <c r="C5672">
        <v>576</v>
      </c>
      <c r="D5672" s="1">
        <v>40849.444444444445</v>
      </c>
      <c r="E5672" s="3">
        <f>DATEDIF(online_retail_II[[#This Row],[LastPurchase]], DATE(2011,12,9), "d")</f>
        <v>37</v>
      </c>
      <c r="F5672" s="3">
        <f t="shared" si="440"/>
        <v>4</v>
      </c>
      <c r="G5672" s="3">
        <f t="shared" si="441"/>
        <v>1</v>
      </c>
      <c r="H5672" s="3">
        <f t="shared" si="442"/>
        <v>1</v>
      </c>
      <c r="I5672" s="1" t="str">
        <f t="shared" si="443"/>
        <v>411</v>
      </c>
      <c r="J5672" s="1" t="str">
        <f t="shared" si="444"/>
        <v>Loyal</v>
      </c>
    </row>
    <row r="5673" spans="1:10" ht="14.25" x14ac:dyDescent="0.2">
      <c r="A5673">
        <v>15275</v>
      </c>
      <c r="B5673">
        <v>41</v>
      </c>
      <c r="C5673">
        <v>615.13999999999987</v>
      </c>
      <c r="D5673" s="1">
        <v>40849.472222222219</v>
      </c>
      <c r="E5673" s="3">
        <f>DATEDIF(online_retail_II[[#This Row],[LastPurchase]], DATE(2011,12,9), "d")</f>
        <v>37</v>
      </c>
      <c r="F5673" s="3">
        <f t="shared" si="440"/>
        <v>4</v>
      </c>
      <c r="G5673" s="3">
        <f t="shared" si="441"/>
        <v>1</v>
      </c>
      <c r="H5673" s="3">
        <f t="shared" si="442"/>
        <v>1</v>
      </c>
      <c r="I5673" s="1" t="str">
        <f t="shared" si="443"/>
        <v>411</v>
      </c>
      <c r="J5673" s="1" t="str">
        <f t="shared" si="444"/>
        <v>Loyal</v>
      </c>
    </row>
    <row r="5674" spans="1:10" ht="14.25" x14ac:dyDescent="0.2">
      <c r="A5674">
        <v>16790</v>
      </c>
      <c r="B5674">
        <v>93</v>
      </c>
      <c r="C5674">
        <v>1545.6199999999997</v>
      </c>
      <c r="D5674" s="1">
        <v>40883.495138888888</v>
      </c>
      <c r="E5674" s="3">
        <f>DATEDIF(online_retail_II[[#This Row],[LastPurchase]], DATE(2011,12,9), "d")</f>
        <v>3</v>
      </c>
      <c r="F5674" s="3">
        <f t="shared" si="440"/>
        <v>5</v>
      </c>
      <c r="G5674" s="3">
        <f t="shared" si="441"/>
        <v>2</v>
      </c>
      <c r="H5674" s="3">
        <f t="shared" si="442"/>
        <v>2</v>
      </c>
      <c r="I5674" s="1" t="str">
        <f t="shared" si="443"/>
        <v>522</v>
      </c>
      <c r="J5674" s="1" t="str">
        <f t="shared" si="444"/>
        <v>Champion</v>
      </c>
    </row>
    <row r="5675" spans="1:10" ht="14.25" x14ac:dyDescent="0.2">
      <c r="A5675">
        <v>15576</v>
      </c>
      <c r="B5675">
        <v>45</v>
      </c>
      <c r="C5675">
        <v>940.67000000000019</v>
      </c>
      <c r="D5675" s="1">
        <v>40849.502083333333</v>
      </c>
      <c r="E5675" s="3">
        <f>DATEDIF(online_retail_II[[#This Row],[LastPurchase]], DATE(2011,12,9), "d")</f>
        <v>37</v>
      </c>
      <c r="F5675" s="3">
        <f t="shared" si="440"/>
        <v>4</v>
      </c>
      <c r="G5675" s="3">
        <f t="shared" si="441"/>
        <v>1</v>
      </c>
      <c r="H5675" s="3">
        <f t="shared" si="442"/>
        <v>1</v>
      </c>
      <c r="I5675" s="1" t="str">
        <f t="shared" si="443"/>
        <v>411</v>
      </c>
      <c r="J5675" s="1" t="str">
        <f t="shared" si="444"/>
        <v>Loyal</v>
      </c>
    </row>
    <row r="5676" spans="1:10" ht="14.25" x14ac:dyDescent="0.2">
      <c r="A5676">
        <v>18105</v>
      </c>
      <c r="B5676">
        <v>18</v>
      </c>
      <c r="C5676">
        <v>113.48000000000002</v>
      </c>
      <c r="D5676" s="1">
        <v>40849.50277777778</v>
      </c>
      <c r="E5676" s="3">
        <f>DATEDIF(online_retail_II[[#This Row],[LastPurchase]], DATE(2011,12,9), "d")</f>
        <v>37</v>
      </c>
      <c r="F5676" s="3">
        <f t="shared" si="440"/>
        <v>4</v>
      </c>
      <c r="G5676" s="3">
        <f t="shared" si="441"/>
        <v>1</v>
      </c>
      <c r="H5676" s="3">
        <f t="shared" si="442"/>
        <v>1</v>
      </c>
      <c r="I5676" s="1" t="str">
        <f t="shared" si="443"/>
        <v>411</v>
      </c>
      <c r="J5676" s="1" t="str">
        <f t="shared" si="444"/>
        <v>Loyal</v>
      </c>
    </row>
    <row r="5677" spans="1:10" ht="14.25" x14ac:dyDescent="0.2">
      <c r="A5677">
        <v>18164</v>
      </c>
      <c r="B5677">
        <v>24</v>
      </c>
      <c r="C5677">
        <v>399.65000000000003</v>
      </c>
      <c r="D5677" s="1">
        <v>40849.538888888892</v>
      </c>
      <c r="E5677" s="3">
        <f>DATEDIF(online_retail_II[[#This Row],[LastPurchase]], DATE(2011,12,9), "d")</f>
        <v>37</v>
      </c>
      <c r="F5677" s="3">
        <f t="shared" si="440"/>
        <v>4</v>
      </c>
      <c r="G5677" s="3">
        <f t="shared" si="441"/>
        <v>1</v>
      </c>
      <c r="H5677" s="3">
        <f t="shared" si="442"/>
        <v>1</v>
      </c>
      <c r="I5677" s="1" t="str">
        <f t="shared" si="443"/>
        <v>411</v>
      </c>
      <c r="J5677" s="1" t="str">
        <f t="shared" si="444"/>
        <v>Loyal</v>
      </c>
    </row>
    <row r="5678" spans="1:10" ht="14.25" x14ac:dyDescent="0.2">
      <c r="A5678">
        <v>14974</v>
      </c>
      <c r="B5678">
        <v>21</v>
      </c>
      <c r="C5678">
        <v>114.39</v>
      </c>
      <c r="D5678" s="1">
        <v>40849.542361111111</v>
      </c>
      <c r="E5678" s="3">
        <f>DATEDIF(online_retail_II[[#This Row],[LastPurchase]], DATE(2011,12,9), "d")</f>
        <v>37</v>
      </c>
      <c r="F5678" s="3">
        <f t="shared" si="440"/>
        <v>4</v>
      </c>
      <c r="G5678" s="3">
        <f t="shared" si="441"/>
        <v>1</v>
      </c>
      <c r="H5678" s="3">
        <f t="shared" si="442"/>
        <v>1</v>
      </c>
      <c r="I5678" s="1" t="str">
        <f t="shared" si="443"/>
        <v>411</v>
      </c>
      <c r="J5678" s="1" t="str">
        <f t="shared" si="444"/>
        <v>Loyal</v>
      </c>
    </row>
    <row r="5679" spans="1:10" ht="14.25" x14ac:dyDescent="0.2">
      <c r="A5679">
        <v>17947</v>
      </c>
      <c r="B5679">
        <v>9</v>
      </c>
      <c r="C5679">
        <v>176.68</v>
      </c>
      <c r="D5679" s="1">
        <v>40849.545138888891</v>
      </c>
      <c r="E5679" s="3">
        <f>DATEDIF(online_retail_II[[#This Row],[LastPurchase]], DATE(2011,12,9), "d")</f>
        <v>37</v>
      </c>
      <c r="F5679" s="3">
        <f t="shared" si="440"/>
        <v>4</v>
      </c>
      <c r="G5679" s="3">
        <f t="shared" si="441"/>
        <v>1</v>
      </c>
      <c r="H5679" s="3">
        <f t="shared" si="442"/>
        <v>1</v>
      </c>
      <c r="I5679" s="1" t="str">
        <f t="shared" si="443"/>
        <v>411</v>
      </c>
      <c r="J5679" s="1" t="str">
        <f t="shared" si="444"/>
        <v>Loyal</v>
      </c>
    </row>
    <row r="5680" spans="1:10" ht="14.25" x14ac:dyDescent="0.2">
      <c r="A5680">
        <v>13318</v>
      </c>
      <c r="B5680">
        <v>20</v>
      </c>
      <c r="C5680">
        <v>640.76</v>
      </c>
      <c r="D5680" s="1">
        <v>40885.785416666666</v>
      </c>
      <c r="E5680" s="3">
        <f>DATEDIF(online_retail_II[[#This Row],[LastPurchase]], DATE(2011,12,9), "d")</f>
        <v>1</v>
      </c>
      <c r="F5680" s="3">
        <f t="shared" si="440"/>
        <v>5</v>
      </c>
      <c r="G5680" s="3">
        <f t="shared" si="441"/>
        <v>1</v>
      </c>
      <c r="H5680" s="3">
        <f t="shared" si="442"/>
        <v>1</v>
      </c>
      <c r="I5680" s="1" t="str">
        <f t="shared" si="443"/>
        <v>511</v>
      </c>
      <c r="J5680" s="1" t="str">
        <f t="shared" si="444"/>
        <v>Champion</v>
      </c>
    </row>
    <row r="5681" spans="1:10" ht="14.25" x14ac:dyDescent="0.2">
      <c r="A5681">
        <v>18104</v>
      </c>
      <c r="B5681">
        <v>38</v>
      </c>
      <c r="C5681">
        <v>754.64000000000021</v>
      </c>
      <c r="D5681" s="1">
        <v>40849.588194444441</v>
      </c>
      <c r="E5681" s="3">
        <f>DATEDIF(online_retail_II[[#This Row],[LastPurchase]], DATE(2011,12,9), "d")</f>
        <v>37</v>
      </c>
      <c r="F5681" s="3">
        <f t="shared" si="440"/>
        <v>4</v>
      </c>
      <c r="G5681" s="3">
        <f t="shared" si="441"/>
        <v>1</v>
      </c>
      <c r="H5681" s="3">
        <f t="shared" si="442"/>
        <v>1</v>
      </c>
      <c r="I5681" s="1" t="str">
        <f t="shared" si="443"/>
        <v>411</v>
      </c>
      <c r="J5681" s="1" t="str">
        <f t="shared" si="444"/>
        <v>Loyal</v>
      </c>
    </row>
    <row r="5682" spans="1:10" ht="14.25" x14ac:dyDescent="0.2">
      <c r="A5682">
        <v>13271</v>
      </c>
      <c r="B5682">
        <v>96</v>
      </c>
      <c r="C5682">
        <v>217.37999999999991</v>
      </c>
      <c r="D5682" s="1">
        <v>40849.604861111111</v>
      </c>
      <c r="E5682" s="3">
        <f>DATEDIF(online_retail_II[[#This Row],[LastPurchase]], DATE(2011,12,9), "d")</f>
        <v>37</v>
      </c>
      <c r="F5682" s="3">
        <f t="shared" si="440"/>
        <v>4</v>
      </c>
      <c r="G5682" s="3">
        <f t="shared" si="441"/>
        <v>2</v>
      </c>
      <c r="H5682" s="3">
        <f t="shared" si="442"/>
        <v>1</v>
      </c>
      <c r="I5682" s="1" t="str">
        <f t="shared" si="443"/>
        <v>421</v>
      </c>
      <c r="J5682" s="1" t="str">
        <f t="shared" si="444"/>
        <v>Loyal</v>
      </c>
    </row>
    <row r="5683" spans="1:10" ht="14.25" x14ac:dyDescent="0.2">
      <c r="A5683">
        <v>17595</v>
      </c>
      <c r="B5683">
        <v>83</v>
      </c>
      <c r="C5683">
        <v>388.79000000000008</v>
      </c>
      <c r="D5683" s="1">
        <v>40874.672222222223</v>
      </c>
      <c r="E5683" s="3">
        <f>DATEDIF(online_retail_II[[#This Row],[LastPurchase]], DATE(2011,12,9), "d")</f>
        <v>12</v>
      </c>
      <c r="F5683" s="3">
        <f t="shared" si="440"/>
        <v>5</v>
      </c>
      <c r="G5683" s="3">
        <f t="shared" si="441"/>
        <v>2</v>
      </c>
      <c r="H5683" s="3">
        <f t="shared" si="442"/>
        <v>1</v>
      </c>
      <c r="I5683" s="1" t="str">
        <f t="shared" si="443"/>
        <v>521</v>
      </c>
      <c r="J5683" s="1" t="str">
        <f t="shared" si="444"/>
        <v>Champion</v>
      </c>
    </row>
    <row r="5684" spans="1:10" ht="14.25" x14ac:dyDescent="0.2">
      <c r="A5684">
        <v>14528</v>
      </c>
      <c r="B5684">
        <v>18</v>
      </c>
      <c r="C5684">
        <v>364.22</v>
      </c>
      <c r="D5684" s="1">
        <v>40849.714583333334</v>
      </c>
      <c r="E5684" s="3">
        <f>DATEDIF(online_retail_II[[#This Row],[LastPurchase]], DATE(2011,12,9), "d")</f>
        <v>37</v>
      </c>
      <c r="F5684" s="3">
        <f t="shared" si="440"/>
        <v>4</v>
      </c>
      <c r="G5684" s="3">
        <f t="shared" si="441"/>
        <v>1</v>
      </c>
      <c r="H5684" s="3">
        <f t="shared" si="442"/>
        <v>1</v>
      </c>
      <c r="I5684" s="1" t="str">
        <f t="shared" si="443"/>
        <v>411</v>
      </c>
      <c r="J5684" s="1" t="str">
        <f t="shared" si="444"/>
        <v>Loyal</v>
      </c>
    </row>
    <row r="5685" spans="1:10" ht="14.25" x14ac:dyDescent="0.2">
      <c r="A5685">
        <v>16337</v>
      </c>
      <c r="B5685">
        <v>10</v>
      </c>
      <c r="C5685">
        <v>151.05000000000001</v>
      </c>
      <c r="D5685" s="1">
        <v>40850.418749999997</v>
      </c>
      <c r="E5685" s="3">
        <f>DATEDIF(online_retail_II[[#This Row],[LastPurchase]], DATE(2011,12,9), "d")</f>
        <v>36</v>
      </c>
      <c r="F5685" s="3">
        <f t="shared" si="440"/>
        <v>4</v>
      </c>
      <c r="G5685" s="3">
        <f t="shared" si="441"/>
        <v>1</v>
      </c>
      <c r="H5685" s="3">
        <f t="shared" si="442"/>
        <v>1</v>
      </c>
      <c r="I5685" s="1" t="str">
        <f t="shared" si="443"/>
        <v>411</v>
      </c>
      <c r="J5685" s="1" t="str">
        <f t="shared" si="444"/>
        <v>Loyal</v>
      </c>
    </row>
    <row r="5686" spans="1:10" ht="14.25" x14ac:dyDescent="0.2">
      <c r="A5686">
        <v>14098</v>
      </c>
      <c r="B5686">
        <v>21</v>
      </c>
      <c r="C5686">
        <v>147.34999999999997</v>
      </c>
      <c r="D5686" s="1">
        <v>40850.425694444442</v>
      </c>
      <c r="E5686" s="3">
        <f>DATEDIF(online_retail_II[[#This Row],[LastPurchase]], DATE(2011,12,9), "d")</f>
        <v>36</v>
      </c>
      <c r="F5686" s="3">
        <f t="shared" si="440"/>
        <v>4</v>
      </c>
      <c r="G5686" s="3">
        <f t="shared" si="441"/>
        <v>1</v>
      </c>
      <c r="H5686" s="3">
        <f t="shared" si="442"/>
        <v>1</v>
      </c>
      <c r="I5686" s="1" t="str">
        <f t="shared" si="443"/>
        <v>411</v>
      </c>
      <c r="J5686" s="1" t="str">
        <f t="shared" si="444"/>
        <v>Loyal</v>
      </c>
    </row>
    <row r="5687" spans="1:10" ht="14.25" x14ac:dyDescent="0.2">
      <c r="A5687">
        <v>16322</v>
      </c>
      <c r="B5687">
        <v>37</v>
      </c>
      <c r="C5687">
        <v>326.74999999999994</v>
      </c>
      <c r="D5687" s="1">
        <v>40885.65347222222</v>
      </c>
      <c r="E5687" s="3">
        <f>DATEDIF(online_retail_II[[#This Row],[LastPurchase]], DATE(2011,12,9), "d")</f>
        <v>1</v>
      </c>
      <c r="F5687" s="3">
        <f t="shared" si="440"/>
        <v>5</v>
      </c>
      <c r="G5687" s="3">
        <f t="shared" si="441"/>
        <v>1</v>
      </c>
      <c r="H5687" s="3">
        <f t="shared" si="442"/>
        <v>1</v>
      </c>
      <c r="I5687" s="1" t="str">
        <f t="shared" si="443"/>
        <v>511</v>
      </c>
      <c r="J5687" s="1" t="str">
        <f t="shared" si="444"/>
        <v>Champion</v>
      </c>
    </row>
    <row r="5688" spans="1:10" ht="14.25" x14ac:dyDescent="0.2">
      <c r="A5688">
        <v>16914</v>
      </c>
      <c r="B5688">
        <v>38</v>
      </c>
      <c r="C5688">
        <v>208.45999999999995</v>
      </c>
      <c r="D5688" s="1">
        <v>40850.643750000003</v>
      </c>
      <c r="E5688" s="3">
        <f>DATEDIF(online_retail_II[[#This Row],[LastPurchase]], DATE(2011,12,9), "d")</f>
        <v>36</v>
      </c>
      <c r="F5688" s="3">
        <f t="shared" si="440"/>
        <v>4</v>
      </c>
      <c r="G5688" s="3">
        <f t="shared" si="441"/>
        <v>1</v>
      </c>
      <c r="H5688" s="3">
        <f t="shared" si="442"/>
        <v>1</v>
      </c>
      <c r="I5688" s="1" t="str">
        <f t="shared" si="443"/>
        <v>411</v>
      </c>
      <c r="J5688" s="1" t="str">
        <f t="shared" si="444"/>
        <v>Loyal</v>
      </c>
    </row>
    <row r="5689" spans="1:10" ht="14.25" x14ac:dyDescent="0.2">
      <c r="A5689">
        <v>12544</v>
      </c>
      <c r="B5689">
        <v>19</v>
      </c>
      <c r="C5689">
        <v>372.7</v>
      </c>
      <c r="D5689" s="1">
        <v>40850.677083333336</v>
      </c>
      <c r="E5689" s="3">
        <f>DATEDIF(online_retail_II[[#This Row],[LastPurchase]], DATE(2011,12,9), "d")</f>
        <v>36</v>
      </c>
      <c r="F5689" s="3">
        <f t="shared" si="440"/>
        <v>4</v>
      </c>
      <c r="G5689" s="3">
        <f t="shared" si="441"/>
        <v>1</v>
      </c>
      <c r="H5689" s="3">
        <f t="shared" si="442"/>
        <v>1</v>
      </c>
      <c r="I5689" s="1" t="str">
        <f t="shared" si="443"/>
        <v>411</v>
      </c>
      <c r="J5689" s="1" t="str">
        <f t="shared" si="444"/>
        <v>Loyal</v>
      </c>
    </row>
    <row r="5690" spans="1:10" ht="14.25" x14ac:dyDescent="0.2">
      <c r="A5690">
        <v>13914</v>
      </c>
      <c r="B5690">
        <v>33</v>
      </c>
      <c r="C5690">
        <v>626.44999999999993</v>
      </c>
      <c r="D5690" s="1">
        <v>40875.440972222219</v>
      </c>
      <c r="E5690" s="3">
        <f>DATEDIF(online_retail_II[[#This Row],[LastPurchase]], DATE(2011,12,9), "d")</f>
        <v>11</v>
      </c>
      <c r="F5690" s="3">
        <f t="shared" si="440"/>
        <v>5</v>
      </c>
      <c r="G5690" s="3">
        <f t="shared" si="441"/>
        <v>1</v>
      </c>
      <c r="H5690" s="3">
        <f t="shared" si="442"/>
        <v>1</v>
      </c>
      <c r="I5690" s="1" t="str">
        <f t="shared" si="443"/>
        <v>511</v>
      </c>
      <c r="J5690" s="1" t="str">
        <f t="shared" si="444"/>
        <v>Champion</v>
      </c>
    </row>
    <row r="5691" spans="1:10" ht="14.25" x14ac:dyDescent="0.2">
      <c r="A5691">
        <v>13467</v>
      </c>
      <c r="B5691">
        <v>99</v>
      </c>
      <c r="C5691">
        <v>1083.71</v>
      </c>
      <c r="D5691" s="1">
        <v>40876.417361111111</v>
      </c>
      <c r="E5691" s="3">
        <f>DATEDIF(online_retail_II[[#This Row],[LastPurchase]], DATE(2011,12,9), "d")</f>
        <v>10</v>
      </c>
      <c r="F5691" s="3">
        <f t="shared" si="440"/>
        <v>5</v>
      </c>
      <c r="G5691" s="3">
        <f t="shared" si="441"/>
        <v>2</v>
      </c>
      <c r="H5691" s="3">
        <f t="shared" si="442"/>
        <v>2</v>
      </c>
      <c r="I5691" s="1" t="str">
        <f t="shared" si="443"/>
        <v>522</v>
      </c>
      <c r="J5691" s="1" t="str">
        <f t="shared" si="444"/>
        <v>Champion</v>
      </c>
    </row>
    <row r="5692" spans="1:10" ht="14.25" x14ac:dyDescent="0.2">
      <c r="A5692">
        <v>17078</v>
      </c>
      <c r="B5692">
        <v>28</v>
      </c>
      <c r="C5692">
        <v>378.2000000000001</v>
      </c>
      <c r="D5692" s="1">
        <v>40850.803472222222</v>
      </c>
      <c r="E5692" s="3">
        <f>DATEDIF(online_retail_II[[#This Row],[LastPurchase]], DATE(2011,12,9), "d")</f>
        <v>36</v>
      </c>
      <c r="F5692" s="3">
        <f t="shared" si="440"/>
        <v>4</v>
      </c>
      <c r="G5692" s="3">
        <f t="shared" si="441"/>
        <v>1</v>
      </c>
      <c r="H5692" s="3">
        <f t="shared" si="442"/>
        <v>1</v>
      </c>
      <c r="I5692" s="1" t="str">
        <f t="shared" si="443"/>
        <v>411</v>
      </c>
      <c r="J5692" s="1" t="str">
        <f t="shared" si="444"/>
        <v>Loyal</v>
      </c>
    </row>
    <row r="5693" spans="1:10" ht="14.25" x14ac:dyDescent="0.2">
      <c r="A5693">
        <v>13447</v>
      </c>
      <c r="B5693">
        <v>59</v>
      </c>
      <c r="C5693">
        <v>1129.1400000000001</v>
      </c>
      <c r="D5693" s="1">
        <v>40863.568055555559</v>
      </c>
      <c r="E5693" s="3">
        <f>DATEDIF(online_retail_II[[#This Row],[LastPurchase]], DATE(2011,12,9), "d")</f>
        <v>23</v>
      </c>
      <c r="F5693" s="3">
        <f t="shared" si="440"/>
        <v>4</v>
      </c>
      <c r="G5693" s="3">
        <f t="shared" si="441"/>
        <v>2</v>
      </c>
      <c r="H5693" s="3">
        <f t="shared" si="442"/>
        <v>2</v>
      </c>
      <c r="I5693" s="1" t="str">
        <f t="shared" si="443"/>
        <v>422</v>
      </c>
      <c r="J5693" s="1" t="str">
        <f t="shared" si="444"/>
        <v>Loyal</v>
      </c>
    </row>
    <row r="5694" spans="1:10" ht="14.25" x14ac:dyDescent="0.2">
      <c r="A5694">
        <v>15010</v>
      </c>
      <c r="B5694">
        <v>20</v>
      </c>
      <c r="C5694">
        <v>308.94000000000005</v>
      </c>
      <c r="D5694" s="1">
        <v>40851.529166666667</v>
      </c>
      <c r="E5694" s="3">
        <f>DATEDIF(online_retail_II[[#This Row],[LastPurchase]], DATE(2011,12,9), "d")</f>
        <v>35</v>
      </c>
      <c r="F5694" s="3">
        <f t="shared" si="440"/>
        <v>4</v>
      </c>
      <c r="G5694" s="3">
        <f t="shared" si="441"/>
        <v>1</v>
      </c>
      <c r="H5694" s="3">
        <f t="shared" si="442"/>
        <v>1</v>
      </c>
      <c r="I5694" s="1" t="str">
        <f t="shared" si="443"/>
        <v>411</v>
      </c>
      <c r="J5694" s="1" t="str">
        <f t="shared" si="444"/>
        <v>Loyal</v>
      </c>
    </row>
    <row r="5695" spans="1:10" ht="14.25" x14ac:dyDescent="0.2">
      <c r="A5695">
        <v>16318</v>
      </c>
      <c r="B5695">
        <v>19</v>
      </c>
      <c r="C5695">
        <v>328.15</v>
      </c>
      <c r="D5695" s="1">
        <v>40851.545138888891</v>
      </c>
      <c r="E5695" s="3">
        <f>DATEDIF(online_retail_II[[#This Row],[LastPurchase]], DATE(2011,12,9), "d")</f>
        <v>35</v>
      </c>
      <c r="F5695" s="3">
        <f t="shared" si="440"/>
        <v>4</v>
      </c>
      <c r="G5695" s="3">
        <f t="shared" si="441"/>
        <v>1</v>
      </c>
      <c r="H5695" s="3">
        <f t="shared" si="442"/>
        <v>1</v>
      </c>
      <c r="I5695" s="1" t="str">
        <f t="shared" si="443"/>
        <v>411</v>
      </c>
      <c r="J5695" s="1" t="str">
        <f t="shared" si="444"/>
        <v>Loyal</v>
      </c>
    </row>
    <row r="5696" spans="1:10" ht="14.25" x14ac:dyDescent="0.2">
      <c r="A5696">
        <v>13938</v>
      </c>
      <c r="B5696">
        <v>7</v>
      </c>
      <c r="C5696">
        <v>71.66</v>
      </c>
      <c r="D5696" s="1">
        <v>40851.609027777777</v>
      </c>
      <c r="E5696" s="3">
        <f>DATEDIF(online_retail_II[[#This Row],[LastPurchase]], DATE(2011,12,9), "d")</f>
        <v>35</v>
      </c>
      <c r="F5696" s="3">
        <f t="shared" si="440"/>
        <v>4</v>
      </c>
      <c r="G5696" s="3">
        <f t="shared" si="441"/>
        <v>1</v>
      </c>
      <c r="H5696" s="3">
        <f t="shared" si="442"/>
        <v>1</v>
      </c>
      <c r="I5696" s="1" t="str">
        <f t="shared" si="443"/>
        <v>411</v>
      </c>
      <c r="J5696" s="1" t="str">
        <f t="shared" si="444"/>
        <v>Loyal</v>
      </c>
    </row>
    <row r="5697" spans="1:10" ht="14.25" x14ac:dyDescent="0.2">
      <c r="A5697">
        <v>15017</v>
      </c>
      <c r="B5697">
        <v>20</v>
      </c>
      <c r="C5697">
        <v>125.58000000000003</v>
      </c>
      <c r="D5697" s="1">
        <v>40853.439583333333</v>
      </c>
      <c r="E5697" s="3">
        <f>DATEDIF(online_retail_II[[#This Row],[LastPurchase]], DATE(2011,12,9), "d")</f>
        <v>33</v>
      </c>
      <c r="F5697" s="3">
        <f t="shared" si="440"/>
        <v>4</v>
      </c>
      <c r="G5697" s="3">
        <f t="shared" si="441"/>
        <v>1</v>
      </c>
      <c r="H5697" s="3">
        <f t="shared" si="442"/>
        <v>1</v>
      </c>
      <c r="I5697" s="1" t="str">
        <f t="shared" si="443"/>
        <v>411</v>
      </c>
      <c r="J5697" s="1" t="str">
        <f t="shared" si="444"/>
        <v>Loyal</v>
      </c>
    </row>
    <row r="5698" spans="1:10" ht="14.25" x14ac:dyDescent="0.2">
      <c r="A5698">
        <v>12882</v>
      </c>
      <c r="B5698">
        <v>13</v>
      </c>
      <c r="C5698">
        <v>1463.0399999999995</v>
      </c>
      <c r="D5698" s="1">
        <v>40877.679166666669</v>
      </c>
      <c r="E5698" s="3">
        <f>DATEDIF(online_retail_II[[#This Row],[LastPurchase]], DATE(2011,12,9), "d")</f>
        <v>9</v>
      </c>
      <c r="F5698" s="3">
        <f t="shared" ref="F5698:F5761" si="445">IF(E5698&lt;=QUARTILE($E$2:$E$1000,1),5,
 IF(E5698&lt;=QUARTILE($E$2:$E$1000,2),4,
 IF(E5698&lt;=QUARTILE($E$2:$E$1000,3),3,
 IF(E5698&lt;=QUARTILE($E$2:$E$1000,4),2,1))))</f>
        <v>5</v>
      </c>
      <c r="G5698" s="3">
        <f t="shared" ref="G5698:G5761" si="446">IF(B5698&gt;=QUARTILE($B$2:$B$1000,4),5,
 IF(B5698&gt;=QUARTILE($B$2:$B$1000,3),4,
 IF(B5698&gt;=QUARTILE($B$2:$B$1000,2),3,
 IF(B5698&gt;=QUARTILE($B$2:$B$1000,1),2,1))))</f>
        <v>1</v>
      </c>
      <c r="H5698" s="3">
        <f t="shared" ref="H5698:H5761" si="447">IF(C5698&gt;=QUARTILE($C$2:$C$1000,4),5,
 IF(C5698&gt;=QUARTILE($C$2:$C$1000,3),4,
 IF(C5698&gt;=QUARTILE($C$2:$C$1000,2),3,
 IF(C5698&gt;=QUARTILE($C$2:$C$1000,1),2,1))))</f>
        <v>2</v>
      </c>
      <c r="I5698" s="1" t="str">
        <f t="shared" ref="I5698:I5761" si="448">TEXT(F5698,"0") &amp; TEXT(G5698,"0") &amp; TEXT(H5698,"0")</f>
        <v>512</v>
      </c>
      <c r="J5698" s="1" t="str">
        <f t="shared" ref="J5698:J5761" si="449">IF(F5698=5,"Champion",
 IF(F5698&gt;=4,"Loyal",
 IF(F5698=3,"Potential",
 IF(F5698=2,"At Risk",
 "Lost"))))</f>
        <v>Champion</v>
      </c>
    </row>
    <row r="5699" spans="1:10" ht="14.25" x14ac:dyDescent="0.2">
      <c r="A5699">
        <v>17387</v>
      </c>
      <c r="B5699">
        <v>78</v>
      </c>
      <c r="C5699">
        <v>784.11</v>
      </c>
      <c r="D5699" s="1">
        <v>40867.458333333336</v>
      </c>
      <c r="E5699" s="3">
        <f>DATEDIF(online_retail_II[[#This Row],[LastPurchase]], DATE(2011,12,9), "d")</f>
        <v>19</v>
      </c>
      <c r="F5699" s="3">
        <f t="shared" si="445"/>
        <v>4</v>
      </c>
      <c r="G5699" s="3">
        <f t="shared" si="446"/>
        <v>2</v>
      </c>
      <c r="H5699" s="3">
        <f t="shared" si="447"/>
        <v>1</v>
      </c>
      <c r="I5699" s="1" t="str">
        <f t="shared" si="448"/>
        <v>421</v>
      </c>
      <c r="J5699" s="1" t="str">
        <f t="shared" si="449"/>
        <v>Loyal</v>
      </c>
    </row>
    <row r="5700" spans="1:10" ht="14.25" x14ac:dyDescent="0.2">
      <c r="A5700">
        <v>13532</v>
      </c>
      <c r="B5700">
        <v>66</v>
      </c>
      <c r="C5700">
        <v>210.30999999999983</v>
      </c>
      <c r="D5700" s="1">
        <v>40853.517361111109</v>
      </c>
      <c r="E5700" s="3">
        <f>DATEDIF(online_retail_II[[#This Row],[LastPurchase]], DATE(2011,12,9), "d")</f>
        <v>33</v>
      </c>
      <c r="F5700" s="3">
        <f t="shared" si="445"/>
        <v>4</v>
      </c>
      <c r="G5700" s="3">
        <f t="shared" si="446"/>
        <v>2</v>
      </c>
      <c r="H5700" s="3">
        <f t="shared" si="447"/>
        <v>1</v>
      </c>
      <c r="I5700" s="1" t="str">
        <f t="shared" si="448"/>
        <v>421</v>
      </c>
      <c r="J5700" s="1" t="str">
        <f t="shared" si="449"/>
        <v>Loyal</v>
      </c>
    </row>
    <row r="5701" spans="1:10" ht="14.25" x14ac:dyDescent="0.2">
      <c r="A5701">
        <v>15156</v>
      </c>
      <c r="B5701">
        <v>55</v>
      </c>
      <c r="C5701">
        <v>961.4899999999999</v>
      </c>
      <c r="D5701" s="1">
        <v>40885.765277777777</v>
      </c>
      <c r="E5701" s="3">
        <f>DATEDIF(online_retail_II[[#This Row],[LastPurchase]], DATE(2011,12,9), "d")</f>
        <v>1</v>
      </c>
      <c r="F5701" s="3">
        <f t="shared" si="445"/>
        <v>5</v>
      </c>
      <c r="G5701" s="3">
        <f t="shared" si="446"/>
        <v>1</v>
      </c>
      <c r="H5701" s="3">
        <f t="shared" si="447"/>
        <v>1</v>
      </c>
      <c r="I5701" s="1" t="str">
        <f t="shared" si="448"/>
        <v>511</v>
      </c>
      <c r="J5701" s="1" t="str">
        <f t="shared" si="449"/>
        <v>Champion</v>
      </c>
    </row>
    <row r="5702" spans="1:10" ht="14.25" x14ac:dyDescent="0.2">
      <c r="A5702">
        <v>14174</v>
      </c>
      <c r="B5702">
        <v>26</v>
      </c>
      <c r="C5702">
        <v>134.46</v>
      </c>
      <c r="D5702" s="1">
        <v>40853.553472222222</v>
      </c>
      <c r="E5702" s="3">
        <f>DATEDIF(online_retail_II[[#This Row],[LastPurchase]], DATE(2011,12,9), "d")</f>
        <v>33</v>
      </c>
      <c r="F5702" s="3">
        <f t="shared" si="445"/>
        <v>4</v>
      </c>
      <c r="G5702" s="3">
        <f t="shared" si="446"/>
        <v>1</v>
      </c>
      <c r="H5702" s="3">
        <f t="shared" si="447"/>
        <v>1</v>
      </c>
      <c r="I5702" s="1" t="str">
        <f t="shared" si="448"/>
        <v>411</v>
      </c>
      <c r="J5702" s="1" t="str">
        <f t="shared" si="449"/>
        <v>Loyal</v>
      </c>
    </row>
    <row r="5703" spans="1:10" ht="14.25" x14ac:dyDescent="0.2">
      <c r="A5703">
        <v>13040</v>
      </c>
      <c r="B5703">
        <v>43</v>
      </c>
      <c r="C5703">
        <v>676.99000000000012</v>
      </c>
      <c r="D5703" s="1">
        <v>40878.443055555559</v>
      </c>
      <c r="E5703" s="3">
        <f>DATEDIF(online_retail_II[[#This Row],[LastPurchase]], DATE(2011,12,9), "d")</f>
        <v>8</v>
      </c>
      <c r="F5703" s="3">
        <f t="shared" si="445"/>
        <v>5</v>
      </c>
      <c r="G5703" s="3">
        <f t="shared" si="446"/>
        <v>1</v>
      </c>
      <c r="H5703" s="3">
        <f t="shared" si="447"/>
        <v>1</v>
      </c>
      <c r="I5703" s="1" t="str">
        <f t="shared" si="448"/>
        <v>511</v>
      </c>
      <c r="J5703" s="1" t="str">
        <f t="shared" si="449"/>
        <v>Champion</v>
      </c>
    </row>
    <row r="5704" spans="1:10" ht="14.25" x14ac:dyDescent="0.2">
      <c r="A5704">
        <v>15883</v>
      </c>
      <c r="B5704">
        <v>49</v>
      </c>
      <c r="C5704">
        <v>396.47999999999996</v>
      </c>
      <c r="D5704" s="1">
        <v>40884.711805555555</v>
      </c>
      <c r="E5704" s="3">
        <f>DATEDIF(online_retail_II[[#This Row],[LastPurchase]], DATE(2011,12,9), "d")</f>
        <v>2</v>
      </c>
      <c r="F5704" s="3">
        <f t="shared" si="445"/>
        <v>5</v>
      </c>
      <c r="G5704" s="3">
        <f t="shared" si="446"/>
        <v>1</v>
      </c>
      <c r="H5704" s="3">
        <f t="shared" si="447"/>
        <v>1</v>
      </c>
      <c r="I5704" s="1" t="str">
        <f t="shared" si="448"/>
        <v>511</v>
      </c>
      <c r="J5704" s="1" t="str">
        <f t="shared" si="449"/>
        <v>Champion</v>
      </c>
    </row>
    <row r="5705" spans="1:10" ht="14.25" x14ac:dyDescent="0.2">
      <c r="A5705">
        <v>14664</v>
      </c>
      <c r="B5705">
        <v>99</v>
      </c>
      <c r="C5705">
        <v>637.89</v>
      </c>
      <c r="D5705" s="1">
        <v>40867.457638888889</v>
      </c>
      <c r="E5705" s="3">
        <f>DATEDIF(online_retail_II[[#This Row],[LastPurchase]], DATE(2011,12,9), "d")</f>
        <v>19</v>
      </c>
      <c r="F5705" s="3">
        <f t="shared" si="445"/>
        <v>4</v>
      </c>
      <c r="G5705" s="3">
        <f t="shared" si="446"/>
        <v>2</v>
      </c>
      <c r="H5705" s="3">
        <f t="shared" si="447"/>
        <v>1</v>
      </c>
      <c r="I5705" s="1" t="str">
        <f t="shared" si="448"/>
        <v>421</v>
      </c>
      <c r="J5705" s="1" t="str">
        <f t="shared" si="449"/>
        <v>Loyal</v>
      </c>
    </row>
    <row r="5706" spans="1:10" ht="14.25" x14ac:dyDescent="0.2">
      <c r="A5706">
        <v>15526</v>
      </c>
      <c r="B5706">
        <v>4</v>
      </c>
      <c r="C5706">
        <v>148.44</v>
      </c>
      <c r="D5706" s="1">
        <v>40853.62777777778</v>
      </c>
      <c r="E5706" s="3">
        <f>DATEDIF(online_retail_II[[#This Row],[LastPurchase]], DATE(2011,12,9), "d")</f>
        <v>33</v>
      </c>
      <c r="F5706" s="3">
        <f t="shared" si="445"/>
        <v>4</v>
      </c>
      <c r="G5706" s="3">
        <f t="shared" si="446"/>
        <v>1</v>
      </c>
      <c r="H5706" s="3">
        <f t="shared" si="447"/>
        <v>1</v>
      </c>
      <c r="I5706" s="1" t="str">
        <f t="shared" si="448"/>
        <v>411</v>
      </c>
      <c r="J5706" s="1" t="str">
        <f t="shared" si="449"/>
        <v>Loyal</v>
      </c>
    </row>
    <row r="5707" spans="1:10" ht="14.25" x14ac:dyDescent="0.2">
      <c r="A5707">
        <v>17831</v>
      </c>
      <c r="B5707">
        <v>2</v>
      </c>
      <c r="C5707">
        <v>35.400000000000006</v>
      </c>
      <c r="D5707" s="1">
        <v>40853.631249999999</v>
      </c>
      <c r="E5707" s="3">
        <f>DATEDIF(online_retail_II[[#This Row],[LastPurchase]], DATE(2011,12,9), "d")</f>
        <v>33</v>
      </c>
      <c r="F5707" s="3">
        <f t="shared" si="445"/>
        <v>4</v>
      </c>
      <c r="G5707" s="3">
        <f t="shared" si="446"/>
        <v>1</v>
      </c>
      <c r="H5707" s="3">
        <f t="shared" si="447"/>
        <v>1</v>
      </c>
      <c r="I5707" s="1" t="str">
        <f t="shared" si="448"/>
        <v>411</v>
      </c>
      <c r="J5707" s="1" t="str">
        <f t="shared" si="449"/>
        <v>Loyal</v>
      </c>
    </row>
    <row r="5708" spans="1:10" ht="14.25" x14ac:dyDescent="0.2">
      <c r="A5708">
        <v>17761</v>
      </c>
      <c r="B5708">
        <v>19</v>
      </c>
      <c r="C5708">
        <v>712.78</v>
      </c>
      <c r="D5708" s="1">
        <v>40854.432638888888</v>
      </c>
      <c r="E5708" s="3">
        <f>DATEDIF(online_retail_II[[#This Row],[LastPurchase]], DATE(2011,12,9), "d")</f>
        <v>32</v>
      </c>
      <c r="F5708" s="3">
        <f t="shared" si="445"/>
        <v>4</v>
      </c>
      <c r="G5708" s="3">
        <f t="shared" si="446"/>
        <v>1</v>
      </c>
      <c r="H5708" s="3">
        <f t="shared" si="447"/>
        <v>1</v>
      </c>
      <c r="I5708" s="1" t="str">
        <f t="shared" si="448"/>
        <v>411</v>
      </c>
      <c r="J5708" s="1" t="str">
        <f t="shared" si="449"/>
        <v>Loyal</v>
      </c>
    </row>
    <row r="5709" spans="1:10" ht="14.25" x14ac:dyDescent="0.2">
      <c r="A5709">
        <v>13673</v>
      </c>
      <c r="B5709">
        <v>65</v>
      </c>
      <c r="C5709">
        <v>396.9199999999999</v>
      </c>
      <c r="D5709" s="1">
        <v>40868.507638888892</v>
      </c>
      <c r="E5709" s="3">
        <f>DATEDIF(online_retail_II[[#This Row],[LastPurchase]], DATE(2011,12,9), "d")</f>
        <v>18</v>
      </c>
      <c r="F5709" s="3">
        <f t="shared" si="445"/>
        <v>4</v>
      </c>
      <c r="G5709" s="3">
        <f t="shared" si="446"/>
        <v>2</v>
      </c>
      <c r="H5709" s="3">
        <f t="shared" si="447"/>
        <v>1</v>
      </c>
      <c r="I5709" s="1" t="str">
        <f t="shared" si="448"/>
        <v>421</v>
      </c>
      <c r="J5709" s="1" t="str">
        <f t="shared" si="449"/>
        <v>Loyal</v>
      </c>
    </row>
    <row r="5710" spans="1:10" ht="14.25" x14ac:dyDescent="0.2">
      <c r="A5710">
        <v>14073</v>
      </c>
      <c r="B5710">
        <v>13</v>
      </c>
      <c r="C5710">
        <v>151.04</v>
      </c>
      <c r="D5710" s="1">
        <v>40854.65902777778</v>
      </c>
      <c r="E5710" s="3">
        <f>DATEDIF(online_retail_II[[#This Row],[LastPurchase]], DATE(2011,12,9), "d")</f>
        <v>32</v>
      </c>
      <c r="F5710" s="3">
        <f t="shared" si="445"/>
        <v>4</v>
      </c>
      <c r="G5710" s="3">
        <f t="shared" si="446"/>
        <v>1</v>
      </c>
      <c r="H5710" s="3">
        <f t="shared" si="447"/>
        <v>1</v>
      </c>
      <c r="I5710" s="1" t="str">
        <f t="shared" si="448"/>
        <v>411</v>
      </c>
      <c r="J5710" s="1" t="str">
        <f t="shared" si="449"/>
        <v>Loyal</v>
      </c>
    </row>
    <row r="5711" spans="1:10" ht="14.25" x14ac:dyDescent="0.2">
      <c r="A5711">
        <v>16070</v>
      </c>
      <c r="B5711">
        <v>33</v>
      </c>
      <c r="C5711">
        <v>852.15</v>
      </c>
      <c r="D5711" s="1">
        <v>40864.659722222219</v>
      </c>
      <c r="E5711" s="3">
        <f>DATEDIF(online_retail_II[[#This Row],[LastPurchase]], DATE(2011,12,9), "d")</f>
        <v>22</v>
      </c>
      <c r="F5711" s="3">
        <f t="shared" si="445"/>
        <v>4</v>
      </c>
      <c r="G5711" s="3">
        <f t="shared" si="446"/>
        <v>1</v>
      </c>
      <c r="H5711" s="3">
        <f t="shared" si="447"/>
        <v>1</v>
      </c>
      <c r="I5711" s="1" t="str">
        <f t="shared" si="448"/>
        <v>411</v>
      </c>
      <c r="J5711" s="1" t="str">
        <f t="shared" si="449"/>
        <v>Loyal</v>
      </c>
    </row>
    <row r="5712" spans="1:10" ht="14.25" x14ac:dyDescent="0.2">
      <c r="A5712">
        <v>13066</v>
      </c>
      <c r="B5712">
        <v>48</v>
      </c>
      <c r="C5712">
        <v>470.80000000000007</v>
      </c>
      <c r="D5712" s="1">
        <v>40862.539583333331</v>
      </c>
      <c r="E5712" s="3">
        <f>DATEDIF(online_retail_II[[#This Row],[LastPurchase]], DATE(2011,12,9), "d")</f>
        <v>24</v>
      </c>
      <c r="F5712" s="3">
        <f t="shared" si="445"/>
        <v>4</v>
      </c>
      <c r="G5712" s="3">
        <f t="shared" si="446"/>
        <v>1</v>
      </c>
      <c r="H5712" s="3">
        <f t="shared" si="447"/>
        <v>1</v>
      </c>
      <c r="I5712" s="1" t="str">
        <f t="shared" si="448"/>
        <v>411</v>
      </c>
      <c r="J5712" s="1" t="str">
        <f t="shared" si="449"/>
        <v>Loyal</v>
      </c>
    </row>
    <row r="5713" spans="1:10" ht="14.25" x14ac:dyDescent="0.2">
      <c r="A5713">
        <v>14140</v>
      </c>
      <c r="B5713">
        <v>66</v>
      </c>
      <c r="C5713">
        <v>935.04999999999961</v>
      </c>
      <c r="D5713" s="1">
        <v>40883.378472222219</v>
      </c>
      <c r="E5713" s="3">
        <f>DATEDIF(online_retail_II[[#This Row],[LastPurchase]], DATE(2011,12,9), "d")</f>
        <v>3</v>
      </c>
      <c r="F5713" s="3">
        <f t="shared" si="445"/>
        <v>5</v>
      </c>
      <c r="G5713" s="3">
        <f t="shared" si="446"/>
        <v>2</v>
      </c>
      <c r="H5713" s="3">
        <f t="shared" si="447"/>
        <v>1</v>
      </c>
      <c r="I5713" s="1" t="str">
        <f t="shared" si="448"/>
        <v>521</v>
      </c>
      <c r="J5713" s="1" t="str">
        <f t="shared" si="449"/>
        <v>Champion</v>
      </c>
    </row>
    <row r="5714" spans="1:10" ht="14.25" x14ac:dyDescent="0.2">
      <c r="A5714">
        <v>16505</v>
      </c>
      <c r="B5714">
        <v>4</v>
      </c>
      <c r="C5714">
        <v>777.6</v>
      </c>
      <c r="D5714" s="1">
        <v>40855.509722222225</v>
      </c>
      <c r="E5714" s="3">
        <f>DATEDIF(online_retail_II[[#This Row],[LastPurchase]], DATE(2011,12,9), "d")</f>
        <v>31</v>
      </c>
      <c r="F5714" s="3">
        <f t="shared" si="445"/>
        <v>4</v>
      </c>
      <c r="G5714" s="3">
        <f t="shared" si="446"/>
        <v>1</v>
      </c>
      <c r="H5714" s="3">
        <f t="shared" si="447"/>
        <v>1</v>
      </c>
      <c r="I5714" s="1" t="str">
        <f t="shared" si="448"/>
        <v>411</v>
      </c>
      <c r="J5714" s="1" t="str">
        <f t="shared" si="449"/>
        <v>Loyal</v>
      </c>
    </row>
    <row r="5715" spans="1:10" ht="14.25" x14ac:dyDescent="0.2">
      <c r="A5715">
        <v>17313</v>
      </c>
      <c r="B5715">
        <v>24</v>
      </c>
      <c r="C5715">
        <v>2328.8399999999997</v>
      </c>
      <c r="D5715" s="1">
        <v>40855.65625</v>
      </c>
      <c r="E5715" s="3">
        <f>DATEDIF(online_retail_II[[#This Row],[LastPurchase]], DATE(2011,12,9), "d")</f>
        <v>31</v>
      </c>
      <c r="F5715" s="3">
        <f t="shared" si="445"/>
        <v>4</v>
      </c>
      <c r="G5715" s="3">
        <f t="shared" si="446"/>
        <v>1</v>
      </c>
      <c r="H5715" s="3">
        <f t="shared" si="447"/>
        <v>2</v>
      </c>
      <c r="I5715" s="1" t="str">
        <f t="shared" si="448"/>
        <v>412</v>
      </c>
      <c r="J5715" s="1" t="str">
        <f t="shared" si="449"/>
        <v>Loyal</v>
      </c>
    </row>
    <row r="5716" spans="1:10" ht="14.25" x14ac:dyDescent="0.2">
      <c r="A5716">
        <v>18216</v>
      </c>
      <c r="B5716">
        <v>26</v>
      </c>
      <c r="C5716">
        <v>481.75</v>
      </c>
      <c r="D5716" s="1">
        <v>40855.704861111109</v>
      </c>
      <c r="E5716" s="3">
        <f>DATEDIF(online_retail_II[[#This Row],[LastPurchase]], DATE(2011,12,9), "d")</f>
        <v>31</v>
      </c>
      <c r="F5716" s="3">
        <f t="shared" si="445"/>
        <v>4</v>
      </c>
      <c r="G5716" s="3">
        <f t="shared" si="446"/>
        <v>1</v>
      </c>
      <c r="H5716" s="3">
        <f t="shared" si="447"/>
        <v>1</v>
      </c>
      <c r="I5716" s="1" t="str">
        <f t="shared" si="448"/>
        <v>411</v>
      </c>
      <c r="J5716" s="1" t="str">
        <f t="shared" si="449"/>
        <v>Loyal</v>
      </c>
    </row>
    <row r="5717" spans="1:10" ht="14.25" x14ac:dyDescent="0.2">
      <c r="A5717">
        <v>15153</v>
      </c>
      <c r="B5717">
        <v>22</v>
      </c>
      <c r="C5717">
        <v>329.25</v>
      </c>
      <c r="D5717" s="1">
        <v>40855.714583333334</v>
      </c>
      <c r="E5717" s="3">
        <f>DATEDIF(online_retail_II[[#This Row],[LastPurchase]], DATE(2011,12,9), "d")</f>
        <v>31</v>
      </c>
      <c r="F5717" s="3">
        <f t="shared" si="445"/>
        <v>4</v>
      </c>
      <c r="G5717" s="3">
        <f t="shared" si="446"/>
        <v>1</v>
      </c>
      <c r="H5717" s="3">
        <f t="shared" si="447"/>
        <v>1</v>
      </c>
      <c r="I5717" s="1" t="str">
        <f t="shared" si="448"/>
        <v>411</v>
      </c>
      <c r="J5717" s="1" t="str">
        <f t="shared" si="449"/>
        <v>Loyal</v>
      </c>
    </row>
    <row r="5718" spans="1:10" ht="14.25" x14ac:dyDescent="0.2">
      <c r="A5718">
        <v>16759</v>
      </c>
      <c r="B5718">
        <v>42</v>
      </c>
      <c r="C5718">
        <v>789.79</v>
      </c>
      <c r="D5718" s="1">
        <v>40879.529166666667</v>
      </c>
      <c r="E5718" s="3">
        <f>DATEDIF(online_retail_II[[#This Row],[LastPurchase]], DATE(2011,12,9), "d")</f>
        <v>7</v>
      </c>
      <c r="F5718" s="3">
        <f t="shared" si="445"/>
        <v>5</v>
      </c>
      <c r="G5718" s="3">
        <f t="shared" si="446"/>
        <v>1</v>
      </c>
      <c r="H5718" s="3">
        <f t="shared" si="447"/>
        <v>1</v>
      </c>
      <c r="I5718" s="1" t="str">
        <f t="shared" si="448"/>
        <v>511</v>
      </c>
      <c r="J5718" s="1" t="str">
        <f t="shared" si="449"/>
        <v>Champion</v>
      </c>
    </row>
    <row r="5719" spans="1:10" ht="14.25" x14ac:dyDescent="0.2">
      <c r="A5719">
        <v>16751</v>
      </c>
      <c r="B5719">
        <v>25</v>
      </c>
      <c r="C5719">
        <v>1764.7199999999998</v>
      </c>
      <c r="D5719" s="1">
        <v>40856.449999999997</v>
      </c>
      <c r="E5719" s="3">
        <f>DATEDIF(online_retail_II[[#This Row],[LastPurchase]], DATE(2011,12,9), "d")</f>
        <v>30</v>
      </c>
      <c r="F5719" s="3">
        <f t="shared" si="445"/>
        <v>4</v>
      </c>
      <c r="G5719" s="3">
        <f t="shared" si="446"/>
        <v>1</v>
      </c>
      <c r="H5719" s="3">
        <f t="shared" si="447"/>
        <v>2</v>
      </c>
      <c r="I5719" s="1" t="str">
        <f t="shared" si="448"/>
        <v>412</v>
      </c>
      <c r="J5719" s="1" t="str">
        <f t="shared" si="449"/>
        <v>Loyal</v>
      </c>
    </row>
    <row r="5720" spans="1:10" ht="14.25" x14ac:dyDescent="0.2">
      <c r="A5720">
        <v>12893</v>
      </c>
      <c r="B5720">
        <v>34</v>
      </c>
      <c r="C5720">
        <v>188.14</v>
      </c>
      <c r="D5720" s="1">
        <v>40856.523611111108</v>
      </c>
      <c r="E5720" s="3">
        <f>DATEDIF(online_retail_II[[#This Row],[LastPurchase]], DATE(2011,12,9), "d")</f>
        <v>30</v>
      </c>
      <c r="F5720" s="3">
        <f t="shared" si="445"/>
        <v>4</v>
      </c>
      <c r="G5720" s="3">
        <f t="shared" si="446"/>
        <v>1</v>
      </c>
      <c r="H5720" s="3">
        <f t="shared" si="447"/>
        <v>1</v>
      </c>
      <c r="I5720" s="1" t="str">
        <f t="shared" si="448"/>
        <v>411</v>
      </c>
      <c r="J5720" s="1" t="str">
        <f t="shared" si="449"/>
        <v>Loyal</v>
      </c>
    </row>
    <row r="5721" spans="1:10" ht="14.25" x14ac:dyDescent="0.2">
      <c r="A5721">
        <v>14836</v>
      </c>
      <c r="B5721">
        <v>6</v>
      </c>
      <c r="C5721">
        <v>102.44999999999999</v>
      </c>
      <c r="D5721" s="1">
        <v>40876.697916666664</v>
      </c>
      <c r="E5721" s="3">
        <f>DATEDIF(online_retail_II[[#This Row],[LastPurchase]], DATE(2011,12,9), "d")</f>
        <v>10</v>
      </c>
      <c r="F5721" s="3">
        <f t="shared" si="445"/>
        <v>5</v>
      </c>
      <c r="G5721" s="3">
        <f t="shared" si="446"/>
        <v>1</v>
      </c>
      <c r="H5721" s="3">
        <f t="shared" si="447"/>
        <v>1</v>
      </c>
      <c r="I5721" s="1" t="str">
        <f t="shared" si="448"/>
        <v>511</v>
      </c>
      <c r="J5721" s="1" t="str">
        <f t="shared" si="449"/>
        <v>Champion</v>
      </c>
    </row>
    <row r="5722" spans="1:10" ht="14.25" x14ac:dyDescent="0.2">
      <c r="A5722">
        <v>12532</v>
      </c>
      <c r="B5722">
        <v>16</v>
      </c>
      <c r="C5722">
        <v>349.83</v>
      </c>
      <c r="D5722" s="1">
        <v>40856.574305555558</v>
      </c>
      <c r="E5722" s="3">
        <f>DATEDIF(online_retail_II[[#This Row],[LastPurchase]], DATE(2011,12,9), "d")</f>
        <v>30</v>
      </c>
      <c r="F5722" s="3">
        <f t="shared" si="445"/>
        <v>4</v>
      </c>
      <c r="G5722" s="3">
        <f t="shared" si="446"/>
        <v>1</v>
      </c>
      <c r="H5722" s="3">
        <f t="shared" si="447"/>
        <v>1</v>
      </c>
      <c r="I5722" s="1" t="str">
        <f t="shared" si="448"/>
        <v>411</v>
      </c>
      <c r="J5722" s="1" t="str">
        <f t="shared" si="449"/>
        <v>Loyal</v>
      </c>
    </row>
    <row r="5723" spans="1:10" ht="14.25" x14ac:dyDescent="0.2">
      <c r="A5723">
        <v>16516</v>
      </c>
      <c r="B5723">
        <v>6</v>
      </c>
      <c r="C5723">
        <v>101.7</v>
      </c>
      <c r="D5723" s="1">
        <v>40856.624305555553</v>
      </c>
      <c r="E5723" s="3">
        <f>DATEDIF(online_retail_II[[#This Row],[LastPurchase]], DATE(2011,12,9), "d")</f>
        <v>30</v>
      </c>
      <c r="F5723" s="3">
        <f t="shared" si="445"/>
        <v>4</v>
      </c>
      <c r="G5723" s="3">
        <f t="shared" si="446"/>
        <v>1</v>
      </c>
      <c r="H5723" s="3">
        <f t="shared" si="447"/>
        <v>1</v>
      </c>
      <c r="I5723" s="1" t="str">
        <f t="shared" si="448"/>
        <v>411</v>
      </c>
      <c r="J5723" s="1" t="str">
        <f t="shared" si="449"/>
        <v>Loyal</v>
      </c>
    </row>
    <row r="5724" spans="1:10" ht="14.25" x14ac:dyDescent="0.2">
      <c r="A5724">
        <v>13522</v>
      </c>
      <c r="B5724">
        <v>5</v>
      </c>
      <c r="C5724">
        <v>125.80000000000001</v>
      </c>
      <c r="D5724" s="1">
        <v>40856.632638888892</v>
      </c>
      <c r="E5724" s="3">
        <f>DATEDIF(online_retail_II[[#This Row],[LastPurchase]], DATE(2011,12,9), "d")</f>
        <v>30</v>
      </c>
      <c r="F5724" s="3">
        <f t="shared" si="445"/>
        <v>4</v>
      </c>
      <c r="G5724" s="3">
        <f t="shared" si="446"/>
        <v>1</v>
      </c>
      <c r="H5724" s="3">
        <f t="shared" si="447"/>
        <v>1</v>
      </c>
      <c r="I5724" s="1" t="str">
        <f t="shared" si="448"/>
        <v>411</v>
      </c>
      <c r="J5724" s="1" t="str">
        <f t="shared" si="449"/>
        <v>Loyal</v>
      </c>
    </row>
    <row r="5725" spans="1:10" ht="14.25" x14ac:dyDescent="0.2">
      <c r="A5725">
        <v>14354</v>
      </c>
      <c r="B5725">
        <v>9</v>
      </c>
      <c r="C5725">
        <v>163.62</v>
      </c>
      <c r="D5725" s="1">
        <v>40881.480555555558</v>
      </c>
      <c r="E5725" s="3">
        <f>DATEDIF(online_retail_II[[#This Row],[LastPurchase]], DATE(2011,12,9), "d")</f>
        <v>5</v>
      </c>
      <c r="F5725" s="3">
        <f t="shared" si="445"/>
        <v>5</v>
      </c>
      <c r="G5725" s="3">
        <f t="shared" si="446"/>
        <v>1</v>
      </c>
      <c r="H5725" s="3">
        <f t="shared" si="447"/>
        <v>1</v>
      </c>
      <c r="I5725" s="1" t="str">
        <f t="shared" si="448"/>
        <v>511</v>
      </c>
      <c r="J5725" s="1" t="str">
        <f t="shared" si="449"/>
        <v>Champion</v>
      </c>
    </row>
    <row r="5726" spans="1:10" ht="14.25" x14ac:dyDescent="0.2">
      <c r="A5726">
        <v>16953</v>
      </c>
      <c r="B5726">
        <v>1</v>
      </c>
      <c r="C5726">
        <v>20.8</v>
      </c>
      <c r="D5726" s="1">
        <v>40856.662499999999</v>
      </c>
      <c r="E5726" s="3">
        <f>DATEDIF(online_retail_II[[#This Row],[LastPurchase]], DATE(2011,12,9), "d")</f>
        <v>30</v>
      </c>
      <c r="F5726" s="3">
        <f t="shared" si="445"/>
        <v>4</v>
      </c>
      <c r="G5726" s="3">
        <f t="shared" si="446"/>
        <v>1</v>
      </c>
      <c r="H5726" s="3">
        <f t="shared" si="447"/>
        <v>1</v>
      </c>
      <c r="I5726" s="1" t="str">
        <f t="shared" si="448"/>
        <v>411</v>
      </c>
      <c r="J5726" s="1" t="str">
        <f t="shared" si="449"/>
        <v>Loyal</v>
      </c>
    </row>
    <row r="5727" spans="1:10" ht="14.25" x14ac:dyDescent="0.2">
      <c r="A5727">
        <v>18274</v>
      </c>
      <c r="B5727">
        <v>11</v>
      </c>
      <c r="C5727">
        <v>175.92000000000002</v>
      </c>
      <c r="D5727" s="1">
        <v>40856.710416666669</v>
      </c>
      <c r="E5727" s="3">
        <f>DATEDIF(online_retail_II[[#This Row],[LastPurchase]], DATE(2011,12,9), "d")</f>
        <v>30</v>
      </c>
      <c r="F5727" s="3">
        <f t="shared" si="445"/>
        <v>4</v>
      </c>
      <c r="G5727" s="3">
        <f t="shared" si="446"/>
        <v>1</v>
      </c>
      <c r="H5727" s="3">
        <f t="shared" si="447"/>
        <v>1</v>
      </c>
      <c r="I5727" s="1" t="str">
        <f t="shared" si="448"/>
        <v>411</v>
      </c>
      <c r="J5727" s="1" t="str">
        <f t="shared" si="449"/>
        <v>Loyal</v>
      </c>
    </row>
    <row r="5728" spans="1:10" ht="14.25" x14ac:dyDescent="0.2">
      <c r="A5728">
        <v>15450</v>
      </c>
      <c r="B5728">
        <v>30</v>
      </c>
      <c r="C5728">
        <v>429.84</v>
      </c>
      <c r="D5728" s="1">
        <v>40856.71597222222</v>
      </c>
      <c r="E5728" s="3">
        <f>DATEDIF(online_retail_II[[#This Row],[LastPurchase]], DATE(2011,12,9), "d")</f>
        <v>30</v>
      </c>
      <c r="F5728" s="3">
        <f t="shared" si="445"/>
        <v>4</v>
      </c>
      <c r="G5728" s="3">
        <f t="shared" si="446"/>
        <v>1</v>
      </c>
      <c r="H5728" s="3">
        <f t="shared" si="447"/>
        <v>1</v>
      </c>
      <c r="I5728" s="1" t="str">
        <f t="shared" si="448"/>
        <v>411</v>
      </c>
      <c r="J5728" s="1" t="str">
        <f t="shared" si="449"/>
        <v>Loyal</v>
      </c>
    </row>
    <row r="5729" spans="1:10" ht="14.25" x14ac:dyDescent="0.2">
      <c r="A5729">
        <v>15531</v>
      </c>
      <c r="B5729">
        <v>228</v>
      </c>
      <c r="C5729">
        <v>2007.4399999999994</v>
      </c>
      <c r="D5729" s="1">
        <v>40878.779861111114</v>
      </c>
      <c r="E5729" s="3">
        <f>DATEDIF(online_retail_II[[#This Row],[LastPurchase]], DATE(2011,12,9), "d")</f>
        <v>8</v>
      </c>
      <c r="F5729" s="3">
        <f t="shared" si="445"/>
        <v>5</v>
      </c>
      <c r="G5729" s="3">
        <f t="shared" si="446"/>
        <v>3</v>
      </c>
      <c r="H5729" s="3">
        <f t="shared" si="447"/>
        <v>2</v>
      </c>
      <c r="I5729" s="1" t="str">
        <f t="shared" si="448"/>
        <v>532</v>
      </c>
      <c r="J5729" s="1" t="str">
        <f t="shared" si="449"/>
        <v>Champion</v>
      </c>
    </row>
    <row r="5730" spans="1:10" ht="14.25" x14ac:dyDescent="0.2">
      <c r="A5730">
        <v>17500</v>
      </c>
      <c r="B5730">
        <v>5</v>
      </c>
      <c r="C5730">
        <v>1138</v>
      </c>
      <c r="D5730" s="1">
        <v>40869.600694444445</v>
      </c>
      <c r="E5730" s="3">
        <f>DATEDIF(online_retail_II[[#This Row],[LastPurchase]], DATE(2011,12,9), "d")</f>
        <v>17</v>
      </c>
      <c r="F5730" s="3">
        <f t="shared" si="445"/>
        <v>4</v>
      </c>
      <c r="G5730" s="3">
        <f t="shared" si="446"/>
        <v>1</v>
      </c>
      <c r="H5730" s="3">
        <f t="shared" si="447"/>
        <v>2</v>
      </c>
      <c r="I5730" s="1" t="str">
        <f t="shared" si="448"/>
        <v>412</v>
      </c>
      <c r="J5730" s="1" t="str">
        <f t="shared" si="449"/>
        <v>Loyal</v>
      </c>
    </row>
    <row r="5731" spans="1:10" ht="14.25" x14ac:dyDescent="0.2">
      <c r="A5731">
        <v>17197</v>
      </c>
      <c r="B5731">
        <v>29</v>
      </c>
      <c r="C5731">
        <v>1013.01</v>
      </c>
      <c r="D5731" s="1">
        <v>40857.438888888886</v>
      </c>
      <c r="E5731" s="3">
        <f>DATEDIF(online_retail_II[[#This Row],[LastPurchase]], DATE(2011,12,9), "d")</f>
        <v>29</v>
      </c>
      <c r="F5731" s="3">
        <f t="shared" si="445"/>
        <v>4</v>
      </c>
      <c r="G5731" s="3">
        <f t="shared" si="446"/>
        <v>1</v>
      </c>
      <c r="H5731" s="3">
        <f t="shared" si="447"/>
        <v>2</v>
      </c>
      <c r="I5731" s="1" t="str">
        <f t="shared" si="448"/>
        <v>412</v>
      </c>
      <c r="J5731" s="1" t="str">
        <f t="shared" si="449"/>
        <v>Loyal</v>
      </c>
    </row>
    <row r="5732" spans="1:10" ht="14.25" x14ac:dyDescent="0.2">
      <c r="A5732">
        <v>16025</v>
      </c>
      <c r="B5732">
        <v>28</v>
      </c>
      <c r="C5732">
        <v>439.66</v>
      </c>
      <c r="D5732" s="1">
        <v>40857.489583333336</v>
      </c>
      <c r="E5732" s="3">
        <f>DATEDIF(online_retail_II[[#This Row],[LastPurchase]], DATE(2011,12,9), "d")</f>
        <v>29</v>
      </c>
      <c r="F5732" s="3">
        <f t="shared" si="445"/>
        <v>4</v>
      </c>
      <c r="G5732" s="3">
        <f t="shared" si="446"/>
        <v>1</v>
      </c>
      <c r="H5732" s="3">
        <f t="shared" si="447"/>
        <v>1</v>
      </c>
      <c r="I5732" s="1" t="str">
        <f t="shared" si="448"/>
        <v>411</v>
      </c>
      <c r="J5732" s="1" t="str">
        <f t="shared" si="449"/>
        <v>Loyal</v>
      </c>
    </row>
    <row r="5733" spans="1:10" ht="14.25" x14ac:dyDescent="0.2">
      <c r="A5733">
        <v>12659</v>
      </c>
      <c r="B5733">
        <v>5</v>
      </c>
      <c r="C5733">
        <v>91.68</v>
      </c>
      <c r="D5733" s="1">
        <v>40857.495138888888</v>
      </c>
      <c r="E5733" s="3">
        <f>DATEDIF(online_retail_II[[#This Row],[LastPurchase]], DATE(2011,12,9), "d")</f>
        <v>29</v>
      </c>
      <c r="F5733" s="3">
        <f t="shared" si="445"/>
        <v>4</v>
      </c>
      <c r="G5733" s="3">
        <f t="shared" si="446"/>
        <v>1</v>
      </c>
      <c r="H5733" s="3">
        <f t="shared" si="447"/>
        <v>1</v>
      </c>
      <c r="I5733" s="1" t="str">
        <f t="shared" si="448"/>
        <v>411</v>
      </c>
      <c r="J5733" s="1" t="str">
        <f t="shared" si="449"/>
        <v>Loyal</v>
      </c>
    </row>
    <row r="5734" spans="1:10" ht="14.25" x14ac:dyDescent="0.2">
      <c r="A5734">
        <v>17461</v>
      </c>
      <c r="B5734">
        <v>111</v>
      </c>
      <c r="C5734">
        <v>757.45999999999958</v>
      </c>
      <c r="D5734" s="1">
        <v>40864.431250000001</v>
      </c>
      <c r="E5734" s="3">
        <f>DATEDIF(online_retail_II[[#This Row],[LastPurchase]], DATE(2011,12,9), "d")</f>
        <v>22</v>
      </c>
      <c r="F5734" s="3">
        <f t="shared" si="445"/>
        <v>4</v>
      </c>
      <c r="G5734" s="3">
        <f t="shared" si="446"/>
        <v>2</v>
      </c>
      <c r="H5734" s="3">
        <f t="shared" si="447"/>
        <v>1</v>
      </c>
      <c r="I5734" s="1" t="str">
        <f t="shared" si="448"/>
        <v>421</v>
      </c>
      <c r="J5734" s="1" t="str">
        <f t="shared" si="449"/>
        <v>Loyal</v>
      </c>
    </row>
    <row r="5735" spans="1:10" ht="14.25" x14ac:dyDescent="0.2">
      <c r="A5735">
        <v>17791</v>
      </c>
      <c r="B5735">
        <v>10</v>
      </c>
      <c r="C5735">
        <v>106.1</v>
      </c>
      <c r="D5735" s="1">
        <v>40857.506249999999</v>
      </c>
      <c r="E5735" s="3">
        <f>DATEDIF(online_retail_II[[#This Row],[LastPurchase]], DATE(2011,12,9), "d")</f>
        <v>29</v>
      </c>
      <c r="F5735" s="3">
        <f t="shared" si="445"/>
        <v>4</v>
      </c>
      <c r="G5735" s="3">
        <f t="shared" si="446"/>
        <v>1</v>
      </c>
      <c r="H5735" s="3">
        <f t="shared" si="447"/>
        <v>1</v>
      </c>
      <c r="I5735" s="1" t="str">
        <f t="shared" si="448"/>
        <v>411</v>
      </c>
      <c r="J5735" s="1" t="str">
        <f t="shared" si="449"/>
        <v>Loyal</v>
      </c>
    </row>
    <row r="5736" spans="1:10" ht="14.25" x14ac:dyDescent="0.2">
      <c r="A5736">
        <v>15463</v>
      </c>
      <c r="B5736">
        <v>7</v>
      </c>
      <c r="C5736">
        <v>126.14</v>
      </c>
      <c r="D5736" s="1">
        <v>40857.539583333331</v>
      </c>
      <c r="E5736" s="3">
        <f>DATEDIF(online_retail_II[[#This Row],[LastPurchase]], DATE(2011,12,9), "d")</f>
        <v>29</v>
      </c>
      <c r="F5736" s="3">
        <f t="shared" si="445"/>
        <v>4</v>
      </c>
      <c r="G5736" s="3">
        <f t="shared" si="446"/>
        <v>1</v>
      </c>
      <c r="H5736" s="3">
        <f t="shared" si="447"/>
        <v>1</v>
      </c>
      <c r="I5736" s="1" t="str">
        <f t="shared" si="448"/>
        <v>411</v>
      </c>
      <c r="J5736" s="1" t="str">
        <f t="shared" si="449"/>
        <v>Loyal</v>
      </c>
    </row>
    <row r="5737" spans="1:10" ht="14.25" x14ac:dyDescent="0.2">
      <c r="A5737">
        <v>12617</v>
      </c>
      <c r="B5737">
        <v>42</v>
      </c>
      <c r="C5737">
        <v>355.5300000000002</v>
      </c>
      <c r="D5737" s="1">
        <v>40857.61041666667</v>
      </c>
      <c r="E5737" s="3">
        <f>DATEDIF(online_retail_II[[#This Row],[LastPurchase]], DATE(2011,12,9), "d")</f>
        <v>29</v>
      </c>
      <c r="F5737" s="3">
        <f t="shared" si="445"/>
        <v>4</v>
      </c>
      <c r="G5737" s="3">
        <f t="shared" si="446"/>
        <v>1</v>
      </c>
      <c r="H5737" s="3">
        <f t="shared" si="447"/>
        <v>1</v>
      </c>
      <c r="I5737" s="1" t="str">
        <f t="shared" si="448"/>
        <v>411</v>
      </c>
      <c r="J5737" s="1" t="str">
        <f t="shared" si="449"/>
        <v>Loyal</v>
      </c>
    </row>
    <row r="5738" spans="1:10" ht="14.25" x14ac:dyDescent="0.2">
      <c r="A5738">
        <v>14863</v>
      </c>
      <c r="B5738">
        <v>11</v>
      </c>
      <c r="C5738">
        <v>266.76</v>
      </c>
      <c r="D5738" s="1">
        <v>40857.62777777778</v>
      </c>
      <c r="E5738" s="3">
        <f>DATEDIF(online_retail_II[[#This Row],[LastPurchase]], DATE(2011,12,9), "d")</f>
        <v>29</v>
      </c>
      <c r="F5738" s="3">
        <f t="shared" si="445"/>
        <v>4</v>
      </c>
      <c r="G5738" s="3">
        <f t="shared" si="446"/>
        <v>1</v>
      </c>
      <c r="H5738" s="3">
        <f t="shared" si="447"/>
        <v>1</v>
      </c>
      <c r="I5738" s="1" t="str">
        <f t="shared" si="448"/>
        <v>411</v>
      </c>
      <c r="J5738" s="1" t="str">
        <f t="shared" si="449"/>
        <v>Loyal</v>
      </c>
    </row>
    <row r="5739" spans="1:10" ht="14.25" x14ac:dyDescent="0.2">
      <c r="A5739">
        <v>12508</v>
      </c>
      <c r="B5739">
        <v>69</v>
      </c>
      <c r="C5739">
        <v>398.27000000000004</v>
      </c>
      <c r="D5739" s="1">
        <v>40860.650694444441</v>
      </c>
      <c r="E5739" s="3">
        <f>DATEDIF(online_retail_II[[#This Row],[LastPurchase]], DATE(2011,12,9), "d")</f>
        <v>26</v>
      </c>
      <c r="F5739" s="3">
        <f t="shared" si="445"/>
        <v>4</v>
      </c>
      <c r="G5739" s="3">
        <f t="shared" si="446"/>
        <v>2</v>
      </c>
      <c r="H5739" s="3">
        <f t="shared" si="447"/>
        <v>1</v>
      </c>
      <c r="I5739" s="1" t="str">
        <f t="shared" si="448"/>
        <v>421</v>
      </c>
      <c r="J5739" s="1" t="str">
        <f t="shared" si="449"/>
        <v>Loyal</v>
      </c>
    </row>
    <row r="5740" spans="1:10" ht="14.25" x14ac:dyDescent="0.2">
      <c r="A5740">
        <v>17502</v>
      </c>
      <c r="B5740">
        <v>28</v>
      </c>
      <c r="C5740">
        <v>689.09999999999991</v>
      </c>
      <c r="D5740" s="1">
        <v>40877.550694444442</v>
      </c>
      <c r="E5740" s="3">
        <f>DATEDIF(online_retail_II[[#This Row],[LastPurchase]], DATE(2011,12,9), "d")</f>
        <v>9</v>
      </c>
      <c r="F5740" s="3">
        <f t="shared" si="445"/>
        <v>5</v>
      </c>
      <c r="G5740" s="3">
        <f t="shared" si="446"/>
        <v>1</v>
      </c>
      <c r="H5740" s="3">
        <f t="shared" si="447"/>
        <v>1</v>
      </c>
      <c r="I5740" s="1" t="str">
        <f t="shared" si="448"/>
        <v>511</v>
      </c>
      <c r="J5740" s="1" t="str">
        <f t="shared" si="449"/>
        <v>Champion</v>
      </c>
    </row>
    <row r="5741" spans="1:10" ht="14.25" x14ac:dyDescent="0.2">
      <c r="A5741">
        <v>14789</v>
      </c>
      <c r="B5741">
        <v>6</v>
      </c>
      <c r="C5741">
        <v>197.64000000000001</v>
      </c>
      <c r="D5741" s="1">
        <v>40858.374305555553</v>
      </c>
      <c r="E5741" s="3">
        <f>DATEDIF(online_retail_II[[#This Row],[LastPurchase]], DATE(2011,12,9), "d")</f>
        <v>28</v>
      </c>
      <c r="F5741" s="3">
        <f t="shared" si="445"/>
        <v>4</v>
      </c>
      <c r="G5741" s="3">
        <f t="shared" si="446"/>
        <v>1</v>
      </c>
      <c r="H5741" s="3">
        <f t="shared" si="447"/>
        <v>1</v>
      </c>
      <c r="I5741" s="1" t="str">
        <f t="shared" si="448"/>
        <v>411</v>
      </c>
      <c r="J5741" s="1" t="str">
        <f t="shared" si="449"/>
        <v>Loyal</v>
      </c>
    </row>
    <row r="5742" spans="1:10" ht="14.25" x14ac:dyDescent="0.2">
      <c r="A5742">
        <v>18209</v>
      </c>
      <c r="B5742">
        <v>8</v>
      </c>
      <c r="C5742">
        <v>139.10000000000002</v>
      </c>
      <c r="D5742" s="1">
        <v>40858.504861111112</v>
      </c>
      <c r="E5742" s="3">
        <f>DATEDIF(online_retail_II[[#This Row],[LastPurchase]], DATE(2011,12,9), "d")</f>
        <v>28</v>
      </c>
      <c r="F5742" s="3">
        <f t="shared" si="445"/>
        <v>4</v>
      </c>
      <c r="G5742" s="3">
        <f t="shared" si="446"/>
        <v>1</v>
      </c>
      <c r="H5742" s="3">
        <f t="shared" si="447"/>
        <v>1</v>
      </c>
      <c r="I5742" s="1" t="str">
        <f t="shared" si="448"/>
        <v>411</v>
      </c>
      <c r="J5742" s="1" t="str">
        <f t="shared" si="449"/>
        <v>Loyal</v>
      </c>
    </row>
    <row r="5743" spans="1:10" ht="14.25" x14ac:dyDescent="0.2">
      <c r="A5743">
        <v>12985</v>
      </c>
      <c r="B5743">
        <v>76</v>
      </c>
      <c r="C5743">
        <v>1239.3800000000001</v>
      </c>
      <c r="D5743" s="1">
        <v>40886.448611111111</v>
      </c>
      <c r="E5743" s="3">
        <f>DATEDIF(online_retail_II[[#This Row],[LastPurchase]], DATE(2011,12,9), "d")</f>
        <v>0</v>
      </c>
      <c r="F5743" s="3">
        <f t="shared" si="445"/>
        <v>5</v>
      </c>
      <c r="G5743" s="3">
        <f t="shared" si="446"/>
        <v>2</v>
      </c>
      <c r="H5743" s="3">
        <f t="shared" si="447"/>
        <v>2</v>
      </c>
      <c r="I5743" s="1" t="str">
        <f t="shared" si="448"/>
        <v>522</v>
      </c>
      <c r="J5743" s="1" t="str">
        <f t="shared" si="449"/>
        <v>Champion</v>
      </c>
    </row>
    <row r="5744" spans="1:10" ht="14.25" x14ac:dyDescent="0.2">
      <c r="A5744">
        <v>15557</v>
      </c>
      <c r="B5744">
        <v>20</v>
      </c>
      <c r="C5744">
        <v>473.65</v>
      </c>
      <c r="D5744" s="1">
        <v>40858.531944444447</v>
      </c>
      <c r="E5744" s="3">
        <f>DATEDIF(online_retail_II[[#This Row],[LastPurchase]], DATE(2011,12,9), "d")</f>
        <v>28</v>
      </c>
      <c r="F5744" s="3">
        <f t="shared" si="445"/>
        <v>4</v>
      </c>
      <c r="G5744" s="3">
        <f t="shared" si="446"/>
        <v>1</v>
      </c>
      <c r="H5744" s="3">
        <f t="shared" si="447"/>
        <v>1</v>
      </c>
      <c r="I5744" s="1" t="str">
        <f t="shared" si="448"/>
        <v>411</v>
      </c>
      <c r="J5744" s="1" t="str">
        <f t="shared" si="449"/>
        <v>Loyal</v>
      </c>
    </row>
    <row r="5745" spans="1:10" ht="14.25" x14ac:dyDescent="0.2">
      <c r="A5745">
        <v>15692</v>
      </c>
      <c r="B5745">
        <v>12</v>
      </c>
      <c r="C5745">
        <v>191.04000000000002</v>
      </c>
      <c r="D5745" s="1">
        <v>40858.591666666667</v>
      </c>
      <c r="E5745" s="3">
        <f>DATEDIF(online_retail_II[[#This Row],[LastPurchase]], DATE(2011,12,9), "d")</f>
        <v>28</v>
      </c>
      <c r="F5745" s="3">
        <f t="shared" si="445"/>
        <v>4</v>
      </c>
      <c r="G5745" s="3">
        <f t="shared" si="446"/>
        <v>1</v>
      </c>
      <c r="H5745" s="3">
        <f t="shared" si="447"/>
        <v>1</v>
      </c>
      <c r="I5745" s="1" t="str">
        <f t="shared" si="448"/>
        <v>411</v>
      </c>
      <c r="J5745" s="1" t="str">
        <f t="shared" si="449"/>
        <v>Loyal</v>
      </c>
    </row>
    <row r="5746" spans="1:10" ht="14.25" x14ac:dyDescent="0.2">
      <c r="A5746">
        <v>17052</v>
      </c>
      <c r="B5746">
        <v>92</v>
      </c>
      <c r="C5746">
        <v>413.75000000000006</v>
      </c>
      <c r="D5746" s="1">
        <v>40858.618055555555</v>
      </c>
      <c r="E5746" s="3">
        <f>DATEDIF(online_retail_II[[#This Row],[LastPurchase]], DATE(2011,12,9), "d")</f>
        <v>28</v>
      </c>
      <c r="F5746" s="3">
        <f t="shared" si="445"/>
        <v>4</v>
      </c>
      <c r="G5746" s="3">
        <f t="shared" si="446"/>
        <v>2</v>
      </c>
      <c r="H5746" s="3">
        <f t="shared" si="447"/>
        <v>1</v>
      </c>
      <c r="I5746" s="1" t="str">
        <f t="shared" si="448"/>
        <v>421</v>
      </c>
      <c r="J5746" s="1" t="str">
        <f t="shared" si="449"/>
        <v>Loyal</v>
      </c>
    </row>
    <row r="5747" spans="1:10" ht="14.25" x14ac:dyDescent="0.2">
      <c r="A5747">
        <v>18014</v>
      </c>
      <c r="B5747">
        <v>32</v>
      </c>
      <c r="C5747">
        <v>166.42000000000002</v>
      </c>
      <c r="D5747" s="1">
        <v>40858.644444444442</v>
      </c>
      <c r="E5747" s="3">
        <f>DATEDIF(online_retail_II[[#This Row],[LastPurchase]], DATE(2011,12,9), "d")</f>
        <v>28</v>
      </c>
      <c r="F5747" s="3">
        <f t="shared" si="445"/>
        <v>4</v>
      </c>
      <c r="G5747" s="3">
        <f t="shared" si="446"/>
        <v>1</v>
      </c>
      <c r="H5747" s="3">
        <f t="shared" si="447"/>
        <v>1</v>
      </c>
      <c r="I5747" s="1" t="str">
        <f t="shared" si="448"/>
        <v>411</v>
      </c>
      <c r="J5747" s="1" t="str">
        <f t="shared" si="449"/>
        <v>Loyal</v>
      </c>
    </row>
    <row r="5748" spans="1:10" ht="14.25" x14ac:dyDescent="0.2">
      <c r="A5748">
        <v>13732</v>
      </c>
      <c r="B5748">
        <v>33</v>
      </c>
      <c r="C5748">
        <v>491.86</v>
      </c>
      <c r="D5748" s="1">
        <v>40858.65902777778</v>
      </c>
      <c r="E5748" s="3">
        <f>DATEDIF(online_retail_II[[#This Row],[LastPurchase]], DATE(2011,12,9), "d")</f>
        <v>28</v>
      </c>
      <c r="F5748" s="3">
        <f t="shared" si="445"/>
        <v>4</v>
      </c>
      <c r="G5748" s="3">
        <f t="shared" si="446"/>
        <v>1</v>
      </c>
      <c r="H5748" s="3">
        <f t="shared" si="447"/>
        <v>1</v>
      </c>
      <c r="I5748" s="1" t="str">
        <f t="shared" si="448"/>
        <v>411</v>
      </c>
      <c r="J5748" s="1" t="str">
        <f t="shared" si="449"/>
        <v>Loyal</v>
      </c>
    </row>
    <row r="5749" spans="1:10" ht="14.25" x14ac:dyDescent="0.2">
      <c r="A5749">
        <v>14661</v>
      </c>
      <c r="B5749">
        <v>4</v>
      </c>
      <c r="C5749">
        <v>107.95</v>
      </c>
      <c r="D5749" s="1">
        <v>40860.493750000001</v>
      </c>
      <c r="E5749" s="3">
        <f>DATEDIF(online_retail_II[[#This Row],[LastPurchase]], DATE(2011,12,9), "d")</f>
        <v>26</v>
      </c>
      <c r="F5749" s="3">
        <f t="shared" si="445"/>
        <v>4</v>
      </c>
      <c r="G5749" s="3">
        <f t="shared" si="446"/>
        <v>1</v>
      </c>
      <c r="H5749" s="3">
        <f t="shared" si="447"/>
        <v>1</v>
      </c>
      <c r="I5749" s="1" t="str">
        <f t="shared" si="448"/>
        <v>411</v>
      </c>
      <c r="J5749" s="1" t="str">
        <f t="shared" si="449"/>
        <v>Loyal</v>
      </c>
    </row>
    <row r="5750" spans="1:10" ht="14.25" x14ac:dyDescent="0.2">
      <c r="A5750">
        <v>13170</v>
      </c>
      <c r="B5750">
        <v>32</v>
      </c>
      <c r="C5750">
        <v>116.01000000000002</v>
      </c>
      <c r="D5750" s="1">
        <v>40860.513194444444</v>
      </c>
      <c r="E5750" s="3">
        <f>DATEDIF(online_retail_II[[#This Row],[LastPurchase]], DATE(2011,12,9), "d")</f>
        <v>26</v>
      </c>
      <c r="F5750" s="3">
        <f t="shared" si="445"/>
        <v>4</v>
      </c>
      <c r="G5750" s="3">
        <f t="shared" si="446"/>
        <v>1</v>
      </c>
      <c r="H5750" s="3">
        <f t="shared" si="447"/>
        <v>1</v>
      </c>
      <c r="I5750" s="1" t="str">
        <f t="shared" si="448"/>
        <v>411</v>
      </c>
      <c r="J5750" s="1" t="str">
        <f t="shared" si="449"/>
        <v>Loyal</v>
      </c>
    </row>
    <row r="5751" spans="1:10" ht="14.25" x14ac:dyDescent="0.2">
      <c r="A5751">
        <v>15654</v>
      </c>
      <c r="B5751">
        <v>21</v>
      </c>
      <c r="C5751">
        <v>922.5300000000002</v>
      </c>
      <c r="D5751" s="1">
        <v>40877.547222222223</v>
      </c>
      <c r="E5751" s="3">
        <f>DATEDIF(online_retail_II[[#This Row],[LastPurchase]], DATE(2011,12,9), "d")</f>
        <v>9</v>
      </c>
      <c r="F5751" s="3">
        <f t="shared" si="445"/>
        <v>5</v>
      </c>
      <c r="G5751" s="3">
        <f t="shared" si="446"/>
        <v>1</v>
      </c>
      <c r="H5751" s="3">
        <f t="shared" si="447"/>
        <v>1</v>
      </c>
      <c r="I5751" s="1" t="str">
        <f t="shared" si="448"/>
        <v>511</v>
      </c>
      <c r="J5751" s="1" t="str">
        <f t="shared" si="449"/>
        <v>Champion</v>
      </c>
    </row>
    <row r="5752" spans="1:10" ht="14.25" x14ac:dyDescent="0.2">
      <c r="A5752">
        <v>13146</v>
      </c>
      <c r="B5752">
        <v>17</v>
      </c>
      <c r="C5752">
        <v>228.91</v>
      </c>
      <c r="D5752" s="1">
        <v>40860.645138888889</v>
      </c>
      <c r="E5752" s="3">
        <f>DATEDIF(online_retail_II[[#This Row],[LastPurchase]], DATE(2011,12,9), "d")</f>
        <v>26</v>
      </c>
      <c r="F5752" s="3">
        <f t="shared" si="445"/>
        <v>4</v>
      </c>
      <c r="G5752" s="3">
        <f t="shared" si="446"/>
        <v>1</v>
      </c>
      <c r="H5752" s="3">
        <f t="shared" si="447"/>
        <v>1</v>
      </c>
      <c r="I5752" s="1" t="str">
        <f t="shared" si="448"/>
        <v>411</v>
      </c>
      <c r="J5752" s="1" t="str">
        <f t="shared" si="449"/>
        <v>Loyal</v>
      </c>
    </row>
    <row r="5753" spans="1:10" ht="14.25" x14ac:dyDescent="0.2">
      <c r="A5753">
        <v>13603</v>
      </c>
      <c r="B5753">
        <v>27</v>
      </c>
      <c r="C5753">
        <v>164.34</v>
      </c>
      <c r="D5753" s="1">
        <v>40860.664583333331</v>
      </c>
      <c r="E5753" s="3">
        <f>DATEDIF(online_retail_II[[#This Row],[LastPurchase]], DATE(2011,12,9), "d")</f>
        <v>26</v>
      </c>
      <c r="F5753" s="3">
        <f t="shared" si="445"/>
        <v>4</v>
      </c>
      <c r="G5753" s="3">
        <f t="shared" si="446"/>
        <v>1</v>
      </c>
      <c r="H5753" s="3">
        <f t="shared" si="447"/>
        <v>1</v>
      </c>
      <c r="I5753" s="1" t="str">
        <f t="shared" si="448"/>
        <v>411</v>
      </c>
      <c r="J5753" s="1" t="str">
        <f t="shared" si="449"/>
        <v>Loyal</v>
      </c>
    </row>
    <row r="5754" spans="1:10" ht="14.25" x14ac:dyDescent="0.2">
      <c r="A5754">
        <v>12938</v>
      </c>
      <c r="B5754">
        <v>9</v>
      </c>
      <c r="C5754">
        <v>114.14</v>
      </c>
      <c r="D5754" s="1">
        <v>40861.472916666666</v>
      </c>
      <c r="E5754" s="3">
        <f>DATEDIF(online_retail_II[[#This Row],[LastPurchase]], DATE(2011,12,9), "d")</f>
        <v>25</v>
      </c>
      <c r="F5754" s="3">
        <f t="shared" si="445"/>
        <v>4</v>
      </c>
      <c r="G5754" s="3">
        <f t="shared" si="446"/>
        <v>1</v>
      </c>
      <c r="H5754" s="3">
        <f t="shared" si="447"/>
        <v>1</v>
      </c>
      <c r="I5754" s="1" t="str">
        <f t="shared" si="448"/>
        <v>411</v>
      </c>
      <c r="J5754" s="1" t="str">
        <f t="shared" si="449"/>
        <v>Loyal</v>
      </c>
    </row>
    <row r="5755" spans="1:10" ht="14.25" x14ac:dyDescent="0.2">
      <c r="A5755">
        <v>15168</v>
      </c>
      <c r="B5755">
        <v>5</v>
      </c>
      <c r="C5755">
        <v>106.56</v>
      </c>
      <c r="D5755" s="1">
        <v>40861.476388888892</v>
      </c>
      <c r="E5755" s="3">
        <f>DATEDIF(online_retail_II[[#This Row],[LastPurchase]], DATE(2011,12,9), "d")</f>
        <v>25</v>
      </c>
      <c r="F5755" s="3">
        <f t="shared" si="445"/>
        <v>4</v>
      </c>
      <c r="G5755" s="3">
        <f t="shared" si="446"/>
        <v>1</v>
      </c>
      <c r="H5755" s="3">
        <f t="shared" si="447"/>
        <v>1</v>
      </c>
      <c r="I5755" s="1" t="str">
        <f t="shared" si="448"/>
        <v>411</v>
      </c>
      <c r="J5755" s="1" t="str">
        <f t="shared" si="449"/>
        <v>Loyal</v>
      </c>
    </row>
    <row r="5756" spans="1:10" ht="14.25" x14ac:dyDescent="0.2">
      <c r="A5756">
        <v>17538</v>
      </c>
      <c r="B5756">
        <v>9</v>
      </c>
      <c r="C5756">
        <v>98.420000000000016</v>
      </c>
      <c r="D5756" s="1">
        <v>40861.508333333331</v>
      </c>
      <c r="E5756" s="3">
        <f>DATEDIF(online_retail_II[[#This Row],[LastPurchase]], DATE(2011,12,9), "d")</f>
        <v>25</v>
      </c>
      <c r="F5756" s="3">
        <f t="shared" si="445"/>
        <v>4</v>
      </c>
      <c r="G5756" s="3">
        <f t="shared" si="446"/>
        <v>1</v>
      </c>
      <c r="H5756" s="3">
        <f t="shared" si="447"/>
        <v>1</v>
      </c>
      <c r="I5756" s="1" t="str">
        <f t="shared" si="448"/>
        <v>411</v>
      </c>
      <c r="J5756" s="1" t="str">
        <f t="shared" si="449"/>
        <v>Loyal</v>
      </c>
    </row>
    <row r="5757" spans="1:10" ht="14.25" x14ac:dyDescent="0.2">
      <c r="A5757">
        <v>18082</v>
      </c>
      <c r="B5757">
        <v>73</v>
      </c>
      <c r="C5757">
        <v>703.36999999999966</v>
      </c>
      <c r="D5757" s="1">
        <v>40861.53125</v>
      </c>
      <c r="E5757" s="3">
        <f>DATEDIF(online_retail_II[[#This Row],[LastPurchase]], DATE(2011,12,9), "d")</f>
        <v>25</v>
      </c>
      <c r="F5757" s="3">
        <f t="shared" si="445"/>
        <v>4</v>
      </c>
      <c r="G5757" s="3">
        <f t="shared" si="446"/>
        <v>2</v>
      </c>
      <c r="H5757" s="3">
        <f t="shared" si="447"/>
        <v>1</v>
      </c>
      <c r="I5757" s="1" t="str">
        <f t="shared" si="448"/>
        <v>421</v>
      </c>
      <c r="J5757" s="1" t="str">
        <f t="shared" si="449"/>
        <v>Loyal</v>
      </c>
    </row>
    <row r="5758" spans="1:10" ht="14.25" x14ac:dyDescent="0.2">
      <c r="A5758">
        <v>18117</v>
      </c>
      <c r="B5758">
        <v>74</v>
      </c>
      <c r="C5758">
        <v>320.71999999999997</v>
      </c>
      <c r="D5758" s="1">
        <v>40861.532638888886</v>
      </c>
      <c r="E5758" s="3">
        <f>DATEDIF(online_retail_II[[#This Row],[LastPurchase]], DATE(2011,12,9), "d")</f>
        <v>25</v>
      </c>
      <c r="F5758" s="3">
        <f t="shared" si="445"/>
        <v>4</v>
      </c>
      <c r="G5758" s="3">
        <f t="shared" si="446"/>
        <v>2</v>
      </c>
      <c r="H5758" s="3">
        <f t="shared" si="447"/>
        <v>1</v>
      </c>
      <c r="I5758" s="1" t="str">
        <f t="shared" si="448"/>
        <v>421</v>
      </c>
      <c r="J5758" s="1" t="str">
        <f t="shared" si="449"/>
        <v>Loyal</v>
      </c>
    </row>
    <row r="5759" spans="1:10" ht="14.25" x14ac:dyDescent="0.2">
      <c r="A5759">
        <v>17566</v>
      </c>
      <c r="B5759">
        <v>152</v>
      </c>
      <c r="C5759">
        <v>901.21000000000072</v>
      </c>
      <c r="D5759" s="1">
        <v>40878.82916666667</v>
      </c>
      <c r="E5759" s="3">
        <f>DATEDIF(online_retail_II[[#This Row],[LastPurchase]], DATE(2011,12,9), "d")</f>
        <v>8</v>
      </c>
      <c r="F5759" s="3">
        <f t="shared" si="445"/>
        <v>5</v>
      </c>
      <c r="G5759" s="3">
        <f t="shared" si="446"/>
        <v>2</v>
      </c>
      <c r="H5759" s="3">
        <f t="shared" si="447"/>
        <v>1</v>
      </c>
      <c r="I5759" s="1" t="str">
        <f t="shared" si="448"/>
        <v>521</v>
      </c>
      <c r="J5759" s="1" t="str">
        <f t="shared" si="449"/>
        <v>Champion</v>
      </c>
    </row>
    <row r="5760" spans="1:10" ht="14.25" x14ac:dyDescent="0.2">
      <c r="A5760">
        <v>16207</v>
      </c>
      <c r="B5760">
        <v>19</v>
      </c>
      <c r="C5760">
        <v>394.38</v>
      </c>
      <c r="D5760" s="1">
        <v>40861.57708333333</v>
      </c>
      <c r="E5760" s="3">
        <f>DATEDIF(online_retail_II[[#This Row],[LastPurchase]], DATE(2011,12,9), "d")</f>
        <v>25</v>
      </c>
      <c r="F5760" s="3">
        <f t="shared" si="445"/>
        <v>4</v>
      </c>
      <c r="G5760" s="3">
        <f t="shared" si="446"/>
        <v>1</v>
      </c>
      <c r="H5760" s="3">
        <f t="shared" si="447"/>
        <v>1</v>
      </c>
      <c r="I5760" s="1" t="str">
        <f t="shared" si="448"/>
        <v>411</v>
      </c>
      <c r="J5760" s="1" t="str">
        <f t="shared" si="449"/>
        <v>Loyal</v>
      </c>
    </row>
    <row r="5761" spans="1:10" ht="14.25" x14ac:dyDescent="0.2">
      <c r="A5761">
        <v>12762</v>
      </c>
      <c r="B5761">
        <v>69</v>
      </c>
      <c r="C5761">
        <v>1898.5200000000004</v>
      </c>
      <c r="D5761" s="1">
        <v>40879.432638888888</v>
      </c>
      <c r="E5761" s="3">
        <f>DATEDIF(online_retail_II[[#This Row],[LastPurchase]], DATE(2011,12,9), "d")</f>
        <v>7</v>
      </c>
      <c r="F5761" s="3">
        <f t="shared" si="445"/>
        <v>5</v>
      </c>
      <c r="G5761" s="3">
        <f t="shared" si="446"/>
        <v>2</v>
      </c>
      <c r="H5761" s="3">
        <f t="shared" si="447"/>
        <v>2</v>
      </c>
      <c r="I5761" s="1" t="str">
        <f t="shared" si="448"/>
        <v>522</v>
      </c>
      <c r="J5761" s="1" t="str">
        <f t="shared" si="449"/>
        <v>Champion</v>
      </c>
    </row>
    <row r="5762" spans="1:10" ht="14.25" x14ac:dyDescent="0.2">
      <c r="A5762">
        <v>17793</v>
      </c>
      <c r="B5762">
        <v>58</v>
      </c>
      <c r="C5762">
        <v>323.03999999999996</v>
      </c>
      <c r="D5762" s="1">
        <v>40861.599999999999</v>
      </c>
      <c r="E5762" s="3">
        <f>DATEDIF(online_retail_II[[#This Row],[LastPurchase]], DATE(2011,12,9), "d")</f>
        <v>25</v>
      </c>
      <c r="F5762" s="3">
        <f t="shared" ref="F5762:F5825" si="450">IF(E5762&lt;=QUARTILE($E$2:$E$1000,1),5,
 IF(E5762&lt;=QUARTILE($E$2:$E$1000,2),4,
 IF(E5762&lt;=QUARTILE($E$2:$E$1000,3),3,
 IF(E5762&lt;=QUARTILE($E$2:$E$1000,4),2,1))))</f>
        <v>4</v>
      </c>
      <c r="G5762" s="3">
        <f t="shared" ref="G5762:G5825" si="451">IF(B5762&gt;=QUARTILE($B$2:$B$1000,4),5,
 IF(B5762&gt;=QUARTILE($B$2:$B$1000,3),4,
 IF(B5762&gt;=QUARTILE($B$2:$B$1000,2),3,
 IF(B5762&gt;=QUARTILE($B$2:$B$1000,1),2,1))))</f>
        <v>2</v>
      </c>
      <c r="H5762" s="3">
        <f t="shared" ref="H5762:H5825" si="452">IF(C5762&gt;=QUARTILE($C$2:$C$1000,4),5,
 IF(C5762&gt;=QUARTILE($C$2:$C$1000,3),4,
 IF(C5762&gt;=QUARTILE($C$2:$C$1000,2),3,
 IF(C5762&gt;=QUARTILE($C$2:$C$1000,1),2,1))))</f>
        <v>1</v>
      </c>
      <c r="I5762" s="1" t="str">
        <f t="shared" ref="I5762:I5825" si="453">TEXT(F5762,"0") &amp; TEXT(G5762,"0") &amp; TEXT(H5762,"0")</f>
        <v>421</v>
      </c>
      <c r="J5762" s="1" t="str">
        <f t="shared" ref="J5762:J5825" si="454">IF(F5762=5,"Champion",
 IF(F5762&gt;=4,"Loyal",
 IF(F5762=3,"Potential",
 IF(F5762=2,"At Risk",
 "Lost"))))</f>
        <v>Loyal</v>
      </c>
    </row>
    <row r="5763" spans="1:10" ht="14.25" x14ac:dyDescent="0.2">
      <c r="A5763">
        <v>16504</v>
      </c>
      <c r="B5763">
        <v>86</v>
      </c>
      <c r="C5763">
        <v>484.37999999999977</v>
      </c>
      <c r="D5763" s="1">
        <v>40861.637499999997</v>
      </c>
      <c r="E5763" s="3">
        <f>DATEDIF(online_retail_II[[#This Row],[LastPurchase]], DATE(2011,12,9), "d")</f>
        <v>25</v>
      </c>
      <c r="F5763" s="3">
        <f t="shared" si="450"/>
        <v>4</v>
      </c>
      <c r="G5763" s="3">
        <f t="shared" si="451"/>
        <v>2</v>
      </c>
      <c r="H5763" s="3">
        <f t="shared" si="452"/>
        <v>1</v>
      </c>
      <c r="I5763" s="1" t="str">
        <f t="shared" si="453"/>
        <v>421</v>
      </c>
      <c r="J5763" s="1" t="str">
        <f t="shared" si="454"/>
        <v>Loyal</v>
      </c>
    </row>
    <row r="5764" spans="1:10" ht="14.25" x14ac:dyDescent="0.2">
      <c r="A5764">
        <v>15009</v>
      </c>
      <c r="B5764">
        <v>182</v>
      </c>
      <c r="C5764">
        <v>1261.7799999999997</v>
      </c>
      <c r="D5764" s="1">
        <v>40874.565972222219</v>
      </c>
      <c r="E5764" s="3">
        <f>DATEDIF(online_retail_II[[#This Row],[LastPurchase]], DATE(2011,12,9), "d")</f>
        <v>12</v>
      </c>
      <c r="F5764" s="3">
        <f t="shared" si="450"/>
        <v>5</v>
      </c>
      <c r="G5764" s="3">
        <f t="shared" si="451"/>
        <v>3</v>
      </c>
      <c r="H5764" s="3">
        <f t="shared" si="452"/>
        <v>2</v>
      </c>
      <c r="I5764" s="1" t="str">
        <f t="shared" si="453"/>
        <v>532</v>
      </c>
      <c r="J5764" s="1" t="str">
        <f t="shared" si="454"/>
        <v>Champion</v>
      </c>
    </row>
    <row r="5765" spans="1:10" ht="14.25" x14ac:dyDescent="0.2">
      <c r="A5765">
        <v>16423</v>
      </c>
      <c r="B5765">
        <v>18</v>
      </c>
      <c r="C5765">
        <v>346.12</v>
      </c>
      <c r="D5765" s="1">
        <v>40862.38958333333</v>
      </c>
      <c r="E5765" s="3">
        <f>DATEDIF(online_retail_II[[#This Row],[LastPurchase]], DATE(2011,12,9), "d")</f>
        <v>24</v>
      </c>
      <c r="F5765" s="3">
        <f t="shared" si="450"/>
        <v>4</v>
      </c>
      <c r="G5765" s="3">
        <f t="shared" si="451"/>
        <v>1</v>
      </c>
      <c r="H5765" s="3">
        <f t="shared" si="452"/>
        <v>1</v>
      </c>
      <c r="I5765" s="1" t="str">
        <f t="shared" si="453"/>
        <v>411</v>
      </c>
      <c r="J5765" s="1" t="str">
        <f t="shared" si="454"/>
        <v>Loyal</v>
      </c>
    </row>
    <row r="5766" spans="1:10" ht="14.25" x14ac:dyDescent="0.2">
      <c r="A5766">
        <v>15419</v>
      </c>
      <c r="B5766">
        <v>8</v>
      </c>
      <c r="C5766">
        <v>135.86000000000001</v>
      </c>
      <c r="D5766" s="1">
        <v>40862.390972222223</v>
      </c>
      <c r="E5766" s="3">
        <f>DATEDIF(online_retail_II[[#This Row],[LastPurchase]], DATE(2011,12,9), "d")</f>
        <v>24</v>
      </c>
      <c r="F5766" s="3">
        <f t="shared" si="450"/>
        <v>4</v>
      </c>
      <c r="G5766" s="3">
        <f t="shared" si="451"/>
        <v>1</v>
      </c>
      <c r="H5766" s="3">
        <f t="shared" si="452"/>
        <v>1</v>
      </c>
      <c r="I5766" s="1" t="str">
        <f t="shared" si="453"/>
        <v>411</v>
      </c>
      <c r="J5766" s="1" t="str">
        <f t="shared" si="454"/>
        <v>Loyal</v>
      </c>
    </row>
    <row r="5767" spans="1:10" ht="14.25" x14ac:dyDescent="0.2">
      <c r="A5767">
        <v>15758</v>
      </c>
      <c r="B5767">
        <v>9</v>
      </c>
      <c r="C5767">
        <v>205.25</v>
      </c>
      <c r="D5767" s="1">
        <v>40862.449999999997</v>
      </c>
      <c r="E5767" s="3">
        <f>DATEDIF(online_retail_II[[#This Row],[LastPurchase]], DATE(2011,12,9), "d")</f>
        <v>24</v>
      </c>
      <c r="F5767" s="3">
        <f t="shared" si="450"/>
        <v>4</v>
      </c>
      <c r="G5767" s="3">
        <f t="shared" si="451"/>
        <v>1</v>
      </c>
      <c r="H5767" s="3">
        <f t="shared" si="452"/>
        <v>1</v>
      </c>
      <c r="I5767" s="1" t="str">
        <f t="shared" si="453"/>
        <v>411</v>
      </c>
      <c r="J5767" s="1" t="str">
        <f t="shared" si="454"/>
        <v>Loyal</v>
      </c>
    </row>
    <row r="5768" spans="1:10" ht="14.25" x14ac:dyDescent="0.2">
      <c r="A5768">
        <v>14666</v>
      </c>
      <c r="B5768">
        <v>14</v>
      </c>
      <c r="C5768">
        <v>195.24999999999997</v>
      </c>
      <c r="D5768" s="1">
        <v>40862.539583333331</v>
      </c>
      <c r="E5768" s="3">
        <f>DATEDIF(online_retail_II[[#This Row],[LastPurchase]], DATE(2011,12,9), "d")</f>
        <v>24</v>
      </c>
      <c r="F5768" s="3">
        <f t="shared" si="450"/>
        <v>4</v>
      </c>
      <c r="G5768" s="3">
        <f t="shared" si="451"/>
        <v>1</v>
      </c>
      <c r="H5768" s="3">
        <f t="shared" si="452"/>
        <v>1</v>
      </c>
      <c r="I5768" s="1" t="str">
        <f t="shared" si="453"/>
        <v>411</v>
      </c>
      <c r="J5768" s="1" t="str">
        <f t="shared" si="454"/>
        <v>Loyal</v>
      </c>
    </row>
    <row r="5769" spans="1:10" ht="14.25" x14ac:dyDescent="0.2">
      <c r="A5769">
        <v>17153</v>
      </c>
      <c r="B5769">
        <v>14</v>
      </c>
      <c r="C5769">
        <v>213.77999999999997</v>
      </c>
      <c r="D5769" s="1">
        <v>40862.570833333331</v>
      </c>
      <c r="E5769" s="3">
        <f>DATEDIF(online_retail_II[[#This Row],[LastPurchase]], DATE(2011,12,9), "d")</f>
        <v>24</v>
      </c>
      <c r="F5769" s="3">
        <f t="shared" si="450"/>
        <v>4</v>
      </c>
      <c r="G5769" s="3">
        <f t="shared" si="451"/>
        <v>1</v>
      </c>
      <c r="H5769" s="3">
        <f t="shared" si="452"/>
        <v>1</v>
      </c>
      <c r="I5769" s="1" t="str">
        <f t="shared" si="453"/>
        <v>411</v>
      </c>
      <c r="J5769" s="1" t="str">
        <f t="shared" si="454"/>
        <v>Loyal</v>
      </c>
    </row>
    <row r="5770" spans="1:10" ht="14.25" x14ac:dyDescent="0.2">
      <c r="A5770">
        <v>12950</v>
      </c>
      <c r="B5770">
        <v>23</v>
      </c>
      <c r="C5770">
        <v>1843</v>
      </c>
      <c r="D5770" s="1">
        <v>40884.553472222222</v>
      </c>
      <c r="E5770" s="3">
        <f>DATEDIF(online_retail_II[[#This Row],[LastPurchase]], DATE(2011,12,9), "d")</f>
        <v>2</v>
      </c>
      <c r="F5770" s="3">
        <f t="shared" si="450"/>
        <v>5</v>
      </c>
      <c r="G5770" s="3">
        <f t="shared" si="451"/>
        <v>1</v>
      </c>
      <c r="H5770" s="3">
        <f t="shared" si="452"/>
        <v>2</v>
      </c>
      <c r="I5770" s="1" t="str">
        <f t="shared" si="453"/>
        <v>512</v>
      </c>
      <c r="J5770" s="1" t="str">
        <f t="shared" si="454"/>
        <v>Champion</v>
      </c>
    </row>
    <row r="5771" spans="1:10" ht="14.25" x14ac:dyDescent="0.2">
      <c r="A5771">
        <v>15556</v>
      </c>
      <c r="B5771">
        <v>31</v>
      </c>
      <c r="C5771">
        <v>279.77</v>
      </c>
      <c r="D5771" s="1">
        <v>40862.672222222223</v>
      </c>
      <c r="E5771" s="3">
        <f>DATEDIF(online_retail_II[[#This Row],[LastPurchase]], DATE(2011,12,9), "d")</f>
        <v>24</v>
      </c>
      <c r="F5771" s="3">
        <f t="shared" si="450"/>
        <v>4</v>
      </c>
      <c r="G5771" s="3">
        <f t="shared" si="451"/>
        <v>1</v>
      </c>
      <c r="H5771" s="3">
        <f t="shared" si="452"/>
        <v>1</v>
      </c>
      <c r="I5771" s="1" t="str">
        <f t="shared" si="453"/>
        <v>411</v>
      </c>
      <c r="J5771" s="1" t="str">
        <f t="shared" si="454"/>
        <v>Loyal</v>
      </c>
    </row>
    <row r="5772" spans="1:10" ht="14.25" x14ac:dyDescent="0.2">
      <c r="A5772">
        <v>17357</v>
      </c>
      <c r="B5772">
        <v>45</v>
      </c>
      <c r="C5772">
        <v>388.13999999999987</v>
      </c>
      <c r="D5772" s="1">
        <v>40862.6875</v>
      </c>
      <c r="E5772" s="3">
        <f>DATEDIF(online_retail_II[[#This Row],[LastPurchase]], DATE(2011,12,9), "d")</f>
        <v>24</v>
      </c>
      <c r="F5772" s="3">
        <f t="shared" si="450"/>
        <v>4</v>
      </c>
      <c r="G5772" s="3">
        <f t="shared" si="451"/>
        <v>1</v>
      </c>
      <c r="H5772" s="3">
        <f t="shared" si="452"/>
        <v>1</v>
      </c>
      <c r="I5772" s="1" t="str">
        <f t="shared" si="453"/>
        <v>411</v>
      </c>
      <c r="J5772" s="1" t="str">
        <f t="shared" si="454"/>
        <v>Loyal</v>
      </c>
    </row>
    <row r="5773" spans="1:10" ht="14.25" x14ac:dyDescent="0.2">
      <c r="A5773">
        <v>13449</v>
      </c>
      <c r="B5773">
        <v>19</v>
      </c>
      <c r="C5773">
        <v>291.88</v>
      </c>
      <c r="D5773" s="1">
        <v>40863.352777777778</v>
      </c>
      <c r="E5773" s="3">
        <f>DATEDIF(online_retail_II[[#This Row],[LastPurchase]], DATE(2011,12,9), "d")</f>
        <v>23</v>
      </c>
      <c r="F5773" s="3">
        <f t="shared" si="450"/>
        <v>4</v>
      </c>
      <c r="G5773" s="3">
        <f t="shared" si="451"/>
        <v>1</v>
      </c>
      <c r="H5773" s="3">
        <f t="shared" si="452"/>
        <v>1</v>
      </c>
      <c r="I5773" s="1" t="str">
        <f t="shared" si="453"/>
        <v>411</v>
      </c>
      <c r="J5773" s="1" t="str">
        <f t="shared" si="454"/>
        <v>Loyal</v>
      </c>
    </row>
    <row r="5774" spans="1:10" ht="14.25" x14ac:dyDescent="0.2">
      <c r="A5774">
        <v>14385</v>
      </c>
      <c r="B5774">
        <v>14</v>
      </c>
      <c r="C5774">
        <v>202.11</v>
      </c>
      <c r="D5774" s="1">
        <v>40877.65</v>
      </c>
      <c r="E5774" s="3">
        <f>DATEDIF(online_retail_II[[#This Row],[LastPurchase]], DATE(2011,12,9), "d")</f>
        <v>9</v>
      </c>
      <c r="F5774" s="3">
        <f t="shared" si="450"/>
        <v>5</v>
      </c>
      <c r="G5774" s="3">
        <f t="shared" si="451"/>
        <v>1</v>
      </c>
      <c r="H5774" s="3">
        <f t="shared" si="452"/>
        <v>1</v>
      </c>
      <c r="I5774" s="1" t="str">
        <f t="shared" si="453"/>
        <v>511</v>
      </c>
      <c r="J5774" s="1" t="str">
        <f t="shared" si="454"/>
        <v>Champion</v>
      </c>
    </row>
    <row r="5775" spans="1:10" ht="14.25" x14ac:dyDescent="0.2">
      <c r="A5775">
        <v>13926</v>
      </c>
      <c r="B5775">
        <v>11</v>
      </c>
      <c r="C5775">
        <v>223.85000000000002</v>
      </c>
      <c r="D5775" s="1">
        <v>40863.552777777775</v>
      </c>
      <c r="E5775" s="3">
        <f>DATEDIF(online_retail_II[[#This Row],[LastPurchase]], DATE(2011,12,9), "d")</f>
        <v>23</v>
      </c>
      <c r="F5775" s="3">
        <f t="shared" si="450"/>
        <v>4</v>
      </c>
      <c r="G5775" s="3">
        <f t="shared" si="451"/>
        <v>1</v>
      </c>
      <c r="H5775" s="3">
        <f t="shared" si="452"/>
        <v>1</v>
      </c>
      <c r="I5775" s="1" t="str">
        <f t="shared" si="453"/>
        <v>411</v>
      </c>
      <c r="J5775" s="1" t="str">
        <f t="shared" si="454"/>
        <v>Loyal</v>
      </c>
    </row>
    <row r="5776" spans="1:10" ht="14.25" x14ac:dyDescent="0.2">
      <c r="A5776">
        <v>17896</v>
      </c>
      <c r="B5776">
        <v>2</v>
      </c>
      <c r="C5776">
        <v>256.32</v>
      </c>
      <c r="D5776" s="1">
        <v>40863.582638888889</v>
      </c>
      <c r="E5776" s="3">
        <f>DATEDIF(online_retail_II[[#This Row],[LastPurchase]], DATE(2011,12,9), "d")</f>
        <v>23</v>
      </c>
      <c r="F5776" s="3">
        <f t="shared" si="450"/>
        <v>4</v>
      </c>
      <c r="G5776" s="3">
        <f t="shared" si="451"/>
        <v>1</v>
      </c>
      <c r="H5776" s="3">
        <f t="shared" si="452"/>
        <v>1</v>
      </c>
      <c r="I5776" s="1" t="str">
        <f t="shared" si="453"/>
        <v>411</v>
      </c>
      <c r="J5776" s="1" t="str">
        <f t="shared" si="454"/>
        <v>Loyal</v>
      </c>
    </row>
    <row r="5777" spans="1:10" ht="14.25" x14ac:dyDescent="0.2">
      <c r="A5777">
        <v>17835</v>
      </c>
      <c r="B5777">
        <v>61</v>
      </c>
      <c r="C5777">
        <v>350.63999999999993</v>
      </c>
      <c r="D5777" s="1">
        <v>40884.491666666669</v>
      </c>
      <c r="E5777" s="3">
        <f>DATEDIF(online_retail_II[[#This Row],[LastPurchase]], DATE(2011,12,9), "d")</f>
        <v>2</v>
      </c>
      <c r="F5777" s="3">
        <f t="shared" si="450"/>
        <v>5</v>
      </c>
      <c r="G5777" s="3">
        <f t="shared" si="451"/>
        <v>2</v>
      </c>
      <c r="H5777" s="3">
        <f t="shared" si="452"/>
        <v>1</v>
      </c>
      <c r="I5777" s="1" t="str">
        <f t="shared" si="453"/>
        <v>521</v>
      </c>
      <c r="J5777" s="1" t="str">
        <f t="shared" si="454"/>
        <v>Champion</v>
      </c>
    </row>
    <row r="5778" spans="1:10" ht="14.25" x14ac:dyDescent="0.2">
      <c r="A5778">
        <v>15657</v>
      </c>
      <c r="B5778">
        <v>1</v>
      </c>
      <c r="C5778">
        <v>30</v>
      </c>
      <c r="D5778" s="1">
        <v>40864.513194444444</v>
      </c>
      <c r="E5778" s="3">
        <f>DATEDIF(online_retail_II[[#This Row],[LastPurchase]], DATE(2011,12,9), "d")</f>
        <v>22</v>
      </c>
      <c r="F5778" s="3">
        <f t="shared" si="450"/>
        <v>4</v>
      </c>
      <c r="G5778" s="3">
        <f t="shared" si="451"/>
        <v>1</v>
      </c>
      <c r="H5778" s="3">
        <f t="shared" si="452"/>
        <v>1</v>
      </c>
      <c r="I5778" s="1" t="str">
        <f t="shared" si="453"/>
        <v>411</v>
      </c>
      <c r="J5778" s="1" t="str">
        <f t="shared" si="454"/>
        <v>Loyal</v>
      </c>
    </row>
    <row r="5779" spans="1:10" ht="14.25" x14ac:dyDescent="0.2">
      <c r="A5779">
        <v>13160</v>
      </c>
      <c r="B5779">
        <v>4</v>
      </c>
      <c r="C5779">
        <v>91.8</v>
      </c>
      <c r="D5779" s="1">
        <v>40864.546527777777</v>
      </c>
      <c r="E5779" s="3">
        <f>DATEDIF(online_retail_II[[#This Row],[LastPurchase]], DATE(2011,12,9), "d")</f>
        <v>22</v>
      </c>
      <c r="F5779" s="3">
        <f t="shared" si="450"/>
        <v>4</v>
      </c>
      <c r="G5779" s="3">
        <f t="shared" si="451"/>
        <v>1</v>
      </c>
      <c r="H5779" s="3">
        <f t="shared" si="452"/>
        <v>1</v>
      </c>
      <c r="I5779" s="1" t="str">
        <f t="shared" si="453"/>
        <v>411</v>
      </c>
      <c r="J5779" s="1" t="str">
        <f t="shared" si="454"/>
        <v>Loyal</v>
      </c>
    </row>
    <row r="5780" spans="1:10" ht="14.25" x14ac:dyDescent="0.2">
      <c r="A5780">
        <v>17985</v>
      </c>
      <c r="B5780">
        <v>23</v>
      </c>
      <c r="C5780">
        <v>634.94999999999993</v>
      </c>
      <c r="D5780" s="1">
        <v>40864.6</v>
      </c>
      <c r="E5780" s="3">
        <f>DATEDIF(online_retail_II[[#This Row],[LastPurchase]], DATE(2011,12,9), "d")</f>
        <v>22</v>
      </c>
      <c r="F5780" s="3">
        <f t="shared" si="450"/>
        <v>4</v>
      </c>
      <c r="G5780" s="3">
        <f t="shared" si="451"/>
        <v>1</v>
      </c>
      <c r="H5780" s="3">
        <f t="shared" si="452"/>
        <v>1</v>
      </c>
      <c r="I5780" s="1" t="str">
        <f t="shared" si="453"/>
        <v>411</v>
      </c>
      <c r="J5780" s="1" t="str">
        <f t="shared" si="454"/>
        <v>Loyal</v>
      </c>
    </row>
    <row r="5781" spans="1:10" ht="14.25" x14ac:dyDescent="0.2">
      <c r="A5781">
        <v>14362</v>
      </c>
      <c r="B5781">
        <v>41</v>
      </c>
      <c r="C5781">
        <v>161.20000000000002</v>
      </c>
      <c r="D5781" s="1">
        <v>40864.630555555559</v>
      </c>
      <c r="E5781" s="3">
        <f>DATEDIF(online_retail_II[[#This Row],[LastPurchase]], DATE(2011,12,9), "d")</f>
        <v>22</v>
      </c>
      <c r="F5781" s="3">
        <f t="shared" si="450"/>
        <v>4</v>
      </c>
      <c r="G5781" s="3">
        <f t="shared" si="451"/>
        <v>1</v>
      </c>
      <c r="H5781" s="3">
        <f t="shared" si="452"/>
        <v>1</v>
      </c>
      <c r="I5781" s="1" t="str">
        <f t="shared" si="453"/>
        <v>411</v>
      </c>
      <c r="J5781" s="1" t="str">
        <f t="shared" si="454"/>
        <v>Loyal</v>
      </c>
    </row>
    <row r="5782" spans="1:10" ht="14.25" x14ac:dyDescent="0.2">
      <c r="A5782">
        <v>13828</v>
      </c>
      <c r="B5782">
        <v>15</v>
      </c>
      <c r="C5782">
        <v>209.49000000000004</v>
      </c>
      <c r="D5782" s="1">
        <v>40864.668055555558</v>
      </c>
      <c r="E5782" s="3">
        <f>DATEDIF(online_retail_II[[#This Row],[LastPurchase]], DATE(2011,12,9), "d")</f>
        <v>22</v>
      </c>
      <c r="F5782" s="3">
        <f t="shared" si="450"/>
        <v>4</v>
      </c>
      <c r="G5782" s="3">
        <f t="shared" si="451"/>
        <v>1</v>
      </c>
      <c r="H5782" s="3">
        <f t="shared" si="452"/>
        <v>1</v>
      </c>
      <c r="I5782" s="1" t="str">
        <f t="shared" si="453"/>
        <v>411</v>
      </c>
      <c r="J5782" s="1" t="str">
        <f t="shared" si="454"/>
        <v>Loyal</v>
      </c>
    </row>
    <row r="5783" spans="1:10" ht="14.25" x14ac:dyDescent="0.2">
      <c r="A5783">
        <v>15435</v>
      </c>
      <c r="B5783">
        <v>29</v>
      </c>
      <c r="C5783">
        <v>149.29000000000005</v>
      </c>
      <c r="D5783" s="1">
        <v>40864.693749999999</v>
      </c>
      <c r="E5783" s="3">
        <f>DATEDIF(online_retail_II[[#This Row],[LastPurchase]], DATE(2011,12,9), "d")</f>
        <v>22</v>
      </c>
      <c r="F5783" s="3">
        <f t="shared" si="450"/>
        <v>4</v>
      </c>
      <c r="G5783" s="3">
        <f t="shared" si="451"/>
        <v>1</v>
      </c>
      <c r="H5783" s="3">
        <f t="shared" si="452"/>
        <v>1</v>
      </c>
      <c r="I5783" s="1" t="str">
        <f t="shared" si="453"/>
        <v>411</v>
      </c>
      <c r="J5783" s="1" t="str">
        <f t="shared" si="454"/>
        <v>Loyal</v>
      </c>
    </row>
    <row r="5784" spans="1:10" ht="14.25" x14ac:dyDescent="0.2">
      <c r="A5784">
        <v>14641</v>
      </c>
      <c r="B5784">
        <v>7</v>
      </c>
      <c r="C5784">
        <v>110.46</v>
      </c>
      <c r="D5784" s="1">
        <v>40865.445833333331</v>
      </c>
      <c r="E5784" s="3">
        <f>DATEDIF(online_retail_II[[#This Row],[LastPurchase]], DATE(2011,12,9), "d")</f>
        <v>21</v>
      </c>
      <c r="F5784" s="3">
        <f t="shared" si="450"/>
        <v>4</v>
      </c>
      <c r="G5784" s="3">
        <f t="shared" si="451"/>
        <v>1</v>
      </c>
      <c r="H5784" s="3">
        <f t="shared" si="452"/>
        <v>1</v>
      </c>
      <c r="I5784" s="1" t="str">
        <f t="shared" si="453"/>
        <v>411</v>
      </c>
      <c r="J5784" s="1" t="str">
        <f t="shared" si="454"/>
        <v>Loyal</v>
      </c>
    </row>
    <row r="5785" spans="1:10" ht="14.25" x14ac:dyDescent="0.2">
      <c r="A5785">
        <v>12603</v>
      </c>
      <c r="B5785">
        <v>3</v>
      </c>
      <c r="C5785">
        <v>739.19999999999993</v>
      </c>
      <c r="D5785" s="1">
        <v>40865.445833333331</v>
      </c>
      <c r="E5785" s="3">
        <f>DATEDIF(online_retail_II[[#This Row],[LastPurchase]], DATE(2011,12,9), "d")</f>
        <v>21</v>
      </c>
      <c r="F5785" s="3">
        <f t="shared" si="450"/>
        <v>4</v>
      </c>
      <c r="G5785" s="3">
        <f t="shared" si="451"/>
        <v>1</v>
      </c>
      <c r="H5785" s="3">
        <f t="shared" si="452"/>
        <v>1</v>
      </c>
      <c r="I5785" s="1" t="str">
        <f t="shared" si="453"/>
        <v>411</v>
      </c>
      <c r="J5785" s="1" t="str">
        <f t="shared" si="454"/>
        <v>Loyal</v>
      </c>
    </row>
    <row r="5786" spans="1:10" ht="14.25" x14ac:dyDescent="0.2">
      <c r="A5786">
        <v>12618</v>
      </c>
      <c r="B5786">
        <v>11</v>
      </c>
      <c r="C5786">
        <v>177.31</v>
      </c>
      <c r="D5786" s="1">
        <v>40865.465277777781</v>
      </c>
      <c r="E5786" s="3">
        <f>DATEDIF(online_retail_II[[#This Row],[LastPurchase]], DATE(2011,12,9), "d")</f>
        <v>21</v>
      </c>
      <c r="F5786" s="3">
        <f t="shared" si="450"/>
        <v>4</v>
      </c>
      <c r="G5786" s="3">
        <f t="shared" si="451"/>
        <v>1</v>
      </c>
      <c r="H5786" s="3">
        <f t="shared" si="452"/>
        <v>1</v>
      </c>
      <c r="I5786" s="1" t="str">
        <f t="shared" si="453"/>
        <v>411</v>
      </c>
      <c r="J5786" s="1" t="str">
        <f t="shared" si="454"/>
        <v>Loyal</v>
      </c>
    </row>
    <row r="5787" spans="1:10" ht="14.25" x14ac:dyDescent="0.2">
      <c r="A5787">
        <v>15621</v>
      </c>
      <c r="B5787">
        <v>16</v>
      </c>
      <c r="C5787">
        <v>1293.0300000000002</v>
      </c>
      <c r="D5787" s="1">
        <v>40882.584027777775</v>
      </c>
      <c r="E5787" s="3">
        <f>DATEDIF(online_retail_II[[#This Row],[LastPurchase]], DATE(2011,12,9), "d")</f>
        <v>4</v>
      </c>
      <c r="F5787" s="3">
        <f t="shared" si="450"/>
        <v>5</v>
      </c>
      <c r="G5787" s="3">
        <f t="shared" si="451"/>
        <v>1</v>
      </c>
      <c r="H5787" s="3">
        <f t="shared" si="452"/>
        <v>2</v>
      </c>
      <c r="I5787" s="1" t="str">
        <f t="shared" si="453"/>
        <v>512</v>
      </c>
      <c r="J5787" s="1" t="str">
        <f t="shared" si="454"/>
        <v>Champion</v>
      </c>
    </row>
    <row r="5788" spans="1:10" ht="14.25" x14ac:dyDescent="0.2">
      <c r="A5788">
        <v>17904</v>
      </c>
      <c r="B5788">
        <v>38</v>
      </c>
      <c r="C5788">
        <v>191.66999999999993</v>
      </c>
      <c r="D5788" s="1">
        <v>40865.539583333331</v>
      </c>
      <c r="E5788" s="3">
        <f>DATEDIF(online_retail_II[[#This Row],[LastPurchase]], DATE(2011,12,9), "d")</f>
        <v>21</v>
      </c>
      <c r="F5788" s="3">
        <f t="shared" si="450"/>
        <v>4</v>
      </c>
      <c r="G5788" s="3">
        <f t="shared" si="451"/>
        <v>1</v>
      </c>
      <c r="H5788" s="3">
        <f t="shared" si="452"/>
        <v>1</v>
      </c>
      <c r="I5788" s="1" t="str">
        <f t="shared" si="453"/>
        <v>411</v>
      </c>
      <c r="J5788" s="1" t="str">
        <f t="shared" si="454"/>
        <v>Loyal</v>
      </c>
    </row>
    <row r="5789" spans="1:10" ht="14.25" x14ac:dyDescent="0.2">
      <c r="A5789">
        <v>17650</v>
      </c>
      <c r="B5789">
        <v>8</v>
      </c>
      <c r="C5789">
        <v>166.07999999999998</v>
      </c>
      <c r="D5789" s="1">
        <v>40865.619444444441</v>
      </c>
      <c r="E5789" s="3">
        <f>DATEDIF(online_retail_II[[#This Row],[LastPurchase]], DATE(2011,12,9), "d")</f>
        <v>21</v>
      </c>
      <c r="F5789" s="3">
        <f t="shared" si="450"/>
        <v>4</v>
      </c>
      <c r="G5789" s="3">
        <f t="shared" si="451"/>
        <v>1</v>
      </c>
      <c r="H5789" s="3">
        <f t="shared" si="452"/>
        <v>1</v>
      </c>
      <c r="I5789" s="1" t="str">
        <f t="shared" si="453"/>
        <v>411</v>
      </c>
      <c r="J5789" s="1" t="str">
        <f t="shared" si="454"/>
        <v>Loyal</v>
      </c>
    </row>
    <row r="5790" spans="1:10" ht="14.25" x14ac:dyDescent="0.2">
      <c r="A5790">
        <v>12702</v>
      </c>
      <c r="B5790">
        <v>12</v>
      </c>
      <c r="C5790">
        <v>219</v>
      </c>
      <c r="D5790" s="1">
        <v>40867.441666666666</v>
      </c>
      <c r="E5790" s="3">
        <f>DATEDIF(online_retail_II[[#This Row],[LastPurchase]], DATE(2011,12,9), "d")</f>
        <v>19</v>
      </c>
      <c r="F5790" s="3">
        <f t="shared" si="450"/>
        <v>4</v>
      </c>
      <c r="G5790" s="3">
        <f t="shared" si="451"/>
        <v>1</v>
      </c>
      <c r="H5790" s="3">
        <f t="shared" si="452"/>
        <v>1</v>
      </c>
      <c r="I5790" s="1" t="str">
        <f t="shared" si="453"/>
        <v>411</v>
      </c>
      <c r="J5790" s="1" t="str">
        <f t="shared" si="454"/>
        <v>Loyal</v>
      </c>
    </row>
    <row r="5791" spans="1:10" ht="14.25" x14ac:dyDescent="0.2">
      <c r="A5791">
        <v>14881</v>
      </c>
      <c r="B5791">
        <v>17</v>
      </c>
      <c r="C5791">
        <v>255.4</v>
      </c>
      <c r="D5791" s="1">
        <v>40867.462500000001</v>
      </c>
      <c r="E5791" s="3">
        <f>DATEDIF(online_retail_II[[#This Row],[LastPurchase]], DATE(2011,12,9), "d")</f>
        <v>19</v>
      </c>
      <c r="F5791" s="3">
        <f t="shared" si="450"/>
        <v>4</v>
      </c>
      <c r="G5791" s="3">
        <f t="shared" si="451"/>
        <v>1</v>
      </c>
      <c r="H5791" s="3">
        <f t="shared" si="452"/>
        <v>1</v>
      </c>
      <c r="I5791" s="1" t="str">
        <f t="shared" si="453"/>
        <v>411</v>
      </c>
      <c r="J5791" s="1" t="str">
        <f t="shared" si="454"/>
        <v>Loyal</v>
      </c>
    </row>
    <row r="5792" spans="1:10" ht="14.25" x14ac:dyDescent="0.2">
      <c r="A5792">
        <v>17523</v>
      </c>
      <c r="B5792">
        <v>33</v>
      </c>
      <c r="C5792">
        <v>652.74000000000012</v>
      </c>
      <c r="D5792" s="1">
        <v>40875.555555555555</v>
      </c>
      <c r="E5792" s="3">
        <f>DATEDIF(online_retail_II[[#This Row],[LastPurchase]], DATE(2011,12,9), "d")</f>
        <v>11</v>
      </c>
      <c r="F5792" s="3">
        <f t="shared" si="450"/>
        <v>5</v>
      </c>
      <c r="G5792" s="3">
        <f t="shared" si="451"/>
        <v>1</v>
      </c>
      <c r="H5792" s="3">
        <f t="shared" si="452"/>
        <v>1</v>
      </c>
      <c r="I5792" s="1" t="str">
        <f t="shared" si="453"/>
        <v>511</v>
      </c>
      <c r="J5792" s="1" t="str">
        <f t="shared" si="454"/>
        <v>Champion</v>
      </c>
    </row>
    <row r="5793" spans="1:10" ht="14.25" x14ac:dyDescent="0.2">
      <c r="A5793">
        <v>14950</v>
      </c>
      <c r="B5793">
        <v>19</v>
      </c>
      <c r="C5793">
        <v>371.2</v>
      </c>
      <c r="D5793" s="1">
        <v>40867.574999999997</v>
      </c>
      <c r="E5793" s="3">
        <f>DATEDIF(online_retail_II[[#This Row],[LastPurchase]], DATE(2011,12,9), "d")</f>
        <v>19</v>
      </c>
      <c r="F5793" s="3">
        <f t="shared" si="450"/>
        <v>4</v>
      </c>
      <c r="G5793" s="3">
        <f t="shared" si="451"/>
        <v>1</v>
      </c>
      <c r="H5793" s="3">
        <f t="shared" si="452"/>
        <v>1</v>
      </c>
      <c r="I5793" s="1" t="str">
        <f t="shared" si="453"/>
        <v>411</v>
      </c>
      <c r="J5793" s="1" t="str">
        <f t="shared" si="454"/>
        <v>Loyal</v>
      </c>
    </row>
    <row r="5794" spans="1:10" ht="14.25" x14ac:dyDescent="0.2">
      <c r="A5794">
        <v>14860</v>
      </c>
      <c r="B5794">
        <v>11</v>
      </c>
      <c r="C5794">
        <v>170.32000000000002</v>
      </c>
      <c r="D5794" s="1">
        <v>40867.595138888886</v>
      </c>
      <c r="E5794" s="3">
        <f>DATEDIF(online_retail_II[[#This Row],[LastPurchase]], DATE(2011,12,9), "d")</f>
        <v>19</v>
      </c>
      <c r="F5794" s="3">
        <f t="shared" si="450"/>
        <v>4</v>
      </c>
      <c r="G5794" s="3">
        <f t="shared" si="451"/>
        <v>1</v>
      </c>
      <c r="H5794" s="3">
        <f t="shared" si="452"/>
        <v>1</v>
      </c>
      <c r="I5794" s="1" t="str">
        <f t="shared" si="453"/>
        <v>411</v>
      </c>
      <c r="J5794" s="1" t="str">
        <f t="shared" si="454"/>
        <v>Loyal</v>
      </c>
    </row>
    <row r="5795" spans="1:10" ht="14.25" x14ac:dyDescent="0.2">
      <c r="A5795">
        <v>17636</v>
      </c>
      <c r="B5795">
        <v>20</v>
      </c>
      <c r="C5795">
        <v>285.56</v>
      </c>
      <c r="D5795" s="1">
        <v>40867.611111111109</v>
      </c>
      <c r="E5795" s="3">
        <f>DATEDIF(online_retail_II[[#This Row],[LastPurchase]], DATE(2011,12,9), "d")</f>
        <v>19</v>
      </c>
      <c r="F5795" s="3">
        <f t="shared" si="450"/>
        <v>4</v>
      </c>
      <c r="G5795" s="3">
        <f t="shared" si="451"/>
        <v>1</v>
      </c>
      <c r="H5795" s="3">
        <f t="shared" si="452"/>
        <v>1</v>
      </c>
      <c r="I5795" s="1" t="str">
        <f t="shared" si="453"/>
        <v>411</v>
      </c>
      <c r="J5795" s="1" t="str">
        <f t="shared" si="454"/>
        <v>Loyal</v>
      </c>
    </row>
    <row r="5796" spans="1:10" ht="14.25" x14ac:dyDescent="0.2">
      <c r="A5796">
        <v>13142</v>
      </c>
      <c r="B5796">
        <v>23</v>
      </c>
      <c r="C5796">
        <v>307.08999999999992</v>
      </c>
      <c r="D5796" s="1">
        <v>40867.671527777777</v>
      </c>
      <c r="E5796" s="3">
        <f>DATEDIF(online_retail_II[[#This Row],[LastPurchase]], DATE(2011,12,9), "d")</f>
        <v>19</v>
      </c>
      <c r="F5796" s="3">
        <f t="shared" si="450"/>
        <v>4</v>
      </c>
      <c r="G5796" s="3">
        <f t="shared" si="451"/>
        <v>1</v>
      </c>
      <c r="H5796" s="3">
        <f t="shared" si="452"/>
        <v>1</v>
      </c>
      <c r="I5796" s="1" t="str">
        <f t="shared" si="453"/>
        <v>411</v>
      </c>
      <c r="J5796" s="1" t="str">
        <f t="shared" si="454"/>
        <v>Loyal</v>
      </c>
    </row>
    <row r="5797" spans="1:10" ht="14.25" x14ac:dyDescent="0.2">
      <c r="A5797">
        <v>14300</v>
      </c>
      <c r="B5797">
        <v>3</v>
      </c>
      <c r="C5797">
        <v>43.2</v>
      </c>
      <c r="D5797" s="1">
        <v>40868.372916666667</v>
      </c>
      <c r="E5797" s="3">
        <f>DATEDIF(online_retail_II[[#This Row],[LastPurchase]], DATE(2011,12,9), "d")</f>
        <v>18</v>
      </c>
      <c r="F5797" s="3">
        <f t="shared" si="450"/>
        <v>4</v>
      </c>
      <c r="G5797" s="3">
        <f t="shared" si="451"/>
        <v>1</v>
      </c>
      <c r="H5797" s="3">
        <f t="shared" si="452"/>
        <v>1</v>
      </c>
      <c r="I5797" s="1" t="str">
        <f t="shared" si="453"/>
        <v>411</v>
      </c>
      <c r="J5797" s="1" t="str">
        <f t="shared" si="454"/>
        <v>Loyal</v>
      </c>
    </row>
    <row r="5798" spans="1:10" ht="14.25" x14ac:dyDescent="0.2">
      <c r="A5798">
        <v>12658</v>
      </c>
      <c r="B5798">
        <v>36</v>
      </c>
      <c r="C5798">
        <v>686.05000000000007</v>
      </c>
      <c r="D5798" s="1">
        <v>40868.431944444441</v>
      </c>
      <c r="E5798" s="3">
        <f>DATEDIF(online_retail_II[[#This Row],[LastPurchase]], DATE(2011,12,9), "d")</f>
        <v>18</v>
      </c>
      <c r="F5798" s="3">
        <f t="shared" si="450"/>
        <v>4</v>
      </c>
      <c r="G5798" s="3">
        <f t="shared" si="451"/>
        <v>1</v>
      </c>
      <c r="H5798" s="3">
        <f t="shared" si="452"/>
        <v>1</v>
      </c>
      <c r="I5798" s="1" t="str">
        <f t="shared" si="453"/>
        <v>411</v>
      </c>
      <c r="J5798" s="1" t="str">
        <f t="shared" si="454"/>
        <v>Loyal</v>
      </c>
    </row>
    <row r="5799" spans="1:10" ht="14.25" x14ac:dyDescent="0.2">
      <c r="A5799">
        <v>12795</v>
      </c>
      <c r="B5799">
        <v>14</v>
      </c>
      <c r="C5799">
        <v>430.48000000000008</v>
      </c>
      <c r="D5799" s="1">
        <v>40868.435416666667</v>
      </c>
      <c r="E5799" s="3">
        <f>DATEDIF(online_retail_II[[#This Row],[LastPurchase]], DATE(2011,12,9), "d")</f>
        <v>18</v>
      </c>
      <c r="F5799" s="3">
        <f t="shared" si="450"/>
        <v>4</v>
      </c>
      <c r="G5799" s="3">
        <f t="shared" si="451"/>
        <v>1</v>
      </c>
      <c r="H5799" s="3">
        <f t="shared" si="452"/>
        <v>1</v>
      </c>
      <c r="I5799" s="1" t="str">
        <f t="shared" si="453"/>
        <v>411</v>
      </c>
      <c r="J5799" s="1" t="str">
        <f t="shared" si="454"/>
        <v>Loyal</v>
      </c>
    </row>
    <row r="5800" spans="1:10" ht="14.25" x14ac:dyDescent="0.2">
      <c r="A5800">
        <v>15567</v>
      </c>
      <c r="B5800">
        <v>7</v>
      </c>
      <c r="C5800">
        <v>186.01000000000002</v>
      </c>
      <c r="D5800" s="1">
        <v>40868.449999999997</v>
      </c>
      <c r="E5800" s="3">
        <f>DATEDIF(online_retail_II[[#This Row],[LastPurchase]], DATE(2011,12,9), "d")</f>
        <v>18</v>
      </c>
      <c r="F5800" s="3">
        <f t="shared" si="450"/>
        <v>4</v>
      </c>
      <c r="G5800" s="3">
        <f t="shared" si="451"/>
        <v>1</v>
      </c>
      <c r="H5800" s="3">
        <f t="shared" si="452"/>
        <v>1</v>
      </c>
      <c r="I5800" s="1" t="str">
        <f t="shared" si="453"/>
        <v>411</v>
      </c>
      <c r="J5800" s="1" t="str">
        <f t="shared" si="454"/>
        <v>Loyal</v>
      </c>
    </row>
    <row r="5801" spans="1:10" ht="14.25" x14ac:dyDescent="0.2">
      <c r="A5801">
        <v>12984</v>
      </c>
      <c r="B5801">
        <v>4</v>
      </c>
      <c r="C5801">
        <v>97.5</v>
      </c>
      <c r="D5801" s="1">
        <v>40868.525694444441</v>
      </c>
      <c r="E5801" s="3">
        <f>DATEDIF(online_retail_II[[#This Row],[LastPurchase]], DATE(2011,12,9), "d")</f>
        <v>18</v>
      </c>
      <c r="F5801" s="3">
        <f t="shared" si="450"/>
        <v>4</v>
      </c>
      <c r="G5801" s="3">
        <f t="shared" si="451"/>
        <v>1</v>
      </c>
      <c r="H5801" s="3">
        <f t="shared" si="452"/>
        <v>1</v>
      </c>
      <c r="I5801" s="1" t="str">
        <f t="shared" si="453"/>
        <v>411</v>
      </c>
      <c r="J5801" s="1" t="str">
        <f t="shared" si="454"/>
        <v>Loyal</v>
      </c>
    </row>
    <row r="5802" spans="1:10" ht="14.25" x14ac:dyDescent="0.2">
      <c r="A5802">
        <v>17253</v>
      </c>
      <c r="B5802">
        <v>18</v>
      </c>
      <c r="C5802">
        <v>178.26</v>
      </c>
      <c r="D5802" s="1">
        <v>40868.540972222225</v>
      </c>
      <c r="E5802" s="3">
        <f>DATEDIF(online_retail_II[[#This Row],[LastPurchase]], DATE(2011,12,9), "d")</f>
        <v>18</v>
      </c>
      <c r="F5802" s="3">
        <f t="shared" si="450"/>
        <v>4</v>
      </c>
      <c r="G5802" s="3">
        <f t="shared" si="451"/>
        <v>1</v>
      </c>
      <c r="H5802" s="3">
        <f t="shared" si="452"/>
        <v>1</v>
      </c>
      <c r="I5802" s="1" t="str">
        <f t="shared" si="453"/>
        <v>411</v>
      </c>
      <c r="J5802" s="1" t="str">
        <f t="shared" si="454"/>
        <v>Loyal</v>
      </c>
    </row>
    <row r="5803" spans="1:10" ht="14.25" x14ac:dyDescent="0.2">
      <c r="A5803">
        <v>18139</v>
      </c>
      <c r="B5803">
        <v>159</v>
      </c>
      <c r="C5803">
        <v>8438.3399999999965</v>
      </c>
      <c r="D5803" s="1">
        <v>40869.447222222225</v>
      </c>
      <c r="E5803" s="3">
        <f>DATEDIF(online_retail_II[[#This Row],[LastPurchase]], DATE(2011,12,9), "d")</f>
        <v>17</v>
      </c>
      <c r="F5803" s="3">
        <f t="shared" si="450"/>
        <v>4</v>
      </c>
      <c r="G5803" s="3">
        <f t="shared" si="451"/>
        <v>3</v>
      </c>
      <c r="H5803" s="3">
        <f t="shared" si="452"/>
        <v>4</v>
      </c>
      <c r="I5803" s="1" t="str">
        <f t="shared" si="453"/>
        <v>434</v>
      </c>
      <c r="J5803" s="1" t="str">
        <f t="shared" si="454"/>
        <v>Loyal</v>
      </c>
    </row>
    <row r="5804" spans="1:10" ht="14.25" x14ac:dyDescent="0.2">
      <c r="A5804">
        <v>15274</v>
      </c>
      <c r="B5804">
        <v>47</v>
      </c>
      <c r="C5804">
        <v>716.57000000000028</v>
      </c>
      <c r="D5804" s="1">
        <v>40882.706250000003</v>
      </c>
      <c r="E5804" s="3">
        <f>DATEDIF(online_retail_II[[#This Row],[LastPurchase]], DATE(2011,12,9), "d")</f>
        <v>4</v>
      </c>
      <c r="F5804" s="3">
        <f t="shared" si="450"/>
        <v>5</v>
      </c>
      <c r="G5804" s="3">
        <f t="shared" si="451"/>
        <v>1</v>
      </c>
      <c r="H5804" s="3">
        <f t="shared" si="452"/>
        <v>1</v>
      </c>
      <c r="I5804" s="1" t="str">
        <f t="shared" si="453"/>
        <v>511</v>
      </c>
      <c r="J5804" s="1" t="str">
        <f t="shared" si="454"/>
        <v>Champion</v>
      </c>
    </row>
    <row r="5805" spans="1:10" ht="14.25" x14ac:dyDescent="0.2">
      <c r="A5805">
        <v>17010</v>
      </c>
      <c r="B5805">
        <v>11</v>
      </c>
      <c r="C5805">
        <v>195.36</v>
      </c>
      <c r="D5805" s="1">
        <v>40868.617361111108</v>
      </c>
      <c r="E5805" s="3">
        <f>DATEDIF(online_retail_II[[#This Row],[LastPurchase]], DATE(2011,12,9), "d")</f>
        <v>18</v>
      </c>
      <c r="F5805" s="3">
        <f t="shared" si="450"/>
        <v>4</v>
      </c>
      <c r="G5805" s="3">
        <f t="shared" si="451"/>
        <v>1</v>
      </c>
      <c r="H5805" s="3">
        <f t="shared" si="452"/>
        <v>1</v>
      </c>
      <c r="I5805" s="1" t="str">
        <f t="shared" si="453"/>
        <v>411</v>
      </c>
      <c r="J5805" s="1" t="str">
        <f t="shared" si="454"/>
        <v>Loyal</v>
      </c>
    </row>
    <row r="5806" spans="1:10" ht="14.25" x14ac:dyDescent="0.2">
      <c r="A5806">
        <v>17100</v>
      </c>
      <c r="B5806">
        <v>65</v>
      </c>
      <c r="C5806">
        <v>971.74</v>
      </c>
      <c r="D5806" s="1">
        <v>40868.691666666666</v>
      </c>
      <c r="E5806" s="3">
        <f>DATEDIF(online_retail_II[[#This Row],[LastPurchase]], DATE(2011,12,9), "d")</f>
        <v>18</v>
      </c>
      <c r="F5806" s="3">
        <f t="shared" si="450"/>
        <v>4</v>
      </c>
      <c r="G5806" s="3">
        <f t="shared" si="451"/>
        <v>2</v>
      </c>
      <c r="H5806" s="3">
        <f t="shared" si="452"/>
        <v>1</v>
      </c>
      <c r="I5806" s="1" t="str">
        <f t="shared" si="453"/>
        <v>421</v>
      </c>
      <c r="J5806" s="1" t="str">
        <f t="shared" si="454"/>
        <v>Loyal</v>
      </c>
    </row>
    <row r="5807" spans="1:10" ht="14.25" x14ac:dyDescent="0.2">
      <c r="A5807">
        <v>15699</v>
      </c>
      <c r="B5807">
        <v>18</v>
      </c>
      <c r="C5807">
        <v>309.64999999999992</v>
      </c>
      <c r="D5807" s="1">
        <v>40869.351388888892</v>
      </c>
      <c r="E5807" s="3">
        <f>DATEDIF(online_retail_II[[#This Row],[LastPurchase]], DATE(2011,12,9), "d")</f>
        <v>17</v>
      </c>
      <c r="F5807" s="3">
        <f t="shared" si="450"/>
        <v>4</v>
      </c>
      <c r="G5807" s="3">
        <f t="shared" si="451"/>
        <v>1</v>
      </c>
      <c r="H5807" s="3">
        <f t="shared" si="452"/>
        <v>1</v>
      </c>
      <c r="I5807" s="1" t="str">
        <f t="shared" si="453"/>
        <v>411</v>
      </c>
      <c r="J5807" s="1" t="str">
        <f t="shared" si="454"/>
        <v>Loyal</v>
      </c>
    </row>
    <row r="5808" spans="1:10" ht="14.25" x14ac:dyDescent="0.2">
      <c r="A5808">
        <v>16956</v>
      </c>
      <c r="B5808">
        <v>16</v>
      </c>
      <c r="C5808">
        <v>308.74</v>
      </c>
      <c r="D5808" s="1">
        <v>40869.37222222222</v>
      </c>
      <c r="E5808" s="3">
        <f>DATEDIF(online_retail_II[[#This Row],[LastPurchase]], DATE(2011,12,9), "d")</f>
        <v>17</v>
      </c>
      <c r="F5808" s="3">
        <f t="shared" si="450"/>
        <v>4</v>
      </c>
      <c r="G5808" s="3">
        <f t="shared" si="451"/>
        <v>1</v>
      </c>
      <c r="H5808" s="3">
        <f t="shared" si="452"/>
        <v>1</v>
      </c>
      <c r="I5808" s="1" t="str">
        <f t="shared" si="453"/>
        <v>411</v>
      </c>
      <c r="J5808" s="1" t="str">
        <f t="shared" si="454"/>
        <v>Loyal</v>
      </c>
    </row>
    <row r="5809" spans="1:10" ht="14.25" x14ac:dyDescent="0.2">
      <c r="A5809">
        <v>17600</v>
      </c>
      <c r="B5809">
        <v>13</v>
      </c>
      <c r="C5809">
        <v>161.67000000000002</v>
      </c>
      <c r="D5809" s="1">
        <v>40869.404861111114</v>
      </c>
      <c r="E5809" s="3">
        <f>DATEDIF(online_retail_II[[#This Row],[LastPurchase]], DATE(2011,12,9), "d")</f>
        <v>17</v>
      </c>
      <c r="F5809" s="3">
        <f t="shared" si="450"/>
        <v>4</v>
      </c>
      <c r="G5809" s="3">
        <f t="shared" si="451"/>
        <v>1</v>
      </c>
      <c r="H5809" s="3">
        <f t="shared" si="452"/>
        <v>1</v>
      </c>
      <c r="I5809" s="1" t="str">
        <f t="shared" si="453"/>
        <v>411</v>
      </c>
      <c r="J5809" s="1" t="str">
        <f t="shared" si="454"/>
        <v>Loyal</v>
      </c>
    </row>
    <row r="5810" spans="1:10" ht="14.25" x14ac:dyDescent="0.2">
      <c r="A5810">
        <v>15877</v>
      </c>
      <c r="B5810">
        <v>129</v>
      </c>
      <c r="C5810">
        <v>493.28</v>
      </c>
      <c r="D5810" s="1">
        <v>40885.495138888888</v>
      </c>
      <c r="E5810" s="3">
        <f>DATEDIF(online_retail_II[[#This Row],[LastPurchase]], DATE(2011,12,9), "d")</f>
        <v>1</v>
      </c>
      <c r="F5810" s="3">
        <f t="shared" si="450"/>
        <v>5</v>
      </c>
      <c r="G5810" s="3">
        <f t="shared" si="451"/>
        <v>2</v>
      </c>
      <c r="H5810" s="3">
        <f t="shared" si="452"/>
        <v>1</v>
      </c>
      <c r="I5810" s="1" t="str">
        <f t="shared" si="453"/>
        <v>521</v>
      </c>
      <c r="J5810" s="1" t="str">
        <f t="shared" si="454"/>
        <v>Champion</v>
      </c>
    </row>
    <row r="5811" spans="1:10" ht="14.25" x14ac:dyDescent="0.2">
      <c r="A5811">
        <v>14424</v>
      </c>
      <c r="B5811">
        <v>1</v>
      </c>
      <c r="C5811">
        <v>322.08</v>
      </c>
      <c r="D5811" s="1">
        <v>40869.491666666669</v>
      </c>
      <c r="E5811" s="3">
        <f>DATEDIF(online_retail_II[[#This Row],[LastPurchase]], DATE(2011,12,9), "d")</f>
        <v>17</v>
      </c>
      <c r="F5811" s="3">
        <f t="shared" si="450"/>
        <v>4</v>
      </c>
      <c r="G5811" s="3">
        <f t="shared" si="451"/>
        <v>1</v>
      </c>
      <c r="H5811" s="3">
        <f t="shared" si="452"/>
        <v>1</v>
      </c>
      <c r="I5811" s="1" t="str">
        <f t="shared" si="453"/>
        <v>411</v>
      </c>
      <c r="J5811" s="1" t="str">
        <f t="shared" si="454"/>
        <v>Loyal</v>
      </c>
    </row>
    <row r="5812" spans="1:10" ht="14.25" x14ac:dyDescent="0.2">
      <c r="A5812">
        <v>13322</v>
      </c>
      <c r="B5812">
        <v>25</v>
      </c>
      <c r="C5812">
        <v>199.48</v>
      </c>
      <c r="D5812" s="1">
        <v>40869.597916666666</v>
      </c>
      <c r="E5812" s="3">
        <f>DATEDIF(online_retail_II[[#This Row],[LastPurchase]], DATE(2011,12,9), "d")</f>
        <v>17</v>
      </c>
      <c r="F5812" s="3">
        <f t="shared" si="450"/>
        <v>4</v>
      </c>
      <c r="G5812" s="3">
        <f t="shared" si="451"/>
        <v>1</v>
      </c>
      <c r="H5812" s="3">
        <f t="shared" si="452"/>
        <v>1</v>
      </c>
      <c r="I5812" s="1" t="str">
        <f t="shared" si="453"/>
        <v>411</v>
      </c>
      <c r="J5812" s="1" t="str">
        <f t="shared" si="454"/>
        <v>Loyal</v>
      </c>
    </row>
    <row r="5813" spans="1:10" ht="14.25" x14ac:dyDescent="0.2">
      <c r="A5813">
        <v>17297</v>
      </c>
      <c r="B5813">
        <v>51</v>
      </c>
      <c r="C5813">
        <v>131.78000000000006</v>
      </c>
      <c r="D5813" s="1">
        <v>40869.613194444442</v>
      </c>
      <c r="E5813" s="3">
        <f>DATEDIF(online_retail_II[[#This Row],[LastPurchase]], DATE(2011,12,9), "d")</f>
        <v>17</v>
      </c>
      <c r="F5813" s="3">
        <f t="shared" si="450"/>
        <v>4</v>
      </c>
      <c r="G5813" s="3">
        <f t="shared" si="451"/>
        <v>1</v>
      </c>
      <c r="H5813" s="3">
        <f t="shared" si="452"/>
        <v>1</v>
      </c>
      <c r="I5813" s="1" t="str">
        <f t="shared" si="453"/>
        <v>411</v>
      </c>
      <c r="J5813" s="1" t="str">
        <f t="shared" si="454"/>
        <v>Loyal</v>
      </c>
    </row>
    <row r="5814" spans="1:10" ht="14.25" x14ac:dyDescent="0.2">
      <c r="A5814">
        <v>13986</v>
      </c>
      <c r="B5814">
        <v>13</v>
      </c>
      <c r="C5814">
        <v>320.46000000000004</v>
      </c>
      <c r="D5814" s="1">
        <v>40869.625</v>
      </c>
      <c r="E5814" s="3">
        <f>DATEDIF(online_retail_II[[#This Row],[LastPurchase]], DATE(2011,12,9), "d")</f>
        <v>17</v>
      </c>
      <c r="F5814" s="3">
        <f t="shared" si="450"/>
        <v>4</v>
      </c>
      <c r="G5814" s="3">
        <f t="shared" si="451"/>
        <v>1</v>
      </c>
      <c r="H5814" s="3">
        <f t="shared" si="452"/>
        <v>1</v>
      </c>
      <c r="I5814" s="1" t="str">
        <f t="shared" si="453"/>
        <v>411</v>
      </c>
      <c r="J5814" s="1" t="str">
        <f t="shared" si="454"/>
        <v>Loyal</v>
      </c>
    </row>
    <row r="5815" spans="1:10" ht="14.25" x14ac:dyDescent="0.2">
      <c r="A5815">
        <v>18249</v>
      </c>
      <c r="B5815">
        <v>8</v>
      </c>
      <c r="C5815">
        <v>95.34</v>
      </c>
      <c r="D5815" s="1">
        <v>40869.629861111112</v>
      </c>
      <c r="E5815" s="3">
        <f>DATEDIF(online_retail_II[[#This Row],[LastPurchase]], DATE(2011,12,9), "d")</f>
        <v>17</v>
      </c>
      <c r="F5815" s="3">
        <f t="shared" si="450"/>
        <v>4</v>
      </c>
      <c r="G5815" s="3">
        <f t="shared" si="451"/>
        <v>1</v>
      </c>
      <c r="H5815" s="3">
        <f t="shared" si="452"/>
        <v>1</v>
      </c>
      <c r="I5815" s="1" t="str">
        <f t="shared" si="453"/>
        <v>411</v>
      </c>
      <c r="J5815" s="1" t="str">
        <f t="shared" si="454"/>
        <v>Loyal</v>
      </c>
    </row>
    <row r="5816" spans="1:10" ht="14.25" x14ac:dyDescent="0.2">
      <c r="A5816">
        <v>16376</v>
      </c>
      <c r="B5816">
        <v>125</v>
      </c>
      <c r="C5816">
        <v>987.01000000000067</v>
      </c>
      <c r="D5816" s="1">
        <v>40878.484722222223</v>
      </c>
      <c r="E5816" s="3">
        <f>DATEDIF(online_retail_II[[#This Row],[LastPurchase]], DATE(2011,12,9), "d")</f>
        <v>8</v>
      </c>
      <c r="F5816" s="3">
        <f t="shared" si="450"/>
        <v>5</v>
      </c>
      <c r="G5816" s="3">
        <f t="shared" si="451"/>
        <v>2</v>
      </c>
      <c r="H5816" s="3">
        <f t="shared" si="452"/>
        <v>2</v>
      </c>
      <c r="I5816" s="1" t="str">
        <f t="shared" si="453"/>
        <v>522</v>
      </c>
      <c r="J5816" s="1" t="str">
        <f t="shared" si="454"/>
        <v>Champion</v>
      </c>
    </row>
    <row r="5817" spans="1:10" ht="14.25" x14ac:dyDescent="0.2">
      <c r="A5817">
        <v>16811</v>
      </c>
      <c r="B5817">
        <v>28</v>
      </c>
      <c r="C5817">
        <v>547.06999999999994</v>
      </c>
      <c r="D5817" s="1">
        <v>40882.48541666667</v>
      </c>
      <c r="E5817" s="3">
        <f>DATEDIF(online_retail_II[[#This Row],[LastPurchase]], DATE(2011,12,9), "d")</f>
        <v>4</v>
      </c>
      <c r="F5817" s="3">
        <f t="shared" si="450"/>
        <v>5</v>
      </c>
      <c r="G5817" s="3">
        <f t="shared" si="451"/>
        <v>1</v>
      </c>
      <c r="H5817" s="3">
        <f t="shared" si="452"/>
        <v>1</v>
      </c>
      <c r="I5817" s="1" t="str">
        <f t="shared" si="453"/>
        <v>511</v>
      </c>
      <c r="J5817" s="1" t="str">
        <f t="shared" si="454"/>
        <v>Champion</v>
      </c>
    </row>
    <row r="5818" spans="1:10" ht="14.25" x14ac:dyDescent="0.2">
      <c r="A5818">
        <v>12452</v>
      </c>
      <c r="B5818">
        <v>22</v>
      </c>
      <c r="C5818">
        <v>430.57000000000005</v>
      </c>
      <c r="D5818" s="1">
        <v>40870.436111111114</v>
      </c>
      <c r="E5818" s="3">
        <f>DATEDIF(online_retail_II[[#This Row],[LastPurchase]], DATE(2011,12,9), "d")</f>
        <v>16</v>
      </c>
      <c r="F5818" s="3">
        <f t="shared" si="450"/>
        <v>4</v>
      </c>
      <c r="G5818" s="3">
        <f t="shared" si="451"/>
        <v>1</v>
      </c>
      <c r="H5818" s="3">
        <f t="shared" si="452"/>
        <v>1</v>
      </c>
      <c r="I5818" s="1" t="str">
        <f t="shared" si="453"/>
        <v>411</v>
      </c>
      <c r="J5818" s="1" t="str">
        <f t="shared" si="454"/>
        <v>Loyal</v>
      </c>
    </row>
    <row r="5819" spans="1:10" ht="14.25" x14ac:dyDescent="0.2">
      <c r="A5819">
        <v>13638</v>
      </c>
      <c r="B5819">
        <v>8</v>
      </c>
      <c r="C5819">
        <v>122.64000000000001</v>
      </c>
      <c r="D5819" s="1">
        <v>40871.443055555559</v>
      </c>
      <c r="E5819" s="3">
        <f>DATEDIF(online_retail_II[[#This Row],[LastPurchase]], DATE(2011,12,9), "d")</f>
        <v>15</v>
      </c>
      <c r="F5819" s="3">
        <f t="shared" si="450"/>
        <v>4</v>
      </c>
      <c r="G5819" s="3">
        <f t="shared" si="451"/>
        <v>1</v>
      </c>
      <c r="H5819" s="3">
        <f t="shared" si="452"/>
        <v>1</v>
      </c>
      <c r="I5819" s="1" t="str">
        <f t="shared" si="453"/>
        <v>411</v>
      </c>
      <c r="J5819" s="1" t="str">
        <f t="shared" si="454"/>
        <v>Loyal</v>
      </c>
    </row>
    <row r="5820" spans="1:10" ht="14.25" x14ac:dyDescent="0.2">
      <c r="A5820">
        <v>16482</v>
      </c>
      <c r="B5820">
        <v>18</v>
      </c>
      <c r="C5820">
        <v>220.61999999999998</v>
      </c>
      <c r="D5820" s="1">
        <v>40871.522916666669</v>
      </c>
      <c r="E5820" s="3">
        <f>DATEDIF(online_retail_II[[#This Row],[LastPurchase]], DATE(2011,12,9), "d")</f>
        <v>15</v>
      </c>
      <c r="F5820" s="3">
        <f t="shared" si="450"/>
        <v>4</v>
      </c>
      <c r="G5820" s="3">
        <f t="shared" si="451"/>
        <v>1</v>
      </c>
      <c r="H5820" s="3">
        <f t="shared" si="452"/>
        <v>1</v>
      </c>
      <c r="I5820" s="1" t="str">
        <f t="shared" si="453"/>
        <v>411</v>
      </c>
      <c r="J5820" s="1" t="str">
        <f t="shared" si="454"/>
        <v>Loyal</v>
      </c>
    </row>
    <row r="5821" spans="1:10" ht="14.25" x14ac:dyDescent="0.2">
      <c r="A5821">
        <v>14785</v>
      </c>
      <c r="B5821">
        <v>3</v>
      </c>
      <c r="C5821">
        <v>77.400000000000006</v>
      </c>
      <c r="D5821" s="1">
        <v>40876.556250000001</v>
      </c>
      <c r="E5821" s="3">
        <f>DATEDIF(online_retail_II[[#This Row],[LastPurchase]], DATE(2011,12,9), "d")</f>
        <v>10</v>
      </c>
      <c r="F5821" s="3">
        <f t="shared" si="450"/>
        <v>5</v>
      </c>
      <c r="G5821" s="3">
        <f t="shared" si="451"/>
        <v>1</v>
      </c>
      <c r="H5821" s="3">
        <f t="shared" si="452"/>
        <v>1</v>
      </c>
      <c r="I5821" s="1" t="str">
        <f t="shared" si="453"/>
        <v>511</v>
      </c>
      <c r="J5821" s="1" t="str">
        <f t="shared" si="454"/>
        <v>Champion</v>
      </c>
    </row>
    <row r="5822" spans="1:10" ht="14.25" x14ac:dyDescent="0.2">
      <c r="A5822">
        <v>15725</v>
      </c>
      <c r="B5822">
        <v>32</v>
      </c>
      <c r="C5822">
        <v>415.25000000000011</v>
      </c>
      <c r="D5822" s="1">
        <v>40871.618750000001</v>
      </c>
      <c r="E5822" s="3">
        <f>DATEDIF(online_retail_II[[#This Row],[LastPurchase]], DATE(2011,12,9), "d")</f>
        <v>15</v>
      </c>
      <c r="F5822" s="3">
        <f t="shared" si="450"/>
        <v>4</v>
      </c>
      <c r="G5822" s="3">
        <f t="shared" si="451"/>
        <v>1</v>
      </c>
      <c r="H5822" s="3">
        <f t="shared" si="452"/>
        <v>1</v>
      </c>
      <c r="I5822" s="1" t="str">
        <f t="shared" si="453"/>
        <v>411</v>
      </c>
      <c r="J5822" s="1" t="str">
        <f t="shared" si="454"/>
        <v>Loyal</v>
      </c>
    </row>
    <row r="5823" spans="1:10" ht="14.25" x14ac:dyDescent="0.2">
      <c r="A5823">
        <v>17247</v>
      </c>
      <c r="B5823">
        <v>55</v>
      </c>
      <c r="C5823">
        <v>282.18999999999994</v>
      </c>
      <c r="D5823" s="1">
        <v>40871.63958333333</v>
      </c>
      <c r="E5823" s="3">
        <f>DATEDIF(online_retail_II[[#This Row],[LastPurchase]], DATE(2011,12,9), "d")</f>
        <v>15</v>
      </c>
      <c r="F5823" s="3">
        <f t="shared" si="450"/>
        <v>4</v>
      </c>
      <c r="G5823" s="3">
        <f t="shared" si="451"/>
        <v>1</v>
      </c>
      <c r="H5823" s="3">
        <f t="shared" si="452"/>
        <v>1</v>
      </c>
      <c r="I5823" s="1" t="str">
        <f t="shared" si="453"/>
        <v>411</v>
      </c>
      <c r="J5823" s="1" t="str">
        <f t="shared" si="454"/>
        <v>Loyal</v>
      </c>
    </row>
    <row r="5824" spans="1:10" ht="14.25" x14ac:dyDescent="0.2">
      <c r="A5824">
        <v>18184</v>
      </c>
      <c r="B5824">
        <v>1</v>
      </c>
      <c r="C5824">
        <v>49.8</v>
      </c>
      <c r="D5824" s="1">
        <v>40871.644444444442</v>
      </c>
      <c r="E5824" s="3">
        <f>DATEDIF(online_retail_II[[#This Row],[LastPurchase]], DATE(2011,12,9), "d")</f>
        <v>15</v>
      </c>
      <c r="F5824" s="3">
        <f t="shared" si="450"/>
        <v>4</v>
      </c>
      <c r="G5824" s="3">
        <f t="shared" si="451"/>
        <v>1</v>
      </c>
      <c r="H5824" s="3">
        <f t="shared" si="452"/>
        <v>1</v>
      </c>
      <c r="I5824" s="1" t="str">
        <f t="shared" si="453"/>
        <v>411</v>
      </c>
      <c r="J5824" s="1" t="str">
        <f t="shared" si="454"/>
        <v>Loyal</v>
      </c>
    </row>
    <row r="5825" spans="1:10" ht="14.25" x14ac:dyDescent="0.2">
      <c r="A5825">
        <v>17727</v>
      </c>
      <c r="B5825">
        <v>66</v>
      </c>
      <c r="C5825">
        <v>1060.25</v>
      </c>
      <c r="D5825" s="1">
        <v>40871.712500000001</v>
      </c>
      <c r="E5825" s="3">
        <f>DATEDIF(online_retail_II[[#This Row],[LastPurchase]], DATE(2011,12,9), "d")</f>
        <v>15</v>
      </c>
      <c r="F5825" s="3">
        <f t="shared" si="450"/>
        <v>4</v>
      </c>
      <c r="G5825" s="3">
        <f t="shared" si="451"/>
        <v>2</v>
      </c>
      <c r="H5825" s="3">
        <f t="shared" si="452"/>
        <v>2</v>
      </c>
      <c r="I5825" s="1" t="str">
        <f t="shared" si="453"/>
        <v>422</v>
      </c>
      <c r="J5825" s="1" t="str">
        <f t="shared" si="454"/>
        <v>Loyal</v>
      </c>
    </row>
    <row r="5826" spans="1:10" ht="14.25" x14ac:dyDescent="0.2">
      <c r="A5826">
        <v>14703</v>
      </c>
      <c r="B5826">
        <v>22</v>
      </c>
      <c r="C5826">
        <v>318.1699999999999</v>
      </c>
      <c r="D5826" s="1">
        <v>40872.390972222223</v>
      </c>
      <c r="E5826" s="3">
        <f>DATEDIF(online_retail_II[[#This Row],[LastPurchase]], DATE(2011,12,9), "d")</f>
        <v>14</v>
      </c>
      <c r="F5826" s="3">
        <f t="shared" ref="F5826:F5882" si="455">IF(E5826&lt;=QUARTILE($E$2:$E$1000,1),5,
 IF(E5826&lt;=QUARTILE($E$2:$E$1000,2),4,
 IF(E5826&lt;=QUARTILE($E$2:$E$1000,3),3,
 IF(E5826&lt;=QUARTILE($E$2:$E$1000,4),2,1))))</f>
        <v>5</v>
      </c>
      <c r="G5826" s="3">
        <f t="shared" ref="G5826:G5882" si="456">IF(B5826&gt;=QUARTILE($B$2:$B$1000,4),5,
 IF(B5826&gt;=QUARTILE($B$2:$B$1000,3),4,
 IF(B5826&gt;=QUARTILE($B$2:$B$1000,2),3,
 IF(B5826&gt;=QUARTILE($B$2:$B$1000,1),2,1))))</f>
        <v>1</v>
      </c>
      <c r="H5826" s="3">
        <f t="shared" ref="H5826:H5882" si="457">IF(C5826&gt;=QUARTILE($C$2:$C$1000,4),5,
 IF(C5826&gt;=QUARTILE($C$2:$C$1000,3),4,
 IF(C5826&gt;=QUARTILE($C$2:$C$1000,2),3,
 IF(C5826&gt;=QUARTILE($C$2:$C$1000,1),2,1))))</f>
        <v>1</v>
      </c>
      <c r="I5826" s="1" t="str">
        <f t="shared" ref="I5826:I5889" si="458">TEXT(F5826,"0") &amp; TEXT(G5826,"0") &amp; TEXT(H5826,"0")</f>
        <v>511</v>
      </c>
      <c r="J5826" s="1" t="str">
        <f t="shared" ref="J5826:J5882" si="459">IF(F5826=5,"Champion",
 IF(F5826&gt;=4,"Loyal",
 IF(F5826=3,"Potential",
 IF(F5826=2,"At Risk",
 "Lost"))))</f>
        <v>Champion</v>
      </c>
    </row>
    <row r="5827" spans="1:10" ht="14.25" x14ac:dyDescent="0.2">
      <c r="A5827">
        <v>17385</v>
      </c>
      <c r="B5827">
        <v>47</v>
      </c>
      <c r="C5827">
        <v>261.11000000000007</v>
      </c>
      <c r="D5827" s="1">
        <v>40872.459722222222</v>
      </c>
      <c r="E5827" s="3">
        <f>DATEDIF(online_retail_II[[#This Row],[LastPurchase]], DATE(2011,12,9), "d")</f>
        <v>14</v>
      </c>
      <c r="F5827" s="3">
        <f t="shared" si="455"/>
        <v>5</v>
      </c>
      <c r="G5827" s="3">
        <f t="shared" si="456"/>
        <v>1</v>
      </c>
      <c r="H5827" s="3">
        <f t="shared" si="457"/>
        <v>1</v>
      </c>
      <c r="I5827" s="1" t="str">
        <f t="shared" si="458"/>
        <v>511</v>
      </c>
      <c r="J5827" s="1" t="str">
        <f t="shared" si="459"/>
        <v>Champion</v>
      </c>
    </row>
    <row r="5828" spans="1:10" ht="14.25" x14ac:dyDescent="0.2">
      <c r="A5828">
        <v>17232</v>
      </c>
      <c r="B5828">
        <v>36</v>
      </c>
      <c r="C5828">
        <v>421.5200000000001</v>
      </c>
      <c r="D5828" s="1">
        <v>40884.51458333333</v>
      </c>
      <c r="E5828" s="3">
        <f>DATEDIF(online_retail_II[[#This Row],[LastPurchase]], DATE(2011,12,9), "d")</f>
        <v>2</v>
      </c>
      <c r="F5828" s="3">
        <f t="shared" si="455"/>
        <v>5</v>
      </c>
      <c r="G5828" s="3">
        <f t="shared" si="456"/>
        <v>1</v>
      </c>
      <c r="H5828" s="3">
        <f t="shared" si="457"/>
        <v>1</v>
      </c>
      <c r="I5828" s="1" t="str">
        <f t="shared" si="458"/>
        <v>511</v>
      </c>
      <c r="J5828" s="1" t="str">
        <f t="shared" si="459"/>
        <v>Champion</v>
      </c>
    </row>
    <row r="5829" spans="1:10" ht="14.25" x14ac:dyDescent="0.2">
      <c r="A5829">
        <v>13332</v>
      </c>
      <c r="B5829">
        <v>21</v>
      </c>
      <c r="C5829">
        <v>350.9</v>
      </c>
      <c r="D5829" s="1">
        <v>40872.5625</v>
      </c>
      <c r="E5829" s="3">
        <f>DATEDIF(online_retail_II[[#This Row],[LastPurchase]], DATE(2011,12,9), "d")</f>
        <v>14</v>
      </c>
      <c r="F5829" s="3">
        <f t="shared" si="455"/>
        <v>5</v>
      </c>
      <c r="G5829" s="3">
        <f t="shared" si="456"/>
        <v>1</v>
      </c>
      <c r="H5829" s="3">
        <f t="shared" si="457"/>
        <v>1</v>
      </c>
      <c r="I5829" s="1" t="str">
        <f t="shared" si="458"/>
        <v>511</v>
      </c>
      <c r="J5829" s="1" t="str">
        <f t="shared" si="459"/>
        <v>Champion</v>
      </c>
    </row>
    <row r="5830" spans="1:10" ht="14.25" x14ac:dyDescent="0.2">
      <c r="A5830">
        <v>14946</v>
      </c>
      <c r="B5830">
        <v>3</v>
      </c>
      <c r="C5830">
        <v>100.9</v>
      </c>
      <c r="D5830" s="1">
        <v>40872.564583333333</v>
      </c>
      <c r="E5830" s="3">
        <f>DATEDIF(online_retail_II[[#This Row],[LastPurchase]], DATE(2011,12,9), "d")</f>
        <v>14</v>
      </c>
      <c r="F5830" s="3">
        <f t="shared" si="455"/>
        <v>5</v>
      </c>
      <c r="G5830" s="3">
        <f t="shared" si="456"/>
        <v>1</v>
      </c>
      <c r="H5830" s="3">
        <f t="shared" si="457"/>
        <v>1</v>
      </c>
      <c r="I5830" s="1" t="str">
        <f t="shared" si="458"/>
        <v>511</v>
      </c>
      <c r="J5830" s="1" t="str">
        <f t="shared" si="459"/>
        <v>Champion</v>
      </c>
    </row>
    <row r="5831" spans="1:10" ht="14.25" x14ac:dyDescent="0.2">
      <c r="A5831">
        <v>13256</v>
      </c>
      <c r="B5831">
        <v>1</v>
      </c>
      <c r="C5831">
        <v>0</v>
      </c>
      <c r="D5831" s="1">
        <v>40872.664583333331</v>
      </c>
      <c r="E5831" s="3">
        <f>DATEDIF(online_retail_II[[#This Row],[LastPurchase]], DATE(2011,12,9), "d")</f>
        <v>14</v>
      </c>
      <c r="F5831" s="3">
        <f t="shared" si="455"/>
        <v>5</v>
      </c>
      <c r="G5831" s="3">
        <f t="shared" si="456"/>
        <v>1</v>
      </c>
      <c r="H5831" s="3">
        <f t="shared" si="457"/>
        <v>1</v>
      </c>
      <c r="I5831" s="1" t="str">
        <f t="shared" si="458"/>
        <v>511</v>
      </c>
      <c r="J5831" s="1" t="str">
        <f t="shared" si="459"/>
        <v>Champion</v>
      </c>
    </row>
    <row r="5832" spans="1:10" ht="14.25" x14ac:dyDescent="0.2">
      <c r="A5832">
        <v>13596</v>
      </c>
      <c r="B5832">
        <v>166</v>
      </c>
      <c r="C5832">
        <v>697.04</v>
      </c>
      <c r="D5832" s="1">
        <v>40881.500694444447</v>
      </c>
      <c r="E5832" s="3">
        <f>DATEDIF(online_retail_II[[#This Row],[LastPurchase]], DATE(2011,12,9), "d")</f>
        <v>5</v>
      </c>
      <c r="F5832" s="3">
        <f t="shared" si="455"/>
        <v>5</v>
      </c>
      <c r="G5832" s="3">
        <f t="shared" si="456"/>
        <v>3</v>
      </c>
      <c r="H5832" s="3">
        <f t="shared" si="457"/>
        <v>1</v>
      </c>
      <c r="I5832" s="1" t="str">
        <f t="shared" si="458"/>
        <v>531</v>
      </c>
      <c r="J5832" s="1" t="str">
        <f t="shared" si="459"/>
        <v>Champion</v>
      </c>
    </row>
    <row r="5833" spans="1:10" ht="14.25" x14ac:dyDescent="0.2">
      <c r="A5833">
        <v>17885</v>
      </c>
      <c r="B5833">
        <v>64</v>
      </c>
      <c r="C5833">
        <v>190.18999999999997</v>
      </c>
      <c r="D5833" s="1">
        <v>40874.611111111109</v>
      </c>
      <c r="E5833" s="3">
        <f>DATEDIF(online_retail_II[[#This Row],[LastPurchase]], DATE(2011,12,9), "d")</f>
        <v>12</v>
      </c>
      <c r="F5833" s="3">
        <f t="shared" si="455"/>
        <v>5</v>
      </c>
      <c r="G5833" s="3">
        <f t="shared" si="456"/>
        <v>2</v>
      </c>
      <c r="H5833" s="3">
        <f t="shared" si="457"/>
        <v>1</v>
      </c>
      <c r="I5833" s="1" t="str">
        <f t="shared" si="458"/>
        <v>521</v>
      </c>
      <c r="J5833" s="1" t="str">
        <f t="shared" si="459"/>
        <v>Champion</v>
      </c>
    </row>
    <row r="5834" spans="1:10" ht="14.25" x14ac:dyDescent="0.2">
      <c r="A5834">
        <v>14093</v>
      </c>
      <c r="B5834">
        <v>105</v>
      </c>
      <c r="C5834">
        <v>442.84999999999991</v>
      </c>
      <c r="D5834" s="1">
        <v>40874.685416666667</v>
      </c>
      <c r="E5834" s="3">
        <f>DATEDIF(online_retail_II[[#This Row],[LastPurchase]], DATE(2011,12,9), "d")</f>
        <v>12</v>
      </c>
      <c r="F5834" s="3">
        <f t="shared" si="455"/>
        <v>5</v>
      </c>
      <c r="G5834" s="3">
        <f t="shared" si="456"/>
        <v>2</v>
      </c>
      <c r="H5834" s="3">
        <f t="shared" si="457"/>
        <v>1</v>
      </c>
      <c r="I5834" s="1" t="str">
        <f t="shared" si="458"/>
        <v>521</v>
      </c>
      <c r="J5834" s="1" t="str">
        <f t="shared" si="459"/>
        <v>Champion</v>
      </c>
    </row>
    <row r="5835" spans="1:10" ht="14.25" x14ac:dyDescent="0.2">
      <c r="A5835">
        <v>15721</v>
      </c>
      <c r="B5835">
        <v>91</v>
      </c>
      <c r="C5835">
        <v>507.07999999999981</v>
      </c>
      <c r="D5835" s="1">
        <v>40875.509722222225</v>
      </c>
      <c r="E5835" s="3">
        <f>DATEDIF(online_retail_II[[#This Row],[LastPurchase]], DATE(2011,12,9), "d")</f>
        <v>11</v>
      </c>
      <c r="F5835" s="3">
        <f t="shared" si="455"/>
        <v>5</v>
      </c>
      <c r="G5835" s="3">
        <f t="shared" si="456"/>
        <v>2</v>
      </c>
      <c r="H5835" s="3">
        <f t="shared" si="457"/>
        <v>1</v>
      </c>
      <c r="I5835" s="1" t="str">
        <f t="shared" si="458"/>
        <v>521</v>
      </c>
      <c r="J5835" s="1" t="str">
        <f t="shared" si="459"/>
        <v>Champion</v>
      </c>
    </row>
    <row r="5836" spans="1:10" ht="14.25" x14ac:dyDescent="0.2">
      <c r="A5836">
        <v>13844</v>
      </c>
      <c r="B5836">
        <v>20</v>
      </c>
      <c r="C5836">
        <v>361.62</v>
      </c>
      <c r="D5836" s="1">
        <v>40875.556250000001</v>
      </c>
      <c r="E5836" s="3">
        <f>DATEDIF(online_retail_II[[#This Row],[LastPurchase]], DATE(2011,12,9), "d")</f>
        <v>11</v>
      </c>
      <c r="F5836" s="3">
        <f t="shared" si="455"/>
        <v>5</v>
      </c>
      <c r="G5836" s="3">
        <f t="shared" si="456"/>
        <v>1</v>
      </c>
      <c r="H5836" s="3">
        <f t="shared" si="457"/>
        <v>1</v>
      </c>
      <c r="I5836" s="1" t="str">
        <f t="shared" si="458"/>
        <v>511</v>
      </c>
      <c r="J5836" s="1" t="str">
        <f t="shared" si="459"/>
        <v>Champion</v>
      </c>
    </row>
    <row r="5837" spans="1:10" ht="14.25" x14ac:dyDescent="0.2">
      <c r="A5837">
        <v>12660</v>
      </c>
      <c r="B5837">
        <v>13</v>
      </c>
      <c r="C5837">
        <v>245.10000000000002</v>
      </c>
      <c r="D5837" s="1">
        <v>40875.55972222222</v>
      </c>
      <c r="E5837" s="3">
        <f>DATEDIF(online_retail_II[[#This Row],[LastPurchase]], DATE(2011,12,9), "d")</f>
        <v>11</v>
      </c>
      <c r="F5837" s="3">
        <f t="shared" si="455"/>
        <v>5</v>
      </c>
      <c r="G5837" s="3">
        <f t="shared" si="456"/>
        <v>1</v>
      </c>
      <c r="H5837" s="3">
        <f t="shared" si="457"/>
        <v>1</v>
      </c>
      <c r="I5837" s="1" t="str">
        <f t="shared" si="458"/>
        <v>511</v>
      </c>
      <c r="J5837" s="1" t="str">
        <f t="shared" si="459"/>
        <v>Champion</v>
      </c>
    </row>
    <row r="5838" spans="1:10" ht="14.25" x14ac:dyDescent="0.2">
      <c r="A5838">
        <v>12479</v>
      </c>
      <c r="B5838">
        <v>31</v>
      </c>
      <c r="C5838">
        <v>527.20000000000005</v>
      </c>
      <c r="D5838" s="1">
        <v>40875.55972222222</v>
      </c>
      <c r="E5838" s="3">
        <f>DATEDIF(online_retail_II[[#This Row],[LastPurchase]], DATE(2011,12,9), "d")</f>
        <v>11</v>
      </c>
      <c r="F5838" s="3">
        <f t="shared" si="455"/>
        <v>5</v>
      </c>
      <c r="G5838" s="3">
        <f t="shared" si="456"/>
        <v>1</v>
      </c>
      <c r="H5838" s="3">
        <f t="shared" si="457"/>
        <v>1</v>
      </c>
      <c r="I5838" s="1" t="str">
        <f t="shared" si="458"/>
        <v>511</v>
      </c>
      <c r="J5838" s="1" t="str">
        <f t="shared" si="459"/>
        <v>Champion</v>
      </c>
    </row>
    <row r="5839" spans="1:10" ht="14.25" x14ac:dyDescent="0.2">
      <c r="A5839">
        <v>17379</v>
      </c>
      <c r="B5839">
        <v>83</v>
      </c>
      <c r="C5839">
        <v>404.66</v>
      </c>
      <c r="D5839" s="1">
        <v>40875.580555555556</v>
      </c>
      <c r="E5839" s="3">
        <f>DATEDIF(online_retail_II[[#This Row],[LastPurchase]], DATE(2011,12,9), "d")</f>
        <v>11</v>
      </c>
      <c r="F5839" s="3">
        <f t="shared" si="455"/>
        <v>5</v>
      </c>
      <c r="G5839" s="3">
        <f t="shared" si="456"/>
        <v>2</v>
      </c>
      <c r="H5839" s="3">
        <f t="shared" si="457"/>
        <v>1</v>
      </c>
      <c r="I5839" s="1" t="str">
        <f t="shared" si="458"/>
        <v>521</v>
      </c>
      <c r="J5839" s="1" t="str">
        <f t="shared" si="459"/>
        <v>Champion</v>
      </c>
    </row>
    <row r="5840" spans="1:10" ht="14.25" x14ac:dyDescent="0.2">
      <c r="A5840">
        <v>16800</v>
      </c>
      <c r="B5840">
        <v>164</v>
      </c>
      <c r="C5840">
        <v>1201.4900000000002</v>
      </c>
      <c r="D5840" s="1">
        <v>40875.587500000001</v>
      </c>
      <c r="E5840" s="3">
        <f>DATEDIF(online_retail_II[[#This Row],[LastPurchase]], DATE(2011,12,9), "d")</f>
        <v>11</v>
      </c>
      <c r="F5840" s="3">
        <f t="shared" si="455"/>
        <v>5</v>
      </c>
      <c r="G5840" s="3">
        <f t="shared" si="456"/>
        <v>3</v>
      </c>
      <c r="H5840" s="3">
        <f t="shared" si="457"/>
        <v>2</v>
      </c>
      <c r="I5840" s="1" t="str">
        <f t="shared" si="458"/>
        <v>532</v>
      </c>
      <c r="J5840" s="1" t="str">
        <f t="shared" si="459"/>
        <v>Champion</v>
      </c>
    </row>
    <row r="5841" spans="1:10" ht="14.25" x14ac:dyDescent="0.2">
      <c r="A5841">
        <v>17806</v>
      </c>
      <c r="B5841">
        <v>43</v>
      </c>
      <c r="C5841">
        <v>546.03999999999985</v>
      </c>
      <c r="D5841" s="1">
        <v>40875.591666666667</v>
      </c>
      <c r="E5841" s="3">
        <f>DATEDIF(online_retail_II[[#This Row],[LastPurchase]], DATE(2011,12,9), "d")</f>
        <v>11</v>
      </c>
      <c r="F5841" s="3">
        <f t="shared" si="455"/>
        <v>5</v>
      </c>
      <c r="G5841" s="3">
        <f t="shared" si="456"/>
        <v>1</v>
      </c>
      <c r="H5841" s="3">
        <f t="shared" si="457"/>
        <v>1</v>
      </c>
      <c r="I5841" s="1" t="str">
        <f t="shared" si="458"/>
        <v>511</v>
      </c>
      <c r="J5841" s="1" t="str">
        <f t="shared" si="459"/>
        <v>Champion</v>
      </c>
    </row>
    <row r="5842" spans="1:10" ht="14.25" x14ac:dyDescent="0.2">
      <c r="A5842">
        <v>13188</v>
      </c>
      <c r="B5842">
        <v>2</v>
      </c>
      <c r="C5842">
        <v>114.60000000000001</v>
      </c>
      <c r="D5842" s="1">
        <v>40875.644444444442</v>
      </c>
      <c r="E5842" s="3">
        <f>DATEDIF(online_retail_II[[#This Row],[LastPurchase]], DATE(2011,12,9), "d")</f>
        <v>11</v>
      </c>
      <c r="F5842" s="3">
        <f t="shared" si="455"/>
        <v>5</v>
      </c>
      <c r="G5842" s="3">
        <f t="shared" si="456"/>
        <v>1</v>
      </c>
      <c r="H5842" s="3">
        <f t="shared" si="457"/>
        <v>1</v>
      </c>
      <c r="I5842" s="1" t="str">
        <f t="shared" si="458"/>
        <v>511</v>
      </c>
      <c r="J5842" s="1" t="str">
        <f t="shared" si="459"/>
        <v>Champion</v>
      </c>
    </row>
    <row r="5843" spans="1:10" ht="14.25" x14ac:dyDescent="0.2">
      <c r="A5843">
        <v>13349</v>
      </c>
      <c r="B5843">
        <v>16</v>
      </c>
      <c r="C5843">
        <v>247.31999999999996</v>
      </c>
      <c r="D5843" s="1">
        <v>40876.338194444441</v>
      </c>
      <c r="E5843" s="3">
        <f>DATEDIF(online_retail_II[[#This Row],[LastPurchase]], DATE(2011,12,9), "d")</f>
        <v>10</v>
      </c>
      <c r="F5843" s="3">
        <f t="shared" si="455"/>
        <v>5</v>
      </c>
      <c r="G5843" s="3">
        <f t="shared" si="456"/>
        <v>1</v>
      </c>
      <c r="H5843" s="3">
        <f t="shared" si="457"/>
        <v>1</v>
      </c>
      <c r="I5843" s="1" t="str">
        <f t="shared" si="458"/>
        <v>511</v>
      </c>
      <c r="J5843" s="1" t="str">
        <f t="shared" si="459"/>
        <v>Champion</v>
      </c>
    </row>
    <row r="5844" spans="1:10" ht="14.25" x14ac:dyDescent="0.2">
      <c r="A5844">
        <v>15619</v>
      </c>
      <c r="B5844">
        <v>3</v>
      </c>
      <c r="C5844">
        <v>336.40000000000003</v>
      </c>
      <c r="D5844" s="1">
        <v>40876.343055555553</v>
      </c>
      <c r="E5844" s="3">
        <f>DATEDIF(online_retail_II[[#This Row],[LastPurchase]], DATE(2011,12,9), "d")</f>
        <v>10</v>
      </c>
      <c r="F5844" s="3">
        <f t="shared" si="455"/>
        <v>5</v>
      </c>
      <c r="G5844" s="3">
        <f t="shared" si="456"/>
        <v>1</v>
      </c>
      <c r="H5844" s="3">
        <f t="shared" si="457"/>
        <v>1</v>
      </c>
      <c r="I5844" s="1" t="str">
        <f t="shared" si="458"/>
        <v>511</v>
      </c>
      <c r="J5844" s="1" t="str">
        <f t="shared" si="459"/>
        <v>Champion</v>
      </c>
    </row>
    <row r="5845" spans="1:10" ht="14.25" x14ac:dyDescent="0.2">
      <c r="A5845">
        <v>15148</v>
      </c>
      <c r="B5845">
        <v>20</v>
      </c>
      <c r="C5845">
        <v>301.28999999999996</v>
      </c>
      <c r="D5845" s="1">
        <v>40876.347916666666</v>
      </c>
      <c r="E5845" s="3">
        <f>DATEDIF(online_retail_II[[#This Row],[LastPurchase]], DATE(2011,12,9), "d")</f>
        <v>10</v>
      </c>
      <c r="F5845" s="3">
        <f t="shared" si="455"/>
        <v>5</v>
      </c>
      <c r="G5845" s="3">
        <f t="shared" si="456"/>
        <v>1</v>
      </c>
      <c r="H5845" s="3">
        <f t="shared" si="457"/>
        <v>1</v>
      </c>
      <c r="I5845" s="1" t="str">
        <f t="shared" si="458"/>
        <v>511</v>
      </c>
      <c r="J5845" s="1" t="str">
        <f t="shared" si="459"/>
        <v>Champion</v>
      </c>
    </row>
    <row r="5846" spans="1:10" ht="14.25" x14ac:dyDescent="0.2">
      <c r="A5846">
        <v>14601</v>
      </c>
      <c r="B5846">
        <v>7</v>
      </c>
      <c r="C5846">
        <v>213.96000000000004</v>
      </c>
      <c r="D5846" s="1">
        <v>40876.408333333333</v>
      </c>
      <c r="E5846" s="3">
        <f>DATEDIF(online_retail_II[[#This Row],[LastPurchase]], DATE(2011,12,9), "d")</f>
        <v>10</v>
      </c>
      <c r="F5846" s="3">
        <f t="shared" si="455"/>
        <v>5</v>
      </c>
      <c r="G5846" s="3">
        <f t="shared" si="456"/>
        <v>1</v>
      </c>
      <c r="H5846" s="3">
        <f t="shared" si="457"/>
        <v>1</v>
      </c>
      <c r="I5846" s="1" t="str">
        <f t="shared" si="458"/>
        <v>511</v>
      </c>
      <c r="J5846" s="1" t="str">
        <f t="shared" si="459"/>
        <v>Champion</v>
      </c>
    </row>
    <row r="5847" spans="1:10" ht="14.25" x14ac:dyDescent="0.2">
      <c r="A5847">
        <v>15783</v>
      </c>
      <c r="B5847">
        <v>14</v>
      </c>
      <c r="C5847">
        <v>246.3</v>
      </c>
      <c r="D5847" s="1">
        <v>40876.409722222219</v>
      </c>
      <c r="E5847" s="3">
        <f>DATEDIF(online_retail_II[[#This Row],[LastPurchase]], DATE(2011,12,9), "d")</f>
        <v>10</v>
      </c>
      <c r="F5847" s="3">
        <f t="shared" si="455"/>
        <v>5</v>
      </c>
      <c r="G5847" s="3">
        <f t="shared" si="456"/>
        <v>1</v>
      </c>
      <c r="H5847" s="3">
        <f t="shared" si="457"/>
        <v>1</v>
      </c>
      <c r="I5847" s="1" t="str">
        <f t="shared" si="458"/>
        <v>511</v>
      </c>
      <c r="J5847" s="1" t="str">
        <f t="shared" si="459"/>
        <v>Champion</v>
      </c>
    </row>
    <row r="5848" spans="1:10" ht="14.25" x14ac:dyDescent="0.2">
      <c r="A5848">
        <v>16479</v>
      </c>
      <c r="B5848">
        <v>35</v>
      </c>
      <c r="C5848">
        <v>300.83</v>
      </c>
      <c r="D5848" s="1">
        <v>40876.569444444445</v>
      </c>
      <c r="E5848" s="3">
        <f>DATEDIF(online_retail_II[[#This Row],[LastPurchase]], DATE(2011,12,9), "d")</f>
        <v>10</v>
      </c>
      <c r="F5848" s="3">
        <f t="shared" si="455"/>
        <v>5</v>
      </c>
      <c r="G5848" s="3">
        <f t="shared" si="456"/>
        <v>1</v>
      </c>
      <c r="H5848" s="3">
        <f t="shared" si="457"/>
        <v>1</v>
      </c>
      <c r="I5848" s="1" t="str">
        <f t="shared" si="458"/>
        <v>511</v>
      </c>
      <c r="J5848" s="1" t="str">
        <f t="shared" si="459"/>
        <v>Champion</v>
      </c>
    </row>
    <row r="5849" spans="1:10" ht="14.25" x14ac:dyDescent="0.2">
      <c r="A5849">
        <v>15790</v>
      </c>
      <c r="B5849">
        <v>35</v>
      </c>
      <c r="C5849">
        <v>220.84999999999997</v>
      </c>
      <c r="D5849" s="1">
        <v>40876.620138888888</v>
      </c>
      <c r="E5849" s="3">
        <f>DATEDIF(online_retail_II[[#This Row],[LastPurchase]], DATE(2011,12,9), "d")</f>
        <v>10</v>
      </c>
      <c r="F5849" s="3">
        <f t="shared" si="455"/>
        <v>5</v>
      </c>
      <c r="G5849" s="3">
        <f t="shared" si="456"/>
        <v>1</v>
      </c>
      <c r="H5849" s="3">
        <f t="shared" si="457"/>
        <v>1</v>
      </c>
      <c r="I5849" s="1" t="str">
        <f t="shared" si="458"/>
        <v>511</v>
      </c>
      <c r="J5849" s="1" t="str">
        <f t="shared" si="459"/>
        <v>Champion</v>
      </c>
    </row>
    <row r="5850" spans="1:10" ht="14.25" x14ac:dyDescent="0.2">
      <c r="A5850">
        <v>13521</v>
      </c>
      <c r="B5850">
        <v>436</v>
      </c>
      <c r="C5850">
        <v>1093.6500000000003</v>
      </c>
      <c r="D5850" s="1">
        <v>40885.576388888891</v>
      </c>
      <c r="E5850" s="3">
        <f>DATEDIF(online_retail_II[[#This Row],[LastPurchase]], DATE(2011,12,9), "d")</f>
        <v>1</v>
      </c>
      <c r="F5850" s="3">
        <f t="shared" si="455"/>
        <v>5</v>
      </c>
      <c r="G5850" s="3">
        <f t="shared" si="456"/>
        <v>4</v>
      </c>
      <c r="H5850" s="3">
        <f t="shared" si="457"/>
        <v>2</v>
      </c>
      <c r="I5850" s="1" t="str">
        <f t="shared" si="458"/>
        <v>542</v>
      </c>
      <c r="J5850" s="1" t="str">
        <f t="shared" si="459"/>
        <v>Champion</v>
      </c>
    </row>
    <row r="5851" spans="1:10" ht="14.25" x14ac:dyDescent="0.2">
      <c r="A5851">
        <v>14349</v>
      </c>
      <c r="B5851">
        <v>31</v>
      </c>
      <c r="C5851">
        <v>133.50000000000006</v>
      </c>
      <c r="D5851" s="1">
        <v>40876.652083333334</v>
      </c>
      <c r="E5851" s="3">
        <f>DATEDIF(online_retail_II[[#This Row],[LastPurchase]], DATE(2011,12,9), "d")</f>
        <v>10</v>
      </c>
      <c r="F5851" s="3">
        <f t="shared" si="455"/>
        <v>5</v>
      </c>
      <c r="G5851" s="3">
        <f t="shared" si="456"/>
        <v>1</v>
      </c>
      <c r="H5851" s="3">
        <f t="shared" si="457"/>
        <v>1</v>
      </c>
      <c r="I5851" s="1" t="str">
        <f t="shared" si="458"/>
        <v>511</v>
      </c>
      <c r="J5851" s="1" t="str">
        <f t="shared" si="459"/>
        <v>Champion</v>
      </c>
    </row>
    <row r="5852" spans="1:10" ht="14.25" x14ac:dyDescent="0.2">
      <c r="A5852">
        <v>12966</v>
      </c>
      <c r="B5852">
        <v>10</v>
      </c>
      <c r="C5852">
        <v>160.18</v>
      </c>
      <c r="D5852" s="1">
        <v>40877.526388888888</v>
      </c>
      <c r="E5852" s="3">
        <f>DATEDIF(online_retail_II[[#This Row],[LastPurchase]], DATE(2011,12,9), "d")</f>
        <v>9</v>
      </c>
      <c r="F5852" s="3">
        <f t="shared" si="455"/>
        <v>5</v>
      </c>
      <c r="G5852" s="3">
        <f t="shared" si="456"/>
        <v>1</v>
      </c>
      <c r="H5852" s="3">
        <f t="shared" si="457"/>
        <v>1</v>
      </c>
      <c r="I5852" s="1" t="str">
        <f t="shared" si="458"/>
        <v>511</v>
      </c>
      <c r="J5852" s="1" t="str">
        <f t="shared" si="459"/>
        <v>Champion</v>
      </c>
    </row>
    <row r="5853" spans="1:10" ht="14.25" x14ac:dyDescent="0.2">
      <c r="A5853">
        <v>15060</v>
      </c>
      <c r="B5853">
        <v>121</v>
      </c>
      <c r="C5853">
        <v>303.08999999999992</v>
      </c>
      <c r="D5853" s="1">
        <v>40878.574305555558</v>
      </c>
      <c r="E5853" s="3">
        <f>DATEDIF(online_retail_II[[#This Row],[LastPurchase]], DATE(2011,12,9), "d")</f>
        <v>8</v>
      </c>
      <c r="F5853" s="3">
        <f t="shared" si="455"/>
        <v>5</v>
      </c>
      <c r="G5853" s="3">
        <f t="shared" si="456"/>
        <v>2</v>
      </c>
      <c r="H5853" s="3">
        <f t="shared" si="457"/>
        <v>1</v>
      </c>
      <c r="I5853" s="1" t="str">
        <f t="shared" si="458"/>
        <v>521</v>
      </c>
      <c r="J5853" s="1" t="str">
        <f t="shared" si="459"/>
        <v>Champion</v>
      </c>
    </row>
    <row r="5854" spans="1:10" ht="14.25" x14ac:dyDescent="0.2">
      <c r="A5854">
        <v>17911</v>
      </c>
      <c r="B5854">
        <v>39</v>
      </c>
      <c r="C5854">
        <v>366.23</v>
      </c>
      <c r="D5854" s="1">
        <v>40877.619444444441</v>
      </c>
      <c r="E5854" s="3">
        <f>DATEDIF(online_retail_II[[#This Row],[LastPurchase]], DATE(2011,12,9), "d")</f>
        <v>9</v>
      </c>
      <c r="F5854" s="3">
        <f t="shared" si="455"/>
        <v>5</v>
      </c>
      <c r="G5854" s="3">
        <f t="shared" si="456"/>
        <v>1</v>
      </c>
      <c r="H5854" s="3">
        <f t="shared" si="457"/>
        <v>1</v>
      </c>
      <c r="I5854" s="1" t="str">
        <f t="shared" si="458"/>
        <v>511</v>
      </c>
      <c r="J5854" s="1" t="str">
        <f t="shared" si="459"/>
        <v>Champion</v>
      </c>
    </row>
    <row r="5855" spans="1:10" ht="14.25" x14ac:dyDescent="0.2">
      <c r="A5855">
        <v>14804</v>
      </c>
      <c r="B5855">
        <v>12</v>
      </c>
      <c r="C5855">
        <v>353.26999999999992</v>
      </c>
      <c r="D5855" s="1">
        <v>40878.472222222219</v>
      </c>
      <c r="E5855" s="3">
        <f>DATEDIF(online_retail_II[[#This Row],[LastPurchase]], DATE(2011,12,9), "d")</f>
        <v>8</v>
      </c>
      <c r="F5855" s="3">
        <f t="shared" si="455"/>
        <v>5</v>
      </c>
      <c r="G5855" s="3">
        <f t="shared" si="456"/>
        <v>1</v>
      </c>
      <c r="H5855" s="3">
        <f t="shared" si="457"/>
        <v>1</v>
      </c>
      <c r="I5855" s="1" t="str">
        <f t="shared" si="458"/>
        <v>511</v>
      </c>
      <c r="J5855" s="1" t="str">
        <f t="shared" si="459"/>
        <v>Champion</v>
      </c>
    </row>
    <row r="5856" spans="1:10" ht="14.25" x14ac:dyDescent="0.2">
      <c r="A5856">
        <v>15904</v>
      </c>
      <c r="B5856">
        <v>30</v>
      </c>
      <c r="C5856">
        <v>164.67999999999998</v>
      </c>
      <c r="D5856" s="1">
        <v>40878.618055555555</v>
      </c>
      <c r="E5856" s="3">
        <f>DATEDIF(online_retail_II[[#This Row],[LastPurchase]], DATE(2011,12,9), "d")</f>
        <v>8</v>
      </c>
      <c r="F5856" s="3">
        <f t="shared" si="455"/>
        <v>5</v>
      </c>
      <c r="G5856" s="3">
        <f t="shared" si="456"/>
        <v>1</v>
      </c>
      <c r="H5856" s="3">
        <f t="shared" si="457"/>
        <v>1</v>
      </c>
      <c r="I5856" s="1" t="str">
        <f t="shared" si="458"/>
        <v>511</v>
      </c>
      <c r="J5856" s="1" t="str">
        <f t="shared" si="459"/>
        <v>Champion</v>
      </c>
    </row>
    <row r="5857" spans="1:10" ht="14.25" x14ac:dyDescent="0.2">
      <c r="A5857">
        <v>16789</v>
      </c>
      <c r="B5857">
        <v>5</v>
      </c>
      <c r="C5857">
        <v>80.8</v>
      </c>
      <c r="D5857" s="1">
        <v>40878.633333333331</v>
      </c>
      <c r="E5857" s="3">
        <f>DATEDIF(online_retail_II[[#This Row],[LastPurchase]], DATE(2011,12,9), "d")</f>
        <v>8</v>
      </c>
      <c r="F5857" s="3">
        <f t="shared" si="455"/>
        <v>5</v>
      </c>
      <c r="G5857" s="3">
        <f t="shared" si="456"/>
        <v>1</v>
      </c>
      <c r="H5857" s="3">
        <f t="shared" si="457"/>
        <v>1</v>
      </c>
      <c r="I5857" s="1" t="str">
        <f t="shared" si="458"/>
        <v>511</v>
      </c>
      <c r="J5857" s="1" t="str">
        <f t="shared" si="459"/>
        <v>Champion</v>
      </c>
    </row>
    <row r="5858" spans="1:10" ht="14.25" x14ac:dyDescent="0.2">
      <c r="A5858">
        <v>12558</v>
      </c>
      <c r="B5858">
        <v>11</v>
      </c>
      <c r="C5858">
        <v>269.96000000000004</v>
      </c>
      <c r="D5858" s="1">
        <v>40879.445138888892</v>
      </c>
      <c r="E5858" s="3">
        <f>DATEDIF(online_retail_II[[#This Row],[LastPurchase]], DATE(2011,12,9), "d")</f>
        <v>7</v>
      </c>
      <c r="F5858" s="3">
        <f t="shared" si="455"/>
        <v>5</v>
      </c>
      <c r="G5858" s="3">
        <f t="shared" si="456"/>
        <v>1</v>
      </c>
      <c r="H5858" s="3">
        <f t="shared" si="457"/>
        <v>1</v>
      </c>
      <c r="I5858" s="1" t="str">
        <f t="shared" si="458"/>
        <v>511</v>
      </c>
      <c r="J5858" s="1" t="str">
        <f t="shared" si="459"/>
        <v>Champion</v>
      </c>
    </row>
    <row r="5859" spans="1:10" ht="14.25" x14ac:dyDescent="0.2">
      <c r="A5859">
        <v>17942</v>
      </c>
      <c r="B5859">
        <v>2</v>
      </c>
      <c r="C5859">
        <v>77.500000000000014</v>
      </c>
      <c r="D5859" s="1">
        <v>40879.447916666664</v>
      </c>
      <c r="E5859" s="3">
        <f>DATEDIF(online_retail_II[[#This Row],[LastPurchase]], DATE(2011,12,9), "d")</f>
        <v>7</v>
      </c>
      <c r="F5859" s="3">
        <f t="shared" si="455"/>
        <v>5</v>
      </c>
      <c r="G5859" s="3">
        <f t="shared" si="456"/>
        <v>1</v>
      </c>
      <c r="H5859" s="3">
        <f t="shared" si="457"/>
        <v>1</v>
      </c>
      <c r="I5859" s="1" t="str">
        <f t="shared" si="458"/>
        <v>511</v>
      </c>
      <c r="J5859" s="1" t="str">
        <f t="shared" si="459"/>
        <v>Champion</v>
      </c>
    </row>
    <row r="5860" spans="1:10" ht="14.25" x14ac:dyDescent="0.2">
      <c r="A5860">
        <v>12587</v>
      </c>
      <c r="B5860">
        <v>4</v>
      </c>
      <c r="C5860">
        <v>144</v>
      </c>
      <c r="D5860" s="1">
        <v>40879.532638888886</v>
      </c>
      <c r="E5860" s="3">
        <f>DATEDIF(online_retail_II[[#This Row],[LastPurchase]], DATE(2011,12,9), "d")</f>
        <v>7</v>
      </c>
      <c r="F5860" s="3">
        <f t="shared" si="455"/>
        <v>5</v>
      </c>
      <c r="G5860" s="3">
        <f t="shared" si="456"/>
        <v>1</v>
      </c>
      <c r="H5860" s="3">
        <f t="shared" si="457"/>
        <v>1</v>
      </c>
      <c r="I5860" s="1" t="str">
        <f t="shared" si="458"/>
        <v>511</v>
      </c>
      <c r="J5860" s="1" t="str">
        <f t="shared" si="459"/>
        <v>Champion</v>
      </c>
    </row>
    <row r="5861" spans="1:10" ht="14.25" x14ac:dyDescent="0.2">
      <c r="A5861">
        <v>13560</v>
      </c>
      <c r="B5861">
        <v>33</v>
      </c>
      <c r="C5861">
        <v>174.37000000000003</v>
      </c>
      <c r="D5861" s="1">
        <v>40879.549305555556</v>
      </c>
      <c r="E5861" s="3">
        <f>DATEDIF(online_retail_II[[#This Row],[LastPurchase]], DATE(2011,12,9), "d")</f>
        <v>7</v>
      </c>
      <c r="F5861" s="3">
        <f t="shared" si="455"/>
        <v>5</v>
      </c>
      <c r="G5861" s="3">
        <f t="shared" si="456"/>
        <v>1</v>
      </c>
      <c r="H5861" s="3">
        <f t="shared" si="457"/>
        <v>1</v>
      </c>
      <c r="I5861" s="1" t="str">
        <f t="shared" si="458"/>
        <v>511</v>
      </c>
      <c r="J5861" s="1" t="str">
        <f t="shared" si="459"/>
        <v>Champion</v>
      </c>
    </row>
    <row r="5862" spans="1:10" ht="14.25" x14ac:dyDescent="0.2">
      <c r="A5862">
        <v>15539</v>
      </c>
      <c r="B5862">
        <v>41</v>
      </c>
      <c r="C5862">
        <v>538.46</v>
      </c>
      <c r="D5862" s="1">
        <v>40879.566666666666</v>
      </c>
      <c r="E5862" s="3">
        <f>DATEDIF(online_retail_II[[#This Row],[LastPurchase]], DATE(2011,12,9), "d")</f>
        <v>7</v>
      </c>
      <c r="F5862" s="3">
        <f t="shared" si="455"/>
        <v>5</v>
      </c>
      <c r="G5862" s="3">
        <f t="shared" si="456"/>
        <v>1</v>
      </c>
      <c r="H5862" s="3">
        <f t="shared" si="457"/>
        <v>1</v>
      </c>
      <c r="I5862" s="1" t="str">
        <f t="shared" si="458"/>
        <v>511</v>
      </c>
      <c r="J5862" s="1" t="str">
        <f t="shared" si="459"/>
        <v>Champion</v>
      </c>
    </row>
    <row r="5863" spans="1:10" ht="14.25" x14ac:dyDescent="0.2">
      <c r="A5863">
        <v>13017</v>
      </c>
      <c r="B5863">
        <v>1</v>
      </c>
      <c r="C5863">
        <v>204</v>
      </c>
      <c r="D5863" s="1">
        <v>40879.661805555559</v>
      </c>
      <c r="E5863" s="3">
        <f>DATEDIF(online_retail_II[[#This Row],[LastPurchase]], DATE(2011,12,9), "d")</f>
        <v>7</v>
      </c>
      <c r="F5863" s="3">
        <f t="shared" si="455"/>
        <v>5</v>
      </c>
      <c r="G5863" s="3">
        <f t="shared" si="456"/>
        <v>1</v>
      </c>
      <c r="H5863" s="3">
        <f t="shared" si="457"/>
        <v>1</v>
      </c>
      <c r="I5863" s="1" t="str">
        <f t="shared" si="458"/>
        <v>511</v>
      </c>
      <c r="J5863" s="1" t="str">
        <f t="shared" si="459"/>
        <v>Champion</v>
      </c>
    </row>
    <row r="5864" spans="1:10" ht="14.25" x14ac:dyDescent="0.2">
      <c r="A5864">
        <v>13153</v>
      </c>
      <c r="B5864">
        <v>15</v>
      </c>
      <c r="C5864">
        <v>486.22</v>
      </c>
      <c r="D5864" s="1">
        <v>40881.509722222225</v>
      </c>
      <c r="E5864" s="3">
        <f>DATEDIF(online_retail_II[[#This Row],[LastPurchase]], DATE(2011,12,9), "d")</f>
        <v>5</v>
      </c>
      <c r="F5864" s="3">
        <f t="shared" si="455"/>
        <v>5</v>
      </c>
      <c r="G5864" s="3">
        <f t="shared" si="456"/>
        <v>1</v>
      </c>
      <c r="H5864" s="3">
        <f t="shared" si="457"/>
        <v>1</v>
      </c>
      <c r="I5864" s="1" t="str">
        <f t="shared" si="458"/>
        <v>511</v>
      </c>
      <c r="J5864" s="1" t="str">
        <f t="shared" si="459"/>
        <v>Champion</v>
      </c>
    </row>
    <row r="5865" spans="1:10" ht="14.25" x14ac:dyDescent="0.2">
      <c r="A5865">
        <v>17936</v>
      </c>
      <c r="B5865">
        <v>77</v>
      </c>
      <c r="C5865">
        <v>389.83999999999992</v>
      </c>
      <c r="D5865" s="1">
        <v>40881.563888888886</v>
      </c>
      <c r="E5865" s="3">
        <f>DATEDIF(online_retail_II[[#This Row],[LastPurchase]], DATE(2011,12,9), "d")</f>
        <v>5</v>
      </c>
      <c r="F5865" s="3">
        <f t="shared" si="455"/>
        <v>5</v>
      </c>
      <c r="G5865" s="3">
        <f t="shared" si="456"/>
        <v>2</v>
      </c>
      <c r="H5865" s="3">
        <f t="shared" si="457"/>
        <v>1</v>
      </c>
      <c r="I5865" s="1" t="str">
        <f t="shared" si="458"/>
        <v>521</v>
      </c>
      <c r="J5865" s="1" t="str">
        <f t="shared" si="459"/>
        <v>Champion</v>
      </c>
    </row>
    <row r="5866" spans="1:10" ht="14.25" x14ac:dyDescent="0.2">
      <c r="A5866">
        <v>18015</v>
      </c>
      <c r="B5866">
        <v>46</v>
      </c>
      <c r="C5866">
        <v>120.03</v>
      </c>
      <c r="D5866" s="1">
        <v>40882.617361111108</v>
      </c>
      <c r="E5866" s="3">
        <f>DATEDIF(online_retail_II[[#This Row],[LastPurchase]], DATE(2011,12,9), "d")</f>
        <v>4</v>
      </c>
      <c r="F5866" s="3">
        <f t="shared" si="455"/>
        <v>5</v>
      </c>
      <c r="G5866" s="3">
        <f t="shared" si="456"/>
        <v>1</v>
      </c>
      <c r="H5866" s="3">
        <f t="shared" si="457"/>
        <v>1</v>
      </c>
      <c r="I5866" s="1" t="str">
        <f t="shared" si="458"/>
        <v>511</v>
      </c>
      <c r="J5866" s="1" t="str">
        <f t="shared" si="459"/>
        <v>Champion</v>
      </c>
    </row>
    <row r="5867" spans="1:10" ht="14.25" x14ac:dyDescent="0.2">
      <c r="A5867">
        <v>16597</v>
      </c>
      <c r="B5867">
        <v>7</v>
      </c>
      <c r="C5867">
        <v>90.04000000000002</v>
      </c>
      <c r="D5867" s="1">
        <v>40882.655555555553</v>
      </c>
      <c r="E5867" s="3">
        <f>DATEDIF(online_retail_II[[#This Row],[LastPurchase]], DATE(2011,12,9), "d")</f>
        <v>4</v>
      </c>
      <c r="F5867" s="3">
        <f t="shared" si="455"/>
        <v>5</v>
      </c>
      <c r="G5867" s="3">
        <f t="shared" si="456"/>
        <v>1</v>
      </c>
      <c r="H5867" s="3">
        <f t="shared" si="457"/>
        <v>1</v>
      </c>
      <c r="I5867" s="1" t="str">
        <f t="shared" si="458"/>
        <v>511</v>
      </c>
      <c r="J5867" s="1" t="str">
        <f t="shared" si="459"/>
        <v>Champion</v>
      </c>
    </row>
    <row r="5868" spans="1:10" ht="14.25" x14ac:dyDescent="0.2">
      <c r="A5868">
        <v>13790</v>
      </c>
      <c r="B5868">
        <v>45</v>
      </c>
      <c r="C5868">
        <v>348.79999999999995</v>
      </c>
      <c r="D5868" s="1">
        <v>40882.658333333333</v>
      </c>
      <c r="E5868" s="3">
        <f>DATEDIF(online_retail_II[[#This Row],[LastPurchase]], DATE(2011,12,9), "d")</f>
        <v>4</v>
      </c>
      <c r="F5868" s="3">
        <f t="shared" si="455"/>
        <v>5</v>
      </c>
      <c r="G5868" s="3">
        <f t="shared" si="456"/>
        <v>1</v>
      </c>
      <c r="H5868" s="3">
        <f t="shared" si="457"/>
        <v>1</v>
      </c>
      <c r="I5868" s="1" t="str">
        <f t="shared" si="458"/>
        <v>511</v>
      </c>
      <c r="J5868" s="1" t="str">
        <f t="shared" si="459"/>
        <v>Champion</v>
      </c>
    </row>
    <row r="5869" spans="1:10" ht="14.25" x14ac:dyDescent="0.2">
      <c r="A5869">
        <v>12367</v>
      </c>
      <c r="B5869">
        <v>11</v>
      </c>
      <c r="C5869">
        <v>168.9</v>
      </c>
      <c r="D5869" s="1">
        <v>40882.699999999997</v>
      </c>
      <c r="E5869" s="3">
        <f>DATEDIF(online_retail_II[[#This Row],[LastPurchase]], DATE(2011,12,9), "d")</f>
        <v>4</v>
      </c>
      <c r="F5869" s="3">
        <f t="shared" si="455"/>
        <v>5</v>
      </c>
      <c r="G5869" s="3">
        <f t="shared" si="456"/>
        <v>1</v>
      </c>
      <c r="H5869" s="3">
        <f t="shared" si="457"/>
        <v>1</v>
      </c>
      <c r="I5869" s="1" t="str">
        <f t="shared" si="458"/>
        <v>511</v>
      </c>
      <c r="J5869" s="1" t="str">
        <f t="shared" si="459"/>
        <v>Champion</v>
      </c>
    </row>
    <row r="5870" spans="1:10" ht="14.25" x14ac:dyDescent="0.2">
      <c r="A5870">
        <v>12478</v>
      </c>
      <c r="B5870">
        <v>36</v>
      </c>
      <c r="C5870">
        <v>680.99000000000024</v>
      </c>
      <c r="D5870" s="1">
        <v>40883.413888888892</v>
      </c>
      <c r="E5870" s="3">
        <f>DATEDIF(online_retail_II[[#This Row],[LastPurchase]], DATE(2011,12,9), "d")</f>
        <v>3</v>
      </c>
      <c r="F5870" s="3">
        <f t="shared" si="455"/>
        <v>5</v>
      </c>
      <c r="G5870" s="3">
        <f t="shared" si="456"/>
        <v>1</v>
      </c>
      <c r="H5870" s="3">
        <f t="shared" si="457"/>
        <v>1</v>
      </c>
      <c r="I5870" s="1" t="str">
        <f t="shared" si="458"/>
        <v>511</v>
      </c>
      <c r="J5870" s="1" t="str">
        <f t="shared" si="459"/>
        <v>Champion</v>
      </c>
    </row>
    <row r="5871" spans="1:10" ht="14.25" x14ac:dyDescent="0.2">
      <c r="A5871">
        <v>15318</v>
      </c>
      <c r="B5871">
        <v>33</v>
      </c>
      <c r="C5871">
        <v>312.62</v>
      </c>
      <c r="D5871" s="1">
        <v>40883.479166666664</v>
      </c>
      <c r="E5871" s="3">
        <f>DATEDIF(online_retail_II[[#This Row],[LastPurchase]], DATE(2011,12,9), "d")</f>
        <v>3</v>
      </c>
      <c r="F5871" s="3">
        <f t="shared" si="455"/>
        <v>5</v>
      </c>
      <c r="G5871" s="3">
        <f t="shared" si="456"/>
        <v>1</v>
      </c>
      <c r="H5871" s="3">
        <f t="shared" si="457"/>
        <v>1</v>
      </c>
      <c r="I5871" s="1" t="str">
        <f t="shared" si="458"/>
        <v>511</v>
      </c>
      <c r="J5871" s="1" t="str">
        <f t="shared" si="459"/>
        <v>Champion</v>
      </c>
    </row>
    <row r="5872" spans="1:10" ht="14.25" x14ac:dyDescent="0.2">
      <c r="A5872">
        <v>17914</v>
      </c>
      <c r="B5872">
        <v>80</v>
      </c>
      <c r="C5872">
        <v>336.42999999999989</v>
      </c>
      <c r="D5872" s="1">
        <v>40883.498611111114</v>
      </c>
      <c r="E5872" s="3">
        <f>DATEDIF(online_retail_II[[#This Row],[LastPurchase]], DATE(2011,12,9), "d")</f>
        <v>3</v>
      </c>
      <c r="F5872" s="3">
        <f t="shared" si="455"/>
        <v>5</v>
      </c>
      <c r="G5872" s="3">
        <f t="shared" si="456"/>
        <v>2</v>
      </c>
      <c r="H5872" s="3">
        <f t="shared" si="457"/>
        <v>1</v>
      </c>
      <c r="I5872" s="1" t="str">
        <f t="shared" si="458"/>
        <v>521</v>
      </c>
      <c r="J5872" s="1" t="str">
        <f t="shared" si="459"/>
        <v>Champion</v>
      </c>
    </row>
    <row r="5873" spans="1:10" ht="14.25" x14ac:dyDescent="0.2">
      <c r="A5873">
        <v>16528</v>
      </c>
      <c r="B5873">
        <v>17</v>
      </c>
      <c r="C5873">
        <v>244.41</v>
      </c>
      <c r="D5873" s="1">
        <v>40883.53125</v>
      </c>
      <c r="E5873" s="3">
        <f>DATEDIF(online_retail_II[[#This Row],[LastPurchase]], DATE(2011,12,9), "d")</f>
        <v>3</v>
      </c>
      <c r="F5873" s="3">
        <f t="shared" si="455"/>
        <v>5</v>
      </c>
      <c r="G5873" s="3">
        <f t="shared" si="456"/>
        <v>1</v>
      </c>
      <c r="H5873" s="3">
        <f t="shared" si="457"/>
        <v>1</v>
      </c>
      <c r="I5873" s="1" t="str">
        <f t="shared" si="458"/>
        <v>511</v>
      </c>
      <c r="J5873" s="1" t="str">
        <f t="shared" si="459"/>
        <v>Champion</v>
      </c>
    </row>
    <row r="5874" spans="1:10" ht="14.25" x14ac:dyDescent="0.2">
      <c r="A5874">
        <v>12442</v>
      </c>
      <c r="B5874">
        <v>12</v>
      </c>
      <c r="C5874">
        <v>172.06</v>
      </c>
      <c r="D5874" s="1">
        <v>40883.598611111112</v>
      </c>
      <c r="E5874" s="3">
        <f>DATEDIF(online_retail_II[[#This Row],[LastPurchase]], DATE(2011,12,9), "d")</f>
        <v>3</v>
      </c>
      <c r="F5874" s="3">
        <f t="shared" si="455"/>
        <v>5</v>
      </c>
      <c r="G5874" s="3">
        <f t="shared" si="456"/>
        <v>1</v>
      </c>
      <c r="H5874" s="3">
        <f t="shared" si="457"/>
        <v>1</v>
      </c>
      <c r="I5874" s="1" t="str">
        <f t="shared" si="458"/>
        <v>511</v>
      </c>
      <c r="J5874" s="1" t="str">
        <f t="shared" si="459"/>
        <v>Champion</v>
      </c>
    </row>
    <row r="5875" spans="1:10" ht="14.25" x14ac:dyDescent="0.2">
      <c r="A5875">
        <v>12650</v>
      </c>
      <c r="B5875">
        <v>20</v>
      </c>
      <c r="C5875">
        <v>314.44</v>
      </c>
      <c r="D5875" s="1">
        <v>40883.69027777778</v>
      </c>
      <c r="E5875" s="3">
        <f>DATEDIF(online_retail_II[[#This Row],[LastPurchase]], DATE(2011,12,9), "d")</f>
        <v>3</v>
      </c>
      <c r="F5875" s="3">
        <f t="shared" si="455"/>
        <v>5</v>
      </c>
      <c r="G5875" s="3">
        <f t="shared" si="456"/>
        <v>1</v>
      </c>
      <c r="H5875" s="3">
        <f t="shared" si="457"/>
        <v>1</v>
      </c>
      <c r="I5875" s="1" t="str">
        <f t="shared" si="458"/>
        <v>511</v>
      </c>
      <c r="J5875" s="1" t="str">
        <f t="shared" si="459"/>
        <v>Champion</v>
      </c>
    </row>
    <row r="5876" spans="1:10" ht="14.25" x14ac:dyDescent="0.2">
      <c r="A5876">
        <v>14578</v>
      </c>
      <c r="B5876">
        <v>24</v>
      </c>
      <c r="C5876">
        <v>168.63</v>
      </c>
      <c r="D5876" s="1">
        <v>40883.720833333333</v>
      </c>
      <c r="E5876" s="3">
        <f>DATEDIF(online_retail_II[[#This Row],[LastPurchase]], DATE(2011,12,9), "d")</f>
        <v>3</v>
      </c>
      <c r="F5876" s="3">
        <f t="shared" si="455"/>
        <v>5</v>
      </c>
      <c r="G5876" s="3">
        <f t="shared" si="456"/>
        <v>1</v>
      </c>
      <c r="H5876" s="3">
        <f t="shared" si="457"/>
        <v>1</v>
      </c>
      <c r="I5876" s="1" t="str">
        <f t="shared" si="458"/>
        <v>511</v>
      </c>
      <c r="J5876" s="1" t="str">
        <f t="shared" si="459"/>
        <v>Champion</v>
      </c>
    </row>
    <row r="5877" spans="1:10" ht="14.25" x14ac:dyDescent="0.2">
      <c r="A5877">
        <v>16000</v>
      </c>
      <c r="B5877">
        <v>9</v>
      </c>
      <c r="C5877">
        <v>12393.7</v>
      </c>
      <c r="D5877" s="1">
        <v>40884.511805555558</v>
      </c>
      <c r="E5877" s="3">
        <f>DATEDIF(online_retail_II[[#This Row],[LastPurchase]], DATE(2011,12,9), "d")</f>
        <v>2</v>
      </c>
      <c r="F5877" s="3">
        <f t="shared" si="455"/>
        <v>5</v>
      </c>
      <c r="G5877" s="3">
        <f t="shared" si="456"/>
        <v>1</v>
      </c>
      <c r="H5877" s="3">
        <f t="shared" si="457"/>
        <v>4</v>
      </c>
      <c r="I5877" s="1" t="str">
        <f t="shared" si="458"/>
        <v>514</v>
      </c>
      <c r="J5877" s="1" t="str">
        <f t="shared" si="459"/>
        <v>Champion</v>
      </c>
    </row>
    <row r="5878" spans="1:10" ht="14.25" x14ac:dyDescent="0.2">
      <c r="A5878">
        <v>15195</v>
      </c>
      <c r="B5878">
        <v>1</v>
      </c>
      <c r="C5878">
        <v>3861</v>
      </c>
      <c r="D5878" s="1">
        <v>40884.513888888891</v>
      </c>
      <c r="E5878" s="3">
        <f>DATEDIF(online_retail_II[[#This Row],[LastPurchase]], DATE(2011,12,9), "d")</f>
        <v>2</v>
      </c>
      <c r="F5878" s="3">
        <f t="shared" si="455"/>
        <v>5</v>
      </c>
      <c r="G5878" s="3">
        <f t="shared" si="456"/>
        <v>1</v>
      </c>
      <c r="H5878" s="3">
        <f t="shared" si="457"/>
        <v>3</v>
      </c>
      <c r="I5878" s="1" t="str">
        <f t="shared" si="458"/>
        <v>513</v>
      </c>
      <c r="J5878" s="1" t="str">
        <f t="shared" si="459"/>
        <v>Champion</v>
      </c>
    </row>
    <row r="5879" spans="1:10" ht="14.25" x14ac:dyDescent="0.2">
      <c r="A5879">
        <v>13436</v>
      </c>
      <c r="B5879">
        <v>12</v>
      </c>
      <c r="C5879">
        <v>196.88999999999996</v>
      </c>
      <c r="D5879" s="1">
        <v>40885.439583333333</v>
      </c>
      <c r="E5879" s="3">
        <f>DATEDIF(online_retail_II[[#This Row],[LastPurchase]], DATE(2011,12,9), "d")</f>
        <v>1</v>
      </c>
      <c r="F5879" s="3">
        <f t="shared" si="455"/>
        <v>5</v>
      </c>
      <c r="G5879" s="3">
        <f t="shared" si="456"/>
        <v>1</v>
      </c>
      <c r="H5879" s="3">
        <f t="shared" si="457"/>
        <v>1</v>
      </c>
      <c r="I5879" s="1" t="str">
        <f t="shared" si="458"/>
        <v>511</v>
      </c>
      <c r="J5879" s="1" t="str">
        <f t="shared" si="459"/>
        <v>Champion</v>
      </c>
    </row>
    <row r="5880" spans="1:10" ht="14.25" x14ac:dyDescent="0.2">
      <c r="A5880">
        <v>15520</v>
      </c>
      <c r="B5880">
        <v>18</v>
      </c>
      <c r="C5880">
        <v>343.49999999999994</v>
      </c>
      <c r="D5880" s="1">
        <v>40885.456944444442</v>
      </c>
      <c r="E5880" s="3">
        <f>DATEDIF(online_retail_II[[#This Row],[LastPurchase]], DATE(2011,12,9), "d")</f>
        <v>1</v>
      </c>
      <c r="F5880" s="3">
        <f t="shared" si="455"/>
        <v>5</v>
      </c>
      <c r="G5880" s="3">
        <f t="shared" si="456"/>
        <v>1</v>
      </c>
      <c r="H5880" s="3">
        <f t="shared" si="457"/>
        <v>1</v>
      </c>
      <c r="I5880" s="1" t="str">
        <f t="shared" si="458"/>
        <v>511</v>
      </c>
      <c r="J5880" s="1" t="str">
        <f t="shared" si="459"/>
        <v>Champion</v>
      </c>
    </row>
    <row r="5881" spans="1:10" ht="14.25" x14ac:dyDescent="0.2">
      <c r="A5881">
        <v>13298</v>
      </c>
      <c r="B5881">
        <v>2</v>
      </c>
      <c r="C5881">
        <v>360</v>
      </c>
      <c r="D5881" s="1">
        <v>40885.549305555556</v>
      </c>
      <c r="E5881" s="3">
        <f>DATEDIF(online_retail_II[[#This Row],[LastPurchase]], DATE(2011,12,9), "d")</f>
        <v>1</v>
      </c>
      <c r="F5881" s="3">
        <f t="shared" si="455"/>
        <v>5</v>
      </c>
      <c r="G5881" s="3">
        <f t="shared" si="456"/>
        <v>1</v>
      </c>
      <c r="H5881" s="3">
        <f t="shared" si="457"/>
        <v>1</v>
      </c>
      <c r="I5881" s="1" t="str">
        <f t="shared" si="458"/>
        <v>511</v>
      </c>
      <c r="J5881" s="1" t="str">
        <f t="shared" si="459"/>
        <v>Champion</v>
      </c>
    </row>
    <row r="5882" spans="1:10" ht="14.25" x14ac:dyDescent="0.2">
      <c r="A5882">
        <v>12713</v>
      </c>
      <c r="B5882">
        <v>38</v>
      </c>
      <c r="C5882">
        <v>848.54999999999984</v>
      </c>
      <c r="D5882" s="1">
        <v>40886.511111111111</v>
      </c>
      <c r="E5882" s="3">
        <f>DATEDIF(online_retail_II[[#This Row],[LastPurchase]], DATE(2011,12,9), "d")</f>
        <v>0</v>
      </c>
      <c r="F5882" s="3">
        <f t="shared" si="455"/>
        <v>5</v>
      </c>
      <c r="G5882" s="3">
        <f t="shared" si="456"/>
        <v>1</v>
      </c>
      <c r="H5882" s="3">
        <f t="shared" si="457"/>
        <v>1</v>
      </c>
      <c r="I5882" s="1" t="str">
        <f t="shared" si="458"/>
        <v>511</v>
      </c>
      <c r="J5882" s="1" t="str">
        <f t="shared" si="459"/>
        <v>Champion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7A93-6527-4250-ACE9-14105A7DA436}">
  <sheetPr>
    <pageSetUpPr fitToPage="1"/>
  </sheetPr>
  <dimension ref="A1:I27"/>
  <sheetViews>
    <sheetView showGridLines="0" tabSelected="1" workbookViewId="0">
      <selection activeCell="D5" sqref="D5"/>
    </sheetView>
  </sheetViews>
  <sheetFormatPr defaultRowHeight="14.25" x14ac:dyDescent="0.2"/>
  <cols>
    <col min="1" max="1" width="48" customWidth="1"/>
    <col min="2" max="2" width="12.5" customWidth="1"/>
  </cols>
  <sheetData>
    <row r="1" spans="1:9" ht="23.25" x14ac:dyDescent="0.35">
      <c r="A1" s="10" t="s">
        <v>10</v>
      </c>
      <c r="B1" s="10"/>
      <c r="C1" s="10"/>
      <c r="D1" s="10"/>
      <c r="E1" s="10"/>
      <c r="F1" s="4"/>
      <c r="G1" s="4"/>
      <c r="H1" s="4"/>
      <c r="I1" s="4"/>
    </row>
    <row r="27" spans="2:9" ht="23.25" x14ac:dyDescent="0.35">
      <c r="B27" s="11" t="s">
        <v>17</v>
      </c>
      <c r="C27" s="11"/>
      <c r="D27" s="11"/>
      <c r="E27" s="11"/>
      <c r="F27" s="11"/>
      <c r="G27" s="11"/>
      <c r="H27" s="11"/>
      <c r="I27" s="11"/>
    </row>
  </sheetData>
  <mergeCells count="2">
    <mergeCell ref="A1:E1"/>
    <mergeCell ref="B27:I27"/>
  </mergeCells>
  <pageMargins left="0.25" right="0.25" top="0.75" bottom="0.75" header="0.3" footer="0.3"/>
  <pageSetup paperSize="9"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00C-076B-4A1A-9F14-9FFEB439066B}">
  <dimension ref="A3:B8"/>
  <sheetViews>
    <sheetView workbookViewId="0">
      <selection activeCell="K6" sqref="K6"/>
    </sheetView>
  </sheetViews>
  <sheetFormatPr defaultRowHeight="14.25" x14ac:dyDescent="0.2"/>
  <cols>
    <col min="1" max="1" width="13" customWidth="1"/>
    <col min="2" max="2" width="20" customWidth="1"/>
  </cols>
  <sheetData>
    <row r="3" spans="1:2" x14ac:dyDescent="0.2">
      <c r="A3" s="6" t="s">
        <v>9</v>
      </c>
      <c r="B3" t="s">
        <v>16</v>
      </c>
    </row>
    <row r="4" spans="1:2" x14ac:dyDescent="0.2">
      <c r="A4" s="7" t="s">
        <v>11</v>
      </c>
      <c r="B4" s="8">
        <v>1616</v>
      </c>
    </row>
    <row r="5" spans="1:2" x14ac:dyDescent="0.2">
      <c r="A5" s="7" t="s">
        <v>12</v>
      </c>
      <c r="B5" s="8">
        <v>909</v>
      </c>
    </row>
    <row r="6" spans="1:2" x14ac:dyDescent="0.2">
      <c r="A6" s="7" t="s">
        <v>13</v>
      </c>
      <c r="B6" s="8">
        <v>1296</v>
      </c>
    </row>
    <row r="7" spans="1:2" x14ac:dyDescent="0.2">
      <c r="A7" s="7" t="s">
        <v>14</v>
      </c>
      <c r="B7" s="8">
        <v>2060</v>
      </c>
    </row>
    <row r="8" spans="1:2" x14ac:dyDescent="0.2">
      <c r="A8" s="7" t="s">
        <v>15</v>
      </c>
      <c r="B8" s="8">
        <v>5881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4 k r q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k r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K 6 l o 7 g b g q G Q I A A L w E A A A T A B w A R m 9 y b X V s Y X M v U 2 V j d G l v b j E u b S C i G A A o o B Q A A A A A A A A A A A A A A A A A A A A A A A A A A A B 1 U 1 F v 2 j A Q f k f i P 1 j Z S 5 i i a F T b N K 1 L p S q s G 1 I 7 U c K e A k J u c i v W H J v Z Z 1 q E + O + 7 k L Q J h O Y l y X 3 n 7 7 6 7 7 2 w h Q 6 E V S 6 r 3 8 L L f 6 / f s i h v I m V Z S K F g a Q C 7 k c j x m E Z O A / R 6 j J 9 H O Z E C R 2 G 7 C k c 5 c A Q r 9 G y E h j L V C + r G + F 3 + d / 7 Z g 7 H y 1 n r / k 2 P k p b Z j Z j T c I 0 h F I U Q g E E 3 m B F 7 B Y S 1 c o G 3 0 J 2 H e V 6 V y o x 2 h 4 8 e k i Y P d O I y S 4 l R A 1 n + E v r W A x C C p 5 7 7 y J 0 Q V h O f s J P C c N H m m d 8 Q d K r J E 6 7 l e d B C y t 4 9 d S J h m X 3 N g I j W t T x i u u H o l x t l 1 D Q z c z X N k / 2 h S V 4 B K 0 / p n 6 w W 7 n j d V G i w y o O 6 Q 0 h v C M + 4 D t v A R 1 9 j f W e R c Z g c 2 M W J f e d L B 7 x x U K 3 B I w V v j 5 Y 1 j W P i B 1 n R H H V 8 a c v l E U F T 4 x L R X K F Q 9 g D v H Y W d Q F G D Y e d U l j 7 R S a 7 Z G M f T O d K R R 6 Q / 3 W v j U D q o A 6 7 J + M M T h u s c V H u 0 S 7 Q H l T / d R i S 0 D S q p Y x v 1 s z Y M C z F f P T V i M L 9 u 2 K e p R y 8 A b 3 8 A 3 y Y w E 1 d f o y 9 A W 7 Y h 8 a x u s 8 L 3 U c y j Z 8 F K 2 k n d I N i c + b a e R y C h t Q D s 7 w v y 9 X k n x q b e A P o 9 2 6 M 5 J D 1 D / R c G p n a e H O u z H w z 4 H K t i / 1 a o v 0 0 8 F d f z n o 2 H 5 H 9 w q 5 e T 1 x K y y G i S v 8 t K 2 f R H a 2 6 Z Z b n N D l W n E L R 6 f v + L O f t n a 0 d V j K U l C z r f t B v y f U 2 f 4 v / w N Q S w E C L Q A U A A I A C A D i S u p a I D g f Z 6 Q A A A D 1 A A A A E g A A A A A A A A A A A A A A A A A A A A A A Q 2 9 u Z m l n L 1 B h Y 2 t h Z 2 U u e G 1 s U E s B A i 0 A F A A C A A g A 4 k r q W g / K 6 a u k A A A A 6 Q A A A B M A A A A A A A A A A A A A A A A A 8 A A A A F t D b 2 5 0 Z W 5 0 X 1 R 5 c G V z X S 5 4 b W x Q S w E C L Q A U A A I A C A D i S u p a O 4 G 4 K h k C A A C 8 B A A A E w A A A A A A A A A A A A A A A A D h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D Q A A A A A A A M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x p b m V f c m V 0 Y W l s X 0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u b G l u Z V 9 y Z X R h a W x f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w O D o y M z o w N C 4 1 N j A 4 N z A 3 W i I g L z 4 8 R W 5 0 c n k g V H l w Z T 0 i R m l s b E N v b H V t b l R 5 c G V z I i B W Y W x 1 Z T 0 i c 0 F 3 T U Z C d z 0 9 I i A v P j x F b n R y e S B U e X B l P S J G a W x s Q 2 9 s d W 1 u T m F t Z X M i I F Z h b H V l P S J z W y Z x d W 9 0 O 0 N 1 c 3 R v b W V y I E l E J n F 1 b 3 Q 7 L C Z x d W 9 0 O 0 Z y Z X F 1 Z W 5 j e S Z x d W 9 0 O y w m c X V v d D t N b 2 5 l d G F y e S Z x d W 9 0 O y w m c X V v d D t M Y X N 0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d X N 0 b 2 1 l c i B J R C Z x d W 9 0 O 1 0 s J n F 1 b 3 Q 7 c X V l c n l S Z W x h d G l v b n N o a X B z J n F 1 b 3 Q 7 O l t d L C Z x d W 9 0 O 2 N v b H V t b k l k Z W 5 0 a X R p Z X M m c X V v d D s 6 W y Z x d W 9 0 O 1 N l Y 3 R p b 2 4 x L 2 9 u b G l u Z V 9 y Z X R h a W x f S U k v R 3 J v d X B l Z C B S b 3 d z L n t D d X N 0 b 2 1 l c i B J R C w w f S Z x d W 9 0 O y w m c X V v d D t T Z W N 0 a W 9 u M S 9 v b m x p b m V f c m V 0 Y W l s X 0 l J L 0 d y b 3 V w Z W Q g U m 9 3 c y 5 7 R n J l c X V l b m N 5 L D F 9 J n F 1 b 3 Q 7 L C Z x d W 9 0 O 1 N l Y 3 R p b 2 4 x L 2 9 u b G l u Z V 9 y Z X R h a W x f S U k v R 3 J v d X B l Z C B S b 3 d z L n t N b 2 5 l d G F y e S w y f S Z x d W 9 0 O y w m c X V v d D t T Z W N 0 a W 9 u M S 9 v b m x p b m V f c m V 0 Y W l s X 0 l J L 0 d y b 3 V w Z W Q g U m 9 3 c y 5 7 T G F z d F B 1 c m N o Y X N l L D N 9 J n F 1 b 3 Q 7 X S w m c X V v d D t D b 2 x 1 b W 5 D b 3 V u d C Z x d W 9 0 O z o 0 L C Z x d W 9 0 O 0 t l e U N v b H V t b k 5 h b W V z J n F 1 b 3 Q 7 O l s m c X V v d D t D d X N 0 b 2 1 l c i B J R C Z x d W 9 0 O 1 0 s J n F 1 b 3 Q 7 Q 2 9 s d W 1 u S W R l b n R p d G l l c y Z x d W 9 0 O z p b J n F 1 b 3 Q 7 U 2 V j d G l v b j E v b 2 5 s a W 5 l X 3 J l d G F p b F 9 J S S 9 H c m 9 1 c G V k I F J v d 3 M u e 0 N 1 c 3 R v b W V y I E l E L D B 9 J n F 1 b 3 Q 7 L C Z x d W 9 0 O 1 N l Y 3 R p b 2 4 x L 2 9 u b G l u Z V 9 y Z X R h a W x f S U k v R 3 J v d X B l Z C B S b 3 d z L n t G c m V x d W V u Y 3 k s M X 0 m c X V v d D s s J n F 1 b 3 Q 7 U 2 V j d G l v b j E v b 2 5 s a W 5 l X 3 J l d G F p b F 9 J S S 9 H c m 9 1 c G V k I F J v d 3 M u e 0 1 v b m V 0 Y X J 5 L D J 9 J n F 1 b 3 Q 7 L C Z x d W 9 0 O 1 N l Y 3 R p b 2 4 x L 2 9 u b G l u Z V 9 y Z X R h a W x f S U k v R 3 J v d X B l Z C B S b 3 d z L n t M Y X N 0 U H V y Y 2 h h c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b G l u Z V 9 y Z X R h a W x f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3 J l d G F p b F 9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p b m V f c m V 0 Y W l s X 0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3 J l d G F p b F 9 J S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y Z X R h a W x f S U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3 J l d G F p b F 9 J S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X 3 J l d G F p b F 9 J S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V 9 y Z X R h a W x f S U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P s E s s v f M k e j n A n R K C f j 2 w A A A A A C A A A A A A A Q Z g A A A A E A A C A A A A D G N D l y o k G A i i f Y 6 4 6 t b G 4 B w F Y P n 6 p C T g 6 i u w G 0 g V t A i Q A A A A A O g A A A A A I A A C A A A A D g M R D S W f 1 Q W w 4 K + J g R t U r v H + P p v v 0 o A A 0 F S 1 c j p b E I 2 F A A A A D D p I Z z h n L l G e d I t b v Q O p U D b 3 y b b X 0 6 V y z D p X + b a w Z t 9 Q H X 1 / 5 w z d C T f g C j a u + Z 3 a c R E S g z p s T E D v v D k K z g 2 z y j a V D 6 n y 7 R 2 B W 8 3 f B c I 3 o g X U A A A A D U J j J D 8 i B q D O k 2 c Q i A z P K F 7 m 7 t S 3 t 3 k 9 R r T S L Y I k R W b 9 y I 1 O / U O 3 p J X 4 f I a m 3 G y b I M C B a l 9 Q k m g e D c u 1 i O 7 q m W < / D a t a M a s h u p > 
</file>

<file path=customXml/itemProps1.xml><?xml version="1.0" encoding="utf-8"?>
<ds:datastoreItem xmlns:ds="http://schemas.openxmlformats.org/officeDocument/2006/customXml" ds:itemID="{A27C13D6-7E1B-4CD6-A2AF-93719F56C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online_retail_II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2025-07-11T10:58:43Z</cp:lastPrinted>
  <dcterms:created xsi:type="dcterms:W3CDTF">2025-07-10T08:10:10Z</dcterms:created>
  <dcterms:modified xsi:type="dcterms:W3CDTF">2025-07-11T11:12:05Z</dcterms:modified>
</cp:coreProperties>
</file>