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/Dropbox/PersonalProject/DemographyRF/"/>
    </mc:Choice>
  </mc:AlternateContent>
  <bookViews>
    <workbookView xWindow="700" yWindow="460" windowWidth="21180" windowHeight="2098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G13" i="1"/>
  <c r="G12" i="1"/>
  <c r="E13" i="1"/>
  <c r="E14" i="1"/>
  <c r="E15" i="1"/>
  <c r="E16" i="1"/>
  <c r="G15" i="1"/>
  <c r="G14" i="1"/>
  <c r="J14" i="1"/>
  <c r="D13" i="1"/>
  <c r="C14" i="1"/>
  <c r="E17" i="1"/>
  <c r="E18" i="1"/>
  <c r="E19" i="1"/>
  <c r="E20" i="1"/>
  <c r="E21" i="1"/>
  <c r="E22" i="1"/>
  <c r="E23" i="1"/>
  <c r="E24" i="1"/>
  <c r="E25" i="1"/>
  <c r="E26" i="1"/>
  <c r="E27" i="1"/>
  <c r="G26" i="1"/>
  <c r="G25" i="1"/>
  <c r="J25" i="1"/>
  <c r="G16" i="1"/>
  <c r="J15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H112" i="1"/>
  <c r="G111" i="1"/>
  <c r="H111" i="1"/>
  <c r="G110" i="1"/>
  <c r="H110" i="1"/>
  <c r="G109" i="1"/>
  <c r="H109" i="1"/>
  <c r="G108" i="1"/>
  <c r="H108" i="1"/>
  <c r="G107" i="1"/>
  <c r="H107" i="1"/>
  <c r="G106" i="1"/>
  <c r="H106" i="1"/>
  <c r="G105" i="1"/>
  <c r="H105" i="1"/>
  <c r="G104" i="1"/>
  <c r="H104" i="1"/>
  <c r="G103" i="1"/>
  <c r="H103" i="1"/>
  <c r="G102" i="1"/>
  <c r="H102" i="1"/>
  <c r="G101" i="1"/>
  <c r="H101" i="1"/>
  <c r="G100" i="1"/>
  <c r="H100" i="1"/>
  <c r="G99" i="1"/>
  <c r="H99" i="1"/>
  <c r="G98" i="1"/>
  <c r="H98" i="1"/>
  <c r="G97" i="1"/>
  <c r="H97" i="1"/>
  <c r="G96" i="1"/>
  <c r="H96" i="1"/>
  <c r="G95" i="1"/>
  <c r="H95" i="1"/>
  <c r="G94" i="1"/>
  <c r="H94" i="1"/>
  <c r="G93" i="1"/>
  <c r="H93" i="1"/>
  <c r="G92" i="1"/>
  <c r="H92" i="1"/>
  <c r="G91" i="1"/>
  <c r="H91" i="1"/>
  <c r="G90" i="1"/>
  <c r="H90" i="1"/>
  <c r="G89" i="1"/>
  <c r="H89" i="1"/>
  <c r="G88" i="1"/>
  <c r="H88" i="1"/>
  <c r="G87" i="1"/>
  <c r="H87" i="1"/>
  <c r="G86" i="1"/>
  <c r="H86" i="1"/>
  <c r="G85" i="1"/>
  <c r="H85" i="1"/>
  <c r="G84" i="1"/>
  <c r="H84" i="1"/>
  <c r="G83" i="1"/>
  <c r="H83" i="1"/>
  <c r="G82" i="1"/>
  <c r="H82" i="1"/>
  <c r="G81" i="1"/>
  <c r="H81" i="1"/>
  <c r="G80" i="1"/>
  <c r="H80" i="1"/>
  <c r="G79" i="1"/>
  <c r="H79" i="1"/>
  <c r="G78" i="1"/>
  <c r="H78" i="1"/>
  <c r="G77" i="1"/>
  <c r="H77" i="1"/>
  <c r="G76" i="1"/>
  <c r="H76" i="1"/>
  <c r="G75" i="1"/>
  <c r="H75" i="1"/>
  <c r="G74" i="1"/>
  <c r="H74" i="1"/>
  <c r="G73" i="1"/>
  <c r="H73" i="1"/>
  <c r="G72" i="1"/>
  <c r="H72" i="1"/>
  <c r="G71" i="1"/>
  <c r="H71" i="1"/>
  <c r="G70" i="1"/>
  <c r="H70" i="1"/>
  <c r="G69" i="1"/>
  <c r="H69" i="1"/>
  <c r="G68" i="1"/>
  <c r="H68" i="1"/>
  <c r="G67" i="1"/>
  <c r="H67" i="1"/>
  <c r="G66" i="1"/>
  <c r="H66" i="1"/>
  <c r="G65" i="1"/>
  <c r="H65" i="1"/>
  <c r="G64" i="1"/>
  <c r="H64" i="1"/>
  <c r="G63" i="1"/>
  <c r="H63" i="1"/>
  <c r="G62" i="1"/>
  <c r="H62" i="1"/>
  <c r="G61" i="1"/>
  <c r="H61" i="1"/>
  <c r="G60" i="1"/>
  <c r="H60" i="1"/>
  <c r="G59" i="1"/>
  <c r="H59" i="1"/>
  <c r="G58" i="1"/>
  <c r="H58" i="1"/>
  <c r="G57" i="1"/>
  <c r="H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H50" i="1"/>
  <c r="G49" i="1"/>
  <c r="H49" i="1"/>
  <c r="G48" i="1"/>
  <c r="H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H26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H16" i="1"/>
  <c r="H15" i="1"/>
  <c r="H14" i="1"/>
  <c r="F12" i="1"/>
  <c r="C12" i="1"/>
  <c r="D12" i="1"/>
  <c r="C13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I112" i="1"/>
  <c r="D112" i="1"/>
  <c r="J12" i="1"/>
  <c r="F13" i="1"/>
  <c r="F14" i="1"/>
  <c r="J13" i="1"/>
  <c r="F15" i="1"/>
  <c r="F17" i="1"/>
  <c r="F16" i="1"/>
  <c r="F18" i="1"/>
  <c r="J16" i="1"/>
  <c r="F19" i="1"/>
  <c r="J17" i="1"/>
  <c r="J18" i="1"/>
  <c r="J19" i="1"/>
  <c r="F20" i="1"/>
  <c r="J20" i="1"/>
  <c r="F21" i="1"/>
  <c r="J21" i="1"/>
  <c r="F22" i="1"/>
  <c r="F23" i="1"/>
  <c r="J22" i="1"/>
  <c r="J23" i="1"/>
  <c r="F24" i="1"/>
  <c r="F26" i="1"/>
  <c r="J24" i="1"/>
  <c r="F25" i="1"/>
  <c r="J26" i="1"/>
  <c r="F27" i="1"/>
  <c r="F29" i="1"/>
  <c r="F28" i="1"/>
  <c r="J27" i="1"/>
  <c r="J28" i="1"/>
  <c r="F30" i="1"/>
  <c r="F31" i="1"/>
  <c r="J29" i="1"/>
  <c r="J30" i="1"/>
  <c r="F32" i="1"/>
  <c r="J31" i="1"/>
  <c r="J32" i="1"/>
  <c r="F34" i="1"/>
  <c r="F33" i="1"/>
  <c r="J33" i="1"/>
  <c r="J34" i="1"/>
  <c r="F35" i="1"/>
  <c r="F36" i="1"/>
  <c r="J35" i="1"/>
  <c r="F37" i="1"/>
  <c r="J36" i="1"/>
  <c r="F38" i="1"/>
  <c r="J37" i="1"/>
  <c r="F39" i="1"/>
  <c r="J38" i="1"/>
  <c r="F40" i="1"/>
  <c r="J39" i="1"/>
  <c r="J40" i="1"/>
  <c r="J41" i="1"/>
  <c r="F41" i="1"/>
  <c r="F42" i="1"/>
  <c r="F44" i="1"/>
  <c r="J42" i="1"/>
  <c r="F43" i="1"/>
  <c r="F45" i="1"/>
  <c r="J43" i="1"/>
  <c r="J44" i="1"/>
  <c r="J45" i="1"/>
  <c r="J46" i="1"/>
  <c r="F46" i="1"/>
  <c r="F47" i="1"/>
  <c r="J47" i="1"/>
  <c r="F48" i="1"/>
  <c r="F50" i="1"/>
  <c r="J48" i="1"/>
  <c r="F49" i="1"/>
  <c r="J49" i="1"/>
  <c r="F51" i="1"/>
  <c r="J50" i="1"/>
  <c r="F52" i="1"/>
  <c r="F53" i="1"/>
  <c r="J51" i="1"/>
  <c r="J52" i="1"/>
  <c r="J53" i="1"/>
  <c r="J54" i="1"/>
  <c r="F54" i="1"/>
  <c r="F55" i="1"/>
  <c r="F56" i="1"/>
  <c r="J55" i="1"/>
  <c r="J56" i="1"/>
  <c r="F58" i="1"/>
  <c r="F57" i="1"/>
  <c r="J57" i="1"/>
  <c r="J58" i="1"/>
  <c r="J59" i="1"/>
  <c r="F59" i="1"/>
  <c r="F60" i="1"/>
  <c r="J60" i="1"/>
  <c r="F61" i="1"/>
  <c r="J61" i="1"/>
  <c r="F62" i="1"/>
  <c r="F63" i="1"/>
  <c r="J62" i="1"/>
  <c r="J63" i="1"/>
  <c r="F64" i="1"/>
  <c r="J64" i="1"/>
  <c r="J65" i="1"/>
  <c r="F65" i="1"/>
  <c r="F66" i="1"/>
  <c r="J66" i="1"/>
  <c r="F67" i="1"/>
  <c r="F69" i="1"/>
  <c r="F68" i="1"/>
  <c r="J67" i="1"/>
  <c r="J68" i="1"/>
  <c r="J69" i="1"/>
  <c r="F70" i="1"/>
  <c r="F71" i="1"/>
  <c r="J70" i="1"/>
  <c r="J71" i="1"/>
  <c r="F72" i="1"/>
  <c r="J72" i="1"/>
  <c r="F74" i="1"/>
  <c r="F73" i="1"/>
  <c r="J73" i="1"/>
  <c r="F75" i="1"/>
  <c r="J74" i="1"/>
  <c r="J75" i="1"/>
  <c r="J76" i="1"/>
  <c r="F77" i="1"/>
  <c r="F76" i="1"/>
  <c r="F79" i="1"/>
  <c r="F78" i="1"/>
  <c r="J77" i="1"/>
  <c r="J78" i="1"/>
  <c r="J79" i="1"/>
  <c r="F80" i="1"/>
  <c r="F82" i="1"/>
  <c r="J80" i="1"/>
  <c r="F81" i="1"/>
  <c r="J81" i="1"/>
  <c r="F83" i="1"/>
  <c r="J82" i="1"/>
  <c r="F84" i="1"/>
  <c r="F85" i="1"/>
  <c r="J83" i="1"/>
  <c r="J84" i="1"/>
  <c r="F87" i="1"/>
  <c r="J85" i="1"/>
  <c r="F86" i="1"/>
  <c r="J86" i="1"/>
  <c r="F88" i="1"/>
  <c r="J87" i="1"/>
  <c r="J88" i="1"/>
  <c r="F90" i="1"/>
  <c r="J89" i="1"/>
  <c r="F89" i="1"/>
  <c r="F91" i="1"/>
  <c r="J90" i="1"/>
  <c r="F92" i="1"/>
  <c r="J91" i="1"/>
  <c r="F93" i="1"/>
  <c r="J92" i="1"/>
  <c r="J93" i="1"/>
  <c r="F94" i="1"/>
  <c r="F95" i="1"/>
  <c r="J94" i="1"/>
  <c r="F96" i="1"/>
  <c r="J95" i="1"/>
  <c r="J96" i="1"/>
  <c r="J97" i="1"/>
  <c r="F98" i="1"/>
  <c r="F97" i="1"/>
  <c r="F99" i="1"/>
  <c r="F100" i="1"/>
  <c r="J98" i="1"/>
  <c r="F101" i="1"/>
  <c r="J99" i="1"/>
  <c r="J100" i="1"/>
  <c r="J101" i="1"/>
  <c r="F103" i="1"/>
  <c r="J102" i="1"/>
  <c r="F102" i="1"/>
  <c r="J103" i="1"/>
  <c r="F104" i="1"/>
  <c r="J104" i="1"/>
  <c r="F105" i="1"/>
  <c r="F106" i="1"/>
  <c r="J105" i="1"/>
  <c r="F107" i="1"/>
  <c r="J106" i="1"/>
  <c r="F108" i="1"/>
  <c r="J107" i="1"/>
  <c r="F109" i="1"/>
  <c r="J108" i="1"/>
  <c r="F110" i="1"/>
  <c r="J109" i="1"/>
  <c r="F111" i="1"/>
  <c r="J110" i="1"/>
  <c r="F112" i="1"/>
  <c r="G112" i="1"/>
  <c r="J111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H12" i="1"/>
  <c r="I12" i="1"/>
</calcChain>
</file>

<file path=xl/sharedStrings.xml><?xml version="1.0" encoding="utf-8"?>
<sst xmlns="http://schemas.openxmlformats.org/spreadsheetml/2006/main" count="55" uniqueCount="34">
  <si>
    <t>Возраст</t>
  </si>
  <si>
    <t>Возрастной</t>
  </si>
  <si>
    <t>Вероятность</t>
  </si>
  <si>
    <t>Число</t>
  </si>
  <si>
    <t>Средняя</t>
  </si>
  <si>
    <t>Коэффициент</t>
  </si>
  <si>
    <t>(лет)</t>
  </si>
  <si>
    <t>коэффициент</t>
  </si>
  <si>
    <t>умереть в</t>
  </si>
  <si>
    <t>дожить до</t>
  </si>
  <si>
    <t>доживающих</t>
  </si>
  <si>
    <t>умирающих в</t>
  </si>
  <si>
    <t>живущих в</t>
  </si>
  <si>
    <t>человеко-лет</t>
  </si>
  <si>
    <t>ожидаемая</t>
  </si>
  <si>
    <t>дожития</t>
  </si>
  <si>
    <t>(начало</t>
  </si>
  <si>
    <t>смертности в</t>
  </si>
  <si>
    <t>возрастном</t>
  </si>
  <si>
    <t>начала</t>
  </si>
  <si>
    <t>до начала</t>
  </si>
  <si>
    <t>предстоящей</t>
  </si>
  <si>
    <t>продолжи-</t>
  </si>
  <si>
    <t>возрастного</t>
  </si>
  <si>
    <t>в возрастном</t>
  </si>
  <si>
    <t>интервале</t>
  </si>
  <si>
    <t>следующего</t>
  </si>
  <si>
    <t>жизни для</t>
  </si>
  <si>
    <t>тельность</t>
  </si>
  <si>
    <t>интервала)</t>
  </si>
  <si>
    <t>интервала</t>
  </si>
  <si>
    <t>достигших</t>
  </si>
  <si>
    <t>ТАБЛИЦА СМЕРТНОСТИ</t>
  </si>
  <si>
    <t>коэффициент дожития используется для передвижки по возрастам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</si>
</sst>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0" fillId="2" borderId="0" xfId="0" applyFill="1"/>
    <xf numFmtId="0" fontId="7" fillId="3" borderId="0" xfId="0" applyFont="1" applyFill="1"/>
    <xf numFmtId="0" fontId="0" fillId="0" borderId="0" xfId="0" applyFill="1"/>
    <xf numFmtId="0" fontId="6" fillId="0" borderId="0" xfId="0" applyFont="1" applyFill="1"/>
    <xf numFmtId="2" fontId="0" fillId="0" borderId="0" xfId="0" applyNumberFormat="1" applyFill="1"/>
    <xf numFmtId="0" fontId="5" fillId="0" borderId="0" xfId="1" applyFill="1"/>
    <xf numFmtId="0" fontId="6" fillId="0" borderId="0" xfId="0" applyNumberFormat="1" applyFont="1" applyFill="1"/>
    <xf numFmtId="1" fontId="5" fillId="0" borderId="0" xfId="1" applyNumberFormat="1" applyFill="1"/>
    <xf numFmtId="2" fontId="5" fillId="0" borderId="0" xfId="1" applyNumberFormat="1" applyFill="1"/>
    <xf numFmtId="0" fontId="3" fillId="0" borderId="0" xfId="1" applyFont="1" applyFill="1" applyAlignment="1">
      <alignment horizontal="center"/>
    </xf>
    <xf numFmtId="0" fontId="7" fillId="0" borderId="0" xfId="0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</cellXfs>
  <cellStyles count="2">
    <cellStyle name="Обычный 3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7"/>
  <sheetViews>
    <sheetView tabSelected="1" workbookViewId="0">
      <selection activeCell="K31" sqref="K31"/>
    </sheetView>
  </sheetViews>
  <sheetFormatPr baseColWidth="10" defaultColWidth="8.83203125" defaultRowHeight="13" x14ac:dyDescent="0.15"/>
  <cols>
    <col min="1" max="1" width="8" style="11" customWidth="1"/>
    <col min="2" max="2" width="11.83203125" style="11" bestFit="1" customWidth="1"/>
    <col min="3" max="4" width="11" style="11" bestFit="1" customWidth="1"/>
    <col min="5" max="5" width="11.5" style="11" bestFit="1" customWidth="1"/>
    <col min="6" max="6" width="12" style="11" bestFit="1" customWidth="1"/>
    <col min="7" max="7" width="10.33203125" style="11" bestFit="1" customWidth="1"/>
    <col min="8" max="9" width="11.5" style="11" bestFit="1" customWidth="1"/>
    <col min="10" max="10" width="12.1640625" style="11" bestFit="1" customWidth="1"/>
    <col min="11" max="34" width="8.83203125" style="13"/>
  </cols>
  <sheetData>
    <row r="1" spans="1:24" x14ac:dyDescent="0.15">
      <c r="A1" s="2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24" x14ac:dyDescent="0.15">
      <c r="A2" s="4" t="s">
        <v>0</v>
      </c>
      <c r="B2" s="4" t="s">
        <v>1</v>
      </c>
      <c r="C2" s="4" t="s">
        <v>2</v>
      </c>
      <c r="D2" s="4" t="s">
        <v>2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4</v>
      </c>
      <c r="J2" s="26" t="s">
        <v>5</v>
      </c>
      <c r="K2" s="27" t="s">
        <v>33</v>
      </c>
    </row>
    <row r="3" spans="1:24" x14ac:dyDescent="0.1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26" t="s">
        <v>15</v>
      </c>
    </row>
    <row r="4" spans="1:24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18</v>
      </c>
      <c r="G4" s="4" t="s">
        <v>18</v>
      </c>
      <c r="H4" s="4" t="s">
        <v>21</v>
      </c>
      <c r="I4" s="4" t="s">
        <v>22</v>
      </c>
      <c r="J4" s="4"/>
    </row>
    <row r="5" spans="1:24" x14ac:dyDescent="0.15">
      <c r="A5" s="4" t="s">
        <v>23</v>
      </c>
      <c r="B5" s="4" t="s">
        <v>24</v>
      </c>
      <c r="C5" s="4" t="s">
        <v>25</v>
      </c>
      <c r="D5" s="4" t="s">
        <v>26</v>
      </c>
      <c r="E5" s="4" t="s">
        <v>23</v>
      </c>
      <c r="F5" s="4" t="s">
        <v>25</v>
      </c>
      <c r="G5" s="4" t="s">
        <v>25</v>
      </c>
      <c r="H5" s="4" t="s">
        <v>27</v>
      </c>
      <c r="I5" s="4" t="s">
        <v>28</v>
      </c>
      <c r="J5" s="4"/>
    </row>
    <row r="6" spans="1:24" x14ac:dyDescent="0.15">
      <c r="A6" s="5" t="s">
        <v>29</v>
      </c>
      <c r="B6" s="5" t="s">
        <v>25</v>
      </c>
      <c r="C6" s="5"/>
      <c r="D6" s="5" t="s">
        <v>23</v>
      </c>
      <c r="E6" s="5" t="s">
        <v>30</v>
      </c>
      <c r="F6" s="5"/>
      <c r="G6" s="5"/>
      <c r="H6" s="5" t="s">
        <v>31</v>
      </c>
      <c r="I6" s="5" t="s">
        <v>21</v>
      </c>
      <c r="J6" s="4"/>
    </row>
    <row r="7" spans="1:24" x14ac:dyDescent="0.15">
      <c r="A7" s="5"/>
      <c r="B7" s="5"/>
      <c r="C7" s="5"/>
      <c r="D7" s="5" t="s">
        <v>30</v>
      </c>
      <c r="E7" s="5"/>
      <c r="F7" s="5"/>
      <c r="G7" s="5"/>
      <c r="H7" s="5" t="s">
        <v>19</v>
      </c>
      <c r="I7" s="5" t="s">
        <v>27</v>
      </c>
      <c r="J7" s="4"/>
    </row>
    <row r="8" spans="1:24" x14ac:dyDescent="0.15">
      <c r="A8" s="5"/>
      <c r="B8" s="5"/>
      <c r="C8" s="5"/>
      <c r="D8" s="5"/>
      <c r="E8" s="5"/>
      <c r="F8" s="5"/>
      <c r="G8" s="5"/>
      <c r="H8" s="5" t="s">
        <v>23</v>
      </c>
      <c r="I8" s="5" t="s">
        <v>31</v>
      </c>
      <c r="J8" s="4"/>
    </row>
    <row r="9" spans="1:24" x14ac:dyDescent="0.15">
      <c r="A9" s="5"/>
      <c r="B9" s="5"/>
      <c r="C9" s="5"/>
      <c r="D9" s="5"/>
      <c r="E9" s="5"/>
      <c r="F9" s="5"/>
      <c r="G9" s="5"/>
      <c r="H9" s="5" t="s">
        <v>30</v>
      </c>
      <c r="I9" s="5" t="s">
        <v>19</v>
      </c>
      <c r="J9" s="4"/>
    </row>
    <row r="10" spans="1:24" x14ac:dyDescent="0.15">
      <c r="A10" s="5"/>
      <c r="B10" s="5"/>
      <c r="C10" s="5"/>
      <c r="D10" s="5"/>
      <c r="E10" s="5"/>
      <c r="F10" s="5"/>
      <c r="G10" s="5"/>
      <c r="H10" s="5"/>
      <c r="I10" s="5" t="s">
        <v>23</v>
      </c>
      <c r="J10" s="4"/>
    </row>
    <row r="11" spans="1:24" ht="14" thickBot="1" x14ac:dyDescent="0.2">
      <c r="A11" s="6"/>
      <c r="B11" s="6"/>
      <c r="C11" s="6"/>
      <c r="D11" s="6"/>
      <c r="E11" s="6"/>
      <c r="F11" s="6"/>
      <c r="G11" s="6"/>
      <c r="H11" s="6"/>
      <c r="I11" s="6" t="s">
        <v>30</v>
      </c>
      <c r="J11" s="6"/>
    </row>
    <row r="12" spans="1:24" ht="15" x14ac:dyDescent="0.2">
      <c r="A12" s="4">
        <v>0</v>
      </c>
      <c r="B12" s="12">
        <v>9.7630000000000008E-3</v>
      </c>
      <c r="C12" s="7">
        <f>B12</f>
        <v>9.7630000000000008E-3</v>
      </c>
      <c r="D12" s="7">
        <f>1-C12</f>
        <v>0.99023700000000003</v>
      </c>
      <c r="E12" s="8">
        <v>25000</v>
      </c>
      <c r="F12" s="8">
        <f>E12-E13</f>
        <v>244.07500000000073</v>
      </c>
      <c r="G12" s="8">
        <f>0.15*E12+0.85*E13</f>
        <v>24792.536249999997</v>
      </c>
      <c r="H12" s="8">
        <f t="shared" ref="H12:H75" si="0">H13+G12</f>
        <v>1615748.3400945463</v>
      </c>
      <c r="I12" s="9">
        <f>H12/E12</f>
        <v>64.629933603781851</v>
      </c>
      <c r="J12" s="10">
        <f>G13/G12</f>
        <v>0.99814350189135059</v>
      </c>
      <c r="M12" s="14"/>
      <c r="X12" s="14"/>
    </row>
    <row r="13" spans="1:24" ht="15" x14ac:dyDescent="0.2">
      <c r="A13" s="4">
        <v>1</v>
      </c>
      <c r="B13" s="12">
        <v>7.6099999999999996E-4</v>
      </c>
      <c r="C13" s="7">
        <f>(2*B13)/(2+B13)</f>
        <v>7.6071054963586357E-4</v>
      </c>
      <c r="D13" s="7">
        <f>1-C13</f>
        <v>0.99923928945036411</v>
      </c>
      <c r="E13" s="8">
        <f>E12*D12</f>
        <v>24755.924999999999</v>
      </c>
      <c r="F13" s="8">
        <f t="shared" ref="F13:F76" si="1">E13-E14</f>
        <v>18.832093313496443</v>
      </c>
      <c r="G13" s="8">
        <f>(E13+E14)/2</f>
        <v>24746.508953343251</v>
      </c>
      <c r="H13" s="8">
        <f>H14+G13</f>
        <v>1590955.8038445464</v>
      </c>
      <c r="I13" s="9">
        <f t="shared" ref="I13:I76" si="2">H13/E13</f>
        <v>64.265657770596192</v>
      </c>
      <c r="J13" s="10">
        <f t="shared" ref="J13:J76" si="3">G14/G13</f>
        <v>0.99935716874320479</v>
      </c>
      <c r="M13" s="14"/>
      <c r="X13" s="14"/>
    </row>
    <row r="14" spans="1:24" ht="15" x14ac:dyDescent="0.2">
      <c r="A14" s="4">
        <v>2</v>
      </c>
      <c r="B14" s="12">
        <v>5.2499999999999997E-4</v>
      </c>
      <c r="C14" s="7">
        <f>(2*B14)/(2+B14)</f>
        <v>5.2486222366628749E-4</v>
      </c>
      <c r="D14" s="7">
        <f t="shared" ref="D13:D76" si="4">1-C14</f>
        <v>0.99947513777633368</v>
      </c>
      <c r="E14" s="8">
        <f t="shared" ref="E14:E77" si="5">E13*D13</f>
        <v>24737.092906686503</v>
      </c>
      <c r="F14" s="8">
        <f t="shared" si="1"/>
        <v>12.983565590042417</v>
      </c>
      <c r="G14" s="8">
        <f>(E14+E15)/2</f>
        <v>24730.60112389148</v>
      </c>
      <c r="H14" s="8">
        <f>H15+G14</f>
        <v>1566209.2948912033</v>
      </c>
      <c r="I14" s="9">
        <f t="shared" si="2"/>
        <v>63.314201907203604</v>
      </c>
      <c r="J14" s="10">
        <f>G15/G14</f>
        <v>0.99953259581785736</v>
      </c>
      <c r="M14" s="14"/>
      <c r="X14" s="14"/>
    </row>
    <row r="15" spans="1:24" ht="15" x14ac:dyDescent="0.2">
      <c r="A15" s="4">
        <v>3</v>
      </c>
      <c r="B15" s="12">
        <v>4.0999999999999999E-4</v>
      </c>
      <c r="C15" s="7">
        <f t="shared" ref="C14:C77" si="6">(2*B15)/(2+B15)</f>
        <v>4.0991596722671849E-4</v>
      </c>
      <c r="D15" s="7">
        <f t="shared" si="4"/>
        <v>0.99959008403277327</v>
      </c>
      <c r="E15" s="8">
        <f t="shared" si="5"/>
        <v>24724.10934109646</v>
      </c>
      <c r="F15" s="8">
        <f t="shared" si="1"/>
        <v>10.134807194375753</v>
      </c>
      <c r="G15" s="8">
        <f t="shared" ref="G14:G77" si="7">(E15+E16)/2</f>
        <v>24719.041937499271</v>
      </c>
      <c r="H15" s="8">
        <f t="shared" si="0"/>
        <v>1541478.6937673117</v>
      </c>
      <c r="I15" s="9">
        <f t="shared" si="2"/>
        <v>62.347188022060031</v>
      </c>
      <c r="J15" s="10">
        <f>G16/G15</f>
        <v>0.999589584340418</v>
      </c>
      <c r="M15" s="14"/>
      <c r="X15" s="14"/>
    </row>
    <row r="16" spans="1:24" ht="15" x14ac:dyDescent="0.2">
      <c r="A16" s="4">
        <v>4</v>
      </c>
      <c r="B16" s="12">
        <v>4.1100000000000002E-4</v>
      </c>
      <c r="C16" s="7">
        <f t="shared" si="6"/>
        <v>4.1091555685306667E-4</v>
      </c>
      <c r="D16" s="7">
        <f t="shared" si="4"/>
        <v>0.99958908444314698</v>
      </c>
      <c r="E16" s="8">
        <f t="shared" si="5"/>
        <v>24713.974533902085</v>
      </c>
      <c r="F16" s="8">
        <f t="shared" si="1"/>
        <v>10.155356607650901</v>
      </c>
      <c r="G16" s="8">
        <f t="shared" si="7"/>
        <v>24708.896855598257</v>
      </c>
      <c r="H16" s="8">
        <f t="shared" si="0"/>
        <v>1516759.6518298124</v>
      </c>
      <c r="I16" s="9">
        <f t="shared" si="2"/>
        <v>61.372550568471091</v>
      </c>
      <c r="J16" s="10">
        <f t="shared" si="3"/>
        <v>0.99960957222913771</v>
      </c>
      <c r="M16" s="14"/>
      <c r="X16" s="14"/>
    </row>
    <row r="17" spans="1:24" ht="15" x14ac:dyDescent="0.2">
      <c r="A17" s="4">
        <v>5</v>
      </c>
      <c r="B17" s="12">
        <v>3.6999999999999999E-4</v>
      </c>
      <c r="C17" s="7">
        <f t="shared" si="6"/>
        <v>3.6993156266090771E-4</v>
      </c>
      <c r="D17" s="7">
        <f t="shared" si="4"/>
        <v>0.99963006843733915</v>
      </c>
      <c r="E17" s="8">
        <f t="shared" si="5"/>
        <v>24703.819177294434</v>
      </c>
      <c r="F17" s="8">
        <f t="shared" si="1"/>
        <v>9.1387224319478264</v>
      </c>
      <c r="G17" s="8">
        <f t="shared" si="7"/>
        <v>24699.24981607846</v>
      </c>
      <c r="H17" s="8">
        <f t="shared" si="0"/>
        <v>1492050.7549742141</v>
      </c>
      <c r="I17" s="9">
        <f t="shared" si="2"/>
        <v>60.397574329137548</v>
      </c>
      <c r="J17" s="10">
        <f t="shared" si="3"/>
        <v>0.99965805368557137</v>
      </c>
      <c r="M17" s="14"/>
      <c r="X17" s="14"/>
    </row>
    <row r="18" spans="1:24" ht="15" x14ac:dyDescent="0.2">
      <c r="A18" s="4">
        <v>6</v>
      </c>
      <c r="B18" s="12">
        <v>3.1399999999999999E-4</v>
      </c>
      <c r="C18" s="7">
        <f t="shared" si="6"/>
        <v>3.1395070973857104E-4</v>
      </c>
      <c r="D18" s="7">
        <f t="shared" si="4"/>
        <v>0.99968604929026139</v>
      </c>
      <c r="E18" s="8">
        <f t="shared" si="5"/>
        <v>24694.680454862486</v>
      </c>
      <c r="F18" s="8">
        <f t="shared" si="1"/>
        <v>7.7529124555730959</v>
      </c>
      <c r="G18" s="8">
        <f t="shared" si="7"/>
        <v>24690.803998634699</v>
      </c>
      <c r="H18" s="8">
        <f t="shared" si="0"/>
        <v>1467351.5051581357</v>
      </c>
      <c r="I18" s="9">
        <f t="shared" si="2"/>
        <v>59.419740532386925</v>
      </c>
      <c r="J18" s="10">
        <f t="shared" si="3"/>
        <v>0.99967855287805152</v>
      </c>
      <c r="M18" s="14"/>
      <c r="X18" s="14"/>
    </row>
    <row r="19" spans="1:24" ht="15" x14ac:dyDescent="0.2">
      <c r="A19" s="4">
        <v>7</v>
      </c>
      <c r="B19" s="12">
        <v>3.2899999999999997E-4</v>
      </c>
      <c r="C19" s="7">
        <f t="shared" si="6"/>
        <v>3.2894588840135799E-4</v>
      </c>
      <c r="D19" s="7">
        <f t="shared" si="4"/>
        <v>0.99967105411159862</v>
      </c>
      <c r="E19" s="8">
        <f t="shared" si="5"/>
        <v>24686.927542406913</v>
      </c>
      <c r="F19" s="8">
        <f t="shared" si="1"/>
        <v>8.1206633123365464</v>
      </c>
      <c r="G19" s="8">
        <f t="shared" si="7"/>
        <v>24682.867210750745</v>
      </c>
      <c r="H19" s="8">
        <f t="shared" si="0"/>
        <v>1442660.701159501</v>
      </c>
      <c r="I19" s="9">
        <f t="shared" si="2"/>
        <v>58.438244235995569</v>
      </c>
      <c r="J19" s="10">
        <f t="shared" si="3"/>
        <v>0.99966355786804684</v>
      </c>
      <c r="M19" s="14"/>
      <c r="X19" s="14"/>
    </row>
    <row r="20" spans="1:24" ht="15" x14ac:dyDescent="0.2">
      <c r="A20" s="4">
        <v>8</v>
      </c>
      <c r="B20" s="12">
        <v>3.4400000000000001E-4</v>
      </c>
      <c r="C20" s="7">
        <f t="shared" si="6"/>
        <v>3.4394084217514585E-4</v>
      </c>
      <c r="D20" s="7">
        <f t="shared" si="4"/>
        <v>0.99965605915782485</v>
      </c>
      <c r="E20" s="8">
        <f t="shared" si="5"/>
        <v>24678.806879094576</v>
      </c>
      <c r="F20" s="8">
        <f t="shared" si="1"/>
        <v>8.4880496218720509</v>
      </c>
      <c r="G20" s="8">
        <f t="shared" si="7"/>
        <v>24674.562854283642</v>
      </c>
      <c r="H20" s="8">
        <f t="shared" si="0"/>
        <v>1417977.8339487503</v>
      </c>
      <c r="I20" s="9">
        <f t="shared" si="2"/>
        <v>57.457309054511853</v>
      </c>
      <c r="J20" s="10">
        <f t="shared" si="3"/>
        <v>0.99968504503855937</v>
      </c>
      <c r="M20" s="14"/>
      <c r="X20" s="14"/>
    </row>
    <row r="21" spans="1:24" ht="15" x14ac:dyDescent="0.2">
      <c r="A21" s="4">
        <v>9</v>
      </c>
      <c r="B21" s="12">
        <v>2.8600000000000001E-4</v>
      </c>
      <c r="C21" s="7">
        <f t="shared" si="6"/>
        <v>2.8595910784757778E-4</v>
      </c>
      <c r="D21" s="7">
        <f t="shared" si="4"/>
        <v>0.99971404089215243</v>
      </c>
      <c r="E21" s="8">
        <f t="shared" si="5"/>
        <v>24670.318829472704</v>
      </c>
      <c r="F21" s="8">
        <f t="shared" si="1"/>
        <v>7.0547023627914314</v>
      </c>
      <c r="G21" s="8">
        <f t="shared" si="7"/>
        <v>24666.791478291307</v>
      </c>
      <c r="H21" s="8">
        <f t="shared" si="0"/>
        <v>1393303.2710944666</v>
      </c>
      <c r="I21" s="9">
        <f t="shared" si="2"/>
        <v>56.476905739456413</v>
      </c>
      <c r="J21" s="10">
        <f t="shared" si="3"/>
        <v>0.99970704394340859</v>
      </c>
      <c r="M21" s="14"/>
      <c r="X21" s="14"/>
    </row>
    <row r="22" spans="1:24" ht="15" x14ac:dyDescent="0.2">
      <c r="A22" s="4">
        <v>10</v>
      </c>
      <c r="B22" s="12">
        <v>2.9999999999999997E-4</v>
      </c>
      <c r="C22" s="7">
        <f t="shared" si="6"/>
        <v>2.9995500674898762E-4</v>
      </c>
      <c r="D22" s="7">
        <f t="shared" si="4"/>
        <v>0.99970004499325105</v>
      </c>
      <c r="E22" s="8">
        <f t="shared" si="5"/>
        <v>24663.264127109913</v>
      </c>
      <c r="F22" s="8">
        <f t="shared" si="1"/>
        <v>7.3978695576988684</v>
      </c>
      <c r="G22" s="8">
        <f t="shared" si="7"/>
        <v>24659.565192331065</v>
      </c>
      <c r="H22" s="8">
        <f t="shared" si="0"/>
        <v>1368636.4796161752</v>
      </c>
      <c r="I22" s="9">
        <f t="shared" si="2"/>
        <v>55.492917424168809</v>
      </c>
      <c r="J22" s="10">
        <f t="shared" si="3"/>
        <v>0.99972453457091137</v>
      </c>
      <c r="M22" s="14"/>
      <c r="X22" s="14"/>
    </row>
    <row r="23" spans="1:24" ht="15" x14ac:dyDescent="0.2">
      <c r="A23" s="4">
        <v>11</v>
      </c>
      <c r="B23" s="12">
        <v>2.5099999999999998E-4</v>
      </c>
      <c r="C23" s="7">
        <f t="shared" si="6"/>
        <v>2.5096850345281667E-4</v>
      </c>
      <c r="D23" s="7">
        <f t="shared" si="4"/>
        <v>0.99974903149654715</v>
      </c>
      <c r="E23" s="8">
        <f t="shared" si="5"/>
        <v>24655.866257552214</v>
      </c>
      <c r="F23" s="8">
        <f t="shared" si="1"/>
        <v>6.187845855991327</v>
      </c>
      <c r="G23" s="8">
        <f t="shared" si="7"/>
        <v>24652.77233462422</v>
      </c>
      <c r="H23" s="8">
        <f t="shared" si="0"/>
        <v>1343976.9144238441</v>
      </c>
      <c r="I23" s="9">
        <f t="shared" si="2"/>
        <v>54.5094177744486</v>
      </c>
      <c r="J23" s="10">
        <f t="shared" si="3"/>
        <v>0.99971704456548083</v>
      </c>
      <c r="M23" s="14"/>
      <c r="X23" s="14"/>
    </row>
    <row r="24" spans="1:24" ht="15" x14ac:dyDescent="0.2">
      <c r="A24" s="4">
        <v>12</v>
      </c>
      <c r="B24" s="12">
        <v>3.1500000000000001E-4</v>
      </c>
      <c r="C24" s="7">
        <f t="shared" si="6"/>
        <v>3.1495039531273826E-4</v>
      </c>
      <c r="D24" s="7">
        <f t="shared" si="4"/>
        <v>0.99968504960468729</v>
      </c>
      <c r="E24" s="8">
        <f t="shared" si="5"/>
        <v>24649.678411696223</v>
      </c>
      <c r="F24" s="8">
        <f t="shared" si="1"/>
        <v>7.763425960096356</v>
      </c>
      <c r="G24" s="8">
        <f t="shared" si="7"/>
        <v>24645.796698716174</v>
      </c>
      <c r="H24" s="8">
        <f t="shared" si="0"/>
        <v>1319324.1420892198</v>
      </c>
      <c r="I24" s="9">
        <f t="shared" si="2"/>
        <v>53.522975839847192</v>
      </c>
      <c r="J24" s="10">
        <f t="shared" si="3"/>
        <v>0.99962208333062552</v>
      </c>
      <c r="M24" s="14"/>
      <c r="X24" s="14"/>
    </row>
    <row r="25" spans="1:24" ht="15" x14ac:dyDescent="0.2">
      <c r="A25" s="4">
        <v>13</v>
      </c>
      <c r="B25" s="12">
        <v>4.4099999999999999E-4</v>
      </c>
      <c r="C25" s="7">
        <f t="shared" si="6"/>
        <v>4.4090278093680347E-4</v>
      </c>
      <c r="D25" s="7">
        <f t="shared" si="4"/>
        <v>0.99955909721906322</v>
      </c>
      <c r="E25" s="8">
        <f t="shared" si="5"/>
        <v>24641.914985736126</v>
      </c>
      <c r="F25" s="8">
        <f t="shared" si="1"/>
        <v>10.864688844820193</v>
      </c>
      <c r="G25" s="8">
        <f t="shared" si="7"/>
        <v>24636.482641313716</v>
      </c>
      <c r="H25" s="8">
        <f t="shared" si="0"/>
        <v>1294678.3453905035</v>
      </c>
      <c r="I25" s="9">
        <f t="shared" si="2"/>
        <v>52.539680708253513</v>
      </c>
      <c r="J25" s="10">
        <f>G26/G25</f>
        <v>0.99953461401956512</v>
      </c>
      <c r="M25" s="14"/>
      <c r="X25" s="14"/>
    </row>
    <row r="26" spans="1:24" ht="15" x14ac:dyDescent="0.2">
      <c r="A26" s="4">
        <v>14</v>
      </c>
      <c r="B26" s="12">
        <v>4.8999999999999998E-4</v>
      </c>
      <c r="C26" s="7">
        <f t="shared" si="6"/>
        <v>4.898799794050457E-4</v>
      </c>
      <c r="D26" s="7">
        <f t="shared" si="4"/>
        <v>0.99951012002059492</v>
      </c>
      <c r="E26" s="8">
        <f t="shared" si="5"/>
        <v>24631.050296891306</v>
      </c>
      <c r="F26" s="8">
        <f t="shared" si="1"/>
        <v>12.066258412167372</v>
      </c>
      <c r="G26" s="8">
        <f t="shared" si="7"/>
        <v>24625.017167685222</v>
      </c>
      <c r="H26" s="8">
        <f t="shared" si="0"/>
        <v>1270041.8627491898</v>
      </c>
      <c r="I26" s="9">
        <f t="shared" si="2"/>
        <v>51.562635268926485</v>
      </c>
      <c r="J26" s="10">
        <f t="shared" si="3"/>
        <v>0.99940970394728612</v>
      </c>
      <c r="M26" s="14"/>
      <c r="X26" s="14"/>
    </row>
    <row r="27" spans="1:24" ht="15" x14ac:dyDescent="0.2">
      <c r="A27" s="4">
        <v>15</v>
      </c>
      <c r="B27" s="12">
        <v>6.9099999999999999E-4</v>
      </c>
      <c r="C27" s="7">
        <f t="shared" si="6"/>
        <v>6.9076134195635399E-4</v>
      </c>
      <c r="D27" s="7">
        <f t="shared" si="4"/>
        <v>0.99930923865804366</v>
      </c>
      <c r="E27" s="8">
        <f t="shared" si="5"/>
        <v>24618.984038479139</v>
      </c>
      <c r="F27" s="8">
        <f t="shared" si="1"/>
        <v>17.00584245202117</v>
      </c>
      <c r="G27" s="8">
        <f t="shared" si="7"/>
        <v>24610.481117253126</v>
      </c>
      <c r="H27" s="8">
        <f t="shared" si="0"/>
        <v>1245416.8455815045</v>
      </c>
      <c r="I27" s="9">
        <f t="shared" si="2"/>
        <v>50.587662091779855</v>
      </c>
      <c r="J27" s="10">
        <f t="shared" si="3"/>
        <v>0.99923382256070203</v>
      </c>
      <c r="M27" s="14"/>
      <c r="X27" s="14"/>
    </row>
    <row r="28" spans="1:24" ht="15" x14ac:dyDescent="0.2">
      <c r="A28" s="4">
        <v>16</v>
      </c>
      <c r="B28" s="12">
        <v>8.4199999999999998E-4</v>
      </c>
      <c r="C28" s="7">
        <f t="shared" si="6"/>
        <v>8.4164566717411968E-4</v>
      </c>
      <c r="D28" s="7">
        <f t="shared" si="4"/>
        <v>0.99915835433282585</v>
      </c>
      <c r="E28" s="8">
        <f t="shared" si="5"/>
        <v>24601.978196027118</v>
      </c>
      <c r="F28" s="8">
        <f t="shared" si="1"/>
        <v>20.706148352597666</v>
      </c>
      <c r="G28" s="8">
        <f t="shared" si="7"/>
        <v>24591.625121850819</v>
      </c>
      <c r="H28" s="8">
        <f t="shared" si="0"/>
        <v>1220806.3644642513</v>
      </c>
      <c r="I28" s="9">
        <f t="shared" si="2"/>
        <v>49.622284628371666</v>
      </c>
      <c r="J28" s="10">
        <f t="shared" si="3"/>
        <v>0.999060487606932</v>
      </c>
      <c r="K28" s="15"/>
      <c r="M28" s="14"/>
      <c r="X28" s="14"/>
    </row>
    <row r="29" spans="1:24" ht="15" x14ac:dyDescent="0.2">
      <c r="A29" s="4">
        <v>17</v>
      </c>
      <c r="B29" s="12">
        <v>1.0380000000000001E-3</v>
      </c>
      <c r="C29" s="7">
        <f t="shared" si="6"/>
        <v>1.0374615574516826E-3</v>
      </c>
      <c r="D29" s="7">
        <f t="shared" si="4"/>
        <v>0.99896253844254834</v>
      </c>
      <c r="E29" s="8">
        <f t="shared" si="5"/>
        <v>24581.27204767452</v>
      </c>
      <c r="F29" s="8">
        <f t="shared" si="1"/>
        <v>25.502124782724422</v>
      </c>
      <c r="G29" s="8">
        <f t="shared" si="7"/>
        <v>24568.520985283158</v>
      </c>
      <c r="H29" s="8">
        <f t="shared" si="0"/>
        <v>1196214.7393424006</v>
      </c>
      <c r="I29" s="9">
        <f t="shared" si="2"/>
        <v>48.663663012328399</v>
      </c>
      <c r="J29" s="10">
        <f t="shared" si="3"/>
        <v>0.99883026208425207</v>
      </c>
      <c r="M29" s="14"/>
      <c r="X29" s="14"/>
    </row>
    <row r="30" spans="1:24" ht="15" x14ac:dyDescent="0.2">
      <c r="A30" s="4">
        <v>18</v>
      </c>
      <c r="B30" s="12">
        <v>1.3029999999999999E-3</v>
      </c>
      <c r="C30" s="7">
        <f t="shared" si="6"/>
        <v>1.3021516482011968E-3</v>
      </c>
      <c r="D30" s="7">
        <f t="shared" si="4"/>
        <v>0.99869784835179876</v>
      </c>
      <c r="E30" s="8">
        <f t="shared" si="5"/>
        <v>24555.769922891795</v>
      </c>
      <c r="F30" s="8">
        <f t="shared" si="1"/>
        <v>31.975336277944734</v>
      </c>
      <c r="G30" s="8">
        <f t="shared" si="7"/>
        <v>24539.782254752823</v>
      </c>
      <c r="H30" s="8">
        <f t="shared" si="0"/>
        <v>1171646.2183571174</v>
      </c>
      <c r="I30" s="9">
        <f t="shared" si="2"/>
        <v>47.713682854833458</v>
      </c>
      <c r="J30" s="10">
        <f t="shared" si="3"/>
        <v>0.99857410578096684</v>
      </c>
      <c r="M30" s="14"/>
      <c r="X30" s="14"/>
    </row>
    <row r="31" spans="1:24" ht="15" x14ac:dyDescent="0.2">
      <c r="A31" s="4">
        <v>19</v>
      </c>
      <c r="B31" s="12">
        <v>1.5510000000000001E-3</v>
      </c>
      <c r="C31" s="7">
        <f t="shared" si="6"/>
        <v>1.5497981315489837E-3</v>
      </c>
      <c r="D31" s="7">
        <f t="shared" si="4"/>
        <v>0.99845020186845101</v>
      </c>
      <c r="E31" s="8">
        <f t="shared" si="5"/>
        <v>24523.794586613851</v>
      </c>
      <c r="F31" s="8">
        <f t="shared" si="1"/>
        <v>38.006931028823601</v>
      </c>
      <c r="G31" s="8">
        <f t="shared" si="7"/>
        <v>24504.791121099439</v>
      </c>
      <c r="H31" s="8">
        <f t="shared" si="0"/>
        <v>1147106.4361023644</v>
      </c>
      <c r="I31" s="9">
        <f t="shared" si="2"/>
        <v>46.775242389630229</v>
      </c>
      <c r="J31" s="10">
        <f t="shared" si="3"/>
        <v>0.99825818607587857</v>
      </c>
      <c r="M31" s="14"/>
      <c r="X31" s="14"/>
    </row>
    <row r="32" spans="1:24" ht="15" x14ac:dyDescent="0.2">
      <c r="A32" s="4">
        <v>20</v>
      </c>
      <c r="B32" s="12">
        <v>1.936E-3</v>
      </c>
      <c r="C32" s="7">
        <f t="shared" si="6"/>
        <v>1.934127764324134E-3</v>
      </c>
      <c r="D32" s="7">
        <f t="shared" si="4"/>
        <v>0.99806587223567589</v>
      </c>
      <c r="E32" s="8">
        <f t="shared" si="5"/>
        <v>24485.787655585027</v>
      </c>
      <c r="F32" s="8">
        <f t="shared" si="1"/>
        <v>47.358641736012942</v>
      </c>
      <c r="G32" s="8">
        <f t="shared" si="7"/>
        <v>24462.108334717021</v>
      </c>
      <c r="H32" s="8">
        <f t="shared" si="0"/>
        <v>1122601.6449812651</v>
      </c>
      <c r="I32" s="9">
        <f t="shared" si="2"/>
        <v>45.847070993658967</v>
      </c>
      <c r="J32" s="10">
        <f t="shared" si="3"/>
        <v>0.9980175151958034</v>
      </c>
      <c r="M32" s="14"/>
      <c r="X32" s="14"/>
    </row>
    <row r="33" spans="1:24" ht="15" x14ac:dyDescent="0.2">
      <c r="A33" s="4">
        <v>21</v>
      </c>
      <c r="B33" s="12">
        <v>2.0330000000000001E-3</v>
      </c>
      <c r="C33" s="7">
        <f t="shared" si="6"/>
        <v>2.0309355540093495E-3</v>
      </c>
      <c r="D33" s="7">
        <f t="shared" si="4"/>
        <v>0.99796906444599065</v>
      </c>
      <c r="E33" s="8">
        <f t="shared" si="5"/>
        <v>24438.429013849014</v>
      </c>
      <c r="F33" s="8">
        <f t="shared" si="1"/>
        <v>49.632874368358898</v>
      </c>
      <c r="G33" s="8">
        <f t="shared" si="7"/>
        <v>24413.612576664833</v>
      </c>
      <c r="H33" s="8">
        <f t="shared" si="0"/>
        <v>1098139.536646548</v>
      </c>
      <c r="I33" s="9">
        <f t="shared" si="2"/>
        <v>44.934947988033244</v>
      </c>
      <c r="J33" s="10">
        <f t="shared" si="3"/>
        <v>0.99782602181469504</v>
      </c>
      <c r="M33" s="14"/>
      <c r="X33" s="14"/>
    </row>
    <row r="34" spans="1:24" ht="15" x14ac:dyDescent="0.2">
      <c r="A34" s="4">
        <v>22</v>
      </c>
      <c r="B34" s="12">
        <v>2.32E-3</v>
      </c>
      <c r="C34" s="7">
        <f t="shared" si="6"/>
        <v>2.317311918174917E-3</v>
      </c>
      <c r="D34" s="7">
        <f t="shared" si="4"/>
        <v>0.99768268808182503</v>
      </c>
      <c r="E34" s="8">
        <f t="shared" si="5"/>
        <v>24388.796139480655</v>
      </c>
      <c r="F34" s="8">
        <f t="shared" si="1"/>
        <v>56.516447963957035</v>
      </c>
      <c r="G34" s="8">
        <f t="shared" si="7"/>
        <v>24360.537915498677</v>
      </c>
      <c r="H34" s="8">
        <f t="shared" si="0"/>
        <v>1073725.9240698831</v>
      </c>
      <c r="I34" s="9">
        <f t="shared" si="2"/>
        <v>44.025376157527198</v>
      </c>
      <c r="J34" s="10">
        <f t="shared" si="3"/>
        <v>0.99756610807998181</v>
      </c>
      <c r="M34" s="14"/>
      <c r="X34" s="14"/>
    </row>
    <row r="35" spans="1:24" ht="15" x14ac:dyDescent="0.2">
      <c r="A35" s="4">
        <v>23</v>
      </c>
      <c r="B35" s="12">
        <v>2.5539999999999998E-3</v>
      </c>
      <c r="C35" s="7">
        <f t="shared" si="6"/>
        <v>2.5507427015700949E-3</v>
      </c>
      <c r="D35" s="7">
        <f t="shared" si="4"/>
        <v>0.99744925729842993</v>
      </c>
      <c r="E35" s="8">
        <f t="shared" si="5"/>
        <v>24332.279691516698</v>
      </c>
      <c r="F35" s="8">
        <f t="shared" si="1"/>
        <v>62.06538483569966</v>
      </c>
      <c r="G35" s="8">
        <f t="shared" si="7"/>
        <v>24301.246999098847</v>
      </c>
      <c r="H35" s="8">
        <f t="shared" si="0"/>
        <v>1049365.3861543844</v>
      </c>
      <c r="I35" s="9">
        <f t="shared" si="2"/>
        <v>43.126472301739952</v>
      </c>
      <c r="J35" s="10">
        <f t="shared" si="3"/>
        <v>0.99732475069951942</v>
      </c>
      <c r="M35" s="14"/>
      <c r="X35" s="14"/>
    </row>
    <row r="36" spans="1:24" ht="15" x14ac:dyDescent="0.2">
      <c r="A36" s="4">
        <v>24</v>
      </c>
      <c r="B36" s="12">
        <v>2.8040000000000001E-3</v>
      </c>
      <c r="C36" s="7">
        <f t="shared" si="6"/>
        <v>2.8000742958372367E-3</v>
      </c>
      <c r="D36" s="7">
        <f t="shared" si="4"/>
        <v>0.99719992570416272</v>
      </c>
      <c r="E36" s="8">
        <f t="shared" si="5"/>
        <v>24270.214306680999</v>
      </c>
      <c r="F36" s="8">
        <f t="shared" si="1"/>
        <v>67.958403234599245</v>
      </c>
      <c r="G36" s="8">
        <f t="shared" si="7"/>
        <v>24236.235105063701</v>
      </c>
      <c r="H36" s="8">
        <f t="shared" si="0"/>
        <v>1025064.1391552854</v>
      </c>
      <c r="I36" s="9">
        <f t="shared" si="2"/>
        <v>42.235479514208912</v>
      </c>
      <c r="J36" s="10">
        <f t="shared" si="3"/>
        <v>0.99704012480499205</v>
      </c>
      <c r="M36" s="14"/>
      <c r="X36" s="14"/>
    </row>
    <row r="37" spans="1:24" ht="15" x14ac:dyDescent="0.2">
      <c r="A37" s="4">
        <v>25</v>
      </c>
      <c r="B37" s="12">
        <v>3.1250000000000002E-3</v>
      </c>
      <c r="C37" s="7">
        <f t="shared" si="6"/>
        <v>3.1201248049922002E-3</v>
      </c>
      <c r="D37" s="7">
        <f t="shared" si="4"/>
        <v>0.99687987519500776</v>
      </c>
      <c r="E37" s="8">
        <f t="shared" si="5"/>
        <v>24202.255903446399</v>
      </c>
      <c r="F37" s="8">
        <f t="shared" si="1"/>
        <v>75.514058981112612</v>
      </c>
      <c r="G37" s="8">
        <f t="shared" si="7"/>
        <v>24164.498873955843</v>
      </c>
      <c r="H37" s="8">
        <f t="shared" si="0"/>
        <v>1000827.9040502218</v>
      </c>
      <c r="I37" s="9">
        <f t="shared" si="2"/>
        <v>41.352670099967995</v>
      </c>
      <c r="J37" s="10">
        <f t="shared" si="3"/>
        <v>0.99682961383288748</v>
      </c>
      <c r="M37" s="14"/>
      <c r="X37" s="14"/>
    </row>
    <row r="38" spans="1:24" ht="15" x14ac:dyDescent="0.2">
      <c r="A38" s="4">
        <v>26</v>
      </c>
      <c r="B38" s="12">
        <v>3.2260000000000001E-3</v>
      </c>
      <c r="C38" s="7">
        <f t="shared" si="6"/>
        <v>3.2208048417901921E-3</v>
      </c>
      <c r="D38" s="7">
        <f t="shared" si="4"/>
        <v>0.99677919515820979</v>
      </c>
      <c r="E38" s="8">
        <f t="shared" si="5"/>
        <v>24126.741844465287</v>
      </c>
      <c r="F38" s="8">
        <f t="shared" si="1"/>
        <v>77.707526949277963</v>
      </c>
      <c r="G38" s="8">
        <f t="shared" si="7"/>
        <v>24087.888080990648</v>
      </c>
      <c r="H38" s="8">
        <f t="shared" si="0"/>
        <v>976663.40517626598</v>
      </c>
      <c r="I38" s="9">
        <f t="shared" si="2"/>
        <v>40.480534482127524</v>
      </c>
      <c r="J38" s="10">
        <f t="shared" si="3"/>
        <v>0.99655184976865108</v>
      </c>
      <c r="M38" s="14"/>
      <c r="X38" s="14"/>
    </row>
    <row r="39" spans="1:24" ht="15" x14ac:dyDescent="0.2">
      <c r="A39" s="4">
        <v>27</v>
      </c>
      <c r="B39" s="12">
        <v>3.6830000000000001E-3</v>
      </c>
      <c r="C39" s="7">
        <f t="shared" si="6"/>
        <v>3.6762302220461019E-3</v>
      </c>
      <c r="D39" s="7">
        <f t="shared" si="4"/>
        <v>0.99632376977795389</v>
      </c>
      <c r="E39" s="8">
        <f t="shared" si="5"/>
        <v>24049.034317516009</v>
      </c>
      <c r="F39" s="8">
        <f t="shared" si="1"/>
        <v>88.409786769076163</v>
      </c>
      <c r="G39" s="8">
        <f t="shared" si="7"/>
        <v>24004.829424131472</v>
      </c>
      <c r="H39" s="8">
        <f t="shared" si="0"/>
        <v>952575.51709527534</v>
      </c>
      <c r="I39" s="9">
        <f t="shared" si="2"/>
        <v>39.609720062708348</v>
      </c>
      <c r="J39" s="10">
        <f t="shared" si="3"/>
        <v>0.99604638364348386</v>
      </c>
      <c r="M39" s="14"/>
      <c r="X39" s="14"/>
    </row>
    <row r="40" spans="1:24" ht="15" x14ac:dyDescent="0.2">
      <c r="A40" s="4">
        <v>28</v>
      </c>
      <c r="B40" s="12">
        <v>4.241E-3</v>
      </c>
      <c r="C40" s="7">
        <f t="shared" si="6"/>
        <v>4.2320259888905575E-3</v>
      </c>
      <c r="D40" s="7">
        <f t="shared" si="4"/>
        <v>0.99576797401110939</v>
      </c>
      <c r="E40" s="8">
        <f t="shared" si="5"/>
        <v>23960.624530746933</v>
      </c>
      <c r="F40" s="8">
        <f t="shared" si="1"/>
        <v>101.40198572416921</v>
      </c>
      <c r="G40" s="8">
        <f t="shared" si="7"/>
        <v>23909.923537884846</v>
      </c>
      <c r="H40" s="8">
        <f t="shared" si="0"/>
        <v>928570.68767114391</v>
      </c>
      <c r="I40" s="9">
        <f t="shared" si="2"/>
        <v>38.754026902745231</v>
      </c>
      <c r="J40" s="10">
        <f t="shared" si="3"/>
        <v>0.99550025439200318</v>
      </c>
      <c r="M40" s="14"/>
      <c r="X40" s="14"/>
    </row>
    <row r="41" spans="1:24" ht="15" x14ac:dyDescent="0.2">
      <c r="A41" s="4">
        <v>29</v>
      </c>
      <c r="B41" s="12">
        <v>4.7800000000000004E-3</v>
      </c>
      <c r="C41" s="7">
        <f t="shared" si="6"/>
        <v>4.7686030387374184E-3</v>
      </c>
      <c r="D41" s="7">
        <f t="shared" si="4"/>
        <v>0.99523139696126262</v>
      </c>
      <c r="E41" s="8">
        <f t="shared" si="5"/>
        <v>23859.222545022763</v>
      </c>
      <c r="F41" s="8">
        <f t="shared" si="1"/>
        <v>113.77516113010643</v>
      </c>
      <c r="G41" s="8">
        <f t="shared" si="7"/>
        <v>23802.33496445771</v>
      </c>
      <c r="H41" s="8">
        <f t="shared" si="0"/>
        <v>904660.76413325907</v>
      </c>
      <c r="I41" s="9">
        <f t="shared" si="2"/>
        <v>37.916606981897615</v>
      </c>
      <c r="J41" s="10">
        <f t="shared" si="3"/>
        <v>0.99490882254678559</v>
      </c>
      <c r="M41" s="14"/>
      <c r="X41" s="14"/>
    </row>
    <row r="42" spans="1:24" ht="15" x14ac:dyDescent="0.2">
      <c r="A42" s="4">
        <v>30</v>
      </c>
      <c r="B42" s="12">
        <v>5.4299999999999999E-3</v>
      </c>
      <c r="C42" s="7">
        <f t="shared" si="6"/>
        <v>5.4152974673760739E-3</v>
      </c>
      <c r="D42" s="7">
        <f t="shared" si="4"/>
        <v>0.99458470253262388</v>
      </c>
      <c r="E42" s="8">
        <f t="shared" si="5"/>
        <v>23745.447383892657</v>
      </c>
      <c r="F42" s="8">
        <f t="shared" si="1"/>
        <v>128.58866107970607</v>
      </c>
      <c r="G42" s="8">
        <f t="shared" si="7"/>
        <v>23681.153053352806</v>
      </c>
      <c r="H42" s="8">
        <f t="shared" si="0"/>
        <v>880858.42916880141</v>
      </c>
      <c r="I42" s="9">
        <f t="shared" si="2"/>
        <v>37.095886842137055</v>
      </c>
      <c r="J42" s="10">
        <f t="shared" si="3"/>
        <v>0.994450319364651</v>
      </c>
      <c r="M42" s="14"/>
      <c r="X42" s="14"/>
    </row>
    <row r="43" spans="1:24" ht="15" x14ac:dyDescent="0.2">
      <c r="A43" s="4">
        <v>31</v>
      </c>
      <c r="B43" s="12">
        <v>5.7010000000000003E-3</v>
      </c>
      <c r="C43" s="7">
        <f t="shared" si="6"/>
        <v>5.6847954904544595E-3</v>
      </c>
      <c r="D43" s="7">
        <f t="shared" si="4"/>
        <v>0.99431520450954558</v>
      </c>
      <c r="E43" s="8">
        <f t="shared" si="5"/>
        <v>23616.858722812951</v>
      </c>
      <c r="F43" s="8">
        <f t="shared" si="1"/>
        <v>134.25701196614682</v>
      </c>
      <c r="G43" s="8">
        <f t="shared" si="7"/>
        <v>23549.730216829877</v>
      </c>
      <c r="H43" s="8">
        <f t="shared" si="0"/>
        <v>857177.27611544856</v>
      </c>
      <c r="I43" s="9">
        <f t="shared" si="2"/>
        <v>36.295143489487415</v>
      </c>
      <c r="J43" s="10">
        <f t="shared" si="3"/>
        <v>0.99420664832096994</v>
      </c>
      <c r="M43" s="14"/>
      <c r="X43" s="14"/>
    </row>
    <row r="44" spans="1:24" ht="15" x14ac:dyDescent="0.2">
      <c r="A44" s="4">
        <v>32</v>
      </c>
      <c r="B44" s="12">
        <v>5.9199999999999999E-3</v>
      </c>
      <c r="C44" s="7">
        <f t="shared" si="6"/>
        <v>5.9025285155938417E-3</v>
      </c>
      <c r="D44" s="7">
        <f t="shared" si="4"/>
        <v>0.99409747148440619</v>
      </c>
      <c r="E44" s="8">
        <f t="shared" si="5"/>
        <v>23482.601710846804</v>
      </c>
      <c r="F44" s="8">
        <f t="shared" si="1"/>
        <v>138.60672621860431</v>
      </c>
      <c r="G44" s="8">
        <f t="shared" si="7"/>
        <v>23413.298347737502</v>
      </c>
      <c r="H44" s="8">
        <f t="shared" si="0"/>
        <v>833627.54589861864</v>
      </c>
      <c r="I44" s="9">
        <f t="shared" si="2"/>
        <v>35.499794961542072</v>
      </c>
      <c r="J44" s="10">
        <f t="shared" si="3"/>
        <v>0.99377693343905293</v>
      </c>
      <c r="M44" s="14"/>
      <c r="X44" s="14"/>
    </row>
    <row r="45" spans="1:24" ht="15" x14ac:dyDescent="0.2">
      <c r="A45" s="4">
        <v>33</v>
      </c>
      <c r="B45" s="12">
        <v>6.5669999999999999E-3</v>
      </c>
      <c r="C45" s="7">
        <f t="shared" si="6"/>
        <v>6.5455078250564276E-3</v>
      </c>
      <c r="D45" s="7">
        <f t="shared" si="4"/>
        <v>0.99345449217494353</v>
      </c>
      <c r="E45" s="8">
        <f t="shared" si="5"/>
        <v>23343.9949846282</v>
      </c>
      <c r="F45" s="8">
        <f t="shared" si="1"/>
        <v>152.79830183996455</v>
      </c>
      <c r="G45" s="8">
        <f t="shared" si="7"/>
        <v>23267.595833708219</v>
      </c>
      <c r="H45" s="8">
        <f t="shared" si="0"/>
        <v>810214.24755088112</v>
      </c>
      <c r="I45" s="9">
        <f t="shared" si="2"/>
        <v>34.707608876903869</v>
      </c>
      <c r="J45" s="10">
        <f t="shared" si="3"/>
        <v>0.99325104709667955</v>
      </c>
      <c r="M45" s="14"/>
      <c r="X45" s="14"/>
    </row>
    <row r="46" spans="1:24" ht="15" x14ac:dyDescent="0.2">
      <c r="A46" s="4">
        <v>34</v>
      </c>
      <c r="B46" s="12">
        <v>6.9779999999999998E-3</v>
      </c>
      <c r="C46" s="7">
        <f t="shared" si="6"/>
        <v>6.9537384066990261E-3</v>
      </c>
      <c r="D46" s="7">
        <f t="shared" si="4"/>
        <v>0.99304626159330101</v>
      </c>
      <c r="E46" s="8">
        <f t="shared" si="5"/>
        <v>23191.196682788235</v>
      </c>
      <c r="F46" s="8">
        <f t="shared" si="1"/>
        <v>161.26551507041586</v>
      </c>
      <c r="G46" s="8">
        <f t="shared" si="7"/>
        <v>23110.563925253027</v>
      </c>
      <c r="H46" s="8">
        <f t="shared" si="0"/>
        <v>786946.65171717294</v>
      </c>
      <c r="I46" s="9">
        <f t="shared" si="2"/>
        <v>33.93299028424952</v>
      </c>
      <c r="J46" s="10">
        <f t="shared" si="3"/>
        <v>0.99286965055658372</v>
      </c>
      <c r="M46" s="14"/>
      <c r="X46" s="14"/>
    </row>
    <row r="47" spans="1:24" ht="15" x14ac:dyDescent="0.2">
      <c r="A47" s="4">
        <v>35</v>
      </c>
      <c r="B47" s="12">
        <v>7.3350000000000004E-3</v>
      </c>
      <c r="C47" s="7">
        <f t="shared" si="6"/>
        <v>7.3081971868173478E-3</v>
      </c>
      <c r="D47" s="7">
        <f t="shared" si="4"/>
        <v>0.9926918028131827</v>
      </c>
      <c r="E47" s="8">
        <f t="shared" si="5"/>
        <v>23029.931167717819</v>
      </c>
      <c r="F47" s="8">
        <f t="shared" si="1"/>
        <v>168.30727817251318</v>
      </c>
      <c r="G47" s="8">
        <f t="shared" si="7"/>
        <v>22945.777528631563</v>
      </c>
      <c r="H47" s="8">
        <f t="shared" si="0"/>
        <v>763836.08779191994</v>
      </c>
      <c r="I47" s="9">
        <f t="shared" si="2"/>
        <v>33.16710250800169</v>
      </c>
      <c r="J47" s="10">
        <f t="shared" si="3"/>
        <v>0.99268141774553198</v>
      </c>
      <c r="M47" s="14"/>
      <c r="X47" s="14"/>
    </row>
    <row r="48" spans="1:24" ht="15" x14ac:dyDescent="0.2">
      <c r="A48" s="4">
        <v>36</v>
      </c>
      <c r="B48" s="12">
        <v>7.3559999999999997E-3</v>
      </c>
      <c r="C48" s="7">
        <f t="shared" si="6"/>
        <v>7.3290437769882363E-3</v>
      </c>
      <c r="D48" s="7">
        <f t="shared" si="4"/>
        <v>0.99267095622301171</v>
      </c>
      <c r="E48" s="8">
        <f t="shared" si="5"/>
        <v>22861.623889545306</v>
      </c>
      <c r="F48" s="8">
        <f t="shared" si="1"/>
        <v>167.5538422995196</v>
      </c>
      <c r="G48" s="8">
        <f t="shared" si="7"/>
        <v>22777.846968395548</v>
      </c>
      <c r="H48" s="8">
        <f t="shared" si="0"/>
        <v>740890.31026328832</v>
      </c>
      <c r="I48" s="9">
        <f t="shared" si="2"/>
        <v>32.407597721091889</v>
      </c>
      <c r="J48" s="10">
        <f t="shared" si="3"/>
        <v>0.9926220014894479</v>
      </c>
      <c r="M48" s="14"/>
      <c r="X48" s="14"/>
    </row>
    <row r="49" spans="1:24" ht="15" x14ac:dyDescent="0.2">
      <c r="A49" s="4">
        <v>37</v>
      </c>
      <c r="B49" s="12">
        <v>7.4549999999999998E-3</v>
      </c>
      <c r="C49" s="7">
        <f t="shared" si="6"/>
        <v>7.4273146845134754E-3</v>
      </c>
      <c r="D49" s="7">
        <f t="shared" si="4"/>
        <v>0.99257268531548648</v>
      </c>
      <c r="E49" s="8">
        <f t="shared" si="5"/>
        <v>22694.070047245787</v>
      </c>
      <c r="F49" s="8">
        <f t="shared" si="1"/>
        <v>168.55599971328775</v>
      </c>
      <c r="G49" s="8">
        <f t="shared" si="7"/>
        <v>22609.792047389143</v>
      </c>
      <c r="H49" s="8">
        <f t="shared" si="0"/>
        <v>718112.4632948928</v>
      </c>
      <c r="I49" s="9">
        <f t="shared" si="2"/>
        <v>31.643176468561435</v>
      </c>
      <c r="J49" s="10">
        <f t="shared" si="3"/>
        <v>0.99254153636480469</v>
      </c>
      <c r="M49" s="14"/>
      <c r="X49" s="14"/>
    </row>
    <row r="50" spans="1:24" ht="15" x14ac:dyDescent="0.2">
      <c r="A50" s="4">
        <v>38</v>
      </c>
      <c r="B50" s="12">
        <v>7.5180000000000004E-3</v>
      </c>
      <c r="C50" s="7">
        <f t="shared" si="6"/>
        <v>7.4898456701259965E-3</v>
      </c>
      <c r="D50" s="7">
        <f t="shared" si="4"/>
        <v>0.99251015432987399</v>
      </c>
      <c r="E50" s="8">
        <f t="shared" si="5"/>
        <v>22525.514047532499</v>
      </c>
      <c r="F50" s="8">
        <f t="shared" si="1"/>
        <v>168.71262385627415</v>
      </c>
      <c r="G50" s="8">
        <f t="shared" si="7"/>
        <v>22441.157735604364</v>
      </c>
      <c r="H50" s="8">
        <f t="shared" si="0"/>
        <v>695502.6712475036</v>
      </c>
      <c r="I50" s="9">
        <f t="shared" si="2"/>
        <v>30.876217509615088</v>
      </c>
      <c r="J50" s="10">
        <f t="shared" si="3"/>
        <v>0.99244390960186324</v>
      </c>
      <c r="M50" s="14"/>
      <c r="X50" s="14"/>
    </row>
    <row r="51" spans="1:24" ht="15" x14ac:dyDescent="0.2">
      <c r="A51" s="4">
        <v>39</v>
      </c>
      <c r="B51" s="12">
        <v>7.6519999999999999E-3</v>
      </c>
      <c r="C51" s="7">
        <f t="shared" si="6"/>
        <v>7.6228350331631169E-3</v>
      </c>
      <c r="D51" s="7">
        <f t="shared" si="4"/>
        <v>0.99237716496683692</v>
      </c>
      <c r="E51" s="8">
        <f t="shared" si="5"/>
        <v>22356.801423676225</v>
      </c>
      <c r="F51" s="8">
        <f t="shared" si="1"/>
        <v>170.42220912186895</v>
      </c>
      <c r="G51" s="8">
        <f t="shared" si="7"/>
        <v>22271.59031911529</v>
      </c>
      <c r="H51" s="8">
        <f t="shared" si="0"/>
        <v>673061.51351189928</v>
      </c>
      <c r="I51" s="9">
        <f t="shared" si="2"/>
        <v>30.105447588719731</v>
      </c>
      <c r="J51" s="10">
        <f t="shared" si="3"/>
        <v>0.99209500140173679</v>
      </c>
      <c r="M51" s="14"/>
      <c r="X51" s="14"/>
    </row>
    <row r="52" spans="1:24" ht="15" x14ac:dyDescent="0.2">
      <c r="A52" s="4">
        <v>40</v>
      </c>
      <c r="B52" s="12">
        <v>8.2229999999999994E-3</v>
      </c>
      <c r="C52" s="7">
        <f t="shared" si="6"/>
        <v>8.1893295714669124E-3</v>
      </c>
      <c r="D52" s="7">
        <f t="shared" si="4"/>
        <v>0.9918106704285331</v>
      </c>
      <c r="E52" s="8">
        <f t="shared" si="5"/>
        <v>22186.379214554356</v>
      </c>
      <c r="F52" s="8">
        <f t="shared" si="1"/>
        <v>181.69157138552691</v>
      </c>
      <c r="G52" s="8">
        <f t="shared" si="7"/>
        <v>22095.533428861592</v>
      </c>
      <c r="H52" s="8">
        <f t="shared" si="0"/>
        <v>650789.92319278396</v>
      </c>
      <c r="I52" s="9">
        <f t="shared" si="2"/>
        <v>29.332858547998814</v>
      </c>
      <c r="J52" s="10">
        <f t="shared" si="3"/>
        <v>0.99199739023679623</v>
      </c>
      <c r="M52" s="14"/>
      <c r="X52" s="14"/>
    </row>
    <row r="53" spans="1:24" ht="15" x14ac:dyDescent="0.2">
      <c r="A53" s="4">
        <v>41</v>
      </c>
      <c r="B53" s="12">
        <v>7.8449999999999995E-3</v>
      </c>
      <c r="C53" s="7">
        <f t="shared" si="6"/>
        <v>7.8143482191105375E-3</v>
      </c>
      <c r="D53" s="7">
        <f t="shared" si="4"/>
        <v>0.99218565178088947</v>
      </c>
      <c r="E53" s="8">
        <f t="shared" si="5"/>
        <v>22004.687643168829</v>
      </c>
      <c r="F53" s="8">
        <f t="shared" si="1"/>
        <v>171.95229169648155</v>
      </c>
      <c r="G53" s="8">
        <f t="shared" si="7"/>
        <v>21918.71149732059</v>
      </c>
      <c r="H53" s="8">
        <f t="shared" si="0"/>
        <v>628694.38976392231</v>
      </c>
      <c r="I53" s="9">
        <f t="shared" si="2"/>
        <v>28.570929974509102</v>
      </c>
      <c r="J53" s="10">
        <f t="shared" si="3"/>
        <v>0.99201272784764416</v>
      </c>
      <c r="M53" s="14"/>
      <c r="X53" s="14"/>
    </row>
    <row r="54" spans="1:24" ht="15" x14ac:dyDescent="0.2">
      <c r="A54" s="4">
        <v>42</v>
      </c>
      <c r="B54" s="12">
        <v>8.1949999999999992E-3</v>
      </c>
      <c r="C54" s="7">
        <f t="shared" si="6"/>
        <v>8.1615580160293178E-3</v>
      </c>
      <c r="D54" s="7">
        <f t="shared" si="4"/>
        <v>0.99183844198397064</v>
      </c>
      <c r="E54" s="8">
        <f t="shared" si="5"/>
        <v>21832.735351472347</v>
      </c>
      <c r="F54" s="8">
        <f t="shared" si="1"/>
        <v>178.18913621965839</v>
      </c>
      <c r="G54" s="8">
        <f t="shared" si="7"/>
        <v>21743.64078336252</v>
      </c>
      <c r="H54" s="8">
        <f t="shared" si="0"/>
        <v>606775.67826660175</v>
      </c>
      <c r="I54" s="9">
        <f t="shared" si="2"/>
        <v>27.792013620761555</v>
      </c>
      <c r="J54" s="10">
        <f t="shared" si="3"/>
        <v>0.99137735804918437</v>
      </c>
      <c r="M54" s="14"/>
      <c r="X54" s="14"/>
    </row>
    <row r="55" spans="1:24" ht="15" x14ac:dyDescent="0.2">
      <c r="A55" s="4">
        <v>43</v>
      </c>
      <c r="B55" s="12">
        <v>9.129E-3</v>
      </c>
      <c r="C55" s="7">
        <f t="shared" si="6"/>
        <v>9.0875200148920251E-3</v>
      </c>
      <c r="D55" s="7">
        <f t="shared" si="4"/>
        <v>0.99091247998510801</v>
      </c>
      <c r="E55" s="8">
        <f t="shared" si="5"/>
        <v>21654.546215252689</v>
      </c>
      <c r="F55" s="8">
        <f t="shared" si="1"/>
        <v>196.78612214451277</v>
      </c>
      <c r="G55" s="8">
        <f t="shared" si="7"/>
        <v>21556.153154180432</v>
      </c>
      <c r="H55" s="8">
        <f t="shared" si="0"/>
        <v>585032.0374832392</v>
      </c>
      <c r="I55" s="9">
        <f t="shared" si="2"/>
        <v>27.016591881808335</v>
      </c>
      <c r="J55" s="10">
        <f t="shared" si="3"/>
        <v>0.99078968715692117</v>
      </c>
      <c r="M55" s="14"/>
      <c r="X55" s="14"/>
    </row>
    <row r="56" spans="1:24" ht="15" x14ac:dyDescent="0.2">
      <c r="A56" s="4">
        <v>44</v>
      </c>
      <c r="B56" s="12">
        <v>9.3779999999999992E-3</v>
      </c>
      <c r="C56" s="7">
        <f t="shared" si="6"/>
        <v>9.3342317871500536E-3</v>
      </c>
      <c r="D56" s="7">
        <f t="shared" si="4"/>
        <v>0.99066576821284991</v>
      </c>
      <c r="E56" s="8">
        <f t="shared" si="5"/>
        <v>21457.760093108176</v>
      </c>
      <c r="F56" s="8">
        <f t="shared" si="1"/>
        <v>200.29170634213006</v>
      </c>
      <c r="G56" s="8">
        <f t="shared" si="7"/>
        <v>21357.614239937109</v>
      </c>
      <c r="H56" s="8">
        <f t="shared" si="0"/>
        <v>563475.88432905881</v>
      </c>
      <c r="I56" s="9">
        <f t="shared" si="2"/>
        <v>26.259771844034947</v>
      </c>
      <c r="J56" s="10">
        <f t="shared" si="3"/>
        <v>0.99020697813122271</v>
      </c>
      <c r="M56" s="14"/>
      <c r="X56" s="14"/>
    </row>
    <row r="57" spans="1:24" ht="15" x14ac:dyDescent="0.2">
      <c r="A57" s="4">
        <v>45</v>
      </c>
      <c r="B57" s="12">
        <v>1.0309E-2</v>
      </c>
      <c r="C57" s="7">
        <f t="shared" si="6"/>
        <v>1.0256134753413531E-2</v>
      </c>
      <c r="D57" s="7">
        <f t="shared" si="4"/>
        <v>0.98974386524658642</v>
      </c>
      <c r="E57" s="8">
        <f t="shared" si="5"/>
        <v>21257.468386766046</v>
      </c>
      <c r="F57" s="8">
        <f t="shared" si="1"/>
        <v>218.01946029110331</v>
      </c>
      <c r="G57" s="8">
        <f t="shared" si="7"/>
        <v>21148.458656620496</v>
      </c>
      <c r="H57" s="8">
        <f t="shared" si="0"/>
        <v>542118.27008912165</v>
      </c>
      <c r="I57" s="9">
        <f t="shared" si="2"/>
        <v>25.502485066689331</v>
      </c>
      <c r="J57" s="10">
        <f t="shared" si="3"/>
        <v>0.98947561583287469</v>
      </c>
      <c r="M57" s="14"/>
      <c r="X57" s="14"/>
    </row>
    <row r="58" spans="1:24" ht="15" x14ac:dyDescent="0.2">
      <c r="A58" s="4">
        <v>46</v>
      </c>
      <c r="B58" s="12">
        <v>1.0854000000000001E-2</v>
      </c>
      <c r="C58" s="7">
        <f t="shared" si="6"/>
        <v>1.0795413292063969E-2</v>
      </c>
      <c r="D58" s="7">
        <f t="shared" si="4"/>
        <v>0.98920458670793598</v>
      </c>
      <c r="E58" s="8">
        <f t="shared" si="5"/>
        <v>21039.448926474943</v>
      </c>
      <c r="F58" s="8">
        <f t="shared" si="1"/>
        <v>227.12954659857132</v>
      </c>
      <c r="G58" s="8">
        <f t="shared" si="7"/>
        <v>20925.884153175655</v>
      </c>
      <c r="H58" s="8">
        <f t="shared" si="0"/>
        <v>520969.81143250113</v>
      </c>
      <c r="I58" s="9">
        <f t="shared" si="2"/>
        <v>24.761571144429546</v>
      </c>
      <c r="J58" s="10">
        <f t="shared" si="3"/>
        <v>0.98895032293893081</v>
      </c>
      <c r="M58" s="14"/>
      <c r="X58" s="14"/>
    </row>
    <row r="59" spans="1:24" ht="15" x14ac:dyDescent="0.2">
      <c r="A59" s="4">
        <v>47</v>
      </c>
      <c r="B59" s="12">
        <v>1.1370999999999999E-2</v>
      </c>
      <c r="C59" s="7">
        <f t="shared" si="6"/>
        <v>1.1306715668069192E-2</v>
      </c>
      <c r="D59" s="7">
        <f t="shared" si="4"/>
        <v>0.98869328433193082</v>
      </c>
      <c r="E59" s="8">
        <f t="shared" si="5"/>
        <v>20812.319379876371</v>
      </c>
      <c r="F59" s="8">
        <f t="shared" si="1"/>
        <v>235.31897762130757</v>
      </c>
      <c r="G59" s="8">
        <f t="shared" si="7"/>
        <v>20694.659891065719</v>
      </c>
      <c r="H59" s="8">
        <f t="shared" si="0"/>
        <v>500043.92727932549</v>
      </c>
      <c r="I59" s="9">
        <f t="shared" si="2"/>
        <v>24.02634315533437</v>
      </c>
      <c r="J59" s="10">
        <f t="shared" si="3"/>
        <v>0.98831149597345713</v>
      </c>
      <c r="M59" s="14"/>
      <c r="X59" s="14"/>
    </row>
    <row r="60" spans="1:24" ht="15" x14ac:dyDescent="0.2">
      <c r="A60" s="4">
        <v>48</v>
      </c>
      <c r="B60" s="12">
        <v>1.2148000000000001E-2</v>
      </c>
      <c r="C60" s="7">
        <f t="shared" si="6"/>
        <v>1.207465852412447E-2</v>
      </c>
      <c r="D60" s="7">
        <f t="shared" si="4"/>
        <v>0.98792534147587552</v>
      </c>
      <c r="E60" s="8">
        <f t="shared" si="5"/>
        <v>20577.000402255064</v>
      </c>
      <c r="F60" s="8">
        <f t="shared" si="1"/>
        <v>248.4602533080033</v>
      </c>
      <c r="G60" s="8">
        <f t="shared" si="7"/>
        <v>20452.770275601062</v>
      </c>
      <c r="H60" s="8">
        <f t="shared" si="0"/>
        <v>479349.26738825976</v>
      </c>
      <c r="I60" s="9">
        <f t="shared" si="2"/>
        <v>23.295390874159054</v>
      </c>
      <c r="J60" s="10">
        <f t="shared" si="3"/>
        <v>0.98745863963967995</v>
      </c>
      <c r="M60" s="14"/>
      <c r="X60" s="14"/>
    </row>
    <row r="61" spans="1:24" ht="15" x14ac:dyDescent="0.2">
      <c r="A61" s="4">
        <v>49</v>
      </c>
      <c r="B61" s="12">
        <v>1.3099E-2</v>
      </c>
      <c r="C61" s="7">
        <f t="shared" si="6"/>
        <v>1.3013766337373374E-2</v>
      </c>
      <c r="D61" s="7">
        <f t="shared" si="4"/>
        <v>0.98698623366262661</v>
      </c>
      <c r="E61" s="8">
        <f t="shared" si="5"/>
        <v>20328.540148947061</v>
      </c>
      <c r="F61" s="8">
        <f t="shared" si="1"/>
        <v>264.55087147831</v>
      </c>
      <c r="G61" s="8">
        <f t="shared" si="7"/>
        <v>20196.264713207907</v>
      </c>
      <c r="H61" s="8">
        <f t="shared" si="0"/>
        <v>458896.49711265869</v>
      </c>
      <c r="I61" s="9">
        <f t="shared" si="2"/>
        <v>22.574001563827384</v>
      </c>
      <c r="J61" s="10">
        <f t="shared" si="3"/>
        <v>0.98637816853162807</v>
      </c>
      <c r="M61" s="14"/>
      <c r="X61" s="14"/>
    </row>
    <row r="62" spans="1:24" ht="15" x14ac:dyDescent="0.2">
      <c r="A62" s="4">
        <v>50</v>
      </c>
      <c r="B62" s="12">
        <v>1.434E-2</v>
      </c>
      <c r="C62" s="7">
        <f t="shared" si="6"/>
        <v>1.4237914155505032E-2</v>
      </c>
      <c r="D62" s="7">
        <f t="shared" si="4"/>
        <v>0.98576208584449498</v>
      </c>
      <c r="E62" s="8">
        <f t="shared" si="5"/>
        <v>20063.989277468751</v>
      </c>
      <c r="F62" s="8">
        <f t="shared" si="1"/>
        <v>285.66935694957283</v>
      </c>
      <c r="G62" s="8">
        <f t="shared" si="7"/>
        <v>19921.154598993962</v>
      </c>
      <c r="H62" s="8">
        <f t="shared" si="0"/>
        <v>438700.23239945079</v>
      </c>
      <c r="I62" s="9">
        <f t="shared" si="2"/>
        <v>21.865055165878591</v>
      </c>
      <c r="J62" s="10">
        <f t="shared" si="3"/>
        <v>0.98564367198753888</v>
      </c>
      <c r="M62" s="14"/>
      <c r="X62" s="14"/>
    </row>
    <row r="63" spans="1:24" ht="15" x14ac:dyDescent="0.2">
      <c r="A63" s="4">
        <v>51</v>
      </c>
      <c r="B63" s="12">
        <v>1.4581999999999999E-2</v>
      </c>
      <c r="C63" s="7">
        <f t="shared" si="6"/>
        <v>1.4476452187103826E-2</v>
      </c>
      <c r="D63" s="7">
        <f t="shared" si="4"/>
        <v>0.98552354781289619</v>
      </c>
      <c r="E63" s="8">
        <f t="shared" si="5"/>
        <v>19778.319920519178</v>
      </c>
      <c r="F63" s="8">
        <f t="shared" si="1"/>
        <v>286.31990267063884</v>
      </c>
      <c r="G63" s="8">
        <f t="shared" si="7"/>
        <v>19635.159969183856</v>
      </c>
      <c r="H63" s="8">
        <f t="shared" si="0"/>
        <v>418779.07780045684</v>
      </c>
      <c r="I63" s="9">
        <f t="shared" si="2"/>
        <v>21.173642629068361</v>
      </c>
      <c r="J63" s="10">
        <f t="shared" si="3"/>
        <v>0.98492171644889703</v>
      </c>
      <c r="M63" s="14"/>
      <c r="X63" s="14"/>
    </row>
    <row r="64" spans="1:24" ht="15" x14ac:dyDescent="0.2">
      <c r="A64" s="4">
        <v>52</v>
      </c>
      <c r="B64" s="12">
        <v>1.5813000000000001E-2</v>
      </c>
      <c r="C64" s="7">
        <f t="shared" si="6"/>
        <v>1.5688955275117284E-2</v>
      </c>
      <c r="D64" s="7">
        <f t="shared" si="4"/>
        <v>0.98431104472488273</v>
      </c>
      <c r="E64" s="8">
        <f t="shared" si="5"/>
        <v>19492.000017848539</v>
      </c>
      <c r="F64" s="8">
        <f t="shared" si="1"/>
        <v>305.80911650260896</v>
      </c>
      <c r="G64" s="8">
        <f t="shared" si="7"/>
        <v>19339.095459597236</v>
      </c>
      <c r="H64" s="8">
        <f t="shared" si="0"/>
        <v>399143.91783127299</v>
      </c>
      <c r="I64" s="9">
        <f t="shared" si="2"/>
        <v>20.47731979611034</v>
      </c>
      <c r="J64" s="10">
        <f t="shared" si="3"/>
        <v>0.9835445309370946</v>
      </c>
      <c r="M64" s="14"/>
      <c r="X64" s="14"/>
    </row>
    <row r="65" spans="1:24" ht="15" x14ac:dyDescent="0.2">
      <c r="A65" s="4">
        <v>53</v>
      </c>
      <c r="B65" s="12">
        <v>1.7384E-2</v>
      </c>
      <c r="C65" s="7">
        <f t="shared" si="6"/>
        <v>1.7234200330725338E-2</v>
      </c>
      <c r="D65" s="7">
        <f t="shared" si="4"/>
        <v>0.98276579966927469</v>
      </c>
      <c r="E65" s="8">
        <f t="shared" si="5"/>
        <v>19186.19090134593</v>
      </c>
      <c r="F65" s="8">
        <f t="shared" si="1"/>
        <v>330.65865757733627</v>
      </c>
      <c r="G65" s="8">
        <f t="shared" si="7"/>
        <v>19020.86157255726</v>
      </c>
      <c r="H65" s="8">
        <f t="shared" si="0"/>
        <v>379804.82237167575</v>
      </c>
      <c r="I65" s="9">
        <f t="shared" si="2"/>
        <v>19.795738733373703</v>
      </c>
      <c r="J65" s="10">
        <f t="shared" si="3"/>
        <v>0.98217864945333133</v>
      </c>
      <c r="M65" s="14"/>
      <c r="X65" s="14"/>
    </row>
    <row r="66" spans="1:24" ht="15" x14ac:dyDescent="0.2">
      <c r="A66" s="4">
        <v>54</v>
      </c>
      <c r="B66" s="12">
        <v>1.8589999999999999E-2</v>
      </c>
      <c r="C66" s="7">
        <f t="shared" si="6"/>
        <v>1.8418797279289006E-2</v>
      </c>
      <c r="D66" s="7">
        <f t="shared" si="4"/>
        <v>0.98158120272071103</v>
      </c>
      <c r="E66" s="8">
        <f t="shared" si="5"/>
        <v>18855.532243768594</v>
      </c>
      <c r="F66" s="8">
        <f t="shared" si="1"/>
        <v>347.29622599107097</v>
      </c>
      <c r="G66" s="8">
        <f t="shared" si="7"/>
        <v>18681.884130773058</v>
      </c>
      <c r="H66" s="8">
        <f t="shared" si="0"/>
        <v>360783.9607991185</v>
      </c>
      <c r="I66" s="9">
        <f t="shared" si="2"/>
        <v>19.134117039753729</v>
      </c>
      <c r="J66" s="10">
        <f t="shared" si="3"/>
        <v>0.98076688911262189</v>
      </c>
      <c r="M66" s="14"/>
      <c r="X66" s="14"/>
    </row>
    <row r="67" spans="1:24" ht="15" x14ac:dyDescent="0.2">
      <c r="A67" s="4">
        <v>55</v>
      </c>
      <c r="B67" s="12">
        <v>2.0265999999999999E-2</v>
      </c>
      <c r="C67" s="7">
        <f t="shared" si="6"/>
        <v>2.0062704614144871E-2</v>
      </c>
      <c r="D67" s="7">
        <f t="shared" si="4"/>
        <v>0.97993729538585517</v>
      </c>
      <c r="E67" s="8">
        <f t="shared" si="5"/>
        <v>18508.236017777523</v>
      </c>
      <c r="F67" s="8">
        <f t="shared" si="1"/>
        <v>371.32527215354639</v>
      </c>
      <c r="G67" s="8">
        <f t="shared" si="7"/>
        <v>18322.573381700749</v>
      </c>
      <c r="H67" s="8">
        <f t="shared" si="0"/>
        <v>342102.07666834543</v>
      </c>
      <c r="I67" s="9">
        <f t="shared" si="2"/>
        <v>18.483775349511951</v>
      </c>
      <c r="J67" s="10">
        <f t="shared" si="3"/>
        <v>0.97925626870049587</v>
      </c>
      <c r="M67" s="14"/>
      <c r="X67" s="14"/>
    </row>
    <row r="68" spans="1:24" ht="15" x14ac:dyDescent="0.2">
      <c r="A68" s="4">
        <v>56</v>
      </c>
      <c r="B68" s="12">
        <v>2.1670999999999999E-2</v>
      </c>
      <c r="C68" s="7">
        <f t="shared" si="6"/>
        <v>2.1438700955793498E-2</v>
      </c>
      <c r="D68" s="7">
        <f t="shared" si="4"/>
        <v>0.97856129904420652</v>
      </c>
      <c r="E68" s="8">
        <f t="shared" si="5"/>
        <v>18136.910745623976</v>
      </c>
      <c r="F68" s="8">
        <f t="shared" si="1"/>
        <v>388.83180573735081</v>
      </c>
      <c r="G68" s="8">
        <f t="shared" si="7"/>
        <v>17942.494842755303</v>
      </c>
      <c r="H68" s="8">
        <f t="shared" si="0"/>
        <v>323779.5032866447</v>
      </c>
      <c r="I68" s="9">
        <f t="shared" si="2"/>
        <v>17.851965410634516</v>
      </c>
      <c r="J68" s="10">
        <f t="shared" si="3"/>
        <v>0.97774396165587829</v>
      </c>
      <c r="M68" s="14"/>
      <c r="X68" s="14"/>
    </row>
    <row r="69" spans="1:24" ht="15" x14ac:dyDescent="0.2">
      <c r="A69" s="4">
        <v>57</v>
      </c>
      <c r="B69" s="12">
        <v>2.3361E-2</v>
      </c>
      <c r="C69" s="7">
        <f t="shared" si="6"/>
        <v>2.3091282277359303E-2</v>
      </c>
      <c r="D69" s="7">
        <f t="shared" si="4"/>
        <v>0.97690871772264065</v>
      </c>
      <c r="E69" s="8">
        <f t="shared" si="5"/>
        <v>17748.078939886625</v>
      </c>
      <c r="F69" s="8">
        <f t="shared" si="1"/>
        <v>409.82590068177888</v>
      </c>
      <c r="G69" s="8">
        <f t="shared" si="7"/>
        <v>17543.165989545734</v>
      </c>
      <c r="H69" s="8">
        <f t="shared" si="0"/>
        <v>305837.00844388938</v>
      </c>
      <c r="I69" s="9">
        <f t="shared" si="2"/>
        <v>17.232119007345538</v>
      </c>
      <c r="J69" s="10">
        <f t="shared" si="3"/>
        <v>0.97614164490893862</v>
      </c>
      <c r="M69" s="14"/>
      <c r="X69" s="14"/>
    </row>
    <row r="70" spans="1:24" ht="15" x14ac:dyDescent="0.2">
      <c r="A70" s="4">
        <v>58</v>
      </c>
      <c r="B70" s="12">
        <v>2.4951000000000001E-2</v>
      </c>
      <c r="C70" s="7">
        <f t="shared" si="6"/>
        <v>2.4643559276249151E-2</v>
      </c>
      <c r="D70" s="7">
        <f t="shared" si="4"/>
        <v>0.97535644072375083</v>
      </c>
      <c r="E70" s="8">
        <f t="shared" si="5"/>
        <v>17338.253039204847</v>
      </c>
      <c r="F70" s="8">
        <f t="shared" si="1"/>
        <v>427.27626651825267</v>
      </c>
      <c r="G70" s="8">
        <f t="shared" si="7"/>
        <v>17124.61490594572</v>
      </c>
      <c r="H70" s="8">
        <f t="shared" si="0"/>
        <v>288293.84245434363</v>
      </c>
      <c r="I70" s="9">
        <f t="shared" si="2"/>
        <v>16.627617661506061</v>
      </c>
      <c r="J70" s="10">
        <f t="shared" si="3"/>
        <v>0.97470084828947945</v>
      </c>
      <c r="M70" s="14"/>
      <c r="X70" s="14"/>
    </row>
    <row r="71" spans="1:24" ht="15" x14ac:dyDescent="0.2">
      <c r="A71" s="4">
        <v>59</v>
      </c>
      <c r="B71" s="12">
        <v>2.6313E-2</v>
      </c>
      <c r="C71" s="7">
        <f t="shared" si="6"/>
        <v>2.59713084799831E-2</v>
      </c>
      <c r="D71" s="7">
        <f t="shared" si="4"/>
        <v>0.97402869152001692</v>
      </c>
      <c r="E71" s="8">
        <f t="shared" si="5"/>
        <v>16910.976772686594</v>
      </c>
      <c r="F71" s="8">
        <f t="shared" si="1"/>
        <v>439.20019446127117</v>
      </c>
      <c r="G71" s="8">
        <f t="shared" si="7"/>
        <v>16691.376675455958</v>
      </c>
      <c r="H71" s="8">
        <f t="shared" si="0"/>
        <v>271169.2275483979</v>
      </c>
      <c r="I71" s="9">
        <f t="shared" si="2"/>
        <v>16.035101413324103</v>
      </c>
      <c r="J71" s="10">
        <f t="shared" si="3"/>
        <v>0.97171630640011619</v>
      </c>
      <c r="M71" s="14"/>
      <c r="X71" s="14"/>
    </row>
    <row r="72" spans="1:24" ht="15" x14ac:dyDescent="0.2">
      <c r="A72" s="4">
        <v>60</v>
      </c>
      <c r="B72" s="12">
        <v>3.1134999999999999E-2</v>
      </c>
      <c r="C72" s="7">
        <f t="shared" si="6"/>
        <v>3.0657735699498066E-2</v>
      </c>
      <c r="D72" s="7">
        <f t="shared" si="4"/>
        <v>0.96934226430050197</v>
      </c>
      <c r="E72" s="8">
        <f t="shared" si="5"/>
        <v>16471.776578225323</v>
      </c>
      <c r="F72" s="8">
        <f t="shared" si="1"/>
        <v>504.98737283641458</v>
      </c>
      <c r="G72" s="8">
        <f t="shared" si="7"/>
        <v>16219.282891807115</v>
      </c>
      <c r="H72" s="8">
        <f t="shared" si="0"/>
        <v>254477.85087294193</v>
      </c>
      <c r="I72" s="9">
        <f t="shared" si="2"/>
        <v>15.449326286354928</v>
      </c>
      <c r="J72" s="10">
        <f t="shared" si="3"/>
        <v>0.96919529615155342</v>
      </c>
      <c r="M72" s="14"/>
      <c r="X72" s="14"/>
    </row>
    <row r="73" spans="1:24" ht="15" x14ac:dyDescent="0.2">
      <c r="A73" s="4">
        <v>61</v>
      </c>
      <c r="B73" s="12">
        <v>3.1442999999999999E-2</v>
      </c>
      <c r="C73" s="7">
        <f t="shared" si="6"/>
        <v>3.0956320211790338E-2</v>
      </c>
      <c r="D73" s="7">
        <f t="shared" si="4"/>
        <v>0.96904367978820971</v>
      </c>
      <c r="E73" s="8">
        <f t="shared" si="5"/>
        <v>15966.789205388908</v>
      </c>
      <c r="F73" s="8">
        <f t="shared" si="1"/>
        <v>494.27303939617559</v>
      </c>
      <c r="G73" s="8">
        <f t="shared" si="7"/>
        <v>15719.65268569082</v>
      </c>
      <c r="H73" s="8">
        <f t="shared" si="0"/>
        <v>238258.56798113481</v>
      </c>
      <c r="I73" s="9">
        <f t="shared" si="2"/>
        <v>14.922133994273613</v>
      </c>
      <c r="J73" s="10">
        <f t="shared" si="3"/>
        <v>0.96806534165791336</v>
      </c>
      <c r="M73" s="14"/>
      <c r="X73" s="14"/>
    </row>
    <row r="74" spans="1:24" ht="15" x14ac:dyDescent="0.2">
      <c r="A74" s="4">
        <v>62</v>
      </c>
      <c r="B74" s="12">
        <v>3.3495999999999998E-2</v>
      </c>
      <c r="C74" s="7">
        <f t="shared" si="6"/>
        <v>3.294424970592516E-2</v>
      </c>
      <c r="D74" s="7">
        <f t="shared" si="4"/>
        <v>0.96705575029407487</v>
      </c>
      <c r="E74" s="8">
        <f t="shared" si="5"/>
        <v>15472.516165992733</v>
      </c>
      <c r="F74" s="8">
        <f t="shared" si="1"/>
        <v>509.73043615142706</v>
      </c>
      <c r="G74" s="8">
        <f t="shared" si="7"/>
        <v>15217.65094791702</v>
      </c>
      <c r="H74" s="8">
        <f t="shared" si="0"/>
        <v>222538.91529544399</v>
      </c>
      <c r="I74" s="9">
        <f t="shared" si="2"/>
        <v>14.382852336878827</v>
      </c>
      <c r="J74" s="10">
        <f t="shared" si="3"/>
        <v>0.96509423452453813</v>
      </c>
      <c r="M74" s="14"/>
      <c r="X74" s="14"/>
    </row>
    <row r="75" spans="1:24" ht="15" x14ac:dyDescent="0.2">
      <c r="A75" s="4">
        <v>63</v>
      </c>
      <c r="B75" s="12">
        <v>3.7629000000000003E-2</v>
      </c>
      <c r="C75" s="7">
        <f t="shared" si="6"/>
        <v>3.6934103313213548E-2</v>
      </c>
      <c r="D75" s="7">
        <f t="shared" si="4"/>
        <v>0.96306589668678644</v>
      </c>
      <c r="E75" s="8">
        <f t="shared" si="5"/>
        <v>14962.785729841306</v>
      </c>
      <c r="F75" s="8">
        <f t="shared" si="1"/>
        <v>552.63707399943632</v>
      </c>
      <c r="G75" s="8">
        <f t="shared" si="7"/>
        <v>14686.467192841588</v>
      </c>
      <c r="H75" s="8">
        <f t="shared" si="0"/>
        <v>207321.26434752697</v>
      </c>
      <c r="I75" s="9">
        <f t="shared" si="2"/>
        <v>13.855793171859169</v>
      </c>
      <c r="J75" s="10">
        <f t="shared" si="3"/>
        <v>0.96451435168824451</v>
      </c>
      <c r="M75" s="14"/>
      <c r="X75" s="14"/>
    </row>
    <row r="76" spans="1:24" ht="15" x14ac:dyDescent="0.2">
      <c r="A76" s="4">
        <v>64</v>
      </c>
      <c r="B76" s="12">
        <v>3.4569000000000003E-2</v>
      </c>
      <c r="C76" s="7">
        <f t="shared" si="6"/>
        <v>3.3981644269621726E-2</v>
      </c>
      <c r="D76" s="7">
        <f t="shared" si="4"/>
        <v>0.96601835573037831</v>
      </c>
      <c r="E76" s="8">
        <f t="shared" si="5"/>
        <v>14410.148655841869</v>
      </c>
      <c r="F76" s="8">
        <f t="shared" si="1"/>
        <v>489.68054549518638</v>
      </c>
      <c r="G76" s="8">
        <f t="shared" si="7"/>
        <v>14165.308383094276</v>
      </c>
      <c r="H76" s="8">
        <f t="shared" ref="H76:H110" si="8">H77+G76</f>
        <v>192634.7971546854</v>
      </c>
      <c r="I76" s="9">
        <f t="shared" si="2"/>
        <v>13.367995136996127</v>
      </c>
      <c r="J76" s="10">
        <f t="shared" si="3"/>
        <v>0.9622046642740032</v>
      </c>
      <c r="M76" s="14"/>
      <c r="X76" s="14"/>
    </row>
    <row r="77" spans="1:24" ht="15" x14ac:dyDescent="0.2">
      <c r="A77" s="4">
        <v>65</v>
      </c>
      <c r="B77" s="12">
        <v>4.2632999999999997E-2</v>
      </c>
      <c r="C77" s="7">
        <f t="shared" si="6"/>
        <v>4.1743181472148935E-2</v>
      </c>
      <c r="D77" s="7">
        <f t="shared" ref="D77:D112" si="9">1-C77</f>
        <v>0.95825681852785105</v>
      </c>
      <c r="E77" s="8">
        <f t="shared" si="5"/>
        <v>13920.468110346683</v>
      </c>
      <c r="F77" s="8">
        <f t="shared" ref="F77:F111" si="10">E77-E78</f>
        <v>581.08462650746333</v>
      </c>
      <c r="G77" s="8">
        <f t="shared" si="7"/>
        <v>13629.92579709295</v>
      </c>
      <c r="H77" s="8">
        <f t="shared" si="8"/>
        <v>178469.48877159113</v>
      </c>
      <c r="I77" s="9">
        <f t="shared" ref="I77:I111" si="11">H77/E77</f>
        <v>12.820652822654713</v>
      </c>
      <c r="J77" s="10">
        <f t="shared" ref="J77:J110" si="12">G78/G77</f>
        <v>0.96000468877059064</v>
      </c>
      <c r="M77" s="14"/>
      <c r="X77" s="14"/>
    </row>
    <row r="78" spans="1:24" ht="15" x14ac:dyDescent="0.2">
      <c r="A78" s="4">
        <v>66</v>
      </c>
      <c r="B78" s="12">
        <v>3.8913999999999997E-2</v>
      </c>
      <c r="C78" s="7">
        <f t="shared" ref="C78:C111" si="13">(2*B78)/(2+B78)</f>
        <v>3.8171300996510886E-2</v>
      </c>
      <c r="D78" s="7">
        <f t="shared" si="9"/>
        <v>0.96182869900348911</v>
      </c>
      <c r="E78" s="8">
        <f t="shared" ref="E78:E112" si="14">E77*D77</f>
        <v>13339.383483839219</v>
      </c>
      <c r="F78" s="8">
        <f t="shared" si="10"/>
        <v>509.18162206951274</v>
      </c>
      <c r="G78" s="8">
        <f t="shared" ref="G78:G111" si="15">(E78+E79)/2</f>
        <v>13084.792672804462</v>
      </c>
      <c r="H78" s="8">
        <f t="shared" si="8"/>
        <v>164839.56297449817</v>
      </c>
      <c r="I78" s="9">
        <f t="shared" si="11"/>
        <v>12.357359931529276</v>
      </c>
      <c r="J78" s="10">
        <f t="shared" si="12"/>
        <v>0.96001781902915673</v>
      </c>
      <c r="M78" s="14"/>
      <c r="X78" s="14"/>
    </row>
    <row r="79" spans="1:24" ht="15" x14ac:dyDescent="0.2">
      <c r="A79" s="4">
        <v>67</v>
      </c>
      <c r="B79" s="12">
        <v>4.2759999999999999E-2</v>
      </c>
      <c r="C79" s="7">
        <f t="shared" si="13"/>
        <v>4.1864927842722589E-2</v>
      </c>
      <c r="D79" s="7">
        <f t="shared" si="9"/>
        <v>0.95813507215727745</v>
      </c>
      <c r="E79" s="8">
        <f t="shared" si="14"/>
        <v>12830.201861769707</v>
      </c>
      <c r="F79" s="8">
        <f t="shared" si="10"/>
        <v>537.13547515055325</v>
      </c>
      <c r="G79" s="8">
        <f t="shared" si="15"/>
        <v>12561.63412419443</v>
      </c>
      <c r="H79" s="8">
        <f t="shared" si="8"/>
        <v>151754.7703016937</v>
      </c>
      <c r="I79" s="9">
        <f t="shared" si="11"/>
        <v>11.827933179592369</v>
      </c>
      <c r="J79" s="10">
        <f t="shared" si="12"/>
        <v>0.95651634210838832</v>
      </c>
      <c r="M79" s="14"/>
      <c r="X79" s="14"/>
    </row>
    <row r="80" spans="1:24" ht="15" x14ac:dyDescent="0.2">
      <c r="A80" s="4">
        <v>68</v>
      </c>
      <c r="B80" s="12">
        <v>4.6217000000000001E-2</v>
      </c>
      <c r="C80" s="7">
        <f t="shared" si="13"/>
        <v>4.5173117025222642E-2</v>
      </c>
      <c r="D80" s="7">
        <f t="shared" si="9"/>
        <v>0.95482688297477736</v>
      </c>
      <c r="E80" s="8">
        <f t="shared" si="14"/>
        <v>12293.066386619153</v>
      </c>
      <c r="F80" s="8">
        <f t="shared" si="10"/>
        <v>555.31612648157716</v>
      </c>
      <c r="G80" s="8">
        <f t="shared" si="15"/>
        <v>12015.408323378364</v>
      </c>
      <c r="H80" s="8">
        <f t="shared" si="8"/>
        <v>139193.13617749928</v>
      </c>
      <c r="I80" s="9">
        <f t="shared" si="11"/>
        <v>11.322897949124332</v>
      </c>
      <c r="J80" s="10">
        <f t="shared" si="12"/>
        <v>0.95600003131565914</v>
      </c>
      <c r="M80" s="14"/>
      <c r="X80" s="14"/>
    </row>
    <row r="81" spans="1:24" ht="15" x14ac:dyDescent="0.2">
      <c r="A81" s="4">
        <v>69</v>
      </c>
      <c r="B81" s="12">
        <v>4.3706000000000002E-2</v>
      </c>
      <c r="C81" s="7">
        <f t="shared" si="13"/>
        <v>4.2771318379453804E-2</v>
      </c>
      <c r="D81" s="7">
        <f t="shared" si="9"/>
        <v>0.9572286816205462</v>
      </c>
      <c r="E81" s="8">
        <f t="shared" si="14"/>
        <v>11737.750260137576</v>
      </c>
      <c r="F81" s="8">
        <f t="shared" si="10"/>
        <v>502.03905343486076</v>
      </c>
      <c r="G81" s="8">
        <f t="shared" si="15"/>
        <v>11486.730733420147</v>
      </c>
      <c r="H81" s="8">
        <f t="shared" si="8"/>
        <v>127177.72785412092</v>
      </c>
      <c r="I81" s="9">
        <f t="shared" si="11"/>
        <v>10.834932166347718</v>
      </c>
      <c r="J81" s="10">
        <f t="shared" si="12"/>
        <v>0.95053768247483594</v>
      </c>
      <c r="M81" s="14"/>
      <c r="X81" s="14"/>
    </row>
    <row r="82" spans="1:24" ht="15" x14ac:dyDescent="0.2">
      <c r="A82" s="4">
        <v>70</v>
      </c>
      <c r="B82" s="12">
        <v>5.8091999999999998E-2</v>
      </c>
      <c r="C82" s="7">
        <f t="shared" si="13"/>
        <v>5.6452286875416653E-2</v>
      </c>
      <c r="D82" s="7">
        <f t="shared" si="9"/>
        <v>0.9435477131245833</v>
      </c>
      <c r="E82" s="8">
        <f t="shared" si="14"/>
        <v>11235.711206702716</v>
      </c>
      <c r="F82" s="8">
        <f t="shared" si="10"/>
        <v>634.28159229011544</v>
      </c>
      <c r="G82" s="8">
        <f t="shared" si="15"/>
        <v>10918.570410557659</v>
      </c>
      <c r="H82" s="8">
        <f t="shared" si="8"/>
        <v>115690.99712070078</v>
      </c>
      <c r="I82" s="9">
        <f t="shared" si="11"/>
        <v>10.2967222094214</v>
      </c>
      <c r="J82" s="10">
        <f t="shared" si="12"/>
        <v>0.94437779235640207</v>
      </c>
      <c r="M82" s="14"/>
      <c r="X82" s="14"/>
    </row>
    <row r="83" spans="1:24" ht="15" x14ac:dyDescent="0.2">
      <c r="A83" s="4">
        <v>71</v>
      </c>
      <c r="B83" s="12">
        <v>5.6283E-2</v>
      </c>
      <c r="C83" s="7">
        <f t="shared" si="13"/>
        <v>5.4742464923359282E-2</v>
      </c>
      <c r="D83" s="7">
        <f t="shared" si="9"/>
        <v>0.94525753507664068</v>
      </c>
      <c r="E83" s="8">
        <f t="shared" si="14"/>
        <v>10601.4296144126</v>
      </c>
      <c r="F83" s="8">
        <f t="shared" si="10"/>
        <v>580.34838880444477</v>
      </c>
      <c r="G83" s="8">
        <f t="shared" si="15"/>
        <v>10311.255420010377</v>
      </c>
      <c r="H83" s="8">
        <f t="shared" si="8"/>
        <v>104772.42671014312</v>
      </c>
      <c r="I83" s="9">
        <f t="shared" si="11"/>
        <v>9.8828583050445786</v>
      </c>
      <c r="J83" s="10">
        <f t="shared" si="12"/>
        <v>0.94237854322166836</v>
      </c>
      <c r="M83" s="14"/>
      <c r="X83" s="14"/>
    </row>
    <row r="84" spans="1:24" ht="15" x14ac:dyDescent="0.2">
      <c r="A84" s="4">
        <v>72</v>
      </c>
      <c r="B84" s="12">
        <v>6.2564999999999996E-2</v>
      </c>
      <c r="C84" s="7">
        <f t="shared" si="13"/>
        <v>6.0667178973753545E-2</v>
      </c>
      <c r="D84" s="7">
        <f t="shared" si="9"/>
        <v>0.93933282102624649</v>
      </c>
      <c r="E84" s="8">
        <f t="shared" si="14"/>
        <v>10021.081225608155</v>
      </c>
      <c r="F84" s="8">
        <f t="shared" si="10"/>
        <v>607.95072822449038</v>
      </c>
      <c r="G84" s="8">
        <f t="shared" si="15"/>
        <v>9717.1058614959111</v>
      </c>
      <c r="H84" s="8">
        <f t="shared" si="8"/>
        <v>94461.171290132741</v>
      </c>
      <c r="I84" s="9">
        <f t="shared" si="11"/>
        <v>9.4262454483198859</v>
      </c>
      <c r="J84" s="10">
        <f t="shared" si="12"/>
        <v>0.93583415931015967</v>
      </c>
      <c r="M84" s="14"/>
      <c r="X84" s="14"/>
    </row>
    <row r="85" spans="1:24" ht="15" x14ac:dyDescent="0.2">
      <c r="A85" s="4">
        <v>73</v>
      </c>
      <c r="B85" s="12">
        <v>7.0276000000000005E-2</v>
      </c>
      <c r="C85" s="7">
        <f t="shared" si="13"/>
        <v>6.7890464846233081E-2</v>
      </c>
      <c r="D85" s="7">
        <f t="shared" si="9"/>
        <v>0.93210953515376693</v>
      </c>
      <c r="E85" s="8">
        <f t="shared" si="14"/>
        <v>9413.130497383665</v>
      </c>
      <c r="F85" s="8">
        <f t="shared" si="10"/>
        <v>639.06180512562969</v>
      </c>
      <c r="G85" s="8">
        <f t="shared" si="15"/>
        <v>9093.5995948208511</v>
      </c>
      <c r="H85" s="8">
        <f t="shared" si="8"/>
        <v>84744.065428636823</v>
      </c>
      <c r="I85" s="9">
        <f t="shared" si="11"/>
        <v>9.0027505145276621</v>
      </c>
      <c r="J85" s="10">
        <f t="shared" si="12"/>
        <v>0.93217392312474601</v>
      </c>
      <c r="M85" s="14"/>
      <c r="X85" s="14"/>
    </row>
    <row r="86" spans="1:24" ht="15" x14ac:dyDescent="0.2">
      <c r="A86" s="4">
        <v>74</v>
      </c>
      <c r="B86" s="12">
        <v>7.0133000000000001E-2</v>
      </c>
      <c r="C86" s="7">
        <f t="shared" si="13"/>
        <v>6.775699918797487E-2</v>
      </c>
      <c r="D86" s="7">
        <f t="shared" si="9"/>
        <v>0.93224300081202516</v>
      </c>
      <c r="E86" s="8">
        <f t="shared" si="14"/>
        <v>8774.0686922580353</v>
      </c>
      <c r="F86" s="8">
        <f t="shared" si="10"/>
        <v>594.50456525656318</v>
      </c>
      <c r="G86" s="8">
        <f t="shared" si="15"/>
        <v>8476.8164096297533</v>
      </c>
      <c r="H86" s="8">
        <f t="shared" si="8"/>
        <v>75650.465833815964</v>
      </c>
      <c r="I86" s="9">
        <f t="shared" si="11"/>
        <v>8.6220507825027148</v>
      </c>
      <c r="J86" s="10">
        <f t="shared" si="12"/>
        <v>0.92863903622759869</v>
      </c>
      <c r="M86" s="14"/>
      <c r="X86" s="14"/>
    </row>
    <row r="87" spans="1:24" ht="15" x14ac:dyDescent="0.2">
      <c r="A87" s="4">
        <v>75</v>
      </c>
      <c r="B87" s="12">
        <v>7.8167E-2</v>
      </c>
      <c r="C87" s="7">
        <f t="shared" si="13"/>
        <v>7.5226870602795634E-2</v>
      </c>
      <c r="D87" s="7">
        <f t="shared" si="9"/>
        <v>0.92477312939720435</v>
      </c>
      <c r="E87" s="8">
        <f t="shared" si="14"/>
        <v>8179.5641270014721</v>
      </c>
      <c r="F87" s="8">
        <f t="shared" si="10"/>
        <v>615.3230121692086</v>
      </c>
      <c r="G87" s="8">
        <f t="shared" si="15"/>
        <v>7871.9026209168678</v>
      </c>
      <c r="H87" s="8">
        <f t="shared" si="8"/>
        <v>67173.649424186209</v>
      </c>
      <c r="I87" s="9">
        <f t="shared" si="11"/>
        <v>8.2123751805355969</v>
      </c>
      <c r="J87" s="10">
        <f t="shared" si="12"/>
        <v>0.92243836717101202</v>
      </c>
      <c r="M87" s="14"/>
      <c r="X87" s="14"/>
    </row>
    <row r="88" spans="1:24" ht="15" x14ac:dyDescent="0.2">
      <c r="A88" s="4">
        <v>76</v>
      </c>
      <c r="B88" s="12">
        <v>8.3427000000000001E-2</v>
      </c>
      <c r="C88" s="7">
        <f t="shared" si="13"/>
        <v>8.0086319319083416E-2</v>
      </c>
      <c r="D88" s="7">
        <f t="shared" si="9"/>
        <v>0.91991368068091661</v>
      </c>
      <c r="E88" s="8">
        <f t="shared" si="14"/>
        <v>7564.2411148322635</v>
      </c>
      <c r="F88" s="8">
        <f t="shared" si="10"/>
        <v>605.79222932899575</v>
      </c>
      <c r="G88" s="8">
        <f t="shared" si="15"/>
        <v>7261.3450001677656</v>
      </c>
      <c r="H88" s="8">
        <f t="shared" si="8"/>
        <v>59301.746803269336</v>
      </c>
      <c r="I88" s="9">
        <f t="shared" si="11"/>
        <v>7.8397483505633003</v>
      </c>
      <c r="J88" s="10">
        <f t="shared" si="12"/>
        <v>0.91695344790548827</v>
      </c>
      <c r="M88" s="14"/>
      <c r="X88" s="14"/>
    </row>
    <row r="89" spans="1:24" ht="15" x14ac:dyDescent="0.2">
      <c r="A89" s="4">
        <v>77</v>
      </c>
      <c r="B89" s="12">
        <v>9.0152999999999997E-2</v>
      </c>
      <c r="C89" s="7">
        <f t="shared" si="13"/>
        <v>8.6264498340552109E-2</v>
      </c>
      <c r="D89" s="7">
        <f t="shared" si="9"/>
        <v>0.91373550165944795</v>
      </c>
      <c r="E89" s="8">
        <f t="shared" si="14"/>
        <v>6958.4488855032678</v>
      </c>
      <c r="F89" s="8">
        <f t="shared" si="10"/>
        <v>600.26710233631275</v>
      </c>
      <c r="G89" s="8">
        <f t="shared" si="15"/>
        <v>6658.3153343351114</v>
      </c>
      <c r="H89" s="8">
        <f t="shared" si="8"/>
        <v>52040.401803101573</v>
      </c>
      <c r="I89" s="9">
        <f t="shared" si="11"/>
        <v>7.4787359452361297</v>
      </c>
      <c r="J89" s="10">
        <f t="shared" si="12"/>
        <v>0.91271325031278472</v>
      </c>
      <c r="M89" s="14"/>
      <c r="X89" s="14"/>
    </row>
    <row r="90" spans="1:24" ht="15" x14ac:dyDescent="0.2">
      <c r="A90" s="4">
        <v>78</v>
      </c>
      <c r="B90" s="12">
        <v>9.2494000000000007E-2</v>
      </c>
      <c r="C90" s="7">
        <f t="shared" si="13"/>
        <v>8.8405510362275841E-2</v>
      </c>
      <c r="D90" s="7">
        <f t="shared" si="9"/>
        <v>0.91159448963772416</v>
      </c>
      <c r="E90" s="8">
        <f t="shared" si="14"/>
        <v>6358.181783166955</v>
      </c>
      <c r="F90" s="8">
        <f t="shared" si="10"/>
        <v>562.09830551699997</v>
      </c>
      <c r="G90" s="8">
        <f t="shared" si="15"/>
        <v>6077.132630408455</v>
      </c>
      <c r="H90" s="8">
        <f t="shared" si="8"/>
        <v>45382.086468766458</v>
      </c>
      <c r="I90" s="9">
        <f t="shared" si="11"/>
        <v>7.1375887032537841</v>
      </c>
      <c r="J90" s="10">
        <f t="shared" si="12"/>
        <v>0.9075405799011439</v>
      </c>
      <c r="M90" s="14"/>
      <c r="X90" s="14"/>
    </row>
    <row r="91" spans="1:24" ht="15" x14ac:dyDescent="0.2">
      <c r="A91" s="4">
        <v>79</v>
      </c>
      <c r="B91" s="12">
        <v>0.101841</v>
      </c>
      <c r="C91" s="7">
        <f t="shared" si="13"/>
        <v>9.6906473895979769E-2</v>
      </c>
      <c r="D91" s="7">
        <f t="shared" si="9"/>
        <v>0.90309352610402027</v>
      </c>
      <c r="E91" s="8">
        <f t="shared" si="14"/>
        <v>5796.0834776499551</v>
      </c>
      <c r="F91" s="8">
        <f t="shared" si="10"/>
        <v>561.67801222580511</v>
      </c>
      <c r="G91" s="8">
        <f t="shared" si="15"/>
        <v>5515.244471537053</v>
      </c>
      <c r="H91" s="8">
        <f t="shared" si="8"/>
        <v>39304.953838358</v>
      </c>
      <c r="I91" s="9">
        <f t="shared" si="11"/>
        <v>6.7812953332919124</v>
      </c>
      <c r="J91" s="10">
        <f t="shared" si="12"/>
        <v>0.89764999028179016</v>
      </c>
      <c r="M91" s="14"/>
      <c r="X91" s="14"/>
    </row>
    <row r="92" spans="1:24" ht="15" x14ac:dyDescent="0.2">
      <c r="A92" s="4">
        <v>80</v>
      </c>
      <c r="B92" s="12">
        <v>0.11458699999999999</v>
      </c>
      <c r="C92" s="7">
        <f t="shared" si="13"/>
        <v>0.10837766429094663</v>
      </c>
      <c r="D92" s="7">
        <f t="shared" si="9"/>
        <v>0.89162233570905336</v>
      </c>
      <c r="E92" s="8">
        <f t="shared" si="14"/>
        <v>5234.40546542415</v>
      </c>
      <c r="F92" s="8">
        <f t="shared" si="10"/>
        <v>567.29263829443516</v>
      </c>
      <c r="G92" s="8">
        <f t="shared" si="15"/>
        <v>4950.7591462769324</v>
      </c>
      <c r="H92" s="8">
        <f t="shared" si="8"/>
        <v>33789.709366820949</v>
      </c>
      <c r="I92" s="9">
        <f t="shared" si="11"/>
        <v>6.4553098895411862</v>
      </c>
      <c r="J92" s="10">
        <f t="shared" si="12"/>
        <v>0.89002670911423742</v>
      </c>
      <c r="M92" s="14"/>
      <c r="X92" s="14"/>
    </row>
    <row r="93" spans="1:24" ht="15" x14ac:dyDescent="0.2">
      <c r="A93" s="4">
        <v>81</v>
      </c>
      <c r="B93" s="12">
        <v>0.118378</v>
      </c>
      <c r="C93" s="7">
        <f t="shared" si="13"/>
        <v>0.11176286762796819</v>
      </c>
      <c r="D93" s="7">
        <f t="shared" si="9"/>
        <v>0.88823713237203183</v>
      </c>
      <c r="E93" s="8">
        <f t="shared" si="14"/>
        <v>4667.1128271297148</v>
      </c>
      <c r="F93" s="8">
        <f t="shared" si="10"/>
        <v>521.60991310329064</v>
      </c>
      <c r="G93" s="8">
        <f t="shared" si="15"/>
        <v>4406.3078705780699</v>
      </c>
      <c r="H93" s="8">
        <f t="shared" si="8"/>
        <v>28838.950220544015</v>
      </c>
      <c r="I93" s="9">
        <f t="shared" si="11"/>
        <v>6.1791842813193858</v>
      </c>
      <c r="J93" s="10">
        <f t="shared" si="12"/>
        <v>0.88407254985888173</v>
      </c>
      <c r="M93" s="14"/>
      <c r="X93" s="14"/>
    </row>
    <row r="94" spans="1:24" ht="15" x14ac:dyDescent="0.2">
      <c r="A94" s="4">
        <v>82</v>
      </c>
      <c r="B94" s="12">
        <v>0.128357</v>
      </c>
      <c r="C94" s="7">
        <f t="shared" si="13"/>
        <v>0.12061604326717747</v>
      </c>
      <c r="D94" s="7">
        <f t="shared" si="9"/>
        <v>0.87938395673282255</v>
      </c>
      <c r="E94" s="8">
        <f t="shared" si="14"/>
        <v>4145.5029140264242</v>
      </c>
      <c r="F94" s="8">
        <f t="shared" si="10"/>
        <v>500.01415884242124</v>
      </c>
      <c r="G94" s="8">
        <f t="shared" si="15"/>
        <v>3895.4958346052135</v>
      </c>
      <c r="H94" s="8">
        <f t="shared" si="8"/>
        <v>24432.642349965943</v>
      </c>
      <c r="I94" s="9">
        <f t="shared" si="11"/>
        <v>5.8937703956973282</v>
      </c>
      <c r="J94" s="10">
        <f t="shared" si="12"/>
        <v>0.87447040530463738</v>
      </c>
      <c r="M94" s="14"/>
      <c r="X94" s="14"/>
    </row>
    <row r="95" spans="1:24" ht="15" x14ac:dyDescent="0.2">
      <c r="A95" s="4">
        <v>83</v>
      </c>
      <c r="B95" s="12">
        <v>0.140316</v>
      </c>
      <c r="C95" s="7">
        <f t="shared" si="13"/>
        <v>0.13111708738335834</v>
      </c>
      <c r="D95" s="7">
        <f t="shared" si="9"/>
        <v>0.86888291261664163</v>
      </c>
      <c r="E95" s="8">
        <f t="shared" si="14"/>
        <v>3645.4887551840029</v>
      </c>
      <c r="F95" s="8">
        <f t="shared" si="10"/>
        <v>477.98586766851122</v>
      </c>
      <c r="G95" s="8">
        <f t="shared" si="15"/>
        <v>3406.4958213497475</v>
      </c>
      <c r="H95" s="8">
        <f t="shared" si="8"/>
        <v>20537.146515360731</v>
      </c>
      <c r="I95" s="9">
        <f t="shared" si="11"/>
        <v>5.6335783469791929</v>
      </c>
      <c r="J95" s="10">
        <f t="shared" si="12"/>
        <v>0.86435299853639247</v>
      </c>
      <c r="M95" s="14"/>
      <c r="X95" s="14"/>
    </row>
    <row r="96" spans="1:24" ht="15" x14ac:dyDescent="0.2">
      <c r="A96" s="4">
        <v>84</v>
      </c>
      <c r="B96" s="12">
        <v>0.151533</v>
      </c>
      <c r="C96" s="7">
        <f t="shared" si="13"/>
        <v>0.14086049342492074</v>
      </c>
      <c r="D96" s="7">
        <f t="shared" si="9"/>
        <v>0.85913950657507931</v>
      </c>
      <c r="E96" s="8">
        <f t="shared" si="14"/>
        <v>3167.5028875154917</v>
      </c>
      <c r="F96" s="8">
        <f t="shared" si="10"/>
        <v>446.17601966029315</v>
      </c>
      <c r="G96" s="8">
        <f t="shared" si="15"/>
        <v>2944.4148776853453</v>
      </c>
      <c r="H96" s="8">
        <f t="shared" si="8"/>
        <v>17130.650694010983</v>
      </c>
      <c r="I96" s="9">
        <f t="shared" si="11"/>
        <v>5.4082510110820534</v>
      </c>
      <c r="J96" s="10">
        <f t="shared" si="12"/>
        <v>0.85675226462877885</v>
      </c>
      <c r="M96" s="14"/>
      <c r="X96" s="14"/>
    </row>
    <row r="97" spans="1:24" ht="15" x14ac:dyDescent="0.2">
      <c r="A97" s="4">
        <v>85</v>
      </c>
      <c r="B97" s="12">
        <v>0.157528</v>
      </c>
      <c r="C97" s="7">
        <f t="shared" si="13"/>
        <v>0.14602637833668902</v>
      </c>
      <c r="D97" s="7">
        <f t="shared" si="9"/>
        <v>0.85397362166331092</v>
      </c>
      <c r="E97" s="8">
        <f t="shared" si="14"/>
        <v>2721.3268678551985</v>
      </c>
      <c r="F97" s="8">
        <f t="shared" si="10"/>
        <v>397.38550678322008</v>
      </c>
      <c r="G97" s="8">
        <f t="shared" si="15"/>
        <v>2522.6341144635885</v>
      </c>
      <c r="H97" s="8">
        <f t="shared" si="8"/>
        <v>14186.235816325638</v>
      </c>
      <c r="I97" s="9">
        <f t="shared" si="11"/>
        <v>5.212984880242062</v>
      </c>
      <c r="J97" s="10">
        <f t="shared" si="12"/>
        <v>0.85181479762329659</v>
      </c>
      <c r="M97" s="14"/>
      <c r="X97" s="14"/>
    </row>
    <row r="98" spans="1:24" ht="15" x14ac:dyDescent="0.2">
      <c r="A98" s="4">
        <v>86</v>
      </c>
      <c r="B98" s="12">
        <v>0.162996</v>
      </c>
      <c r="C98" s="7">
        <f t="shared" si="13"/>
        <v>0.15071317746311133</v>
      </c>
      <c r="D98" s="7">
        <f t="shared" si="9"/>
        <v>0.8492868225368887</v>
      </c>
      <c r="E98" s="8">
        <f t="shared" si="14"/>
        <v>2323.9413610719785</v>
      </c>
      <c r="F98" s="8">
        <f t="shared" si="10"/>
        <v>350.24858676510553</v>
      </c>
      <c r="G98" s="8">
        <f t="shared" si="15"/>
        <v>2148.8170676894256</v>
      </c>
      <c r="H98" s="8">
        <f t="shared" si="8"/>
        <v>11663.60170186205</v>
      </c>
      <c r="I98" s="9">
        <f t="shared" si="11"/>
        <v>5.0188881256805509</v>
      </c>
      <c r="J98" s="10">
        <f t="shared" si="12"/>
        <v>0.84744813485698367</v>
      </c>
      <c r="M98" s="14"/>
      <c r="X98" s="14"/>
    </row>
    <row r="99" spans="1:24" ht="15" x14ac:dyDescent="0.2">
      <c r="A99" s="4">
        <v>87</v>
      </c>
      <c r="B99" s="12">
        <v>0.167689</v>
      </c>
      <c r="C99" s="7">
        <f t="shared" si="13"/>
        <v>0.15471684360625532</v>
      </c>
      <c r="D99" s="7">
        <f t="shared" si="9"/>
        <v>0.84528315639374463</v>
      </c>
      <c r="E99" s="8">
        <f t="shared" si="14"/>
        <v>1973.6927743068729</v>
      </c>
      <c r="F99" s="8">
        <f t="shared" si="10"/>
        <v>305.36351628923285</v>
      </c>
      <c r="G99" s="8">
        <f t="shared" si="15"/>
        <v>1821.0110161622565</v>
      </c>
      <c r="H99" s="8">
        <f t="shared" si="8"/>
        <v>9514.7846341726236</v>
      </c>
      <c r="I99" s="9">
        <f t="shared" si="11"/>
        <v>4.8208032972680117</v>
      </c>
      <c r="J99" s="10">
        <f t="shared" si="12"/>
        <v>0.83934186977475833</v>
      </c>
      <c r="M99" s="14"/>
      <c r="X99" s="14"/>
    </row>
    <row r="100" spans="1:24" ht="15" x14ac:dyDescent="0.2">
      <c r="A100" s="4">
        <v>88</v>
      </c>
      <c r="B100" s="12">
        <v>0.183033</v>
      </c>
      <c r="C100" s="7">
        <f t="shared" si="13"/>
        <v>0.16768688334074658</v>
      </c>
      <c r="D100" s="7">
        <f t="shared" si="9"/>
        <v>0.83231311665925345</v>
      </c>
      <c r="E100" s="8">
        <f t="shared" si="14"/>
        <v>1668.3292580176401</v>
      </c>
      <c r="F100" s="8">
        <f t="shared" si="10"/>
        <v>279.75693366315818</v>
      </c>
      <c r="G100" s="8">
        <f t="shared" si="15"/>
        <v>1528.450791186061</v>
      </c>
      <c r="H100" s="8">
        <f t="shared" si="8"/>
        <v>7693.7736180103675</v>
      </c>
      <c r="I100" s="9">
        <f t="shared" si="11"/>
        <v>4.6116637834142793</v>
      </c>
      <c r="J100" s="10">
        <f t="shared" si="12"/>
        <v>0.83237297950043898</v>
      </c>
      <c r="M100" s="14"/>
      <c r="X100" s="14"/>
    </row>
    <row r="101" spans="1:24" ht="15" x14ac:dyDescent="0.2">
      <c r="A101" s="4">
        <v>89</v>
      </c>
      <c r="B101" s="12">
        <v>0.18287600000000001</v>
      </c>
      <c r="C101" s="7">
        <f t="shared" si="13"/>
        <v>0.16755509703711985</v>
      </c>
      <c r="D101" s="7">
        <f t="shared" si="9"/>
        <v>0.83244490296288021</v>
      </c>
      <c r="E101" s="8">
        <f t="shared" si="14"/>
        <v>1388.5723243544819</v>
      </c>
      <c r="F101" s="8">
        <f t="shared" si="10"/>
        <v>232.66237055027409</v>
      </c>
      <c r="G101" s="8">
        <f t="shared" si="15"/>
        <v>1272.241139079345</v>
      </c>
      <c r="H101" s="8">
        <f t="shared" si="8"/>
        <v>6165.3228268243065</v>
      </c>
      <c r="I101" s="9">
        <f t="shared" si="11"/>
        <v>4.4400444389459048</v>
      </c>
      <c r="J101" s="10">
        <f t="shared" si="12"/>
        <v>0.82636436316076223</v>
      </c>
      <c r="M101" s="14"/>
      <c r="X101" s="14"/>
    </row>
    <row r="102" spans="1:24" ht="15" x14ac:dyDescent="0.2">
      <c r="A102" s="4">
        <v>90</v>
      </c>
      <c r="B102" s="12">
        <v>0.198938</v>
      </c>
      <c r="C102" s="7">
        <f t="shared" si="13"/>
        <v>0.18094007198020134</v>
      </c>
      <c r="D102" s="7">
        <f t="shared" si="9"/>
        <v>0.81905992801979866</v>
      </c>
      <c r="E102" s="8">
        <f t="shared" si="14"/>
        <v>1155.9099538042078</v>
      </c>
      <c r="F102" s="8">
        <f t="shared" si="10"/>
        <v>209.15043024396459</v>
      </c>
      <c r="G102" s="8">
        <f t="shared" si="15"/>
        <v>1051.3347386822256</v>
      </c>
      <c r="H102" s="8">
        <f t="shared" si="8"/>
        <v>4893.0816877449615</v>
      </c>
      <c r="I102" s="9">
        <f t="shared" si="11"/>
        <v>4.2330993617983577</v>
      </c>
      <c r="J102" s="10">
        <f t="shared" si="12"/>
        <v>0.8144118349274333</v>
      </c>
      <c r="M102" s="14"/>
      <c r="X102" s="14"/>
    </row>
    <row r="103" spans="1:24" ht="15" x14ac:dyDescent="0.2">
      <c r="A103" s="4">
        <v>91</v>
      </c>
      <c r="B103" s="12">
        <v>0.21148800000000001</v>
      </c>
      <c r="C103" s="7">
        <f t="shared" si="13"/>
        <v>0.19126307716795207</v>
      </c>
      <c r="D103" s="7">
        <f t="shared" si="9"/>
        <v>0.8087369228320479</v>
      </c>
      <c r="E103" s="8">
        <f t="shared" si="14"/>
        <v>946.75952356024322</v>
      </c>
      <c r="F103" s="8">
        <f t="shared" si="10"/>
        <v>181.0801398141964</v>
      </c>
      <c r="G103" s="8">
        <f t="shared" si="15"/>
        <v>856.21945365314502</v>
      </c>
      <c r="H103" s="8">
        <f t="shared" si="8"/>
        <v>3841.7469490627354</v>
      </c>
      <c r="I103" s="9">
        <f t="shared" si="11"/>
        <v>4.0577853757583897</v>
      </c>
      <c r="J103" s="10">
        <f t="shared" si="12"/>
        <v>0.80168646626955398</v>
      </c>
      <c r="M103" s="14"/>
      <c r="X103" s="14"/>
    </row>
    <row r="104" spans="1:24" ht="15" x14ac:dyDescent="0.2">
      <c r="A104" s="4">
        <v>92</v>
      </c>
      <c r="B104" s="12">
        <v>0.230937</v>
      </c>
      <c r="C104" s="7">
        <f t="shared" si="13"/>
        <v>0.20703139532850995</v>
      </c>
      <c r="D104" s="7">
        <f t="shared" si="9"/>
        <v>0.79296860467149011</v>
      </c>
      <c r="E104" s="8">
        <f t="shared" si="14"/>
        <v>765.67938374604682</v>
      </c>
      <c r="F104" s="8">
        <f t="shared" si="10"/>
        <v>158.51967119121764</v>
      </c>
      <c r="G104" s="8">
        <f t="shared" si="15"/>
        <v>686.419548150438</v>
      </c>
      <c r="H104" s="8">
        <f t="shared" si="8"/>
        <v>2985.5274954095903</v>
      </c>
      <c r="I104" s="9">
        <f t="shared" si="11"/>
        <v>3.8991875173692825</v>
      </c>
      <c r="J104" s="10">
        <f t="shared" si="12"/>
        <v>0.77927381667146089</v>
      </c>
      <c r="M104" s="14"/>
      <c r="X104" s="14"/>
    </row>
    <row r="105" spans="1:24" ht="15" x14ac:dyDescent="0.2">
      <c r="A105" s="4">
        <v>93</v>
      </c>
      <c r="B105" s="12">
        <v>0.27014300000000002</v>
      </c>
      <c r="C105" s="7">
        <f t="shared" si="13"/>
        <v>0.23799646101589197</v>
      </c>
      <c r="D105" s="7">
        <f t="shared" si="9"/>
        <v>0.762003538984108</v>
      </c>
      <c r="E105" s="8">
        <f t="shared" si="14"/>
        <v>607.15971255482918</v>
      </c>
      <c r="F105" s="8">
        <f t="shared" si="10"/>
        <v>144.50186285947558</v>
      </c>
      <c r="G105" s="8">
        <f t="shared" si="15"/>
        <v>534.90878112509142</v>
      </c>
      <c r="H105" s="8">
        <f t="shared" si="8"/>
        <v>2299.1079472591523</v>
      </c>
      <c r="I105" s="9">
        <f t="shared" si="11"/>
        <v>3.786660906048724</v>
      </c>
      <c r="J105" s="10">
        <f t="shared" si="12"/>
        <v>0.76414638014256697</v>
      </c>
      <c r="M105" s="14"/>
      <c r="X105" s="14"/>
    </row>
    <row r="106" spans="1:24" ht="15" x14ac:dyDescent="0.2">
      <c r="A106" s="4">
        <v>94</v>
      </c>
      <c r="B106" s="12">
        <v>0.26377699999999998</v>
      </c>
      <c r="C106" s="7">
        <f t="shared" si="13"/>
        <v>0.23304150541329818</v>
      </c>
      <c r="D106" s="7">
        <f t="shared" si="9"/>
        <v>0.76695849458670184</v>
      </c>
      <c r="E106" s="8">
        <f t="shared" si="14"/>
        <v>462.6578496953536</v>
      </c>
      <c r="F106" s="8">
        <f t="shared" si="10"/>
        <v>107.81848178428464</v>
      </c>
      <c r="G106" s="8">
        <f t="shared" si="15"/>
        <v>408.74860880321125</v>
      </c>
      <c r="H106" s="8">
        <f t="shared" si="8"/>
        <v>1764.199166134061</v>
      </c>
      <c r="I106" s="9">
        <f t="shared" si="11"/>
        <v>3.8131832569051483</v>
      </c>
      <c r="J106" s="10">
        <f t="shared" si="12"/>
        <v>0.76575697660110198</v>
      </c>
      <c r="M106" s="14"/>
      <c r="X106" s="14"/>
    </row>
    <row r="107" spans="1:24" ht="15" x14ac:dyDescent="0.2">
      <c r="A107" s="4">
        <v>95</v>
      </c>
      <c r="B107" s="12">
        <v>0.26732899999999998</v>
      </c>
      <c r="C107" s="7">
        <f t="shared" si="13"/>
        <v>0.23580962445238426</v>
      </c>
      <c r="D107" s="7">
        <f t="shared" si="9"/>
        <v>0.76419037554761571</v>
      </c>
      <c r="E107" s="8">
        <f t="shared" si="14"/>
        <v>354.83936791106896</v>
      </c>
      <c r="F107" s="8">
        <f t="shared" si="10"/>
        <v>83.674538088030602</v>
      </c>
      <c r="G107" s="8">
        <f t="shared" si="15"/>
        <v>313.00209886705363</v>
      </c>
      <c r="H107" s="8">
        <f t="shared" si="8"/>
        <v>1355.4505573308497</v>
      </c>
      <c r="I107" s="9">
        <f t="shared" si="11"/>
        <v>3.819899030117079</v>
      </c>
      <c r="J107" s="10">
        <f t="shared" si="12"/>
        <v>0.75916361351629158</v>
      </c>
      <c r="M107" s="14"/>
      <c r="X107" s="14"/>
    </row>
    <row r="108" spans="1:24" ht="15" x14ac:dyDescent="0.2">
      <c r="A108" s="4">
        <v>96</v>
      </c>
      <c r="B108" s="12">
        <v>0.28234199999999998</v>
      </c>
      <c r="C108" s="7">
        <f t="shared" si="13"/>
        <v>0.24741427884164599</v>
      </c>
      <c r="D108" s="7">
        <f t="shared" si="9"/>
        <v>0.75258572115835398</v>
      </c>
      <c r="E108" s="8">
        <f t="shared" si="14"/>
        <v>271.16482982303836</v>
      </c>
      <c r="F108" s="8">
        <f t="shared" si="10"/>
        <v>67.090050817884702</v>
      </c>
      <c r="G108" s="8">
        <f t="shared" si="15"/>
        <v>237.619804414096</v>
      </c>
      <c r="H108" s="8">
        <f t="shared" si="8"/>
        <v>1042.4484584637962</v>
      </c>
      <c r="I108" s="9">
        <f t="shared" si="11"/>
        <v>3.8443350457509409</v>
      </c>
      <c r="J108" s="10">
        <f t="shared" si="12"/>
        <v>0.74137675782927603</v>
      </c>
      <c r="M108" s="14"/>
      <c r="X108" s="14"/>
    </row>
    <row r="109" spans="1:24" ht="15" x14ac:dyDescent="0.2">
      <c r="A109" s="4">
        <v>97</v>
      </c>
      <c r="B109" s="12">
        <v>0.31684899999999999</v>
      </c>
      <c r="C109" s="7">
        <f t="shared" si="13"/>
        <v>0.27351717785664925</v>
      </c>
      <c r="D109" s="7">
        <f t="shared" si="9"/>
        <v>0.7264828221433508</v>
      </c>
      <c r="E109" s="8">
        <f t="shared" si="14"/>
        <v>204.07477900515366</v>
      </c>
      <c r="F109" s="8">
        <f t="shared" si="10"/>
        <v>55.817957625209004</v>
      </c>
      <c r="G109" s="8">
        <f t="shared" si="15"/>
        <v>176.16580019254917</v>
      </c>
      <c r="H109" s="8">
        <f t="shared" si="8"/>
        <v>804.82865404970016</v>
      </c>
      <c r="I109" s="9">
        <f t="shared" si="11"/>
        <v>3.9437928487447986</v>
      </c>
      <c r="J109" s="10">
        <f t="shared" si="12"/>
        <v>0.7226540965616256</v>
      </c>
      <c r="M109" s="14"/>
      <c r="X109" s="14"/>
    </row>
    <row r="110" spans="1:24" ht="15" x14ac:dyDescent="0.2">
      <c r="A110" s="4">
        <v>98</v>
      </c>
      <c r="B110" s="12">
        <v>0.32912400000000003</v>
      </c>
      <c r="C110" s="7">
        <f t="shared" si="13"/>
        <v>0.28261612520415402</v>
      </c>
      <c r="D110" s="7">
        <f t="shared" si="9"/>
        <v>0.71738387479584598</v>
      </c>
      <c r="E110" s="8">
        <f t="shared" si="14"/>
        <v>148.25682137994465</v>
      </c>
      <c r="F110" s="8">
        <f t="shared" si="10"/>
        <v>41.899768393484337</v>
      </c>
      <c r="G110" s="8">
        <f t="shared" si="15"/>
        <v>127.30693718320248</v>
      </c>
      <c r="H110" s="8">
        <f t="shared" si="8"/>
        <v>628.66285385715105</v>
      </c>
      <c r="I110" s="9">
        <f t="shared" si="11"/>
        <v>4.2403637688012177</v>
      </c>
      <c r="J110" s="10">
        <f t="shared" si="12"/>
        <v>0.73938815183053086</v>
      </c>
      <c r="M110" s="14"/>
      <c r="X110" s="14"/>
    </row>
    <row r="111" spans="1:24" ht="15" x14ac:dyDescent="0.2">
      <c r="A111" s="4">
        <v>99</v>
      </c>
      <c r="B111" s="12">
        <v>0.25980900000000001</v>
      </c>
      <c r="C111" s="7">
        <f t="shared" si="13"/>
        <v>0.22993890191604688</v>
      </c>
      <c r="D111" s="7">
        <f t="shared" si="9"/>
        <v>0.77006109808395307</v>
      </c>
      <c r="E111" s="8">
        <f t="shared" si="14"/>
        <v>106.35705298646032</v>
      </c>
      <c r="F111" s="8">
        <f t="shared" si="10"/>
        <v>24.455623974733498</v>
      </c>
      <c r="G111" s="8">
        <f t="shared" si="15"/>
        <v>94.129240999093568</v>
      </c>
      <c r="H111" s="8">
        <f>H112+G111</f>
        <v>501.35591667394851</v>
      </c>
      <c r="I111" s="9">
        <f t="shared" si="11"/>
        <v>4.7138944018858169</v>
      </c>
      <c r="J111" s="10">
        <f>G112/(G111+G112)</f>
        <v>0.81225066291516512</v>
      </c>
      <c r="M111" s="14"/>
      <c r="X111" s="14"/>
    </row>
    <row r="112" spans="1:24" ht="15" x14ac:dyDescent="0.2">
      <c r="A112" s="4">
        <v>100</v>
      </c>
      <c r="B112" s="12">
        <v>0.20111999999999999</v>
      </c>
      <c r="C112" s="7">
        <v>1</v>
      </c>
      <c r="D112" s="7">
        <f t="shared" si="9"/>
        <v>0</v>
      </c>
      <c r="E112" s="8">
        <f t="shared" si="14"/>
        <v>81.901429011726819</v>
      </c>
      <c r="F112" s="8">
        <f>E112</f>
        <v>81.901429011726819</v>
      </c>
      <c r="G112" s="8">
        <f>H112</f>
        <v>407.22667567485496</v>
      </c>
      <c r="H112" s="8">
        <f>E112*I112</f>
        <v>407.22667567485496</v>
      </c>
      <c r="I112" s="9">
        <f>1/B112</f>
        <v>4.9721559268098652</v>
      </c>
      <c r="J112" s="10"/>
      <c r="M112" s="14"/>
      <c r="X112" s="14"/>
    </row>
    <row r="113" spans="1:24" ht="15" x14ac:dyDescent="0.2">
      <c r="B113" s="1">
        <v>1</v>
      </c>
      <c r="M113" s="14"/>
      <c r="X113" s="14"/>
    </row>
    <row r="114" spans="1:24" s="13" customFormat="1" ht="15" x14ac:dyDescent="0.2">
      <c r="A114" s="20"/>
      <c r="B114" s="21"/>
      <c r="C114" s="22"/>
      <c r="D114" s="22"/>
      <c r="E114" s="23"/>
      <c r="F114" s="23"/>
      <c r="G114" s="23"/>
      <c r="H114" s="23"/>
      <c r="I114" s="24"/>
      <c r="J114" s="25"/>
      <c r="K114" s="16"/>
      <c r="M114" s="14"/>
      <c r="X114" s="14"/>
    </row>
    <row r="115" spans="1:24" s="13" customFormat="1" ht="15" x14ac:dyDescent="0.2">
      <c r="A115" s="20"/>
      <c r="B115" s="21"/>
      <c r="C115" s="22"/>
      <c r="D115" s="22"/>
      <c r="E115" s="23"/>
      <c r="F115" s="23"/>
      <c r="G115" s="23"/>
      <c r="H115" s="23"/>
      <c r="I115" s="24"/>
      <c r="J115" s="25"/>
      <c r="K115" s="16"/>
      <c r="M115" s="14"/>
      <c r="X115" s="14"/>
    </row>
    <row r="116" spans="1:24" s="13" customFormat="1" ht="15" x14ac:dyDescent="0.2">
      <c r="A116" s="20"/>
      <c r="B116" s="21"/>
      <c r="C116" s="22"/>
      <c r="D116" s="22"/>
      <c r="E116" s="23"/>
      <c r="F116" s="23"/>
      <c r="G116" s="23"/>
      <c r="H116" s="23"/>
      <c r="I116" s="24"/>
      <c r="J116" s="25"/>
      <c r="M116" s="14"/>
      <c r="X116" s="14"/>
    </row>
    <row r="117" spans="1:24" s="13" customFormat="1" ht="15" x14ac:dyDescent="0.2">
      <c r="A117" s="20"/>
      <c r="B117" s="21"/>
      <c r="C117" s="22"/>
      <c r="D117" s="22"/>
      <c r="E117" s="23"/>
      <c r="F117" s="23"/>
      <c r="G117" s="23"/>
      <c r="H117" s="23"/>
      <c r="I117" s="24"/>
      <c r="J117" s="25"/>
      <c r="K117" s="16"/>
      <c r="M117" s="14"/>
      <c r="X117" s="14"/>
    </row>
    <row r="118" spans="1:24" s="13" customFormat="1" ht="15" x14ac:dyDescent="0.2">
      <c r="A118" s="20"/>
      <c r="B118" s="21"/>
      <c r="C118" s="22"/>
      <c r="D118" s="22"/>
      <c r="E118" s="23"/>
      <c r="F118" s="23"/>
      <c r="G118" s="23"/>
      <c r="H118" s="23"/>
      <c r="I118" s="24"/>
      <c r="J118" s="25"/>
      <c r="K118" s="16"/>
      <c r="M118" s="14"/>
      <c r="X118" s="14"/>
    </row>
    <row r="119" spans="1:24" s="13" customFormat="1" ht="15" x14ac:dyDescent="0.2">
      <c r="A119" s="20"/>
      <c r="B119" s="21"/>
      <c r="C119" s="22"/>
      <c r="D119" s="22"/>
      <c r="E119" s="23"/>
      <c r="F119" s="23"/>
      <c r="G119" s="23"/>
      <c r="H119" s="23"/>
      <c r="I119" s="24"/>
      <c r="J119" s="25"/>
      <c r="K119" s="16"/>
      <c r="M119" s="14"/>
      <c r="X119" s="14"/>
    </row>
    <row r="120" spans="1:24" s="13" customFormat="1" ht="15" x14ac:dyDescent="0.2">
      <c r="A120" s="20"/>
      <c r="B120" s="21"/>
      <c r="C120" s="22"/>
      <c r="D120" s="22"/>
      <c r="E120" s="23"/>
      <c r="F120" s="23"/>
      <c r="G120" s="23"/>
      <c r="H120" s="23"/>
      <c r="I120" s="24"/>
      <c r="J120" s="25"/>
      <c r="K120" s="16"/>
      <c r="M120" s="14"/>
      <c r="X120" s="14"/>
    </row>
    <row r="121" spans="1:24" s="13" customFormat="1" ht="15" x14ac:dyDescent="0.2">
      <c r="A121" s="20"/>
      <c r="B121" s="21"/>
      <c r="C121" s="22"/>
      <c r="D121" s="22"/>
      <c r="E121" s="23"/>
      <c r="F121" s="23"/>
      <c r="G121" s="23"/>
      <c r="H121" s="23"/>
      <c r="I121" s="24"/>
      <c r="J121" s="25"/>
      <c r="K121" s="16"/>
      <c r="M121" s="17"/>
      <c r="X121" s="14"/>
    </row>
    <row r="122" spans="1:24" s="13" customFormat="1" ht="15" x14ac:dyDescent="0.2">
      <c r="A122" s="20"/>
      <c r="B122" s="21"/>
      <c r="C122" s="22"/>
      <c r="D122" s="22"/>
      <c r="E122" s="23"/>
      <c r="F122" s="23"/>
      <c r="G122" s="23"/>
      <c r="H122" s="23"/>
      <c r="I122" s="24"/>
      <c r="J122" s="25"/>
      <c r="K122" s="16"/>
      <c r="M122" s="14"/>
      <c r="X122" s="14"/>
    </row>
    <row r="123" spans="1:24" s="13" customFormat="1" ht="15" x14ac:dyDescent="0.2">
      <c r="A123" s="20"/>
      <c r="B123" s="21"/>
      <c r="C123" s="22"/>
      <c r="D123" s="22"/>
      <c r="E123" s="23"/>
      <c r="F123" s="23"/>
      <c r="G123" s="23"/>
      <c r="H123" s="23"/>
      <c r="I123" s="24"/>
      <c r="J123" s="25"/>
      <c r="K123" s="16"/>
      <c r="M123" s="14"/>
      <c r="X123" s="14"/>
    </row>
    <row r="124" spans="1:24" s="13" customFormat="1" ht="15" x14ac:dyDescent="0.2">
      <c r="A124" s="20"/>
      <c r="B124" s="21"/>
      <c r="C124" s="22"/>
      <c r="D124" s="22"/>
      <c r="E124" s="23"/>
      <c r="F124" s="23"/>
      <c r="G124" s="23"/>
      <c r="H124" s="23"/>
      <c r="I124" s="24"/>
      <c r="J124" s="25"/>
      <c r="K124" s="16"/>
      <c r="M124" s="14"/>
      <c r="X124" s="14"/>
    </row>
    <row r="125" spans="1:24" s="13" customFormat="1" ht="15" x14ac:dyDescent="0.2">
      <c r="A125" s="20"/>
      <c r="B125" s="21"/>
      <c r="C125" s="22"/>
      <c r="D125" s="22"/>
      <c r="E125" s="23"/>
      <c r="F125" s="23"/>
      <c r="G125" s="23"/>
      <c r="H125" s="23"/>
      <c r="I125" s="24"/>
      <c r="J125" s="25"/>
      <c r="K125" s="16"/>
      <c r="M125" s="14"/>
      <c r="X125" s="14"/>
    </row>
    <row r="126" spans="1:24" s="13" customFormat="1" ht="15" x14ac:dyDescent="0.2">
      <c r="A126" s="20"/>
      <c r="B126" s="21"/>
      <c r="C126" s="22"/>
      <c r="D126" s="22"/>
      <c r="E126" s="23"/>
      <c r="F126" s="23"/>
      <c r="G126" s="23"/>
      <c r="H126" s="23"/>
      <c r="I126" s="24"/>
      <c r="J126" s="25"/>
      <c r="K126" s="16"/>
      <c r="M126" s="14"/>
      <c r="X126" s="14"/>
    </row>
    <row r="127" spans="1:24" s="13" customFormat="1" ht="15" x14ac:dyDescent="0.2">
      <c r="A127" s="20"/>
      <c r="B127" s="21"/>
      <c r="C127" s="22"/>
      <c r="D127" s="22"/>
      <c r="E127" s="23"/>
      <c r="F127" s="23"/>
      <c r="G127" s="23"/>
      <c r="H127" s="23"/>
      <c r="I127" s="24"/>
      <c r="J127" s="25"/>
      <c r="K127" s="16"/>
      <c r="M127" s="14"/>
      <c r="X127" s="14"/>
    </row>
    <row r="128" spans="1:24" s="13" customFormat="1" ht="15" x14ac:dyDescent="0.2">
      <c r="A128" s="20"/>
      <c r="B128" s="21"/>
      <c r="C128" s="22"/>
      <c r="D128" s="22"/>
      <c r="E128" s="23"/>
      <c r="F128" s="23"/>
      <c r="G128" s="23"/>
      <c r="H128" s="23"/>
      <c r="I128" s="24"/>
      <c r="J128" s="25"/>
      <c r="K128" s="16"/>
      <c r="M128" s="14"/>
      <c r="X128" s="14"/>
    </row>
    <row r="129" spans="1:24" s="13" customFormat="1" ht="15" x14ac:dyDescent="0.2">
      <c r="A129" s="20"/>
      <c r="B129" s="21"/>
      <c r="C129" s="22"/>
      <c r="D129" s="22"/>
      <c r="E129" s="23"/>
      <c r="F129" s="23"/>
      <c r="G129" s="23"/>
      <c r="H129" s="23"/>
      <c r="I129" s="24"/>
      <c r="J129" s="25"/>
      <c r="K129" s="18"/>
      <c r="M129" s="14"/>
      <c r="X129" s="14"/>
    </row>
    <row r="130" spans="1:24" s="13" customFormat="1" ht="15" x14ac:dyDescent="0.2">
      <c r="A130" s="20"/>
      <c r="B130" s="21"/>
      <c r="C130" s="22"/>
      <c r="D130" s="22"/>
      <c r="E130" s="23"/>
      <c r="F130" s="23"/>
      <c r="G130" s="23"/>
      <c r="H130" s="23"/>
      <c r="I130" s="24"/>
      <c r="J130" s="25"/>
      <c r="K130" s="19"/>
      <c r="M130" s="14"/>
      <c r="X130" s="14"/>
    </row>
    <row r="131" spans="1:24" s="13" customFormat="1" ht="15" x14ac:dyDescent="0.2">
      <c r="A131" s="20"/>
      <c r="B131" s="21"/>
      <c r="C131" s="22"/>
      <c r="D131" s="22"/>
      <c r="E131" s="23"/>
      <c r="F131" s="23"/>
      <c r="G131" s="23"/>
      <c r="H131" s="23"/>
      <c r="I131" s="24"/>
      <c r="J131" s="25"/>
      <c r="K131" s="18"/>
      <c r="M131" s="14"/>
      <c r="X131" s="14"/>
    </row>
    <row r="132" spans="1:24" s="13" customFormat="1" ht="15" x14ac:dyDescent="0.2">
      <c r="A132" s="20"/>
      <c r="B132" s="21"/>
      <c r="C132" s="22"/>
      <c r="D132" s="22"/>
      <c r="E132" s="23"/>
      <c r="F132" s="23"/>
      <c r="G132" s="23"/>
      <c r="H132" s="23"/>
      <c r="I132" s="24"/>
      <c r="J132" s="25"/>
      <c r="K132" s="18"/>
      <c r="M132" s="14"/>
      <c r="X132" s="14"/>
    </row>
    <row r="133" spans="1:24" s="13" customFormat="1" ht="15" x14ac:dyDescent="0.2">
      <c r="A133" s="20"/>
      <c r="B133" s="21"/>
      <c r="C133" s="22"/>
      <c r="D133" s="22"/>
      <c r="E133" s="23"/>
      <c r="F133" s="23"/>
      <c r="G133" s="23"/>
      <c r="H133" s="23"/>
      <c r="I133" s="24"/>
      <c r="J133" s="25"/>
      <c r="K133" s="18"/>
      <c r="M133" s="14"/>
      <c r="X133" s="14"/>
    </row>
    <row r="134" spans="1:24" s="13" customFormat="1" ht="15" x14ac:dyDescent="0.2">
      <c r="A134" s="20"/>
      <c r="B134" s="21"/>
      <c r="C134" s="22"/>
      <c r="D134" s="22"/>
      <c r="E134" s="23"/>
      <c r="F134" s="23"/>
      <c r="G134" s="23"/>
      <c r="H134" s="23"/>
      <c r="I134" s="24"/>
      <c r="J134" s="25"/>
      <c r="K134" s="18"/>
      <c r="M134" s="14"/>
      <c r="X134" s="14"/>
    </row>
    <row r="135" spans="1:24" s="13" customFormat="1" ht="15" x14ac:dyDescent="0.2">
      <c r="A135" s="20"/>
      <c r="B135" s="21"/>
      <c r="C135" s="22"/>
      <c r="D135" s="22"/>
      <c r="E135" s="23"/>
      <c r="F135" s="23"/>
      <c r="G135" s="23"/>
      <c r="H135" s="23"/>
      <c r="I135" s="24"/>
      <c r="J135" s="25"/>
      <c r="K135" s="18"/>
      <c r="M135" s="14"/>
      <c r="X135" s="14"/>
    </row>
    <row r="136" spans="1:24" s="13" customFormat="1" ht="15" x14ac:dyDescent="0.2">
      <c r="A136" s="20"/>
      <c r="B136" s="21"/>
      <c r="C136" s="22"/>
      <c r="D136" s="22"/>
      <c r="E136" s="23"/>
      <c r="F136" s="23"/>
      <c r="G136" s="23"/>
      <c r="H136" s="23"/>
      <c r="I136" s="24"/>
      <c r="J136" s="25"/>
      <c r="K136" s="16"/>
      <c r="M136" s="14"/>
      <c r="X136" s="14"/>
    </row>
    <row r="137" spans="1:24" s="13" customFormat="1" ht="15" x14ac:dyDescent="0.2">
      <c r="A137" s="20"/>
      <c r="B137" s="21"/>
      <c r="C137" s="22"/>
      <c r="D137" s="22"/>
      <c r="E137" s="23"/>
      <c r="F137" s="23"/>
      <c r="G137" s="23"/>
      <c r="H137" s="23"/>
      <c r="I137" s="24"/>
      <c r="J137" s="25"/>
      <c r="K137" s="16"/>
      <c r="M137" s="14"/>
      <c r="X137" s="14"/>
    </row>
    <row r="138" spans="1:24" s="13" customFormat="1" ht="15" x14ac:dyDescent="0.2">
      <c r="A138" s="20"/>
      <c r="B138" s="21"/>
      <c r="C138" s="22"/>
      <c r="D138" s="22"/>
      <c r="E138" s="23"/>
      <c r="F138" s="23"/>
      <c r="G138" s="23"/>
      <c r="H138" s="23"/>
      <c r="I138" s="24"/>
      <c r="J138" s="25"/>
      <c r="K138" s="16"/>
      <c r="M138" s="14"/>
      <c r="X138" s="14"/>
    </row>
    <row r="139" spans="1:24" s="13" customFormat="1" ht="15" x14ac:dyDescent="0.2">
      <c r="A139" s="20"/>
      <c r="B139" s="21"/>
      <c r="C139" s="22"/>
      <c r="D139" s="22"/>
      <c r="E139" s="23"/>
      <c r="F139" s="23"/>
      <c r="G139" s="23"/>
      <c r="H139" s="23"/>
      <c r="I139" s="24"/>
      <c r="J139" s="25"/>
      <c r="K139" s="16"/>
      <c r="M139" s="14"/>
      <c r="X139" s="14"/>
    </row>
    <row r="140" spans="1:24" s="13" customFormat="1" ht="15" x14ac:dyDescent="0.2">
      <c r="A140" s="20"/>
      <c r="B140" s="21"/>
      <c r="C140" s="22"/>
      <c r="D140" s="22"/>
      <c r="E140" s="23"/>
      <c r="F140" s="23"/>
      <c r="G140" s="23"/>
      <c r="H140" s="23"/>
      <c r="I140" s="24"/>
      <c r="J140" s="25"/>
      <c r="K140" s="16"/>
      <c r="M140" s="14"/>
      <c r="X140" s="14"/>
    </row>
    <row r="141" spans="1:24" s="13" customFormat="1" ht="15" x14ac:dyDescent="0.2">
      <c r="A141" s="20"/>
      <c r="B141" s="21"/>
      <c r="C141" s="22"/>
      <c r="D141" s="22"/>
      <c r="E141" s="23"/>
      <c r="F141" s="23"/>
      <c r="G141" s="23"/>
      <c r="H141" s="23"/>
      <c r="I141" s="24"/>
      <c r="J141" s="25"/>
      <c r="K141" s="16"/>
      <c r="M141" s="14"/>
      <c r="X141" s="14"/>
    </row>
    <row r="142" spans="1:24" s="13" customFormat="1" ht="15" x14ac:dyDescent="0.2">
      <c r="A142" s="20"/>
      <c r="B142" s="21"/>
      <c r="C142" s="22"/>
      <c r="D142" s="22"/>
      <c r="E142" s="23"/>
      <c r="F142" s="23"/>
      <c r="G142" s="23"/>
      <c r="H142" s="23"/>
      <c r="I142" s="24"/>
      <c r="J142" s="25"/>
      <c r="K142" s="16"/>
      <c r="M142" s="14"/>
      <c r="X142" s="14"/>
    </row>
    <row r="143" spans="1:24" s="13" customFormat="1" ht="15" x14ac:dyDescent="0.2">
      <c r="A143" s="20"/>
      <c r="B143" s="21"/>
      <c r="C143" s="22"/>
      <c r="D143" s="22"/>
      <c r="E143" s="23"/>
      <c r="F143" s="23"/>
      <c r="G143" s="23"/>
      <c r="H143" s="23"/>
      <c r="I143" s="24"/>
      <c r="J143" s="25"/>
      <c r="K143" s="16"/>
      <c r="M143" s="14"/>
      <c r="X143" s="14"/>
    </row>
    <row r="144" spans="1:24" s="13" customFormat="1" ht="15" x14ac:dyDescent="0.2">
      <c r="A144" s="20"/>
      <c r="B144" s="21"/>
      <c r="C144" s="22"/>
      <c r="D144" s="22"/>
      <c r="E144" s="23"/>
      <c r="F144" s="23"/>
      <c r="G144" s="23"/>
      <c r="H144" s="23"/>
      <c r="I144" s="24"/>
      <c r="J144" s="25"/>
      <c r="K144" s="16"/>
      <c r="M144" s="14"/>
      <c r="X144" s="14"/>
    </row>
    <row r="145" spans="1:24" s="13" customFormat="1" ht="15" x14ac:dyDescent="0.2">
      <c r="A145" s="20"/>
      <c r="B145" s="21"/>
      <c r="C145" s="22"/>
      <c r="D145" s="22"/>
      <c r="E145" s="23"/>
      <c r="F145" s="23"/>
      <c r="G145" s="23"/>
      <c r="H145" s="23"/>
      <c r="I145" s="24"/>
      <c r="J145" s="25"/>
      <c r="K145" s="16"/>
      <c r="M145" s="14"/>
      <c r="X145" s="14"/>
    </row>
    <row r="146" spans="1:24" s="13" customFormat="1" ht="15" x14ac:dyDescent="0.2">
      <c r="A146" s="20"/>
      <c r="B146" s="21"/>
      <c r="C146" s="22"/>
      <c r="D146" s="22"/>
      <c r="E146" s="23"/>
      <c r="F146" s="23"/>
      <c r="G146" s="23"/>
      <c r="H146" s="23"/>
      <c r="I146" s="24"/>
      <c r="J146" s="25"/>
      <c r="K146" s="16"/>
      <c r="M146" s="14"/>
      <c r="X146" s="14"/>
    </row>
    <row r="147" spans="1:24" s="13" customFormat="1" ht="15" x14ac:dyDescent="0.2">
      <c r="A147" s="20"/>
      <c r="B147" s="21"/>
      <c r="C147" s="22"/>
      <c r="D147" s="22"/>
      <c r="E147" s="23"/>
      <c r="F147" s="23"/>
      <c r="G147" s="23"/>
      <c r="H147" s="23"/>
      <c r="I147" s="24"/>
      <c r="J147" s="25"/>
      <c r="K147" s="16"/>
      <c r="M147" s="14"/>
      <c r="X147" s="14"/>
    </row>
    <row r="148" spans="1:24" s="13" customFormat="1" ht="15" x14ac:dyDescent="0.2">
      <c r="A148" s="20"/>
      <c r="B148" s="21"/>
      <c r="C148" s="22"/>
      <c r="D148" s="22"/>
      <c r="E148" s="23"/>
      <c r="F148" s="23"/>
      <c r="G148" s="23"/>
      <c r="H148" s="23"/>
      <c r="I148" s="24"/>
      <c r="J148" s="25"/>
      <c r="M148" s="14"/>
      <c r="X148" s="14"/>
    </row>
    <row r="149" spans="1:24" s="13" customFormat="1" ht="15" x14ac:dyDescent="0.2">
      <c r="A149" s="20"/>
      <c r="B149" s="21"/>
      <c r="C149" s="22"/>
      <c r="D149" s="22"/>
      <c r="E149" s="23"/>
      <c r="F149" s="23"/>
      <c r="G149" s="23"/>
      <c r="H149" s="23"/>
      <c r="I149" s="24"/>
      <c r="J149" s="25"/>
      <c r="M149" s="14"/>
      <c r="X149" s="14"/>
    </row>
    <row r="150" spans="1:24" s="13" customFormat="1" ht="15" x14ac:dyDescent="0.2">
      <c r="A150" s="20"/>
      <c r="B150" s="21"/>
      <c r="C150" s="22"/>
      <c r="D150" s="22"/>
      <c r="E150" s="23"/>
      <c r="F150" s="23"/>
      <c r="G150" s="23"/>
      <c r="H150" s="23"/>
      <c r="I150" s="24"/>
      <c r="J150" s="25"/>
      <c r="M150" s="14"/>
      <c r="X150" s="14"/>
    </row>
    <row r="151" spans="1:24" s="13" customFormat="1" ht="15" x14ac:dyDescent="0.2">
      <c r="A151" s="20"/>
      <c r="B151" s="21"/>
      <c r="C151" s="22"/>
      <c r="D151" s="22"/>
      <c r="E151" s="23"/>
      <c r="F151" s="23"/>
      <c r="G151" s="23"/>
      <c r="H151" s="23"/>
      <c r="I151" s="24"/>
      <c r="J151" s="25"/>
      <c r="M151" s="14"/>
      <c r="X151" s="14"/>
    </row>
    <row r="152" spans="1:24" s="13" customFormat="1" ht="15" x14ac:dyDescent="0.2">
      <c r="A152" s="20"/>
      <c r="B152" s="21"/>
      <c r="C152" s="22"/>
      <c r="D152" s="22"/>
      <c r="E152" s="23"/>
      <c r="F152" s="23"/>
      <c r="G152" s="23"/>
      <c r="H152" s="23"/>
      <c r="I152" s="24"/>
      <c r="J152" s="25"/>
      <c r="M152" s="14"/>
      <c r="X152" s="14"/>
    </row>
    <row r="153" spans="1:24" s="13" customFormat="1" ht="15" x14ac:dyDescent="0.2">
      <c r="A153" s="20"/>
      <c r="B153" s="21"/>
      <c r="C153" s="22"/>
      <c r="D153" s="22"/>
      <c r="E153" s="23"/>
      <c r="F153" s="23"/>
      <c r="G153" s="23"/>
      <c r="H153" s="23"/>
      <c r="I153" s="24"/>
      <c r="J153" s="25"/>
      <c r="M153" s="14"/>
      <c r="X153" s="14"/>
    </row>
    <row r="154" spans="1:24" s="13" customFormat="1" ht="15" x14ac:dyDescent="0.2">
      <c r="A154" s="20"/>
      <c r="B154" s="21"/>
      <c r="C154" s="22"/>
      <c r="D154" s="22"/>
      <c r="E154" s="23"/>
      <c r="F154" s="23"/>
      <c r="G154" s="23"/>
      <c r="H154" s="23"/>
      <c r="I154" s="24"/>
      <c r="J154" s="25"/>
      <c r="M154" s="14"/>
      <c r="X154" s="14"/>
    </row>
    <row r="155" spans="1:24" s="13" customFormat="1" ht="15" x14ac:dyDescent="0.2">
      <c r="A155" s="20"/>
      <c r="B155" s="21"/>
      <c r="C155" s="22"/>
      <c r="D155" s="22"/>
      <c r="E155" s="23"/>
      <c r="F155" s="23"/>
      <c r="G155" s="23"/>
      <c r="H155" s="23"/>
      <c r="I155" s="24"/>
      <c r="J155" s="25"/>
      <c r="M155" s="14"/>
      <c r="X155" s="14"/>
    </row>
    <row r="156" spans="1:24" s="13" customFormat="1" ht="15" x14ac:dyDescent="0.2">
      <c r="A156" s="20"/>
      <c r="B156" s="21"/>
      <c r="C156" s="22"/>
      <c r="D156" s="22"/>
      <c r="E156" s="23"/>
      <c r="F156" s="23"/>
      <c r="G156" s="23"/>
      <c r="H156" s="23"/>
      <c r="I156" s="24"/>
      <c r="J156" s="25"/>
      <c r="M156" s="14"/>
      <c r="X156" s="14"/>
    </row>
    <row r="157" spans="1:24" s="13" customFormat="1" ht="15" x14ac:dyDescent="0.2">
      <c r="A157" s="20"/>
      <c r="B157" s="21"/>
      <c r="C157" s="22"/>
      <c r="D157" s="22"/>
      <c r="E157" s="23"/>
      <c r="F157" s="23"/>
      <c r="G157" s="23"/>
      <c r="H157" s="23"/>
      <c r="I157" s="24"/>
      <c r="J157" s="25"/>
      <c r="M157" s="14"/>
      <c r="X157" s="14"/>
    </row>
    <row r="158" spans="1:24" s="13" customFormat="1" ht="15" x14ac:dyDescent="0.2">
      <c r="A158" s="20"/>
      <c r="B158" s="21"/>
      <c r="C158" s="22"/>
      <c r="D158" s="22"/>
      <c r="E158" s="23"/>
      <c r="F158" s="23"/>
      <c r="G158" s="23"/>
      <c r="H158" s="23"/>
      <c r="I158" s="24"/>
      <c r="J158" s="25"/>
      <c r="M158" s="14"/>
      <c r="X158" s="14"/>
    </row>
    <row r="159" spans="1:24" s="13" customFormat="1" ht="15" x14ac:dyDescent="0.2">
      <c r="A159" s="20"/>
      <c r="B159" s="21"/>
      <c r="C159" s="22"/>
      <c r="D159" s="22"/>
      <c r="E159" s="23"/>
      <c r="F159" s="23"/>
      <c r="G159" s="23"/>
      <c r="H159" s="23"/>
      <c r="I159" s="24"/>
      <c r="J159" s="25"/>
      <c r="M159" s="14"/>
      <c r="X159" s="14"/>
    </row>
    <row r="160" spans="1:24" s="13" customFormat="1" ht="15" x14ac:dyDescent="0.2">
      <c r="A160" s="20"/>
      <c r="B160" s="21"/>
      <c r="C160" s="22"/>
      <c r="D160" s="22"/>
      <c r="E160" s="23"/>
      <c r="F160" s="23"/>
      <c r="G160" s="23"/>
      <c r="H160" s="23"/>
      <c r="I160" s="24"/>
      <c r="J160" s="25"/>
      <c r="M160" s="14"/>
      <c r="X160" s="14"/>
    </row>
    <row r="161" spans="1:24" s="13" customFormat="1" ht="15" x14ac:dyDescent="0.2">
      <c r="A161" s="20"/>
      <c r="B161" s="21"/>
      <c r="C161" s="22"/>
      <c r="D161" s="22"/>
      <c r="E161" s="23"/>
      <c r="F161" s="23"/>
      <c r="G161" s="23"/>
      <c r="H161" s="23"/>
      <c r="I161" s="24"/>
      <c r="J161" s="25"/>
      <c r="M161" s="14"/>
      <c r="X161" s="14"/>
    </row>
    <row r="162" spans="1:24" s="13" customFormat="1" ht="15" x14ac:dyDescent="0.2">
      <c r="A162" s="20"/>
      <c r="B162" s="21"/>
      <c r="C162" s="22"/>
      <c r="D162" s="22"/>
      <c r="E162" s="23"/>
      <c r="F162" s="23"/>
      <c r="G162" s="23"/>
      <c r="H162" s="23"/>
      <c r="I162" s="24"/>
      <c r="J162" s="25"/>
      <c r="M162" s="14"/>
      <c r="X162" s="14"/>
    </row>
    <row r="163" spans="1:24" s="13" customFormat="1" ht="15" x14ac:dyDescent="0.2">
      <c r="A163" s="20"/>
      <c r="B163" s="21"/>
      <c r="C163" s="22"/>
      <c r="D163" s="22"/>
      <c r="E163" s="23"/>
      <c r="F163" s="23"/>
      <c r="G163" s="23"/>
      <c r="H163" s="23"/>
      <c r="I163" s="24"/>
      <c r="J163" s="25"/>
      <c r="M163" s="14"/>
      <c r="X163" s="14"/>
    </row>
    <row r="164" spans="1:24" s="13" customFormat="1" ht="15" x14ac:dyDescent="0.2">
      <c r="A164" s="20"/>
      <c r="B164" s="21"/>
      <c r="C164" s="22"/>
      <c r="D164" s="22"/>
      <c r="E164" s="23"/>
      <c r="F164" s="23"/>
      <c r="G164" s="23"/>
      <c r="H164" s="23"/>
      <c r="I164" s="24"/>
      <c r="J164" s="25"/>
      <c r="M164" s="14"/>
      <c r="X164" s="14"/>
    </row>
    <row r="165" spans="1:24" s="13" customFormat="1" ht="15" x14ac:dyDescent="0.2">
      <c r="A165" s="20"/>
      <c r="B165" s="21"/>
      <c r="C165" s="22"/>
      <c r="D165" s="22"/>
      <c r="E165" s="23"/>
      <c r="F165" s="23"/>
      <c r="G165" s="23"/>
      <c r="H165" s="23"/>
      <c r="I165" s="24"/>
      <c r="J165" s="25"/>
      <c r="M165" s="14"/>
      <c r="X165" s="14"/>
    </row>
    <row r="166" spans="1:24" s="13" customFormat="1" ht="15" x14ac:dyDescent="0.2">
      <c r="A166" s="20"/>
      <c r="B166" s="21"/>
      <c r="C166" s="22"/>
      <c r="D166" s="22"/>
      <c r="E166" s="23"/>
      <c r="F166" s="23"/>
      <c r="G166" s="23"/>
      <c r="H166" s="23"/>
      <c r="I166" s="24"/>
      <c r="J166" s="25"/>
      <c r="M166" s="14"/>
      <c r="X166" s="14"/>
    </row>
    <row r="167" spans="1:24" s="13" customFormat="1" ht="15" x14ac:dyDescent="0.2">
      <c r="A167" s="20"/>
      <c r="B167" s="21"/>
      <c r="C167" s="22"/>
      <c r="D167" s="22"/>
      <c r="E167" s="23"/>
      <c r="F167" s="23"/>
      <c r="G167" s="23"/>
      <c r="H167" s="23"/>
      <c r="I167" s="24"/>
      <c r="J167" s="25"/>
      <c r="M167" s="14"/>
      <c r="X167" s="14"/>
    </row>
    <row r="168" spans="1:24" s="13" customFormat="1" ht="15" x14ac:dyDescent="0.2">
      <c r="A168" s="20"/>
      <c r="B168" s="21"/>
      <c r="C168" s="22"/>
      <c r="D168" s="22"/>
      <c r="E168" s="23"/>
      <c r="F168" s="23"/>
      <c r="G168" s="23"/>
      <c r="H168" s="23"/>
      <c r="I168" s="24"/>
      <c r="J168" s="25"/>
      <c r="M168" s="14"/>
      <c r="X168" s="14"/>
    </row>
    <row r="169" spans="1:24" s="13" customFormat="1" ht="15" x14ac:dyDescent="0.2">
      <c r="A169" s="20"/>
      <c r="B169" s="21"/>
      <c r="C169" s="22"/>
      <c r="D169" s="22"/>
      <c r="E169" s="23"/>
      <c r="F169" s="23"/>
      <c r="G169" s="23"/>
      <c r="H169" s="23"/>
      <c r="I169" s="24"/>
      <c r="J169" s="25"/>
      <c r="M169" s="14"/>
      <c r="X169" s="14"/>
    </row>
    <row r="170" spans="1:24" s="13" customFormat="1" ht="15" x14ac:dyDescent="0.2">
      <c r="A170" s="20"/>
      <c r="B170" s="21"/>
      <c r="C170" s="22"/>
      <c r="D170" s="22"/>
      <c r="E170" s="23"/>
      <c r="F170" s="23"/>
      <c r="G170" s="23"/>
      <c r="H170" s="23"/>
      <c r="I170" s="24"/>
      <c r="J170" s="25"/>
      <c r="M170" s="14"/>
      <c r="X170" s="14"/>
    </row>
    <row r="171" spans="1:24" s="13" customFormat="1" ht="15" x14ac:dyDescent="0.2">
      <c r="A171" s="20"/>
      <c r="B171" s="21"/>
      <c r="C171" s="22"/>
      <c r="D171" s="22"/>
      <c r="E171" s="23"/>
      <c r="F171" s="23"/>
      <c r="G171" s="23"/>
      <c r="H171" s="23"/>
      <c r="I171" s="24"/>
      <c r="J171" s="25"/>
      <c r="M171" s="14"/>
      <c r="X171" s="14"/>
    </row>
    <row r="172" spans="1:24" s="13" customFormat="1" ht="15" x14ac:dyDescent="0.2">
      <c r="A172" s="20"/>
      <c r="B172" s="21"/>
      <c r="C172" s="22"/>
      <c r="D172" s="22"/>
      <c r="E172" s="23"/>
      <c r="F172" s="23"/>
      <c r="G172" s="23"/>
      <c r="H172" s="23"/>
      <c r="I172" s="24"/>
      <c r="J172" s="25"/>
      <c r="M172" s="14"/>
      <c r="X172" s="14"/>
    </row>
    <row r="173" spans="1:24" s="13" customFormat="1" ht="15" x14ac:dyDescent="0.2">
      <c r="A173" s="20"/>
      <c r="B173" s="21"/>
      <c r="C173" s="22"/>
      <c r="D173" s="22"/>
      <c r="E173" s="23"/>
      <c r="F173" s="23"/>
      <c r="G173" s="23"/>
      <c r="H173" s="23"/>
      <c r="I173" s="24"/>
      <c r="J173" s="25"/>
      <c r="M173" s="14"/>
      <c r="X173" s="14"/>
    </row>
    <row r="174" spans="1:24" s="13" customFormat="1" ht="15" x14ac:dyDescent="0.2">
      <c r="A174" s="20"/>
      <c r="B174" s="21"/>
      <c r="C174" s="22"/>
      <c r="D174" s="22"/>
      <c r="E174" s="23"/>
      <c r="F174" s="23"/>
      <c r="G174" s="23"/>
      <c r="H174" s="23"/>
      <c r="I174" s="24"/>
      <c r="J174" s="25"/>
      <c r="M174" s="14"/>
      <c r="X174" s="14"/>
    </row>
    <row r="175" spans="1:24" s="13" customFormat="1" ht="15" x14ac:dyDescent="0.2">
      <c r="A175" s="20"/>
      <c r="B175" s="21"/>
      <c r="C175" s="22"/>
      <c r="D175" s="22"/>
      <c r="E175" s="23"/>
      <c r="F175" s="23"/>
      <c r="G175" s="23"/>
      <c r="H175" s="23"/>
      <c r="I175" s="24"/>
      <c r="J175" s="25"/>
      <c r="M175" s="14"/>
      <c r="X175" s="14"/>
    </row>
    <row r="176" spans="1:24" s="13" customFormat="1" ht="15" x14ac:dyDescent="0.2">
      <c r="A176" s="20"/>
      <c r="B176" s="21"/>
      <c r="C176" s="22"/>
      <c r="D176" s="22"/>
      <c r="E176" s="23"/>
      <c r="F176" s="23"/>
      <c r="G176" s="23"/>
      <c r="H176" s="23"/>
      <c r="I176" s="24"/>
      <c r="J176" s="25"/>
      <c r="M176" s="14"/>
      <c r="X176" s="14"/>
    </row>
    <row r="177" spans="1:24" s="13" customFormat="1" ht="15" x14ac:dyDescent="0.2">
      <c r="A177" s="20"/>
      <c r="B177" s="21"/>
      <c r="C177" s="22"/>
      <c r="D177" s="22"/>
      <c r="E177" s="23"/>
      <c r="F177" s="23"/>
      <c r="G177" s="23"/>
      <c r="H177" s="23"/>
      <c r="I177" s="24"/>
      <c r="J177" s="25"/>
      <c r="M177" s="14"/>
      <c r="X177" s="14"/>
    </row>
    <row r="178" spans="1:24" s="13" customFormat="1" ht="15" x14ac:dyDescent="0.2">
      <c r="A178" s="20"/>
      <c r="B178" s="21"/>
      <c r="C178" s="22"/>
      <c r="D178" s="22"/>
      <c r="E178" s="23"/>
      <c r="F178" s="23"/>
      <c r="G178" s="23"/>
      <c r="H178" s="23"/>
      <c r="I178" s="24"/>
      <c r="J178" s="25"/>
      <c r="M178" s="14"/>
      <c r="X178" s="14"/>
    </row>
    <row r="179" spans="1:24" s="13" customFormat="1" ht="15" x14ac:dyDescent="0.2">
      <c r="A179" s="20"/>
      <c r="B179" s="21"/>
      <c r="C179" s="22"/>
      <c r="D179" s="22"/>
      <c r="E179" s="23"/>
      <c r="F179" s="23"/>
      <c r="G179" s="23"/>
      <c r="H179" s="23"/>
      <c r="I179" s="24"/>
      <c r="J179" s="25"/>
      <c r="M179" s="14"/>
      <c r="X179" s="14"/>
    </row>
    <row r="180" spans="1:24" s="13" customFormat="1" ht="15" x14ac:dyDescent="0.2">
      <c r="A180" s="20"/>
      <c r="B180" s="21"/>
      <c r="C180" s="22"/>
      <c r="D180" s="22"/>
      <c r="E180" s="23"/>
      <c r="F180" s="23"/>
      <c r="G180" s="23"/>
      <c r="H180" s="23"/>
      <c r="I180" s="24"/>
      <c r="J180" s="25"/>
      <c r="M180" s="14"/>
      <c r="X180" s="14"/>
    </row>
    <row r="181" spans="1:24" s="13" customFormat="1" ht="15" x14ac:dyDescent="0.2">
      <c r="A181" s="20"/>
      <c r="B181" s="21"/>
      <c r="C181" s="22"/>
      <c r="D181" s="22"/>
      <c r="E181" s="23"/>
      <c r="F181" s="23"/>
      <c r="G181" s="23"/>
      <c r="H181" s="23"/>
      <c r="I181" s="24"/>
      <c r="J181" s="25"/>
      <c r="M181" s="14"/>
      <c r="X181" s="14"/>
    </row>
    <row r="182" spans="1:24" s="13" customFormat="1" ht="15" x14ac:dyDescent="0.2">
      <c r="A182" s="20"/>
      <c r="B182" s="21"/>
      <c r="C182" s="22"/>
      <c r="D182" s="22"/>
      <c r="E182" s="23"/>
      <c r="F182" s="23"/>
      <c r="G182" s="23"/>
      <c r="H182" s="23"/>
      <c r="I182" s="24"/>
      <c r="J182" s="25"/>
      <c r="M182" s="14"/>
      <c r="X182" s="14"/>
    </row>
    <row r="183" spans="1:24" s="13" customFormat="1" ht="15" x14ac:dyDescent="0.2">
      <c r="A183" s="20"/>
      <c r="B183" s="21"/>
      <c r="C183" s="22"/>
      <c r="D183" s="22"/>
      <c r="E183" s="23"/>
      <c r="F183" s="23"/>
      <c r="G183" s="23"/>
      <c r="H183" s="23"/>
      <c r="I183" s="24"/>
      <c r="J183" s="25"/>
      <c r="M183" s="14"/>
      <c r="X183" s="14"/>
    </row>
    <row r="184" spans="1:24" s="13" customFormat="1" ht="15" x14ac:dyDescent="0.2">
      <c r="A184" s="20"/>
      <c r="B184" s="21"/>
      <c r="C184" s="22"/>
      <c r="D184" s="22"/>
      <c r="E184" s="23"/>
      <c r="F184" s="23"/>
      <c r="G184" s="23"/>
      <c r="H184" s="23"/>
      <c r="I184" s="24"/>
      <c r="J184" s="25"/>
      <c r="M184" s="14"/>
      <c r="X184" s="14"/>
    </row>
    <row r="185" spans="1:24" s="13" customFormat="1" ht="15" x14ac:dyDescent="0.2">
      <c r="A185" s="20"/>
      <c r="B185" s="21"/>
      <c r="C185" s="22"/>
      <c r="D185" s="22"/>
      <c r="E185" s="23"/>
      <c r="F185" s="23"/>
      <c r="G185" s="23"/>
      <c r="H185" s="23"/>
      <c r="I185" s="24"/>
      <c r="J185" s="25"/>
      <c r="M185" s="14"/>
      <c r="X185" s="14"/>
    </row>
    <row r="186" spans="1:24" s="13" customFormat="1" ht="15" x14ac:dyDescent="0.2">
      <c r="A186" s="20"/>
      <c r="B186" s="21"/>
      <c r="C186" s="22"/>
      <c r="D186" s="22"/>
      <c r="E186" s="23"/>
      <c r="F186" s="23"/>
      <c r="G186" s="23"/>
      <c r="H186" s="23"/>
      <c r="I186" s="24"/>
      <c r="J186" s="25"/>
      <c r="M186" s="14"/>
      <c r="X186" s="14"/>
    </row>
    <row r="187" spans="1:24" s="13" customFormat="1" ht="15" x14ac:dyDescent="0.2">
      <c r="A187" s="20"/>
      <c r="B187" s="21"/>
      <c r="C187" s="22"/>
      <c r="D187" s="22"/>
      <c r="E187" s="23"/>
      <c r="F187" s="23"/>
      <c r="G187" s="23"/>
      <c r="H187" s="23"/>
      <c r="I187" s="24"/>
      <c r="J187" s="25"/>
      <c r="M187" s="14"/>
      <c r="X187" s="14"/>
    </row>
    <row r="188" spans="1:24" s="13" customFormat="1" ht="15" x14ac:dyDescent="0.2">
      <c r="A188" s="20"/>
      <c r="B188" s="21"/>
      <c r="C188" s="22"/>
      <c r="D188" s="22"/>
      <c r="E188" s="23"/>
      <c r="F188" s="23"/>
      <c r="G188" s="23"/>
      <c r="H188" s="23"/>
      <c r="I188" s="24"/>
      <c r="J188" s="25"/>
      <c r="M188" s="14"/>
      <c r="X188" s="14"/>
    </row>
    <row r="189" spans="1:24" s="13" customFormat="1" ht="15" x14ac:dyDescent="0.2">
      <c r="A189" s="20"/>
      <c r="B189" s="21"/>
      <c r="C189" s="22"/>
      <c r="D189" s="22"/>
      <c r="E189" s="23"/>
      <c r="F189" s="23"/>
      <c r="G189" s="23"/>
      <c r="H189" s="23"/>
      <c r="I189" s="24"/>
      <c r="J189" s="25"/>
      <c r="M189" s="14"/>
      <c r="X189" s="14"/>
    </row>
    <row r="190" spans="1:24" s="13" customFormat="1" ht="15" x14ac:dyDescent="0.2">
      <c r="A190" s="20"/>
      <c r="B190" s="21"/>
      <c r="C190" s="22"/>
      <c r="D190" s="22"/>
      <c r="E190" s="23"/>
      <c r="F190" s="23"/>
      <c r="G190" s="23"/>
      <c r="H190" s="23"/>
      <c r="I190" s="24"/>
      <c r="J190" s="25"/>
      <c r="M190" s="14"/>
      <c r="X190" s="14"/>
    </row>
    <row r="191" spans="1:24" s="13" customFormat="1" ht="15" x14ac:dyDescent="0.2">
      <c r="A191" s="20"/>
      <c r="B191" s="21"/>
      <c r="C191" s="22"/>
      <c r="D191" s="22"/>
      <c r="E191" s="23"/>
      <c r="F191" s="23"/>
      <c r="G191" s="23"/>
      <c r="H191" s="23"/>
      <c r="I191" s="24"/>
      <c r="J191" s="25"/>
      <c r="M191" s="14"/>
      <c r="X191" s="14"/>
    </row>
    <row r="192" spans="1:24" s="13" customFormat="1" ht="15" x14ac:dyDescent="0.2">
      <c r="A192" s="20"/>
      <c r="B192" s="21"/>
      <c r="C192" s="22"/>
      <c r="D192" s="22"/>
      <c r="E192" s="23"/>
      <c r="F192" s="23"/>
      <c r="G192" s="23"/>
      <c r="H192" s="23"/>
      <c r="I192" s="24"/>
      <c r="J192" s="25"/>
      <c r="M192" s="14"/>
      <c r="X192" s="14"/>
    </row>
    <row r="193" spans="1:24" s="13" customFormat="1" ht="15" x14ac:dyDescent="0.2">
      <c r="A193" s="20"/>
      <c r="B193" s="21"/>
      <c r="C193" s="22"/>
      <c r="D193" s="22"/>
      <c r="E193" s="23"/>
      <c r="F193" s="23"/>
      <c r="G193" s="23"/>
      <c r="H193" s="23"/>
      <c r="I193" s="24"/>
      <c r="J193" s="25"/>
      <c r="M193" s="14"/>
      <c r="X193" s="14"/>
    </row>
    <row r="194" spans="1:24" s="13" customFormat="1" ht="15" x14ac:dyDescent="0.2">
      <c r="A194" s="20"/>
      <c r="B194" s="21"/>
      <c r="C194" s="22"/>
      <c r="D194" s="22"/>
      <c r="E194" s="23"/>
      <c r="F194" s="23"/>
      <c r="G194" s="23"/>
      <c r="H194" s="23"/>
      <c r="I194" s="24"/>
      <c r="J194" s="25"/>
      <c r="M194" s="14"/>
      <c r="X194" s="14"/>
    </row>
    <row r="195" spans="1:24" s="13" customFormat="1" ht="15" x14ac:dyDescent="0.2">
      <c r="A195" s="20"/>
      <c r="B195" s="21"/>
      <c r="C195" s="22"/>
      <c r="D195" s="22"/>
      <c r="E195" s="23"/>
      <c r="F195" s="23"/>
      <c r="G195" s="23"/>
      <c r="H195" s="23"/>
      <c r="I195" s="24"/>
      <c r="J195" s="25"/>
      <c r="M195" s="14"/>
      <c r="X195" s="14"/>
    </row>
    <row r="196" spans="1:24" s="13" customFormat="1" ht="15" x14ac:dyDescent="0.2">
      <c r="A196" s="20"/>
      <c r="B196" s="21"/>
      <c r="C196" s="22"/>
      <c r="D196" s="22"/>
      <c r="E196" s="23"/>
      <c r="F196" s="23"/>
      <c r="G196" s="23"/>
      <c r="H196" s="23"/>
      <c r="I196" s="24"/>
      <c r="J196" s="25"/>
      <c r="M196" s="14"/>
      <c r="X196" s="14"/>
    </row>
    <row r="197" spans="1:24" s="13" customFormat="1" ht="15" x14ac:dyDescent="0.2">
      <c r="A197" s="20"/>
      <c r="B197" s="21"/>
      <c r="C197" s="22"/>
      <c r="D197" s="22"/>
      <c r="E197" s="23"/>
      <c r="F197" s="23"/>
      <c r="G197" s="23"/>
      <c r="H197" s="23"/>
      <c r="I197" s="24"/>
      <c r="J197" s="25"/>
      <c r="M197" s="14"/>
      <c r="X197" s="14"/>
    </row>
    <row r="198" spans="1:24" s="13" customFormat="1" ht="15" x14ac:dyDescent="0.2">
      <c r="A198" s="20"/>
      <c r="B198" s="21"/>
      <c r="C198" s="22"/>
      <c r="D198" s="22"/>
      <c r="E198" s="23"/>
      <c r="F198" s="23"/>
      <c r="G198" s="23"/>
      <c r="H198" s="23"/>
      <c r="I198" s="24"/>
      <c r="J198" s="25"/>
      <c r="M198" s="14"/>
      <c r="X198" s="14"/>
    </row>
    <row r="199" spans="1:24" s="13" customFormat="1" ht="15" x14ac:dyDescent="0.2">
      <c r="A199" s="20"/>
      <c r="B199" s="21"/>
      <c r="C199" s="22"/>
      <c r="D199" s="22"/>
      <c r="E199" s="23"/>
      <c r="F199" s="23"/>
      <c r="G199" s="23"/>
      <c r="H199" s="23"/>
      <c r="I199" s="24"/>
      <c r="J199" s="25"/>
      <c r="M199" s="14"/>
      <c r="X199" s="14"/>
    </row>
    <row r="200" spans="1:24" s="13" customFormat="1" ht="15" x14ac:dyDescent="0.2">
      <c r="A200" s="20"/>
      <c r="B200" s="21"/>
      <c r="C200" s="22"/>
      <c r="D200" s="22"/>
      <c r="E200" s="23"/>
      <c r="F200" s="23"/>
      <c r="G200" s="23"/>
      <c r="H200" s="23"/>
      <c r="I200" s="24"/>
      <c r="J200" s="25"/>
      <c r="M200" s="14"/>
      <c r="X200" s="14"/>
    </row>
    <row r="201" spans="1:24" s="13" customFormat="1" ht="15" x14ac:dyDescent="0.2">
      <c r="A201" s="20"/>
      <c r="B201" s="21"/>
      <c r="C201" s="22"/>
      <c r="D201" s="22"/>
      <c r="E201" s="23"/>
      <c r="F201" s="23"/>
      <c r="G201" s="23"/>
      <c r="H201" s="23"/>
      <c r="I201" s="24"/>
      <c r="J201" s="25"/>
      <c r="M201" s="14"/>
      <c r="X201" s="14"/>
    </row>
    <row r="202" spans="1:24" s="13" customFormat="1" ht="15" x14ac:dyDescent="0.2">
      <c r="A202" s="20"/>
      <c r="B202" s="21"/>
      <c r="C202" s="22"/>
      <c r="D202" s="22"/>
      <c r="E202" s="23"/>
      <c r="F202" s="23"/>
      <c r="G202" s="23"/>
      <c r="H202" s="23"/>
      <c r="I202" s="24"/>
      <c r="J202" s="25"/>
      <c r="M202" s="14"/>
      <c r="X202" s="14"/>
    </row>
    <row r="203" spans="1:24" s="13" customFormat="1" ht="15" x14ac:dyDescent="0.2">
      <c r="A203" s="20"/>
      <c r="B203" s="21"/>
      <c r="C203" s="22"/>
      <c r="D203" s="22"/>
      <c r="E203" s="23"/>
      <c r="F203" s="23"/>
      <c r="G203" s="23"/>
      <c r="H203" s="23"/>
      <c r="I203" s="24"/>
      <c r="J203" s="25"/>
      <c r="M203" s="14"/>
      <c r="X203" s="14"/>
    </row>
    <row r="204" spans="1:24" s="13" customFormat="1" ht="15" x14ac:dyDescent="0.2">
      <c r="A204" s="20"/>
      <c r="B204" s="21"/>
      <c r="C204" s="22"/>
      <c r="D204" s="22"/>
      <c r="E204" s="23"/>
      <c r="F204" s="23"/>
      <c r="G204" s="23"/>
      <c r="H204" s="23"/>
      <c r="I204" s="24"/>
      <c r="J204" s="25"/>
      <c r="M204" s="14"/>
      <c r="X204" s="14"/>
    </row>
    <row r="205" spans="1:24" s="13" customFormat="1" ht="15" x14ac:dyDescent="0.2">
      <c r="A205" s="20"/>
      <c r="B205" s="21"/>
      <c r="C205" s="22"/>
      <c r="D205" s="22"/>
      <c r="E205" s="23"/>
      <c r="F205" s="23"/>
      <c r="G205" s="23"/>
      <c r="H205" s="23"/>
      <c r="I205" s="24"/>
      <c r="J205" s="25"/>
      <c r="M205" s="14"/>
      <c r="X205" s="14"/>
    </row>
    <row r="206" spans="1:24" s="13" customFormat="1" ht="15" x14ac:dyDescent="0.2">
      <c r="A206" s="20"/>
      <c r="B206" s="21"/>
      <c r="C206" s="22"/>
      <c r="D206" s="22"/>
      <c r="E206" s="23"/>
      <c r="F206" s="23"/>
      <c r="G206" s="23"/>
      <c r="H206" s="23"/>
      <c r="I206" s="24"/>
      <c r="J206" s="25"/>
      <c r="M206" s="14"/>
      <c r="X206" s="14"/>
    </row>
    <row r="207" spans="1:24" s="13" customFormat="1" ht="15" x14ac:dyDescent="0.2">
      <c r="A207" s="20"/>
      <c r="B207" s="21"/>
      <c r="C207" s="22"/>
      <c r="D207" s="22"/>
      <c r="E207" s="23"/>
      <c r="F207" s="23"/>
      <c r="G207" s="23"/>
      <c r="H207" s="23"/>
      <c r="I207" s="24"/>
      <c r="J207" s="25"/>
      <c r="M207" s="14"/>
      <c r="X207" s="14"/>
    </row>
    <row r="208" spans="1:24" s="13" customFormat="1" ht="15" x14ac:dyDescent="0.2">
      <c r="A208" s="20"/>
      <c r="B208" s="21"/>
      <c r="C208" s="22"/>
      <c r="D208" s="22"/>
      <c r="E208" s="23"/>
      <c r="F208" s="23"/>
      <c r="G208" s="23"/>
      <c r="H208" s="23"/>
      <c r="I208" s="24"/>
      <c r="J208" s="25"/>
      <c r="M208" s="14"/>
      <c r="X208" s="14"/>
    </row>
    <row r="209" spans="1:24" s="13" customFormat="1" ht="15" x14ac:dyDescent="0.2">
      <c r="A209" s="20"/>
      <c r="B209" s="21"/>
      <c r="C209" s="22"/>
      <c r="D209" s="22"/>
      <c r="E209" s="23"/>
      <c r="F209" s="23"/>
      <c r="G209" s="23"/>
      <c r="H209" s="23"/>
      <c r="I209" s="24"/>
      <c r="J209" s="25"/>
      <c r="M209" s="14"/>
      <c r="X209" s="14"/>
    </row>
    <row r="210" spans="1:24" s="13" customFormat="1" ht="15" x14ac:dyDescent="0.2">
      <c r="A210" s="20"/>
      <c r="B210" s="21"/>
      <c r="C210" s="22"/>
      <c r="D210" s="22"/>
      <c r="E210" s="23"/>
      <c r="F210" s="23"/>
      <c r="G210" s="23"/>
      <c r="H210" s="23"/>
      <c r="I210" s="24"/>
      <c r="J210" s="25"/>
      <c r="M210" s="14"/>
      <c r="X210" s="14"/>
    </row>
    <row r="211" spans="1:24" s="13" customFormat="1" ht="15" x14ac:dyDescent="0.2">
      <c r="A211" s="20"/>
      <c r="B211" s="21"/>
      <c r="C211" s="22"/>
      <c r="D211" s="22"/>
      <c r="E211" s="23"/>
      <c r="F211" s="23"/>
      <c r="G211" s="23"/>
      <c r="H211" s="23"/>
      <c r="I211" s="24"/>
      <c r="J211" s="25"/>
      <c r="M211" s="14"/>
      <c r="X211" s="14"/>
    </row>
    <row r="212" spans="1:24" s="13" customFormat="1" ht="15" x14ac:dyDescent="0.2">
      <c r="A212" s="20"/>
      <c r="B212" s="21"/>
      <c r="C212" s="22"/>
      <c r="D212" s="22"/>
      <c r="E212" s="23"/>
      <c r="F212" s="23"/>
      <c r="G212" s="23"/>
      <c r="H212" s="23"/>
      <c r="I212" s="24"/>
      <c r="J212" s="25"/>
      <c r="M212" s="14"/>
      <c r="X212" s="14"/>
    </row>
    <row r="213" spans="1:24" s="13" customFormat="1" ht="15" x14ac:dyDescent="0.2">
      <c r="A213" s="20"/>
      <c r="B213" s="21"/>
      <c r="C213" s="22"/>
      <c r="D213" s="22"/>
      <c r="E213" s="23"/>
      <c r="F213" s="23"/>
      <c r="G213" s="23"/>
      <c r="H213" s="23"/>
      <c r="I213" s="24"/>
      <c r="J213" s="25"/>
      <c r="M213" s="14"/>
      <c r="X213" s="14"/>
    </row>
    <row r="214" spans="1:24" s="13" customFormat="1" ht="15" x14ac:dyDescent="0.2">
      <c r="A214" s="20"/>
      <c r="B214" s="21"/>
      <c r="C214" s="22"/>
      <c r="D214" s="22"/>
      <c r="E214" s="23"/>
      <c r="F214" s="23"/>
      <c r="G214" s="23"/>
      <c r="H214" s="23"/>
      <c r="I214" s="24"/>
      <c r="J214" s="25"/>
      <c r="M214" s="14"/>
      <c r="X214" s="14"/>
    </row>
    <row r="215" spans="1:24" s="13" customFormat="1" ht="15" x14ac:dyDescent="0.2">
      <c r="B215" s="14"/>
      <c r="M215" s="14"/>
      <c r="X215" s="14"/>
    </row>
    <row r="216" spans="1:24" s="13" customFormat="1" x14ac:dyDescent="0.15"/>
    <row r="217" spans="1:24" s="13" customFormat="1" x14ac:dyDescent="0.15"/>
    <row r="218" spans="1:24" s="13" customFormat="1" x14ac:dyDescent="0.15"/>
    <row r="219" spans="1:24" s="13" customFormat="1" x14ac:dyDescent="0.15"/>
    <row r="220" spans="1:24" s="13" customFormat="1" x14ac:dyDescent="0.15"/>
    <row r="221" spans="1:24" s="13" customFormat="1" x14ac:dyDescent="0.15"/>
    <row r="222" spans="1:24" s="13" customFormat="1" x14ac:dyDescent="0.15"/>
    <row r="223" spans="1:24" s="13" customFormat="1" x14ac:dyDescent="0.15"/>
    <row r="224" spans="1:24" s="13" customFormat="1" x14ac:dyDescent="0.15"/>
    <row r="225" s="13" customFormat="1" x14ac:dyDescent="0.15"/>
    <row r="226" s="13" customFormat="1" x14ac:dyDescent="0.15"/>
    <row r="227" s="13" customFormat="1" x14ac:dyDescent="0.15"/>
    <row r="228" s="13" customFormat="1" x14ac:dyDescent="0.15"/>
    <row r="229" s="13" customFormat="1" x14ac:dyDescent="0.15"/>
    <row r="230" s="13" customFormat="1" x14ac:dyDescent="0.15"/>
    <row r="231" s="13" customFormat="1" x14ac:dyDescent="0.15"/>
    <row r="232" s="13" customFormat="1" x14ac:dyDescent="0.15"/>
    <row r="233" s="13" customFormat="1" x14ac:dyDescent="0.15"/>
    <row r="234" s="13" customFormat="1" x14ac:dyDescent="0.15"/>
    <row r="235" s="13" customFormat="1" x14ac:dyDescent="0.15"/>
    <row r="236" s="13" customFormat="1" x14ac:dyDescent="0.15"/>
    <row r="237" s="13" customFormat="1" x14ac:dyDescent="0.15"/>
    <row r="238" s="13" customFormat="1" x14ac:dyDescent="0.15"/>
    <row r="239" s="13" customFormat="1" x14ac:dyDescent="0.15"/>
    <row r="240" s="13" customFormat="1" x14ac:dyDescent="0.15"/>
    <row r="241" s="13" customFormat="1" x14ac:dyDescent="0.15"/>
    <row r="242" s="13" customFormat="1" x14ac:dyDescent="0.15"/>
    <row r="243" s="13" customFormat="1" x14ac:dyDescent="0.15"/>
    <row r="244" s="13" customFormat="1" x14ac:dyDescent="0.15"/>
    <row r="245" s="13" customFormat="1" x14ac:dyDescent="0.15"/>
    <row r="246" s="13" customFormat="1" x14ac:dyDescent="0.15"/>
    <row r="247" s="13" customFormat="1" x14ac:dyDescent="0.15"/>
    <row r="248" s="13" customFormat="1" x14ac:dyDescent="0.15"/>
    <row r="249" s="13" customFormat="1" x14ac:dyDescent="0.15"/>
    <row r="250" s="13" customFormat="1" x14ac:dyDescent="0.15"/>
    <row r="251" s="13" customFormat="1" x14ac:dyDescent="0.15"/>
    <row r="252" s="13" customFormat="1" x14ac:dyDescent="0.15"/>
    <row r="253" s="13" customFormat="1" x14ac:dyDescent="0.15"/>
    <row r="254" s="13" customFormat="1" x14ac:dyDescent="0.15"/>
    <row r="255" s="13" customFormat="1" x14ac:dyDescent="0.15"/>
    <row r="256" s="13" customFormat="1" x14ac:dyDescent="0.15"/>
    <row r="257" s="13" customFormat="1" x14ac:dyDescent="0.15"/>
    <row r="258" s="13" customFormat="1" x14ac:dyDescent="0.15"/>
    <row r="259" s="13" customFormat="1" x14ac:dyDescent="0.15"/>
    <row r="260" s="13" customFormat="1" x14ac:dyDescent="0.15"/>
    <row r="261" s="13" customFormat="1" x14ac:dyDescent="0.15"/>
    <row r="262" s="13" customFormat="1" x14ac:dyDescent="0.15"/>
    <row r="263" s="13" customFormat="1" x14ac:dyDescent="0.15"/>
    <row r="264" s="13" customFormat="1" x14ac:dyDescent="0.15"/>
    <row r="265" s="13" customFormat="1" x14ac:dyDescent="0.15"/>
    <row r="266" s="13" customFormat="1" x14ac:dyDescent="0.15"/>
    <row r="267" s="13" customFormat="1" x14ac:dyDescent="0.15"/>
    <row r="268" s="13" customFormat="1" x14ac:dyDescent="0.15"/>
    <row r="269" s="13" customFormat="1" x14ac:dyDescent="0.15"/>
    <row r="270" s="13" customFormat="1" x14ac:dyDescent="0.15"/>
    <row r="271" s="13" customFormat="1" x14ac:dyDescent="0.15"/>
    <row r="272" s="13" customFormat="1" x14ac:dyDescent="0.15"/>
    <row r="273" s="13" customFormat="1" x14ac:dyDescent="0.15"/>
    <row r="274" s="13" customFormat="1" x14ac:dyDescent="0.15"/>
    <row r="275" s="13" customFormat="1" x14ac:dyDescent="0.15"/>
    <row r="276" s="13" customFormat="1" x14ac:dyDescent="0.15"/>
    <row r="277" s="13" customFormat="1" x14ac:dyDescent="0.15"/>
    <row r="278" s="13" customFormat="1" x14ac:dyDescent="0.15"/>
    <row r="279" s="13" customFormat="1" x14ac:dyDescent="0.15"/>
    <row r="280" s="13" customFormat="1" x14ac:dyDescent="0.15"/>
    <row r="281" s="13" customFormat="1" x14ac:dyDescent="0.15"/>
    <row r="282" s="13" customFormat="1" x14ac:dyDescent="0.15"/>
    <row r="283" s="13" customFormat="1" x14ac:dyDescent="0.15"/>
    <row r="284" s="13" customFormat="1" x14ac:dyDescent="0.15"/>
    <row r="285" s="13" customFormat="1" x14ac:dyDescent="0.15"/>
    <row r="286" s="13" customFormat="1" x14ac:dyDescent="0.15"/>
    <row r="287" s="13" customFormat="1" x14ac:dyDescent="0.15"/>
    <row r="288" s="13" customFormat="1" x14ac:dyDescent="0.15"/>
    <row r="289" s="13" customFormat="1" x14ac:dyDescent="0.15"/>
    <row r="290" s="13" customFormat="1" x14ac:dyDescent="0.15"/>
    <row r="291" s="13" customFormat="1" x14ac:dyDescent="0.15"/>
    <row r="292" s="13" customFormat="1" x14ac:dyDescent="0.15"/>
    <row r="293" s="13" customFormat="1" x14ac:dyDescent="0.15"/>
    <row r="294" s="13" customFormat="1" x14ac:dyDescent="0.15"/>
    <row r="295" s="13" customFormat="1" x14ac:dyDescent="0.15"/>
    <row r="296" s="13" customFormat="1" x14ac:dyDescent="0.15"/>
    <row r="297" s="13" customFormat="1" x14ac:dyDescent="0.15"/>
    <row r="298" s="13" customFormat="1" x14ac:dyDescent="0.15"/>
    <row r="299" s="13" customFormat="1" x14ac:dyDescent="0.15"/>
    <row r="300" s="13" customFormat="1" x14ac:dyDescent="0.15"/>
    <row r="301" s="13" customFormat="1" x14ac:dyDescent="0.15"/>
    <row r="302" s="13" customFormat="1" x14ac:dyDescent="0.15"/>
    <row r="303" s="13" customFormat="1" x14ac:dyDescent="0.15"/>
    <row r="304" s="13" customFormat="1" x14ac:dyDescent="0.15"/>
    <row r="305" s="13" customFormat="1" x14ac:dyDescent="0.15"/>
    <row r="306" s="13" customFormat="1" x14ac:dyDescent="0.15"/>
    <row r="307" s="13" customFormat="1" x14ac:dyDescent="0.15"/>
    <row r="308" s="13" customFormat="1" x14ac:dyDescent="0.15"/>
    <row r="309" s="13" customFormat="1" x14ac:dyDescent="0.15"/>
    <row r="310" s="13" customFormat="1" x14ac:dyDescent="0.15"/>
    <row r="311" s="13" customFormat="1" x14ac:dyDescent="0.15"/>
    <row r="312" s="13" customFormat="1" x14ac:dyDescent="0.15"/>
    <row r="313" s="13" customFormat="1" x14ac:dyDescent="0.15"/>
    <row r="314" s="13" customFormat="1" x14ac:dyDescent="0.15"/>
    <row r="315" s="13" customFormat="1" x14ac:dyDescent="0.15"/>
    <row r="316" s="13" customFormat="1" x14ac:dyDescent="0.15"/>
    <row r="317" s="13" customFormat="1" x14ac:dyDescent="0.15"/>
    <row r="318" s="13" customFormat="1" x14ac:dyDescent="0.15"/>
    <row r="319" s="13" customFormat="1" x14ac:dyDescent="0.15"/>
    <row r="320" s="13" customFormat="1" x14ac:dyDescent="0.15"/>
    <row r="321" s="13" customFormat="1" x14ac:dyDescent="0.15"/>
    <row r="322" s="13" customFormat="1" x14ac:dyDescent="0.15"/>
    <row r="323" s="13" customFormat="1" x14ac:dyDescent="0.15"/>
    <row r="324" s="13" customFormat="1" x14ac:dyDescent="0.15"/>
    <row r="325" s="13" customFormat="1" x14ac:dyDescent="0.15"/>
    <row r="326" s="13" customFormat="1" x14ac:dyDescent="0.15"/>
    <row r="327" s="13" customFormat="1" x14ac:dyDescent="0.15"/>
    <row r="328" s="13" customFormat="1" x14ac:dyDescent="0.15"/>
    <row r="329" s="13" customFormat="1" x14ac:dyDescent="0.15"/>
    <row r="330" s="13" customFormat="1" x14ac:dyDescent="0.15"/>
    <row r="331" s="13" customFormat="1" x14ac:dyDescent="0.15"/>
    <row r="332" s="13" customFormat="1" x14ac:dyDescent="0.15"/>
    <row r="333" s="13" customFormat="1" x14ac:dyDescent="0.15"/>
    <row r="334" s="13" customFormat="1" x14ac:dyDescent="0.15"/>
    <row r="335" s="13" customFormat="1" x14ac:dyDescent="0.15"/>
    <row r="336" s="13" customFormat="1" x14ac:dyDescent="0.15"/>
    <row r="337" s="13" customFormat="1" x14ac:dyDescent="0.15"/>
    <row r="338" s="13" customFormat="1" x14ac:dyDescent="0.15"/>
    <row r="339" s="13" customFormat="1" x14ac:dyDescent="0.15"/>
    <row r="340" s="13" customFormat="1" x14ac:dyDescent="0.15"/>
    <row r="341" s="13" customFormat="1" x14ac:dyDescent="0.15"/>
    <row r="342" s="13" customFormat="1" x14ac:dyDescent="0.15"/>
    <row r="343" s="13" customFormat="1" x14ac:dyDescent="0.15"/>
    <row r="344" s="13" customFormat="1" x14ac:dyDescent="0.15"/>
    <row r="345" s="13" customFormat="1" x14ac:dyDescent="0.15"/>
    <row r="346" s="13" customFormat="1" x14ac:dyDescent="0.15"/>
    <row r="347" s="13" customFormat="1" x14ac:dyDescent="0.15"/>
  </sheetData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2004-06-01T20:15:48Z</dcterms:created>
  <dcterms:modified xsi:type="dcterms:W3CDTF">2015-04-05T16:25:56Z</dcterms:modified>
</cp:coreProperties>
</file>