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56c373ff67359f3/Desktop/"/>
    </mc:Choice>
  </mc:AlternateContent>
  <xr:revisionPtr revIDLastSave="0" documentId="8_{7A212145-0592-45DE-82DD-723C4D43C3FC}" xr6:coauthVersionLast="47" xr6:coauthVersionMax="47" xr10:uidLastSave="{00000000-0000-0000-0000-000000000000}"/>
  <bookViews>
    <workbookView xWindow="-108" yWindow="-108" windowWidth="23256" windowHeight="12456" xr2:uid="{9FE7AB7D-E64F-49F7-9010-7B3B906FC306}"/>
  </bookViews>
  <sheets>
    <sheet name="Dashboard" sheetId="10" r:id="rId1"/>
    <sheet name="Relationship_Tables" sheetId="9" r:id="rId2"/>
    <sheet name="Data" sheetId="6" r:id="rId3"/>
    <sheet name="Products" sheetId="3" r:id="rId4"/>
    <sheet name="Shops" sheetId="4" r:id="rId5"/>
    <sheet name="Shops_Performance_Summary" sheetId="7" r:id="rId6"/>
  </sheets>
  <definedNames>
    <definedName name="_xlcn.WorksheetConnection_MyRikAssignment.xlsxTable1" hidden="1">DataTable[]</definedName>
    <definedName name="_xlcn.WorksheetConnection_MyRikAssignment.xlsxTable2" hidden="1">SummaryTable[]</definedName>
    <definedName name="Data">Data!$1:$1048576</definedName>
    <definedName name="Products">Products!$1:$1048576</definedName>
    <definedName name="Summary">Shops_Performance_Summary!$1:$1048576</definedName>
  </definedNames>
  <calcPr calcId="18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Table_190a98fa-6696-4ef9-8ad3-9ca82b8d92b6" name="DataTable" connection="Query - DataTable"/>
          <x15:modelTable id="SummaryTable_13da53bc-0931-481e-b1f8-314a5c678c25" name="SummaryTable" connection="Query - SummaryTable"/>
          <x15:modelTable id="Table2" name="Table2" connection="WorksheetConnection_MyRik Assignment.xlsx!Table2"/>
          <x15:modelTable id="Table1" name="Table1" connection="WorksheetConnection_MyRik Assignment.xlsx!Table1"/>
        </x15:modelTables>
        <x15:modelRelationships>
          <x15:modelRelationship fromTable="Table1" fromColumn="Shop_ID" toTable="Table2" toColumn="Shop_ID"/>
        </x15:modelRelationships>
      </x15:dataModel>
    </ext>
  </extLst>
</workbook>
</file>

<file path=xl/calcChain.xml><?xml version="1.0" encoding="utf-8"?>
<calcChain xmlns="http://schemas.openxmlformats.org/spreadsheetml/2006/main">
  <c r="F12" i="7" l="1"/>
  <c r="C12" i="7"/>
  <c r="D3" i="7"/>
  <c r="K3" i="7" s="1"/>
  <c r="D4" i="7"/>
  <c r="K4" i="7" s="1"/>
  <c r="D5" i="7"/>
  <c r="K5" i="7" s="1"/>
  <c r="D6" i="7"/>
  <c r="K6" i="7" s="1"/>
  <c r="D7" i="7"/>
  <c r="K7" i="7" s="1"/>
  <c r="D8" i="7"/>
  <c r="K8" i="7" s="1"/>
  <c r="D9" i="7"/>
  <c r="K9" i="7" s="1"/>
  <c r="D10" i="7"/>
  <c r="K10" i="7" s="1"/>
  <c r="D11" i="7"/>
  <c r="K11" i="7" s="1"/>
  <c r="D2" i="7"/>
  <c r="K2" i="7" s="1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2" i="6"/>
  <c r="J794" i="6"/>
  <c r="P794" i="6" s="1"/>
  <c r="J792" i="6"/>
  <c r="P792" i="6" s="1"/>
  <c r="J785" i="6"/>
  <c r="P785" i="6" s="1"/>
  <c r="J788" i="6"/>
  <c r="P788" i="6" s="1"/>
  <c r="J791" i="6"/>
  <c r="P791" i="6" s="1"/>
  <c r="J754" i="6"/>
  <c r="P754" i="6" s="1"/>
  <c r="J756" i="6"/>
  <c r="P756" i="6" s="1"/>
  <c r="J764" i="6"/>
  <c r="P764" i="6" s="1"/>
  <c r="J777" i="6"/>
  <c r="P777" i="6" s="1"/>
  <c r="J780" i="6"/>
  <c r="P780" i="6" s="1"/>
  <c r="J598" i="6"/>
  <c r="P598" i="6" s="1"/>
  <c r="J599" i="6"/>
  <c r="P599" i="6" s="1"/>
  <c r="J597" i="6"/>
  <c r="P597" i="6" s="1"/>
  <c r="J593" i="6"/>
  <c r="P593" i="6" s="1"/>
  <c r="J586" i="6"/>
  <c r="P586" i="6" s="1"/>
  <c r="J557" i="6"/>
  <c r="P557" i="6" s="1"/>
  <c r="J565" i="6"/>
  <c r="P565" i="6" s="1"/>
  <c r="J567" i="6"/>
  <c r="P567" i="6" s="1"/>
  <c r="J571" i="6"/>
  <c r="P571" i="6" s="1"/>
  <c r="J578" i="6"/>
  <c r="P578" i="6" s="1"/>
  <c r="J581" i="6"/>
  <c r="P581" i="6" s="1"/>
  <c r="J582" i="6"/>
  <c r="P582" i="6" s="1"/>
  <c r="J552" i="6"/>
  <c r="P552" i="6" s="1"/>
  <c r="J538" i="6"/>
  <c r="P538" i="6" s="1"/>
  <c r="J541" i="6"/>
  <c r="P541" i="6" s="1"/>
  <c r="J505" i="6"/>
  <c r="P505" i="6" s="1"/>
  <c r="J506" i="6"/>
  <c r="P506" i="6" s="1"/>
  <c r="J511" i="6"/>
  <c r="P511" i="6" s="1"/>
  <c r="J518" i="6"/>
  <c r="P518" i="6" s="1"/>
  <c r="J525" i="6"/>
  <c r="P525" i="6" s="1"/>
  <c r="J526" i="6"/>
  <c r="P526" i="6" s="1"/>
  <c r="J531" i="6"/>
  <c r="P531" i="6" s="1"/>
  <c r="J502" i="6"/>
  <c r="P502" i="6" s="1"/>
  <c r="J550" i="6"/>
  <c r="P550" i="6" s="1"/>
  <c r="J551" i="6"/>
  <c r="P551" i="6" s="1"/>
  <c r="J543" i="6"/>
  <c r="P543" i="6" s="1"/>
  <c r="J546" i="6"/>
  <c r="P546" i="6" s="1"/>
  <c r="L3" i="6"/>
  <c r="N3" i="6" s="1"/>
  <c r="L4" i="6"/>
  <c r="N4" i="6" s="1"/>
  <c r="L5" i="6"/>
  <c r="N5" i="6" s="1"/>
  <c r="L6" i="6"/>
  <c r="N6" i="6" s="1"/>
  <c r="L7" i="6"/>
  <c r="N7" i="6" s="1"/>
  <c r="L8" i="6"/>
  <c r="N8" i="6" s="1"/>
  <c r="L9" i="6"/>
  <c r="N9" i="6" s="1"/>
  <c r="L10" i="6"/>
  <c r="L11" i="6"/>
  <c r="N11" i="6" s="1"/>
  <c r="L12" i="6"/>
  <c r="N12" i="6" s="1"/>
  <c r="L13" i="6"/>
  <c r="N13" i="6" s="1"/>
  <c r="L14" i="6"/>
  <c r="N14" i="6" s="1"/>
  <c r="L15" i="6"/>
  <c r="L16" i="6"/>
  <c r="N16" i="6" s="1"/>
  <c r="L17" i="6"/>
  <c r="N17" i="6" s="1"/>
  <c r="L18" i="6"/>
  <c r="L19" i="6"/>
  <c r="L20" i="6"/>
  <c r="N20" i="6" s="1"/>
  <c r="L21" i="6"/>
  <c r="L22" i="6"/>
  <c r="L23" i="6"/>
  <c r="L24" i="6"/>
  <c r="N24" i="6" s="1"/>
  <c r="L25" i="6"/>
  <c r="N25" i="6" s="1"/>
  <c r="L26" i="6"/>
  <c r="N26" i="6" s="1"/>
  <c r="L27" i="6"/>
  <c r="N27" i="6" s="1"/>
  <c r="L28" i="6"/>
  <c r="L29" i="6"/>
  <c r="N29" i="6" s="1"/>
  <c r="L30" i="6"/>
  <c r="L31" i="6"/>
  <c r="N31" i="6" s="1"/>
  <c r="L32" i="6"/>
  <c r="N32" i="6" s="1"/>
  <c r="L33" i="6"/>
  <c r="N33" i="6" s="1"/>
  <c r="L34" i="6"/>
  <c r="L35" i="6"/>
  <c r="N35" i="6" s="1"/>
  <c r="L36" i="6"/>
  <c r="N36" i="6" s="1"/>
  <c r="L37" i="6"/>
  <c r="N37" i="6" s="1"/>
  <c r="L38" i="6"/>
  <c r="L39" i="6"/>
  <c r="N39" i="6" s="1"/>
  <c r="L40" i="6"/>
  <c r="N40" i="6" s="1"/>
  <c r="L41" i="6"/>
  <c r="N41" i="6" s="1"/>
  <c r="L42" i="6"/>
  <c r="L43" i="6"/>
  <c r="N43" i="6" s="1"/>
  <c r="L44" i="6"/>
  <c r="N44" i="6" s="1"/>
  <c r="L45" i="6"/>
  <c r="N45" i="6" s="1"/>
  <c r="L46" i="6"/>
  <c r="N46" i="6" s="1"/>
  <c r="L47" i="6"/>
  <c r="L48" i="6"/>
  <c r="N48" i="6" s="1"/>
  <c r="L49" i="6"/>
  <c r="N49" i="6" s="1"/>
  <c r="L50" i="6"/>
  <c r="L51" i="6"/>
  <c r="N51" i="6" s="1"/>
  <c r="L52" i="6"/>
  <c r="N52" i="6" s="1"/>
  <c r="L53" i="6"/>
  <c r="N53" i="6" s="1"/>
  <c r="L54" i="6"/>
  <c r="N54" i="6" s="1"/>
  <c r="L55" i="6"/>
  <c r="N55" i="6" s="1"/>
  <c r="L56" i="6"/>
  <c r="N56" i="6" s="1"/>
  <c r="L57" i="6"/>
  <c r="N57" i="6" s="1"/>
  <c r="L58" i="6"/>
  <c r="L59" i="6"/>
  <c r="N59" i="6" s="1"/>
  <c r="L60" i="6"/>
  <c r="L61" i="6"/>
  <c r="N61" i="6" s="1"/>
  <c r="L62" i="6"/>
  <c r="N62" i="6" s="1"/>
  <c r="L63" i="6"/>
  <c r="L64" i="6"/>
  <c r="N64" i="6" s="1"/>
  <c r="L65" i="6"/>
  <c r="N65" i="6" s="1"/>
  <c r="L66" i="6"/>
  <c r="L67" i="6"/>
  <c r="N67" i="6" s="1"/>
  <c r="L68" i="6"/>
  <c r="N68" i="6" s="1"/>
  <c r="L69" i="6"/>
  <c r="L70" i="6"/>
  <c r="N70" i="6" s="1"/>
  <c r="L71" i="6"/>
  <c r="N71" i="6" s="1"/>
  <c r="L72" i="6"/>
  <c r="N72" i="6" s="1"/>
  <c r="L73" i="6"/>
  <c r="N73" i="6" s="1"/>
  <c r="L74" i="6"/>
  <c r="L75" i="6"/>
  <c r="N75" i="6" s="1"/>
  <c r="L76" i="6"/>
  <c r="N76" i="6" s="1"/>
  <c r="L77" i="6"/>
  <c r="N77" i="6" s="1"/>
  <c r="L78" i="6"/>
  <c r="L79" i="6"/>
  <c r="L80" i="6"/>
  <c r="N80" i="6" s="1"/>
  <c r="L81" i="6"/>
  <c r="N81" i="6" s="1"/>
  <c r="L82" i="6"/>
  <c r="L83" i="6"/>
  <c r="N83" i="6" s="1"/>
  <c r="L84" i="6"/>
  <c r="N84" i="6" s="1"/>
  <c r="L85" i="6"/>
  <c r="N85" i="6" s="1"/>
  <c r="L86" i="6"/>
  <c r="L87" i="6"/>
  <c r="L88" i="6"/>
  <c r="N88" i="6" s="1"/>
  <c r="L89" i="6"/>
  <c r="N89" i="6" s="1"/>
  <c r="L90" i="6"/>
  <c r="N90" i="6" s="1"/>
  <c r="L91" i="6"/>
  <c r="N91" i="6" s="1"/>
  <c r="L92" i="6"/>
  <c r="L93" i="6"/>
  <c r="N93" i="6" s="1"/>
  <c r="L94" i="6"/>
  <c r="N94" i="6" s="1"/>
  <c r="L95" i="6"/>
  <c r="N95" i="6" s="1"/>
  <c r="L96" i="6"/>
  <c r="N96" i="6" s="1"/>
  <c r="L97" i="6"/>
  <c r="N97" i="6" s="1"/>
  <c r="L98" i="6"/>
  <c r="L99" i="6"/>
  <c r="N99" i="6" s="1"/>
  <c r="L100" i="6"/>
  <c r="N100" i="6" s="1"/>
  <c r="L101" i="6"/>
  <c r="N101" i="6" s="1"/>
  <c r="L102" i="6"/>
  <c r="L103" i="6"/>
  <c r="N103" i="6" s="1"/>
  <c r="L104" i="6"/>
  <c r="N104" i="6" s="1"/>
  <c r="L105" i="6"/>
  <c r="N105" i="6" s="1"/>
  <c r="L106" i="6"/>
  <c r="L107" i="6"/>
  <c r="N107" i="6" s="1"/>
  <c r="L108" i="6"/>
  <c r="N108" i="6" s="1"/>
  <c r="L109" i="6"/>
  <c r="L110" i="6"/>
  <c r="L111" i="6"/>
  <c r="L112" i="6"/>
  <c r="N112" i="6" s="1"/>
  <c r="L113" i="6"/>
  <c r="N113" i="6" s="1"/>
  <c r="L114" i="6"/>
  <c r="L115" i="6"/>
  <c r="N115" i="6" s="1"/>
  <c r="L116" i="6"/>
  <c r="N116" i="6" s="1"/>
  <c r="L117" i="6"/>
  <c r="N117" i="6" s="1"/>
  <c r="L118" i="6"/>
  <c r="N118" i="6" s="1"/>
  <c r="L119" i="6"/>
  <c r="N119" i="6" s="1"/>
  <c r="L120" i="6"/>
  <c r="N120" i="6" s="1"/>
  <c r="L121" i="6"/>
  <c r="N121" i="6" s="1"/>
  <c r="L122" i="6"/>
  <c r="L123" i="6"/>
  <c r="N123" i="6" s="1"/>
  <c r="L124" i="6"/>
  <c r="N124" i="6" s="1"/>
  <c r="L125" i="6"/>
  <c r="N125" i="6" s="1"/>
  <c r="L126" i="6"/>
  <c r="N126" i="6" s="1"/>
  <c r="L127" i="6"/>
  <c r="L128" i="6"/>
  <c r="N128" i="6" s="1"/>
  <c r="L129" i="6"/>
  <c r="N129" i="6" s="1"/>
  <c r="L130" i="6"/>
  <c r="L131" i="6"/>
  <c r="N131" i="6" s="1"/>
  <c r="L132" i="6"/>
  <c r="N132" i="6" s="1"/>
  <c r="L133" i="6"/>
  <c r="L134" i="6"/>
  <c r="L135" i="6"/>
  <c r="L136" i="6"/>
  <c r="N136" i="6" s="1"/>
  <c r="L137" i="6"/>
  <c r="N137" i="6" s="1"/>
  <c r="L138" i="6"/>
  <c r="L139" i="6"/>
  <c r="L140" i="6"/>
  <c r="N140" i="6" s="1"/>
  <c r="L141" i="6"/>
  <c r="L142" i="6"/>
  <c r="L143" i="6"/>
  <c r="N143" i="6" s="1"/>
  <c r="L144" i="6"/>
  <c r="N144" i="6" s="1"/>
  <c r="L145" i="6"/>
  <c r="N145" i="6" s="1"/>
  <c r="L146" i="6"/>
  <c r="L147" i="6"/>
  <c r="N147" i="6" s="1"/>
  <c r="L148" i="6"/>
  <c r="L149" i="6"/>
  <c r="N149" i="6" s="1"/>
  <c r="L150" i="6"/>
  <c r="N150" i="6" s="1"/>
  <c r="L151" i="6"/>
  <c r="L152" i="6"/>
  <c r="N152" i="6" s="1"/>
  <c r="L153" i="6"/>
  <c r="N153" i="6" s="1"/>
  <c r="L154" i="6"/>
  <c r="N154" i="6" s="1"/>
  <c r="L155" i="6"/>
  <c r="L156" i="6"/>
  <c r="L157" i="6"/>
  <c r="L158" i="6"/>
  <c r="L159" i="6"/>
  <c r="L160" i="6"/>
  <c r="N160" i="6" s="1"/>
  <c r="L161" i="6"/>
  <c r="N161" i="6" s="1"/>
  <c r="L162" i="6"/>
  <c r="L163" i="6"/>
  <c r="L164" i="6"/>
  <c r="N164" i="6" s="1"/>
  <c r="L165" i="6"/>
  <c r="N165" i="6" s="1"/>
  <c r="L166" i="6"/>
  <c r="L167" i="6"/>
  <c r="L168" i="6"/>
  <c r="N168" i="6" s="1"/>
  <c r="L169" i="6"/>
  <c r="N169" i="6" s="1"/>
  <c r="L170" i="6"/>
  <c r="L171" i="6"/>
  <c r="L172" i="6"/>
  <c r="N172" i="6" s="1"/>
  <c r="L173" i="6"/>
  <c r="N173" i="6" s="1"/>
  <c r="L174" i="6"/>
  <c r="L175" i="6"/>
  <c r="N175" i="6" s="1"/>
  <c r="L176" i="6"/>
  <c r="N176" i="6" s="1"/>
  <c r="L177" i="6"/>
  <c r="N177" i="6" s="1"/>
  <c r="L178" i="6"/>
  <c r="L179" i="6"/>
  <c r="L180" i="6"/>
  <c r="L181" i="6"/>
  <c r="N181" i="6" s="1"/>
  <c r="L182" i="6"/>
  <c r="N182" i="6" s="1"/>
  <c r="L183" i="6"/>
  <c r="N183" i="6" s="1"/>
  <c r="L184" i="6"/>
  <c r="N184" i="6" s="1"/>
  <c r="L185" i="6"/>
  <c r="N185" i="6" s="1"/>
  <c r="L186" i="6"/>
  <c r="L187" i="6"/>
  <c r="L188" i="6"/>
  <c r="N188" i="6" s="1"/>
  <c r="L189" i="6"/>
  <c r="N189" i="6" s="1"/>
  <c r="L190" i="6"/>
  <c r="L191" i="6"/>
  <c r="N191" i="6" s="1"/>
  <c r="L192" i="6"/>
  <c r="N192" i="6" s="1"/>
  <c r="L193" i="6"/>
  <c r="N193" i="6" s="1"/>
  <c r="L194" i="6"/>
  <c r="L195" i="6"/>
  <c r="N195" i="6" s="1"/>
  <c r="L196" i="6"/>
  <c r="N196" i="6" s="1"/>
  <c r="L197" i="6"/>
  <c r="N197" i="6" s="1"/>
  <c r="L198" i="6"/>
  <c r="N198" i="6" s="1"/>
  <c r="L199" i="6"/>
  <c r="N199" i="6" s="1"/>
  <c r="L200" i="6"/>
  <c r="N200" i="6" s="1"/>
  <c r="L201" i="6"/>
  <c r="N201" i="6" s="1"/>
  <c r="L202" i="6"/>
  <c r="L203" i="6"/>
  <c r="L204" i="6"/>
  <c r="N204" i="6" s="1"/>
  <c r="L205" i="6"/>
  <c r="L206" i="6"/>
  <c r="L207" i="6"/>
  <c r="L208" i="6"/>
  <c r="N208" i="6" s="1"/>
  <c r="L209" i="6"/>
  <c r="N209" i="6" s="1"/>
  <c r="L210" i="6"/>
  <c r="L211" i="6"/>
  <c r="N211" i="6" s="1"/>
  <c r="L212" i="6"/>
  <c r="N212" i="6" s="1"/>
  <c r="L213" i="6"/>
  <c r="N213" i="6" s="1"/>
  <c r="L214" i="6"/>
  <c r="L215" i="6"/>
  <c r="N215" i="6" s="1"/>
  <c r="L216" i="6"/>
  <c r="N216" i="6" s="1"/>
  <c r="L217" i="6"/>
  <c r="N217" i="6" s="1"/>
  <c r="L218" i="6"/>
  <c r="L219" i="6"/>
  <c r="N219" i="6" s="1"/>
  <c r="L220" i="6"/>
  <c r="N220" i="6" s="1"/>
  <c r="L221" i="6"/>
  <c r="L222" i="6"/>
  <c r="L223" i="6"/>
  <c r="N223" i="6" s="1"/>
  <c r="L224" i="6"/>
  <c r="N224" i="6" s="1"/>
  <c r="L225" i="6"/>
  <c r="N225" i="6" s="1"/>
  <c r="L226" i="6"/>
  <c r="L227" i="6"/>
  <c r="L228" i="6"/>
  <c r="L229" i="6"/>
  <c r="L230" i="6"/>
  <c r="L231" i="6"/>
  <c r="N231" i="6" s="1"/>
  <c r="L232" i="6"/>
  <c r="N232" i="6" s="1"/>
  <c r="L233" i="6"/>
  <c r="N233" i="6" s="1"/>
  <c r="L234" i="6"/>
  <c r="L235" i="6"/>
  <c r="L236" i="6"/>
  <c r="N236" i="6" s="1"/>
  <c r="L237" i="6"/>
  <c r="N237" i="6" s="1"/>
  <c r="L238" i="6"/>
  <c r="L239" i="6"/>
  <c r="N239" i="6" s="1"/>
  <c r="L240" i="6"/>
  <c r="N240" i="6" s="1"/>
  <c r="L241" i="6"/>
  <c r="N241" i="6" s="1"/>
  <c r="L242" i="6"/>
  <c r="N242" i="6" s="1"/>
  <c r="L243" i="6"/>
  <c r="L244" i="6"/>
  <c r="L245" i="6"/>
  <c r="N245" i="6" s="1"/>
  <c r="L246" i="6"/>
  <c r="L247" i="6"/>
  <c r="N247" i="6" s="1"/>
  <c r="L248" i="6"/>
  <c r="N248" i="6" s="1"/>
  <c r="L249" i="6"/>
  <c r="N249" i="6" s="1"/>
  <c r="L250" i="6"/>
  <c r="L251" i="6"/>
  <c r="N251" i="6" s="1"/>
  <c r="L252" i="6"/>
  <c r="N252" i="6" s="1"/>
  <c r="L253" i="6"/>
  <c r="L254" i="6"/>
  <c r="L255" i="6"/>
  <c r="L256" i="6"/>
  <c r="N256" i="6" s="1"/>
  <c r="L257" i="6"/>
  <c r="N257" i="6" s="1"/>
  <c r="L258" i="6"/>
  <c r="L259" i="6"/>
  <c r="L260" i="6"/>
  <c r="N260" i="6" s="1"/>
  <c r="L261" i="6"/>
  <c r="N261" i="6" s="1"/>
  <c r="L262" i="6"/>
  <c r="N262" i="6" s="1"/>
  <c r="L263" i="6"/>
  <c r="L264" i="6"/>
  <c r="N264" i="6" s="1"/>
  <c r="L265" i="6"/>
  <c r="N265" i="6" s="1"/>
  <c r="L266" i="6"/>
  <c r="L267" i="6"/>
  <c r="N267" i="6" s="1"/>
  <c r="L268" i="6"/>
  <c r="N268" i="6" s="1"/>
  <c r="L269" i="6"/>
  <c r="L270" i="6"/>
  <c r="L271" i="6"/>
  <c r="L272" i="6"/>
  <c r="N272" i="6" s="1"/>
  <c r="L273" i="6"/>
  <c r="N273" i="6" s="1"/>
  <c r="L274" i="6"/>
  <c r="L275" i="6"/>
  <c r="N275" i="6" s="1"/>
  <c r="L276" i="6"/>
  <c r="L277" i="6"/>
  <c r="N277" i="6" s="1"/>
  <c r="L278" i="6"/>
  <c r="N278" i="6" s="1"/>
  <c r="L279" i="6"/>
  <c r="N279" i="6" s="1"/>
  <c r="L280" i="6"/>
  <c r="N280" i="6" s="1"/>
  <c r="L281" i="6"/>
  <c r="N281" i="6" s="1"/>
  <c r="L282" i="6"/>
  <c r="N282" i="6" s="1"/>
  <c r="L283" i="6"/>
  <c r="N283" i="6" s="1"/>
  <c r="L284" i="6"/>
  <c r="N284" i="6" s="1"/>
  <c r="L285" i="6"/>
  <c r="N285" i="6" s="1"/>
  <c r="L286" i="6"/>
  <c r="N286" i="6" s="1"/>
  <c r="L287" i="6"/>
  <c r="N287" i="6" s="1"/>
  <c r="L288" i="6"/>
  <c r="N288" i="6" s="1"/>
  <c r="L289" i="6"/>
  <c r="N289" i="6" s="1"/>
  <c r="L290" i="6"/>
  <c r="L291" i="6"/>
  <c r="L292" i="6"/>
  <c r="N292" i="6" s="1"/>
  <c r="L293" i="6"/>
  <c r="L294" i="6"/>
  <c r="L295" i="6"/>
  <c r="N295" i="6" s="1"/>
  <c r="L296" i="6"/>
  <c r="N296" i="6" s="1"/>
  <c r="L297" i="6"/>
  <c r="N297" i="6" s="1"/>
  <c r="L298" i="6"/>
  <c r="L299" i="6"/>
  <c r="N299" i="6" s="1"/>
  <c r="L300" i="6"/>
  <c r="N300" i="6" s="1"/>
  <c r="L301" i="6"/>
  <c r="L302" i="6"/>
  <c r="N302" i="6" s="1"/>
  <c r="L303" i="6"/>
  <c r="N303" i="6" s="1"/>
  <c r="L304" i="6"/>
  <c r="N304" i="6" s="1"/>
  <c r="L305" i="6"/>
  <c r="N305" i="6" s="1"/>
  <c r="L306" i="6"/>
  <c r="L307" i="6"/>
  <c r="N307" i="6" s="1"/>
  <c r="L308" i="6"/>
  <c r="L309" i="6"/>
  <c r="N309" i="6" s="1"/>
  <c r="L310" i="6"/>
  <c r="L311" i="6"/>
  <c r="L312" i="6"/>
  <c r="N312" i="6" s="1"/>
  <c r="L313" i="6"/>
  <c r="N313" i="6" s="1"/>
  <c r="L314" i="6"/>
  <c r="L315" i="6"/>
  <c r="L316" i="6"/>
  <c r="L317" i="6"/>
  <c r="L318" i="6"/>
  <c r="N318" i="6" s="1"/>
  <c r="L319" i="6"/>
  <c r="L320" i="6"/>
  <c r="N320" i="6" s="1"/>
  <c r="L321" i="6"/>
  <c r="N321" i="6" s="1"/>
  <c r="L322" i="6"/>
  <c r="L323" i="6"/>
  <c r="N323" i="6" s="1"/>
  <c r="L324" i="6"/>
  <c r="N324" i="6" s="1"/>
  <c r="L325" i="6"/>
  <c r="N325" i="6" s="1"/>
  <c r="L326" i="6"/>
  <c r="L327" i="6"/>
  <c r="N327" i="6" s="1"/>
  <c r="L328" i="6"/>
  <c r="N328" i="6" s="1"/>
  <c r="L329" i="6"/>
  <c r="N329" i="6" s="1"/>
  <c r="L330" i="6"/>
  <c r="L331" i="6"/>
  <c r="L332" i="6"/>
  <c r="N332" i="6" s="1"/>
  <c r="L333" i="6"/>
  <c r="L334" i="6"/>
  <c r="L335" i="6"/>
  <c r="L336" i="6"/>
  <c r="N336" i="6" s="1"/>
  <c r="L337" i="6"/>
  <c r="N337" i="6" s="1"/>
  <c r="L338" i="6"/>
  <c r="L339" i="6"/>
  <c r="N339" i="6" s="1"/>
  <c r="L340" i="6"/>
  <c r="L341" i="6"/>
  <c r="N341" i="6" s="1"/>
  <c r="L342" i="6"/>
  <c r="N342" i="6" s="1"/>
  <c r="L343" i="6"/>
  <c r="L344" i="6"/>
  <c r="N344" i="6" s="1"/>
  <c r="L345" i="6"/>
  <c r="N345" i="6" s="1"/>
  <c r="L346" i="6"/>
  <c r="N346" i="6" s="1"/>
  <c r="L347" i="6"/>
  <c r="N347" i="6" s="1"/>
  <c r="L348" i="6"/>
  <c r="N348" i="6" s="1"/>
  <c r="L349" i="6"/>
  <c r="N349" i="6" s="1"/>
  <c r="L350" i="6"/>
  <c r="L351" i="6"/>
  <c r="L352" i="6"/>
  <c r="N352" i="6" s="1"/>
  <c r="L353" i="6"/>
  <c r="N353" i="6" s="1"/>
  <c r="L354" i="6"/>
  <c r="L355" i="6"/>
  <c r="L356" i="6"/>
  <c r="L357" i="6"/>
  <c r="L358" i="6"/>
  <c r="L359" i="6"/>
  <c r="L360" i="6"/>
  <c r="N360" i="6" s="1"/>
  <c r="L361" i="6"/>
  <c r="N361" i="6" s="1"/>
  <c r="L362" i="6"/>
  <c r="L363" i="6"/>
  <c r="N363" i="6" s="1"/>
  <c r="L364" i="6"/>
  <c r="N364" i="6" s="1"/>
  <c r="L365" i="6"/>
  <c r="N365" i="6" s="1"/>
  <c r="L366" i="6"/>
  <c r="L367" i="6"/>
  <c r="N367" i="6" s="1"/>
  <c r="L368" i="6"/>
  <c r="N368" i="6" s="1"/>
  <c r="L369" i="6"/>
  <c r="N369" i="6" s="1"/>
  <c r="L370" i="6"/>
  <c r="L371" i="6"/>
  <c r="N371" i="6" s="1"/>
  <c r="L372" i="6"/>
  <c r="L373" i="6"/>
  <c r="N373" i="6" s="1"/>
  <c r="L374" i="6"/>
  <c r="N374" i="6" s="1"/>
  <c r="L375" i="6"/>
  <c r="N375" i="6" s="1"/>
  <c r="L376" i="6"/>
  <c r="N376" i="6" s="1"/>
  <c r="L377" i="6"/>
  <c r="N377" i="6" s="1"/>
  <c r="L378" i="6"/>
  <c r="L379" i="6"/>
  <c r="N379" i="6" s="1"/>
  <c r="L380" i="6"/>
  <c r="L381" i="6"/>
  <c r="N381" i="6" s="1"/>
  <c r="L382" i="6"/>
  <c r="L383" i="6"/>
  <c r="N383" i="6" s="1"/>
  <c r="L384" i="6"/>
  <c r="N384" i="6" s="1"/>
  <c r="L385" i="6"/>
  <c r="N385" i="6" s="1"/>
  <c r="L386" i="6"/>
  <c r="L387" i="6"/>
  <c r="L388" i="6"/>
  <c r="N388" i="6" s="1"/>
  <c r="L389" i="6"/>
  <c r="N389" i="6" s="1"/>
  <c r="L390" i="6"/>
  <c r="N390" i="6" s="1"/>
  <c r="L391" i="6"/>
  <c r="L392" i="6"/>
  <c r="N392" i="6" s="1"/>
  <c r="L393" i="6"/>
  <c r="N393" i="6" s="1"/>
  <c r="L394" i="6"/>
  <c r="L395" i="6"/>
  <c r="N395" i="6" s="1"/>
  <c r="L396" i="6"/>
  <c r="N396" i="6" s="1"/>
  <c r="L397" i="6"/>
  <c r="N397" i="6" s="1"/>
  <c r="L398" i="6"/>
  <c r="L399" i="6"/>
  <c r="N399" i="6" s="1"/>
  <c r="L400" i="6"/>
  <c r="N400" i="6" s="1"/>
  <c r="L401" i="6"/>
  <c r="N401" i="6" s="1"/>
  <c r="L402" i="6"/>
  <c r="N402" i="6" s="1"/>
  <c r="L403" i="6"/>
  <c r="L404" i="6"/>
  <c r="L405" i="6"/>
  <c r="N405" i="6" s="1"/>
  <c r="L406" i="6"/>
  <c r="L407" i="6"/>
  <c r="N407" i="6" s="1"/>
  <c r="L408" i="6"/>
  <c r="N408" i="6" s="1"/>
  <c r="L409" i="6"/>
  <c r="N409" i="6" s="1"/>
  <c r="L410" i="6"/>
  <c r="N410" i="6" s="1"/>
  <c r="L411" i="6"/>
  <c r="L412" i="6"/>
  <c r="N412" i="6" s="1"/>
  <c r="L413" i="6"/>
  <c r="L414" i="6"/>
  <c r="L415" i="6"/>
  <c r="L416" i="6"/>
  <c r="N416" i="6" s="1"/>
  <c r="L417" i="6"/>
  <c r="N417" i="6" s="1"/>
  <c r="L418" i="6"/>
  <c r="L419" i="6"/>
  <c r="L420" i="6"/>
  <c r="N420" i="6" s="1"/>
  <c r="L421" i="6"/>
  <c r="L422" i="6"/>
  <c r="N422" i="6" s="1"/>
  <c r="L423" i="6"/>
  <c r="N423" i="6" s="1"/>
  <c r="L424" i="6"/>
  <c r="N424" i="6" s="1"/>
  <c r="L425" i="6"/>
  <c r="N425" i="6" s="1"/>
  <c r="L426" i="6"/>
  <c r="L427" i="6"/>
  <c r="N427" i="6" s="1"/>
  <c r="L428" i="6"/>
  <c r="N428" i="6" s="1"/>
  <c r="L429" i="6"/>
  <c r="N429" i="6" s="1"/>
  <c r="L430" i="6"/>
  <c r="N430" i="6" s="1"/>
  <c r="L431" i="6"/>
  <c r="N431" i="6" s="1"/>
  <c r="L432" i="6"/>
  <c r="N432" i="6" s="1"/>
  <c r="L433" i="6"/>
  <c r="N433" i="6" s="1"/>
  <c r="L434" i="6"/>
  <c r="L435" i="6"/>
  <c r="N435" i="6" s="1"/>
  <c r="L436" i="6"/>
  <c r="N436" i="6" s="1"/>
  <c r="L437" i="6"/>
  <c r="N437" i="6" s="1"/>
  <c r="L438" i="6"/>
  <c r="L439" i="6"/>
  <c r="L440" i="6"/>
  <c r="N440" i="6" s="1"/>
  <c r="L441" i="6"/>
  <c r="N441" i="6" s="1"/>
  <c r="L442" i="6"/>
  <c r="L443" i="6"/>
  <c r="L444" i="6"/>
  <c r="N444" i="6" s="1"/>
  <c r="L445" i="6"/>
  <c r="N445" i="6" s="1"/>
  <c r="L446" i="6"/>
  <c r="L447" i="6"/>
  <c r="N447" i="6" s="1"/>
  <c r="L448" i="6"/>
  <c r="N448" i="6" s="1"/>
  <c r="L449" i="6"/>
  <c r="N449" i="6" s="1"/>
  <c r="L450" i="6"/>
  <c r="L451" i="6"/>
  <c r="L452" i="6"/>
  <c r="L453" i="6"/>
  <c r="L454" i="6"/>
  <c r="N454" i="6" s="1"/>
  <c r="L455" i="6"/>
  <c r="N455" i="6" s="1"/>
  <c r="L456" i="6"/>
  <c r="N456" i="6" s="1"/>
  <c r="L457" i="6"/>
  <c r="N457" i="6" s="1"/>
  <c r="L458" i="6"/>
  <c r="L459" i="6"/>
  <c r="N459" i="6" s="1"/>
  <c r="L460" i="6"/>
  <c r="N460" i="6" s="1"/>
  <c r="L461" i="6"/>
  <c r="N461" i="6" s="1"/>
  <c r="L462" i="6"/>
  <c r="L463" i="6"/>
  <c r="N463" i="6" s="1"/>
  <c r="L464" i="6"/>
  <c r="N464" i="6" s="1"/>
  <c r="L465" i="6"/>
  <c r="N465" i="6" s="1"/>
  <c r="L466" i="6"/>
  <c r="L467" i="6"/>
  <c r="N467" i="6" s="1"/>
  <c r="L468" i="6"/>
  <c r="L469" i="6"/>
  <c r="N469" i="6" s="1"/>
  <c r="L470" i="6"/>
  <c r="N470" i="6" s="1"/>
  <c r="L471" i="6"/>
  <c r="L472" i="6"/>
  <c r="N472" i="6" s="1"/>
  <c r="L473" i="6"/>
  <c r="N473" i="6" s="1"/>
  <c r="L474" i="6"/>
  <c r="L475" i="6"/>
  <c r="N475" i="6" s="1"/>
  <c r="L476" i="6"/>
  <c r="L477" i="6"/>
  <c r="N477" i="6" s="1"/>
  <c r="L478" i="6"/>
  <c r="L479" i="6"/>
  <c r="N479" i="6" s="1"/>
  <c r="L480" i="6"/>
  <c r="N480" i="6" s="1"/>
  <c r="L481" i="6"/>
  <c r="N481" i="6" s="1"/>
  <c r="L482" i="6"/>
  <c r="L483" i="6"/>
  <c r="N483" i="6" s="1"/>
  <c r="L484" i="6"/>
  <c r="N484" i="6" s="1"/>
  <c r="L485" i="6"/>
  <c r="L486" i="6"/>
  <c r="L487" i="6"/>
  <c r="L488" i="6"/>
  <c r="N488" i="6" s="1"/>
  <c r="L489" i="6"/>
  <c r="N489" i="6" s="1"/>
  <c r="L490" i="6"/>
  <c r="L491" i="6"/>
  <c r="L492" i="6"/>
  <c r="N492" i="6" s="1"/>
  <c r="L493" i="6"/>
  <c r="N493" i="6" s="1"/>
  <c r="L494" i="6"/>
  <c r="L495" i="6"/>
  <c r="L496" i="6"/>
  <c r="N496" i="6" s="1"/>
  <c r="L497" i="6"/>
  <c r="N497" i="6" s="1"/>
  <c r="L498" i="6"/>
  <c r="L499" i="6"/>
  <c r="N499" i="6" s="1"/>
  <c r="L500" i="6"/>
  <c r="L501" i="6"/>
  <c r="L502" i="6"/>
  <c r="L503" i="6"/>
  <c r="L504" i="6"/>
  <c r="N504" i="6" s="1"/>
  <c r="L505" i="6"/>
  <c r="L506" i="6"/>
  <c r="L507" i="6"/>
  <c r="N507" i="6" s="1"/>
  <c r="L508" i="6"/>
  <c r="N508" i="6" s="1"/>
  <c r="L509" i="6"/>
  <c r="N509" i="6" s="1"/>
  <c r="L510" i="6"/>
  <c r="N510" i="6" s="1"/>
  <c r="L511" i="6"/>
  <c r="L512" i="6"/>
  <c r="N512" i="6" s="1"/>
  <c r="L513" i="6"/>
  <c r="N513" i="6" s="1"/>
  <c r="L514" i="6"/>
  <c r="N514" i="6" s="1"/>
  <c r="L515" i="6"/>
  <c r="N515" i="6" s="1"/>
  <c r="L516" i="6"/>
  <c r="N516" i="6" s="1"/>
  <c r="L517" i="6"/>
  <c r="N517" i="6" s="1"/>
  <c r="L518" i="6"/>
  <c r="L519" i="6"/>
  <c r="L520" i="6"/>
  <c r="N520" i="6" s="1"/>
  <c r="L521" i="6"/>
  <c r="N521" i="6" s="1"/>
  <c r="L522" i="6"/>
  <c r="L523" i="6"/>
  <c r="N523" i="6" s="1"/>
  <c r="L524" i="6"/>
  <c r="N524" i="6" s="1"/>
  <c r="L525" i="6"/>
  <c r="L526" i="6"/>
  <c r="L527" i="6"/>
  <c r="N527" i="6" s="1"/>
  <c r="L528" i="6"/>
  <c r="N528" i="6" s="1"/>
  <c r="L529" i="6"/>
  <c r="N529" i="6" s="1"/>
  <c r="L530" i="6"/>
  <c r="L531" i="6"/>
  <c r="L532" i="6"/>
  <c r="N532" i="6" s="1"/>
  <c r="L533" i="6"/>
  <c r="N533" i="6" s="1"/>
  <c r="L534" i="6"/>
  <c r="N534" i="6" s="1"/>
  <c r="L535" i="6"/>
  <c r="L536" i="6"/>
  <c r="N536" i="6" s="1"/>
  <c r="L537" i="6"/>
  <c r="N537" i="6" s="1"/>
  <c r="L538" i="6"/>
  <c r="L539" i="6"/>
  <c r="N539" i="6" s="1"/>
  <c r="L540" i="6"/>
  <c r="N540" i="6" s="1"/>
  <c r="L541" i="6"/>
  <c r="L542" i="6"/>
  <c r="N542" i="6" s="1"/>
  <c r="L543" i="6"/>
  <c r="L544" i="6"/>
  <c r="N544" i="6" s="1"/>
  <c r="L545" i="6"/>
  <c r="N545" i="6" s="1"/>
  <c r="L546" i="6"/>
  <c r="L547" i="6"/>
  <c r="N547" i="6" s="1"/>
  <c r="L548" i="6"/>
  <c r="N548" i="6" s="1"/>
  <c r="L549" i="6"/>
  <c r="L550" i="6"/>
  <c r="L551" i="6"/>
  <c r="L552" i="6"/>
  <c r="L553" i="6"/>
  <c r="L554" i="6"/>
  <c r="N554" i="6" s="1"/>
  <c r="L555" i="6"/>
  <c r="N555" i="6" s="1"/>
  <c r="L556" i="6"/>
  <c r="N556" i="6" s="1"/>
  <c r="L557" i="6"/>
  <c r="L558" i="6"/>
  <c r="N558" i="6" s="1"/>
  <c r="L559" i="6"/>
  <c r="N559" i="6" s="1"/>
  <c r="L560" i="6"/>
  <c r="N560" i="6" s="1"/>
  <c r="L561" i="6"/>
  <c r="L562" i="6"/>
  <c r="L563" i="6"/>
  <c r="N563" i="6" s="1"/>
  <c r="L564" i="6"/>
  <c r="N564" i="6" s="1"/>
  <c r="L565" i="6"/>
  <c r="L566" i="6"/>
  <c r="N566" i="6" s="1"/>
  <c r="L567" i="6"/>
  <c r="L568" i="6"/>
  <c r="N568" i="6" s="1"/>
  <c r="L569" i="6"/>
  <c r="N569" i="6" s="1"/>
  <c r="L570" i="6"/>
  <c r="L571" i="6"/>
  <c r="L572" i="6"/>
  <c r="N572" i="6" s="1"/>
  <c r="L573" i="6"/>
  <c r="N573" i="6" s="1"/>
  <c r="L574" i="6"/>
  <c r="N574" i="6" s="1"/>
  <c r="L575" i="6"/>
  <c r="N575" i="6" s="1"/>
  <c r="L576" i="6"/>
  <c r="N576" i="6" s="1"/>
  <c r="L577" i="6"/>
  <c r="L578" i="6"/>
  <c r="L579" i="6"/>
  <c r="N579" i="6" s="1"/>
  <c r="L580" i="6"/>
  <c r="N580" i="6" s="1"/>
  <c r="L581" i="6"/>
  <c r="L582" i="6"/>
  <c r="L583" i="6"/>
  <c r="N583" i="6" s="1"/>
  <c r="L584" i="6"/>
  <c r="N584" i="6" s="1"/>
  <c r="L585" i="6"/>
  <c r="L586" i="6"/>
  <c r="L587" i="6"/>
  <c r="N587" i="6" s="1"/>
  <c r="L588" i="6"/>
  <c r="N588" i="6" s="1"/>
  <c r="L589" i="6"/>
  <c r="N589" i="6" s="1"/>
  <c r="L590" i="6"/>
  <c r="N590" i="6" s="1"/>
  <c r="L591" i="6"/>
  <c r="N591" i="6" s="1"/>
  <c r="L592" i="6"/>
  <c r="N592" i="6" s="1"/>
  <c r="L593" i="6"/>
  <c r="L594" i="6"/>
  <c r="L595" i="6"/>
  <c r="N595" i="6" s="1"/>
  <c r="L596" i="6"/>
  <c r="N596" i="6" s="1"/>
  <c r="L597" i="6"/>
  <c r="L598" i="6"/>
  <c r="L599" i="6"/>
  <c r="L600" i="6"/>
  <c r="N600" i="6" s="1"/>
  <c r="L601" i="6"/>
  <c r="N601" i="6" s="1"/>
  <c r="L602" i="6"/>
  <c r="L603" i="6"/>
  <c r="L604" i="6"/>
  <c r="N604" i="6" s="1"/>
  <c r="L605" i="6"/>
  <c r="N605" i="6" s="1"/>
  <c r="L606" i="6"/>
  <c r="N606" i="6" s="1"/>
  <c r="L607" i="6"/>
  <c r="L608" i="6"/>
  <c r="L609" i="6"/>
  <c r="N609" i="6" s="1"/>
  <c r="L610" i="6"/>
  <c r="N610" i="6" s="1"/>
  <c r="L611" i="6"/>
  <c r="N611" i="6" s="1"/>
  <c r="L612" i="6"/>
  <c r="N612" i="6" s="1"/>
  <c r="L613" i="6"/>
  <c r="L614" i="6"/>
  <c r="L615" i="6"/>
  <c r="L616" i="6"/>
  <c r="L617" i="6"/>
  <c r="N617" i="6" s="1"/>
  <c r="L618" i="6"/>
  <c r="N618" i="6" s="1"/>
  <c r="L619" i="6"/>
  <c r="L620" i="6"/>
  <c r="N620" i="6" s="1"/>
  <c r="L621" i="6"/>
  <c r="N621" i="6" s="1"/>
  <c r="L622" i="6"/>
  <c r="N622" i="6" s="1"/>
  <c r="L623" i="6"/>
  <c r="L624" i="6"/>
  <c r="L625" i="6"/>
  <c r="N625" i="6" s="1"/>
  <c r="L626" i="6"/>
  <c r="L627" i="6"/>
  <c r="L628" i="6"/>
  <c r="N628" i="6" s="1"/>
  <c r="L629" i="6"/>
  <c r="N629" i="6" s="1"/>
  <c r="L630" i="6"/>
  <c r="L631" i="6"/>
  <c r="L632" i="6"/>
  <c r="L633" i="6"/>
  <c r="N633" i="6" s="1"/>
  <c r="L634" i="6"/>
  <c r="N634" i="6" s="1"/>
  <c r="L635" i="6"/>
  <c r="N635" i="6" s="1"/>
  <c r="L636" i="6"/>
  <c r="N636" i="6" s="1"/>
  <c r="L637" i="6"/>
  <c r="N637" i="6" s="1"/>
  <c r="L638" i="6"/>
  <c r="L639" i="6"/>
  <c r="L640" i="6"/>
  <c r="N640" i="6" s="1"/>
  <c r="L641" i="6"/>
  <c r="L642" i="6"/>
  <c r="L643" i="6"/>
  <c r="L644" i="6"/>
  <c r="L645" i="6"/>
  <c r="L646" i="6"/>
  <c r="L647" i="6"/>
  <c r="N647" i="6" s="1"/>
  <c r="L648" i="6"/>
  <c r="N648" i="6" s="1"/>
  <c r="L649" i="6"/>
  <c r="L650" i="6"/>
  <c r="N650" i="6" s="1"/>
  <c r="L651" i="6"/>
  <c r="L652" i="6"/>
  <c r="L653" i="6"/>
  <c r="N653" i="6" s="1"/>
  <c r="L654" i="6"/>
  <c r="L655" i="6"/>
  <c r="L656" i="6"/>
  <c r="L657" i="6"/>
  <c r="L658" i="6"/>
  <c r="N658" i="6" s="1"/>
  <c r="L659" i="6"/>
  <c r="N659" i="6" s="1"/>
  <c r="L660" i="6"/>
  <c r="L661" i="6"/>
  <c r="N661" i="6" s="1"/>
  <c r="L662" i="6"/>
  <c r="N662" i="6" s="1"/>
  <c r="L663" i="6"/>
  <c r="L664" i="6"/>
  <c r="N664" i="6" s="1"/>
  <c r="L665" i="6"/>
  <c r="L666" i="6"/>
  <c r="N666" i="6" s="1"/>
  <c r="L667" i="6"/>
  <c r="N667" i="6" s="1"/>
  <c r="L668" i="6"/>
  <c r="N668" i="6" s="1"/>
  <c r="L669" i="6"/>
  <c r="L670" i="6"/>
  <c r="L671" i="6"/>
  <c r="L672" i="6"/>
  <c r="N672" i="6" s="1"/>
  <c r="L673" i="6"/>
  <c r="L674" i="6"/>
  <c r="N674" i="6" s="1"/>
  <c r="L675" i="6"/>
  <c r="L676" i="6"/>
  <c r="L677" i="6"/>
  <c r="N677" i="6" s="1"/>
  <c r="L678" i="6"/>
  <c r="N678" i="6" s="1"/>
  <c r="L679" i="6"/>
  <c r="N679" i="6" s="1"/>
  <c r="L680" i="6"/>
  <c r="N680" i="6" s="1"/>
  <c r="L681" i="6"/>
  <c r="N681" i="6" s="1"/>
  <c r="L682" i="6"/>
  <c r="N682" i="6" s="1"/>
  <c r="L683" i="6"/>
  <c r="L684" i="6"/>
  <c r="L685" i="6"/>
  <c r="L686" i="6"/>
  <c r="N686" i="6" s="1"/>
  <c r="L687" i="6"/>
  <c r="L688" i="6"/>
  <c r="N688" i="6" s="1"/>
  <c r="L689" i="6"/>
  <c r="N689" i="6" s="1"/>
  <c r="L690" i="6"/>
  <c r="N690" i="6" s="1"/>
  <c r="L691" i="6"/>
  <c r="N691" i="6" s="1"/>
  <c r="L692" i="6"/>
  <c r="N692" i="6" s="1"/>
  <c r="L693" i="6"/>
  <c r="N693" i="6" s="1"/>
  <c r="L694" i="6"/>
  <c r="N694" i="6" s="1"/>
  <c r="L695" i="6"/>
  <c r="L696" i="6"/>
  <c r="L697" i="6"/>
  <c r="N697" i="6" s="1"/>
  <c r="L698" i="6"/>
  <c r="N698" i="6" s="1"/>
  <c r="L699" i="6"/>
  <c r="N699" i="6" s="1"/>
  <c r="L700" i="6"/>
  <c r="L701" i="6"/>
  <c r="L702" i="6"/>
  <c r="L703" i="6"/>
  <c r="L704" i="6"/>
  <c r="N704" i="6" s="1"/>
  <c r="L705" i="6"/>
  <c r="N705" i="6" s="1"/>
  <c r="L706" i="6"/>
  <c r="N706" i="6" s="1"/>
  <c r="L707" i="6"/>
  <c r="L708" i="6"/>
  <c r="L709" i="6"/>
  <c r="N709" i="6" s="1"/>
  <c r="L710" i="6"/>
  <c r="L711" i="6"/>
  <c r="N711" i="6" s="1"/>
  <c r="L712" i="6"/>
  <c r="L713" i="6"/>
  <c r="N713" i="6" s="1"/>
  <c r="L714" i="6"/>
  <c r="L715" i="6"/>
  <c r="L716" i="6"/>
  <c r="N716" i="6" s="1"/>
  <c r="L717" i="6"/>
  <c r="N717" i="6" s="1"/>
  <c r="L718" i="6"/>
  <c r="L719" i="6"/>
  <c r="L720" i="6"/>
  <c r="N720" i="6" s="1"/>
  <c r="L721" i="6"/>
  <c r="L722" i="6"/>
  <c r="N722" i="6" s="1"/>
  <c r="L723" i="6"/>
  <c r="L724" i="6"/>
  <c r="N724" i="6" s="1"/>
  <c r="L725" i="6"/>
  <c r="N725" i="6" s="1"/>
  <c r="L726" i="6"/>
  <c r="N726" i="6" s="1"/>
  <c r="L727" i="6"/>
  <c r="N727" i="6" s="1"/>
  <c r="L728" i="6"/>
  <c r="N728" i="6" s="1"/>
  <c r="L729" i="6"/>
  <c r="N729" i="6" s="1"/>
  <c r="L730" i="6"/>
  <c r="N730" i="6" s="1"/>
  <c r="L731" i="6"/>
  <c r="N731" i="6" s="1"/>
  <c r="L732" i="6"/>
  <c r="N732" i="6" s="1"/>
  <c r="L733" i="6"/>
  <c r="L734" i="6"/>
  <c r="L735" i="6"/>
  <c r="L736" i="6"/>
  <c r="L737" i="6"/>
  <c r="N737" i="6" s="1"/>
  <c r="L738" i="6"/>
  <c r="N738" i="6" s="1"/>
  <c r="L739" i="6"/>
  <c r="L740" i="6"/>
  <c r="L741" i="6"/>
  <c r="L742" i="6"/>
  <c r="L743" i="6"/>
  <c r="L744" i="6"/>
  <c r="N744" i="6" s="1"/>
  <c r="L745" i="6"/>
  <c r="L746" i="6"/>
  <c r="N746" i="6" s="1"/>
  <c r="L747" i="6"/>
  <c r="L748" i="6"/>
  <c r="N748" i="6" s="1"/>
  <c r="L749" i="6"/>
  <c r="N749" i="6" s="1"/>
  <c r="L750" i="6"/>
  <c r="L751" i="6"/>
  <c r="L752" i="6"/>
  <c r="N752" i="6" s="1"/>
  <c r="L753" i="6"/>
  <c r="N753" i="6" s="1"/>
  <c r="L754" i="6"/>
  <c r="L755" i="6"/>
  <c r="N755" i="6" s="1"/>
  <c r="L756" i="6"/>
  <c r="L757" i="6"/>
  <c r="N757" i="6" s="1"/>
  <c r="L758" i="6"/>
  <c r="N758" i="6" s="1"/>
  <c r="L759" i="6"/>
  <c r="N759" i="6" s="1"/>
  <c r="L760" i="6"/>
  <c r="N760" i="6" s="1"/>
  <c r="L761" i="6"/>
  <c r="N761" i="6" s="1"/>
  <c r="L762" i="6"/>
  <c r="L763" i="6"/>
  <c r="L764" i="6"/>
  <c r="L765" i="6"/>
  <c r="N765" i="6" s="1"/>
  <c r="L766" i="6"/>
  <c r="N766" i="6" s="1"/>
  <c r="L767" i="6"/>
  <c r="N767" i="6" s="1"/>
  <c r="L768" i="6"/>
  <c r="N768" i="6" s="1"/>
  <c r="L769" i="6"/>
  <c r="N769" i="6" s="1"/>
  <c r="L770" i="6"/>
  <c r="N770" i="6" s="1"/>
  <c r="L771" i="6"/>
  <c r="N771" i="6" s="1"/>
  <c r="L772" i="6"/>
  <c r="N772" i="6" s="1"/>
  <c r="L773" i="6"/>
  <c r="N773" i="6" s="1"/>
  <c r="L774" i="6"/>
  <c r="N774" i="6" s="1"/>
  <c r="L775" i="6"/>
  <c r="N775" i="6" s="1"/>
  <c r="L776" i="6"/>
  <c r="N776" i="6" s="1"/>
  <c r="L777" i="6"/>
  <c r="L778" i="6"/>
  <c r="N778" i="6" s="1"/>
  <c r="L779" i="6"/>
  <c r="N779" i="6" s="1"/>
  <c r="L780" i="6"/>
  <c r="L781" i="6"/>
  <c r="N781" i="6" s="1"/>
  <c r="L782" i="6"/>
  <c r="N782" i="6" s="1"/>
  <c r="L783" i="6"/>
  <c r="N783" i="6" s="1"/>
  <c r="L784" i="6"/>
  <c r="N784" i="6" s="1"/>
  <c r="L785" i="6"/>
  <c r="L786" i="6"/>
  <c r="N786" i="6" s="1"/>
  <c r="L787" i="6"/>
  <c r="L788" i="6"/>
  <c r="L789" i="6"/>
  <c r="N789" i="6" s="1"/>
  <c r="L790" i="6"/>
  <c r="N790" i="6" s="1"/>
  <c r="L791" i="6"/>
  <c r="L792" i="6"/>
  <c r="L793" i="6"/>
  <c r="N793" i="6" s="1"/>
  <c r="L794" i="6"/>
  <c r="L795" i="6"/>
  <c r="N795" i="6" s="1"/>
  <c r="L796" i="6"/>
  <c r="N796" i="6" s="1"/>
  <c r="L797" i="6"/>
  <c r="N797" i="6" s="1"/>
  <c r="L798" i="6"/>
  <c r="L799" i="6"/>
  <c r="L800" i="6"/>
  <c r="N800" i="6" s="1"/>
  <c r="L801" i="6"/>
  <c r="N801" i="6" s="1"/>
  <c r="L802" i="6"/>
  <c r="N802" i="6" s="1"/>
  <c r="L803" i="6"/>
  <c r="N803" i="6" s="1"/>
  <c r="L804" i="6"/>
  <c r="N804" i="6" s="1"/>
  <c r="L805" i="6"/>
  <c r="N805" i="6" s="1"/>
  <c r="L806" i="6"/>
  <c r="L807" i="6"/>
  <c r="L808" i="6"/>
  <c r="N808" i="6" s="1"/>
  <c r="L809" i="6"/>
  <c r="N809" i="6" s="1"/>
  <c r="L810" i="6"/>
  <c r="N810" i="6" s="1"/>
  <c r="L811" i="6"/>
  <c r="N811" i="6" s="1"/>
  <c r="L812" i="6"/>
  <c r="N812" i="6" s="1"/>
  <c r="L813" i="6"/>
  <c r="N813" i="6" s="1"/>
  <c r="L814" i="6"/>
  <c r="L815" i="6"/>
  <c r="L816" i="6"/>
  <c r="N816" i="6" s="1"/>
  <c r="L817" i="6"/>
  <c r="L818" i="6"/>
  <c r="L819" i="6"/>
  <c r="L820" i="6"/>
  <c r="N820" i="6" s="1"/>
  <c r="L821" i="6"/>
  <c r="N821" i="6" s="1"/>
  <c r="L822" i="6"/>
  <c r="N822" i="6" s="1"/>
  <c r="L823" i="6"/>
  <c r="L824" i="6"/>
  <c r="N824" i="6" s="1"/>
  <c r="L825" i="6"/>
  <c r="L826" i="6"/>
  <c r="N826" i="6" s="1"/>
  <c r="L827" i="6"/>
  <c r="L828" i="6"/>
  <c r="N828" i="6" s="1"/>
  <c r="L829" i="6"/>
  <c r="N829" i="6" s="1"/>
  <c r="L830" i="6"/>
  <c r="L831" i="6"/>
  <c r="L832" i="6"/>
  <c r="N832" i="6" s="1"/>
  <c r="L833" i="6"/>
  <c r="N833" i="6" s="1"/>
  <c r="L834" i="6"/>
  <c r="N834" i="6" s="1"/>
  <c r="L835" i="6"/>
  <c r="N835" i="6" s="1"/>
  <c r="L836" i="6"/>
  <c r="N836" i="6" s="1"/>
  <c r="L837" i="6"/>
  <c r="N837" i="6" s="1"/>
  <c r="L838" i="6"/>
  <c r="L839" i="6"/>
  <c r="L840" i="6"/>
  <c r="L841" i="6"/>
  <c r="N841" i="6" s="1"/>
  <c r="L842" i="6"/>
  <c r="N842" i="6" s="1"/>
  <c r="L843" i="6"/>
  <c r="L844" i="6"/>
  <c r="N844" i="6" s="1"/>
  <c r="L845" i="6"/>
  <c r="N845" i="6" s="1"/>
  <c r="L846" i="6"/>
  <c r="N846" i="6" s="1"/>
  <c r="L847" i="6"/>
  <c r="L848" i="6"/>
  <c r="N848" i="6" s="1"/>
  <c r="L849" i="6"/>
  <c r="N849" i="6" s="1"/>
  <c r="L850" i="6"/>
  <c r="L851" i="6"/>
  <c r="L852" i="6"/>
  <c r="L853" i="6"/>
  <c r="N853" i="6" s="1"/>
  <c r="L854" i="6"/>
  <c r="N854" i="6" s="1"/>
  <c r="L855" i="6"/>
  <c r="L856" i="6"/>
  <c r="N856" i="6" s="1"/>
  <c r="L857" i="6"/>
  <c r="L858" i="6"/>
  <c r="L859" i="6"/>
  <c r="L860" i="6"/>
  <c r="L861" i="6"/>
  <c r="L862" i="6"/>
  <c r="N862" i="6" s="1"/>
  <c r="L863" i="6"/>
  <c r="L864" i="6"/>
  <c r="N864" i="6" s="1"/>
  <c r="L865" i="6"/>
  <c r="N865" i="6" s="1"/>
  <c r="L866" i="6"/>
  <c r="N866" i="6" s="1"/>
  <c r="L867" i="6"/>
  <c r="L868" i="6"/>
  <c r="L869" i="6"/>
  <c r="N869" i="6" s="1"/>
  <c r="L870" i="6"/>
  <c r="L871" i="6"/>
  <c r="L872" i="6"/>
  <c r="N872" i="6" s="1"/>
  <c r="L873" i="6"/>
  <c r="N873" i="6" s="1"/>
  <c r="L874" i="6"/>
  <c r="L875" i="6"/>
  <c r="L876" i="6"/>
  <c r="N876" i="6" s="1"/>
  <c r="L877" i="6"/>
  <c r="N877" i="6" s="1"/>
  <c r="L878" i="6"/>
  <c r="N878" i="6" s="1"/>
  <c r="L879" i="6"/>
  <c r="L880" i="6"/>
  <c r="N880" i="6" s="1"/>
  <c r="L881" i="6"/>
  <c r="N881" i="6" s="1"/>
  <c r="L882" i="6"/>
  <c r="N882" i="6" s="1"/>
  <c r="L883" i="6"/>
  <c r="N883" i="6" s="1"/>
  <c r="L884" i="6"/>
  <c r="N884" i="6" s="1"/>
  <c r="L885" i="6"/>
  <c r="N885" i="6" s="1"/>
  <c r="L886" i="6"/>
  <c r="N886" i="6" s="1"/>
  <c r="L887" i="6"/>
  <c r="L888" i="6"/>
  <c r="L889" i="6"/>
  <c r="N889" i="6" s="1"/>
  <c r="L890" i="6"/>
  <c r="N890" i="6" s="1"/>
  <c r="L891" i="6"/>
  <c r="L892" i="6"/>
  <c r="L893" i="6"/>
  <c r="N893" i="6" s="1"/>
  <c r="L894" i="6"/>
  <c r="N894" i="6" s="1"/>
  <c r="L895" i="6"/>
  <c r="L896" i="6"/>
  <c r="N896" i="6" s="1"/>
  <c r="L897" i="6"/>
  <c r="N897" i="6" s="1"/>
  <c r="L898" i="6"/>
  <c r="N898" i="6" s="1"/>
  <c r="L899" i="6"/>
  <c r="N899" i="6" s="1"/>
  <c r="L900" i="6"/>
  <c r="N900" i="6" s="1"/>
  <c r="L901" i="6"/>
  <c r="N901" i="6" s="1"/>
  <c r="L902" i="6"/>
  <c r="L903" i="6"/>
  <c r="L904" i="6"/>
  <c r="L905" i="6"/>
  <c r="N905" i="6" s="1"/>
  <c r="L906" i="6"/>
  <c r="N906" i="6" s="1"/>
  <c r="L907" i="6"/>
  <c r="N907" i="6" s="1"/>
  <c r="L908" i="6"/>
  <c r="L909" i="6"/>
  <c r="N909" i="6" s="1"/>
  <c r="L910" i="6"/>
  <c r="N910" i="6" s="1"/>
  <c r="L911" i="6"/>
  <c r="L912" i="6"/>
  <c r="N912" i="6" s="1"/>
  <c r="L913" i="6"/>
  <c r="L914" i="6"/>
  <c r="L915" i="6"/>
  <c r="N915" i="6" s="1"/>
  <c r="L916" i="6"/>
  <c r="N916" i="6" s="1"/>
  <c r="L917" i="6"/>
  <c r="N917" i="6" s="1"/>
  <c r="L918" i="6"/>
  <c r="L919" i="6"/>
  <c r="N919" i="6" s="1"/>
  <c r="L920" i="6"/>
  <c r="L921" i="6"/>
  <c r="L922" i="6"/>
  <c r="N922" i="6" s="1"/>
  <c r="L923" i="6"/>
  <c r="L924" i="6"/>
  <c r="N924" i="6" s="1"/>
  <c r="L925" i="6"/>
  <c r="N925" i="6" s="1"/>
  <c r="L926" i="6"/>
  <c r="N926" i="6" s="1"/>
  <c r="L927" i="6"/>
  <c r="L928" i="6"/>
  <c r="N928" i="6" s="1"/>
  <c r="L929" i="6"/>
  <c r="L930" i="6"/>
  <c r="N930" i="6" s="1"/>
  <c r="L931" i="6"/>
  <c r="L932" i="6"/>
  <c r="N932" i="6" s="1"/>
  <c r="L933" i="6"/>
  <c r="N933" i="6" s="1"/>
  <c r="L934" i="6"/>
  <c r="N934" i="6" s="1"/>
  <c r="L935" i="6"/>
  <c r="L936" i="6"/>
  <c r="L937" i="6"/>
  <c r="N937" i="6" s="1"/>
  <c r="L938" i="6"/>
  <c r="L939" i="6"/>
  <c r="L940" i="6"/>
  <c r="N940" i="6" s="1"/>
  <c r="L941" i="6"/>
  <c r="N941" i="6" s="1"/>
  <c r="L942" i="6"/>
  <c r="N942" i="6" s="1"/>
  <c r="L943" i="6"/>
  <c r="N943" i="6" s="1"/>
  <c r="L944" i="6"/>
  <c r="N944" i="6" s="1"/>
  <c r="L945" i="6"/>
  <c r="N945" i="6" s="1"/>
  <c r="L946" i="6"/>
  <c r="N946" i="6" s="1"/>
  <c r="L947" i="6"/>
  <c r="N947" i="6" s="1"/>
  <c r="L948" i="6"/>
  <c r="N948" i="6" s="1"/>
  <c r="L949" i="6"/>
  <c r="N949" i="6" s="1"/>
  <c r="L950" i="6"/>
  <c r="N950" i="6" s="1"/>
  <c r="L951" i="6"/>
  <c r="L952" i="6"/>
  <c r="N952" i="6" s="1"/>
  <c r="L953" i="6"/>
  <c r="N953" i="6" s="1"/>
  <c r="L954" i="6"/>
  <c r="N954" i="6" s="1"/>
  <c r="L955" i="6"/>
  <c r="L956" i="6"/>
  <c r="N956" i="6" s="1"/>
  <c r="L957" i="6"/>
  <c r="L958" i="6"/>
  <c r="L959" i="6"/>
  <c r="L960" i="6"/>
  <c r="N960" i="6" s="1"/>
  <c r="L961" i="6"/>
  <c r="N961" i="6" s="1"/>
  <c r="L962" i="6"/>
  <c r="N962" i="6" s="1"/>
  <c r="L963" i="6"/>
  <c r="N963" i="6" s="1"/>
  <c r="L964" i="6"/>
  <c r="N964" i="6" s="1"/>
  <c r="L965" i="6"/>
  <c r="N965" i="6" s="1"/>
  <c r="L966" i="6"/>
  <c r="L967" i="6"/>
  <c r="L968" i="6"/>
  <c r="L969" i="6"/>
  <c r="N969" i="6" s="1"/>
  <c r="L970" i="6"/>
  <c r="N970" i="6" s="1"/>
  <c r="L971" i="6"/>
  <c r="N971" i="6" s="1"/>
  <c r="L972" i="6"/>
  <c r="N972" i="6" s="1"/>
  <c r="L973" i="6"/>
  <c r="L974" i="6"/>
  <c r="N974" i="6" s="1"/>
  <c r="L975" i="6"/>
  <c r="L976" i="6"/>
  <c r="L977" i="6"/>
  <c r="N977" i="6" s="1"/>
  <c r="L978" i="6"/>
  <c r="N978" i="6" s="1"/>
  <c r="L979" i="6"/>
  <c r="N979" i="6" s="1"/>
  <c r="L980" i="6"/>
  <c r="N980" i="6" s="1"/>
  <c r="L981" i="6"/>
  <c r="N981" i="6" s="1"/>
  <c r="L982" i="6"/>
  <c r="N982" i="6" s="1"/>
  <c r="L983" i="6"/>
  <c r="L984" i="6"/>
  <c r="N984" i="6" s="1"/>
  <c r="L985" i="6"/>
  <c r="N985" i="6" s="1"/>
  <c r="L986" i="6"/>
  <c r="N986" i="6" s="1"/>
  <c r="L987" i="6"/>
  <c r="L988" i="6"/>
  <c r="N988" i="6" s="1"/>
  <c r="L989" i="6"/>
  <c r="N989" i="6" s="1"/>
  <c r="L990" i="6"/>
  <c r="L991" i="6"/>
  <c r="L992" i="6"/>
  <c r="N992" i="6" s="1"/>
  <c r="L993" i="6"/>
  <c r="L994" i="6"/>
  <c r="N994" i="6" s="1"/>
  <c r="L995" i="6"/>
  <c r="N995" i="6" s="1"/>
  <c r="L996" i="6"/>
  <c r="N996" i="6" s="1"/>
  <c r="L997" i="6"/>
  <c r="N997" i="6" s="1"/>
  <c r="L998" i="6"/>
  <c r="L999" i="6"/>
  <c r="N999" i="6" s="1"/>
  <c r="L1000" i="6"/>
  <c r="L1001" i="6"/>
  <c r="N1001" i="6" s="1"/>
  <c r="L1002" i="6"/>
  <c r="L1003" i="6"/>
  <c r="N1003" i="6" s="1"/>
  <c r="L1004" i="6"/>
  <c r="L1005" i="6"/>
  <c r="L1006" i="6"/>
  <c r="N1006" i="6" s="1"/>
  <c r="L1007" i="6"/>
  <c r="N1007" i="6" s="1"/>
  <c r="L1008" i="6"/>
  <c r="L1009" i="6"/>
  <c r="N1009" i="6" s="1"/>
  <c r="L1010" i="6"/>
  <c r="L1011" i="6"/>
  <c r="L1012" i="6"/>
  <c r="N1012" i="6" s="1"/>
  <c r="L1013" i="6"/>
  <c r="N1013" i="6" s="1"/>
  <c r="L1014" i="6"/>
  <c r="N1014" i="6" s="1"/>
  <c r="L1015" i="6"/>
  <c r="L1016" i="6"/>
  <c r="N1016" i="6" s="1"/>
  <c r="L1017" i="6"/>
  <c r="N1017" i="6" s="1"/>
  <c r="L1018" i="6"/>
  <c r="N1018" i="6" s="1"/>
  <c r="L1019" i="6"/>
  <c r="N1019" i="6" s="1"/>
  <c r="L1020" i="6"/>
  <c r="N1020" i="6" s="1"/>
  <c r="L1021" i="6"/>
  <c r="N1021" i="6" s="1"/>
  <c r="L1022" i="6"/>
  <c r="N1022" i="6" s="1"/>
  <c r="L1023" i="6"/>
  <c r="N1023" i="6" s="1"/>
  <c r="L1024" i="6"/>
  <c r="N1024" i="6" s="1"/>
  <c r="L1025" i="6"/>
  <c r="N1025" i="6" s="1"/>
  <c r="L1026" i="6"/>
  <c r="L1027" i="6"/>
  <c r="L1028" i="6"/>
  <c r="N1028" i="6" s="1"/>
  <c r="L1029" i="6"/>
  <c r="L1030" i="6"/>
  <c r="L1031" i="6"/>
  <c r="L1032" i="6"/>
  <c r="N1032" i="6" s="1"/>
  <c r="L1033" i="6"/>
  <c r="N1033" i="6" s="1"/>
  <c r="L1034" i="6"/>
  <c r="N1034" i="6" s="1"/>
  <c r="L1035" i="6"/>
  <c r="N1035" i="6" s="1"/>
  <c r="L1036" i="6"/>
  <c r="N1036" i="6" s="1"/>
  <c r="L1037" i="6"/>
  <c r="N1037" i="6" s="1"/>
  <c r="L1038" i="6"/>
  <c r="L1039" i="6"/>
  <c r="L1040" i="6"/>
  <c r="L1041" i="6"/>
  <c r="N1041" i="6" s="1"/>
  <c r="L1042" i="6"/>
  <c r="N1042" i="6" s="1"/>
  <c r="L1043" i="6"/>
  <c r="L1044" i="6"/>
  <c r="N1044" i="6" s="1"/>
  <c r="L1045" i="6"/>
  <c r="N1045" i="6" s="1"/>
  <c r="L1046" i="6"/>
  <c r="L1047" i="6"/>
  <c r="N1047" i="6" s="1"/>
  <c r="L1048" i="6"/>
  <c r="N1048" i="6" s="1"/>
  <c r="L1049" i="6"/>
  <c r="N1049" i="6" s="1"/>
  <c r="L1050" i="6"/>
  <c r="N1050" i="6" s="1"/>
  <c r="L1051" i="6"/>
  <c r="L1052" i="6"/>
  <c r="N1052" i="6" s="1"/>
  <c r="L1053" i="6"/>
  <c r="N1053" i="6" s="1"/>
  <c r="L1054" i="6"/>
  <c r="L1055" i="6"/>
  <c r="N1055" i="6" s="1"/>
  <c r="L1056" i="6"/>
  <c r="L1057" i="6"/>
  <c r="N1057" i="6" s="1"/>
  <c r="L1058" i="6"/>
  <c r="N1058" i="6" s="1"/>
  <c r="L1059" i="6"/>
  <c r="L1060" i="6"/>
  <c r="L1061" i="6"/>
  <c r="L1062" i="6"/>
  <c r="N1062" i="6" s="1"/>
  <c r="L1063" i="6"/>
  <c r="N1063" i="6" s="1"/>
  <c r="L1064" i="6"/>
  <c r="L1065" i="6"/>
  <c r="N1065" i="6" s="1"/>
  <c r="L1066" i="6"/>
  <c r="L1067" i="6"/>
  <c r="N1067" i="6" s="1"/>
  <c r="L1068" i="6"/>
  <c r="N1068" i="6" s="1"/>
  <c r="L1069" i="6"/>
  <c r="N1069" i="6" s="1"/>
  <c r="L1070" i="6"/>
  <c r="L1071" i="6"/>
  <c r="L1072" i="6"/>
  <c r="L1073" i="6"/>
  <c r="N1073" i="6" s="1"/>
  <c r="L1074" i="6"/>
  <c r="N1074" i="6" s="1"/>
  <c r="L1075" i="6"/>
  <c r="L1076" i="6"/>
  <c r="N1076" i="6" s="1"/>
  <c r="L1077" i="6"/>
  <c r="N1077" i="6" s="1"/>
  <c r="L1078" i="6"/>
  <c r="N1078" i="6" s="1"/>
  <c r="L1079" i="6"/>
  <c r="N1079" i="6" s="1"/>
  <c r="L1080" i="6"/>
  <c r="L1081" i="6"/>
  <c r="N1081" i="6" s="1"/>
  <c r="L1082" i="6"/>
  <c r="N1082" i="6" s="1"/>
  <c r="L1083" i="6"/>
  <c r="N1083" i="6" s="1"/>
  <c r="L1084" i="6"/>
  <c r="L1085" i="6"/>
  <c r="N1085" i="6" s="1"/>
  <c r="L1086" i="6"/>
  <c r="N1086" i="6" s="1"/>
  <c r="L1087" i="6"/>
  <c r="N1087" i="6" s="1"/>
  <c r="L1088" i="6"/>
  <c r="L1089" i="6"/>
  <c r="N1089" i="6" s="1"/>
  <c r="L1090" i="6"/>
  <c r="N1090" i="6" s="1"/>
  <c r="L1091" i="6"/>
  <c r="L1092" i="6"/>
  <c r="N1092" i="6" s="1"/>
  <c r="L1093" i="6"/>
  <c r="N1093" i="6" s="1"/>
  <c r="L1094" i="6"/>
  <c r="L1095" i="6"/>
  <c r="N1095" i="6" s="1"/>
  <c r="L1096" i="6"/>
  <c r="L1097" i="6"/>
  <c r="N1097" i="6" s="1"/>
  <c r="L1098" i="6"/>
  <c r="N1098" i="6" s="1"/>
  <c r="L1099" i="6"/>
  <c r="L1100" i="6"/>
  <c r="N1100" i="6" s="1"/>
  <c r="L1101" i="6"/>
  <c r="L1102" i="6"/>
  <c r="N1102" i="6" s="1"/>
  <c r="L1103" i="6"/>
  <c r="L1104" i="6"/>
  <c r="N1104" i="6" s="1"/>
  <c r="L1105" i="6"/>
  <c r="N1105" i="6" s="1"/>
  <c r="L1106" i="6"/>
  <c r="L1107" i="6"/>
  <c r="L1108" i="6"/>
  <c r="L1109" i="6"/>
  <c r="N1109" i="6" s="1"/>
  <c r="L1110" i="6"/>
  <c r="L1111" i="6"/>
  <c r="L1112" i="6"/>
  <c r="L1113" i="6"/>
  <c r="N1113" i="6" s="1"/>
  <c r="L1114" i="6"/>
  <c r="L1115" i="6"/>
  <c r="N1115" i="6" s="1"/>
  <c r="L1116" i="6"/>
  <c r="N1116" i="6" s="1"/>
  <c r="L1117" i="6"/>
  <c r="N1117" i="6" s="1"/>
  <c r="L1118" i="6"/>
  <c r="L1119" i="6"/>
  <c r="N1119" i="6" s="1"/>
  <c r="L1120" i="6"/>
  <c r="N1120" i="6" s="1"/>
  <c r="L1121" i="6"/>
  <c r="N1121" i="6" s="1"/>
  <c r="L1122" i="6"/>
  <c r="N1122" i="6" s="1"/>
  <c r="L1123" i="6"/>
  <c r="L1124" i="6"/>
  <c r="N1124" i="6" s="1"/>
  <c r="L1125" i="6"/>
  <c r="N1125" i="6" s="1"/>
  <c r="L1126" i="6"/>
  <c r="L1127" i="6"/>
  <c r="N1127" i="6" s="1"/>
  <c r="L1128" i="6"/>
  <c r="N1128" i="6" s="1"/>
  <c r="L1129" i="6"/>
  <c r="N1129" i="6" s="1"/>
  <c r="L1130" i="6"/>
  <c r="N1130" i="6" s="1"/>
  <c r="L1131" i="6"/>
  <c r="L1132" i="6"/>
  <c r="N1132" i="6" s="1"/>
  <c r="L1133" i="6"/>
  <c r="N1133" i="6" s="1"/>
  <c r="L1134" i="6"/>
  <c r="L1135" i="6"/>
  <c r="N1135" i="6" s="1"/>
  <c r="L1136" i="6"/>
  <c r="N1136" i="6" s="1"/>
  <c r="L1137" i="6"/>
  <c r="N1137" i="6" s="1"/>
  <c r="L1138" i="6"/>
  <c r="N1138" i="6" s="1"/>
  <c r="L1139" i="6"/>
  <c r="L1140" i="6"/>
  <c r="N1140" i="6" s="1"/>
  <c r="L1141" i="6"/>
  <c r="N1141" i="6" s="1"/>
  <c r="L1142" i="6"/>
  <c r="N1142" i="6" s="1"/>
  <c r="L1143" i="6"/>
  <c r="L1144" i="6"/>
  <c r="N1144" i="6" s="1"/>
  <c r="L1145" i="6"/>
  <c r="N1145" i="6" s="1"/>
  <c r="L1146" i="6"/>
  <c r="L1147" i="6"/>
  <c r="L1148" i="6"/>
  <c r="N1148" i="6" s="1"/>
  <c r="L1149" i="6"/>
  <c r="N1149" i="6" s="1"/>
  <c r="L1150" i="6"/>
  <c r="N1150" i="6" s="1"/>
  <c r="L1151" i="6"/>
  <c r="N1151" i="6" s="1"/>
  <c r="L1152" i="6"/>
  <c r="N1152" i="6" s="1"/>
  <c r="L1153" i="6"/>
  <c r="N1153" i="6" s="1"/>
  <c r="L1154" i="6"/>
  <c r="L1155" i="6"/>
  <c r="N1155" i="6" s="1"/>
  <c r="L1156" i="6"/>
  <c r="N1156" i="6" s="1"/>
  <c r="L1157" i="6"/>
  <c r="N1157" i="6" s="1"/>
  <c r="L1158" i="6"/>
  <c r="L1159" i="6"/>
  <c r="N1159" i="6" s="1"/>
  <c r="L1160" i="6"/>
  <c r="L1161" i="6"/>
  <c r="N1161" i="6" s="1"/>
  <c r="L1162" i="6"/>
  <c r="N1162" i="6" s="1"/>
  <c r="L1163" i="6"/>
  <c r="L1164" i="6"/>
  <c r="L1165" i="6"/>
  <c r="L1166" i="6"/>
  <c r="L1167" i="6"/>
  <c r="L1168" i="6"/>
  <c r="N1168" i="6" s="1"/>
  <c r="L1169" i="6"/>
  <c r="N1169" i="6" s="1"/>
  <c r="L1170" i="6"/>
  <c r="N1170" i="6" s="1"/>
  <c r="L1171" i="6"/>
  <c r="L1172" i="6"/>
  <c r="L1173" i="6"/>
  <c r="N1173" i="6" s="1"/>
  <c r="L1174" i="6"/>
  <c r="L1175" i="6"/>
  <c r="L1176" i="6"/>
  <c r="L1177" i="6"/>
  <c r="N1177" i="6" s="1"/>
  <c r="L1178" i="6"/>
  <c r="N1178" i="6" s="1"/>
  <c r="L1179" i="6"/>
  <c r="L1180" i="6"/>
  <c r="L1181" i="6"/>
  <c r="N1181" i="6" s="1"/>
  <c r="L1182" i="6"/>
  <c r="L1183" i="6"/>
  <c r="L1184" i="6"/>
  <c r="L1185" i="6"/>
  <c r="L1186" i="6"/>
  <c r="L1187" i="6"/>
  <c r="L1188" i="6"/>
  <c r="N1188" i="6" s="1"/>
  <c r="L1189" i="6"/>
  <c r="N1189" i="6" s="1"/>
  <c r="L1190" i="6"/>
  <c r="N1190" i="6" s="1"/>
  <c r="L1191" i="6"/>
  <c r="N1191" i="6" s="1"/>
  <c r="L1192" i="6"/>
  <c r="N1192" i="6" s="1"/>
  <c r="L1193" i="6"/>
  <c r="N1193" i="6" s="1"/>
  <c r="L1194" i="6"/>
  <c r="L1195" i="6"/>
  <c r="N1195" i="6" s="1"/>
  <c r="L1196" i="6"/>
  <c r="L1197" i="6"/>
  <c r="L1198" i="6"/>
  <c r="N1198" i="6" s="1"/>
  <c r="L1199" i="6"/>
  <c r="L1200" i="6"/>
  <c r="N1200" i="6" s="1"/>
  <c r="L1201" i="6"/>
  <c r="N1201" i="6" s="1"/>
  <c r="L1202" i="6"/>
  <c r="N1202" i="6" s="1"/>
  <c r="L1203" i="6"/>
  <c r="L1204" i="6"/>
  <c r="L1205" i="6"/>
  <c r="N1205" i="6" s="1"/>
  <c r="L1206" i="6"/>
  <c r="N1206" i="6" s="1"/>
  <c r="L1207" i="6"/>
  <c r="N1207" i="6" s="1"/>
  <c r="L1208" i="6"/>
  <c r="N1208" i="6" s="1"/>
  <c r="L1209" i="6"/>
  <c r="L1210" i="6"/>
  <c r="N1210" i="6" s="1"/>
  <c r="L1211" i="6"/>
  <c r="L1212" i="6"/>
  <c r="N1212" i="6" s="1"/>
  <c r="L1213" i="6"/>
  <c r="N1213" i="6" s="1"/>
  <c r="L1214" i="6"/>
  <c r="N1214" i="6" s="1"/>
  <c r="L1215" i="6"/>
  <c r="L1216" i="6"/>
  <c r="N1216" i="6" s="1"/>
  <c r="L1217" i="6"/>
  <c r="N1217" i="6" s="1"/>
  <c r="L1218" i="6"/>
  <c r="L1219" i="6"/>
  <c r="N1219" i="6" s="1"/>
  <c r="L1220" i="6"/>
  <c r="N1220" i="6" s="1"/>
  <c r="L1221" i="6"/>
  <c r="N1221" i="6" s="1"/>
  <c r="L1222" i="6"/>
  <c r="L1223" i="6"/>
  <c r="L1224" i="6"/>
  <c r="N1224" i="6" s="1"/>
  <c r="L1225" i="6"/>
  <c r="N1225" i="6" s="1"/>
  <c r="L1226" i="6"/>
  <c r="N1226" i="6" s="1"/>
  <c r="L1227" i="6"/>
  <c r="L1228" i="6"/>
  <c r="N1228" i="6" s="1"/>
  <c r="L1229" i="6"/>
  <c r="N1229" i="6" s="1"/>
  <c r="L1230" i="6"/>
  <c r="L1231" i="6"/>
  <c r="N1231" i="6" s="1"/>
  <c r="L1232" i="6"/>
  <c r="N1232" i="6" s="1"/>
  <c r="L1233" i="6"/>
  <c r="N1233" i="6" s="1"/>
  <c r="L1234" i="6"/>
  <c r="N1234" i="6" s="1"/>
  <c r="L1235" i="6"/>
  <c r="L1236" i="6"/>
  <c r="N1236" i="6" s="1"/>
  <c r="L1237" i="6"/>
  <c r="N1237" i="6" s="1"/>
  <c r="L1238" i="6"/>
  <c r="L1239" i="6"/>
  <c r="L1240" i="6"/>
  <c r="L1241" i="6"/>
  <c r="N1241" i="6" s="1"/>
  <c r="L1242" i="6"/>
  <c r="N1242" i="6" s="1"/>
  <c r="L1243" i="6"/>
  <c r="L1244" i="6"/>
  <c r="L1245" i="6"/>
  <c r="N1245" i="6" s="1"/>
  <c r="L1246" i="6"/>
  <c r="L1247" i="6"/>
  <c r="N1247" i="6" s="1"/>
  <c r="L1248" i="6"/>
  <c r="N1248" i="6" s="1"/>
  <c r="L1249" i="6"/>
  <c r="L1250" i="6"/>
  <c r="N1250" i="6" s="1"/>
  <c r="L1251" i="6"/>
  <c r="N1251" i="6" s="1"/>
  <c r="L1252" i="6"/>
  <c r="L1253" i="6"/>
  <c r="N1253" i="6" s="1"/>
  <c r="L1254" i="6"/>
  <c r="L1255" i="6"/>
  <c r="N1255" i="6" s="1"/>
  <c r="L1256" i="6"/>
  <c r="N1256" i="6" s="1"/>
  <c r="L1257" i="6"/>
  <c r="N1257" i="6" s="1"/>
  <c r="L1258" i="6"/>
  <c r="N1258" i="6" s="1"/>
  <c r="L1259" i="6"/>
  <c r="L1260" i="6"/>
  <c r="N1260" i="6" s="1"/>
  <c r="L1261" i="6"/>
  <c r="N1261" i="6" s="1"/>
  <c r="L1262" i="6"/>
  <c r="N1262" i="6" s="1"/>
  <c r="L1263" i="6"/>
  <c r="N1263" i="6" s="1"/>
  <c r="L1264" i="6"/>
  <c r="L1265" i="6"/>
  <c r="L1266" i="6"/>
  <c r="L1267" i="6"/>
  <c r="N1267" i="6" s="1"/>
  <c r="L1268" i="6"/>
  <c r="N1268" i="6" s="1"/>
  <c r="L1269" i="6"/>
  <c r="N1269" i="6" s="1"/>
  <c r="L1270" i="6"/>
  <c r="N1270" i="6" s="1"/>
  <c r="L1271" i="6"/>
  <c r="N1271" i="6" s="1"/>
  <c r="L1272" i="6"/>
  <c r="L1273" i="6"/>
  <c r="N1273" i="6" s="1"/>
  <c r="L1274" i="6"/>
  <c r="L1275" i="6"/>
  <c r="N1275" i="6" s="1"/>
  <c r="L1276" i="6"/>
  <c r="L1277" i="6"/>
  <c r="N1277" i="6" s="1"/>
  <c r="L1278" i="6"/>
  <c r="N1278" i="6" s="1"/>
  <c r="L1279" i="6"/>
  <c r="N1279" i="6" s="1"/>
  <c r="L1280" i="6"/>
  <c r="N1280" i="6" s="1"/>
  <c r="L1281" i="6"/>
  <c r="L1282" i="6"/>
  <c r="L1283" i="6"/>
  <c r="L1284" i="6"/>
  <c r="N1284" i="6" s="1"/>
  <c r="L1285" i="6"/>
  <c r="N1285" i="6" s="1"/>
  <c r="L1286" i="6"/>
  <c r="N1286" i="6" s="1"/>
  <c r="L1287" i="6"/>
  <c r="L1288" i="6"/>
  <c r="N1288" i="6" s="1"/>
  <c r="L1289" i="6"/>
  <c r="N1289" i="6" s="1"/>
  <c r="L1290" i="6"/>
  <c r="N1290" i="6" s="1"/>
  <c r="L1291" i="6"/>
  <c r="L1292" i="6"/>
  <c r="N1292" i="6" s="1"/>
  <c r="L1293" i="6"/>
  <c r="N1293" i="6" s="1"/>
  <c r="L1294" i="6"/>
  <c r="N1294" i="6" s="1"/>
  <c r="L1295" i="6"/>
  <c r="L1296" i="6"/>
  <c r="L1297" i="6"/>
  <c r="L1298" i="6"/>
  <c r="N1298" i="6" s="1"/>
  <c r="L1299" i="6"/>
  <c r="N1299" i="6" s="1"/>
  <c r="L1300" i="6"/>
  <c r="L1301" i="6"/>
  <c r="L1302" i="6"/>
  <c r="N1302" i="6" s="1"/>
  <c r="L1303" i="6"/>
  <c r="L1304" i="6"/>
  <c r="L1305" i="6"/>
  <c r="N1305" i="6" s="1"/>
  <c r="L1306" i="6"/>
  <c r="N1306" i="6" s="1"/>
  <c r="L1307" i="6"/>
  <c r="L1308" i="6"/>
  <c r="N1308" i="6" s="1"/>
  <c r="L1309" i="6"/>
  <c r="N1309" i="6" s="1"/>
  <c r="L1310" i="6"/>
  <c r="N1310" i="6" s="1"/>
  <c r="L1311" i="6"/>
  <c r="N1311" i="6" s="1"/>
  <c r="L1312" i="6"/>
  <c r="N1312" i="6" s="1"/>
  <c r="L1313" i="6"/>
  <c r="L1314" i="6"/>
  <c r="L1315" i="6"/>
  <c r="L1316" i="6"/>
  <c r="N1316" i="6" s="1"/>
  <c r="L1317" i="6"/>
  <c r="N1317" i="6" s="1"/>
  <c r="L1318" i="6"/>
  <c r="L1319" i="6"/>
  <c r="N1319" i="6" s="1"/>
  <c r="L1320" i="6"/>
  <c r="N1320" i="6" s="1"/>
  <c r="L1321" i="6"/>
  <c r="N1321" i="6" s="1"/>
  <c r="L1322" i="6"/>
  <c r="N1322" i="6" s="1"/>
  <c r="L1323" i="6"/>
  <c r="N1323" i="6" s="1"/>
  <c r="L1324" i="6"/>
  <c r="L1325" i="6"/>
  <c r="L1326" i="6"/>
  <c r="L1327" i="6"/>
  <c r="L1328" i="6"/>
  <c r="L1329" i="6"/>
  <c r="L1330" i="6"/>
  <c r="N1330" i="6" s="1"/>
  <c r="L1331" i="6"/>
  <c r="L1332" i="6"/>
  <c r="N1332" i="6" s="1"/>
  <c r="L1333" i="6"/>
  <c r="N1333" i="6" s="1"/>
  <c r="L1334" i="6"/>
  <c r="N1334" i="6" s="1"/>
  <c r="L1335" i="6"/>
  <c r="L1336" i="6"/>
  <c r="L1337" i="6"/>
  <c r="N1337" i="6" s="1"/>
  <c r="L1338" i="6"/>
  <c r="N1338" i="6" s="1"/>
  <c r="L1339" i="6"/>
  <c r="N1339" i="6" s="1"/>
  <c r="L1340" i="6"/>
  <c r="N1340" i="6" s="1"/>
  <c r="L1341" i="6"/>
  <c r="L1342" i="6"/>
  <c r="N1342" i="6" s="1"/>
  <c r="L1343" i="6"/>
  <c r="L1344" i="6"/>
  <c r="L1345" i="6"/>
  <c r="N1345" i="6" s="1"/>
  <c r="L1346" i="6"/>
  <c r="L1347" i="6"/>
  <c r="L1348" i="6"/>
  <c r="L1349" i="6"/>
  <c r="N1349" i="6" s="1"/>
  <c r="L1350" i="6"/>
  <c r="N1350" i="6" s="1"/>
  <c r="L1351" i="6"/>
  <c r="N1351" i="6" s="1"/>
  <c r="L1352" i="6"/>
  <c r="N1352" i="6" s="1"/>
  <c r="L1353" i="6"/>
  <c r="L1354" i="6"/>
  <c r="N1354" i="6" s="1"/>
  <c r="L1355" i="6"/>
  <c r="L1356" i="6"/>
  <c r="L1357" i="6"/>
  <c r="L1358" i="6"/>
  <c r="N1358" i="6" s="1"/>
  <c r="L1359" i="6"/>
  <c r="L1360" i="6"/>
  <c r="N1360" i="6" s="1"/>
  <c r="L1361" i="6"/>
  <c r="N1361" i="6" s="1"/>
  <c r="L1362" i="6"/>
  <c r="N1362" i="6" s="1"/>
  <c r="L1363" i="6"/>
  <c r="N1363" i="6" s="1"/>
  <c r="L1364" i="6"/>
  <c r="N1364" i="6" s="1"/>
  <c r="L1365" i="6"/>
  <c r="N1365" i="6" s="1"/>
  <c r="L1366" i="6"/>
  <c r="N1366" i="6" s="1"/>
  <c r="L1367" i="6"/>
  <c r="L1368" i="6"/>
  <c r="N1368" i="6" s="1"/>
  <c r="L1369" i="6"/>
  <c r="N1369" i="6" s="1"/>
  <c r="L1370" i="6"/>
  <c r="L1371" i="6"/>
  <c r="L1372" i="6"/>
  <c r="N1372" i="6" s="1"/>
  <c r="L1373" i="6"/>
  <c r="N1373" i="6" s="1"/>
  <c r="L1374" i="6"/>
  <c r="N1374" i="6" s="1"/>
  <c r="L1375" i="6"/>
  <c r="L1376" i="6"/>
  <c r="N1376" i="6" s="1"/>
  <c r="L1377" i="6"/>
  <c r="L1378" i="6"/>
  <c r="L1379" i="6"/>
  <c r="L1380" i="6"/>
  <c r="L1381" i="6"/>
  <c r="N1381" i="6" s="1"/>
  <c r="L1382" i="6"/>
  <c r="L1383" i="6"/>
  <c r="L1384" i="6"/>
  <c r="N1384" i="6" s="1"/>
  <c r="L1385" i="6"/>
  <c r="N1385" i="6" s="1"/>
  <c r="L1386" i="6"/>
  <c r="L1387" i="6"/>
  <c r="L1388" i="6"/>
  <c r="N1388" i="6" s="1"/>
  <c r="L1389" i="6"/>
  <c r="L1390" i="6"/>
  <c r="N1390" i="6" s="1"/>
  <c r="L1391" i="6"/>
  <c r="L1392" i="6"/>
  <c r="N1392" i="6" s="1"/>
  <c r="L1393" i="6"/>
  <c r="L1394" i="6"/>
  <c r="N1394" i="6" s="1"/>
  <c r="L1395" i="6"/>
  <c r="L1396" i="6"/>
  <c r="N1396" i="6" s="1"/>
  <c r="L1397" i="6"/>
  <c r="L1398" i="6"/>
  <c r="L1399" i="6"/>
  <c r="L1400" i="6"/>
  <c r="N1400" i="6" s="1"/>
  <c r="L1401" i="6"/>
  <c r="N1401" i="6" s="1"/>
  <c r="L1402" i="6"/>
  <c r="L1403" i="6"/>
  <c r="L1404" i="6"/>
  <c r="N1404" i="6" s="1"/>
  <c r="L1405" i="6"/>
  <c r="L1406" i="6"/>
  <c r="L1407" i="6"/>
  <c r="N1407" i="6" s="1"/>
  <c r="L1408" i="6"/>
  <c r="N1408" i="6" s="1"/>
  <c r="L1409" i="6"/>
  <c r="N1409" i="6" s="1"/>
  <c r="L1410" i="6"/>
  <c r="L1411" i="6"/>
  <c r="L1412" i="6"/>
  <c r="N1412" i="6" s="1"/>
  <c r="L1413" i="6"/>
  <c r="N1413" i="6" s="1"/>
  <c r="L1414" i="6"/>
  <c r="L1415" i="6"/>
  <c r="L1416" i="6"/>
  <c r="N1416" i="6" s="1"/>
  <c r="L1417" i="6"/>
  <c r="L1418" i="6"/>
  <c r="N1418" i="6" s="1"/>
  <c r="L1419" i="6"/>
  <c r="N1419" i="6" s="1"/>
  <c r="L1420" i="6"/>
  <c r="N1420" i="6" s="1"/>
  <c r="L1421" i="6"/>
  <c r="L1422" i="6"/>
  <c r="N1422" i="6" s="1"/>
  <c r="L1423" i="6"/>
  <c r="N1423" i="6" s="1"/>
  <c r="L1424" i="6"/>
  <c r="N1424" i="6" s="1"/>
  <c r="L1425" i="6"/>
  <c r="N1425" i="6" s="1"/>
  <c r="L1426" i="6"/>
  <c r="L1427" i="6"/>
  <c r="N1427" i="6" s="1"/>
  <c r="L1428" i="6"/>
  <c r="L1429" i="6"/>
  <c r="N1429" i="6" s="1"/>
  <c r="L1430" i="6"/>
  <c r="L1431" i="6"/>
  <c r="L1432" i="6"/>
  <c r="N1432" i="6" s="1"/>
  <c r="L1433" i="6"/>
  <c r="L1434" i="6"/>
  <c r="N1434" i="6" s="1"/>
  <c r="L1435" i="6"/>
  <c r="L1436" i="6"/>
  <c r="N1436" i="6" s="1"/>
  <c r="L1437" i="6"/>
  <c r="N1437" i="6" s="1"/>
  <c r="L1438" i="6"/>
  <c r="N1438" i="6" s="1"/>
  <c r="L1439" i="6"/>
  <c r="N1439" i="6" s="1"/>
  <c r="L1440" i="6"/>
  <c r="N1440" i="6" s="1"/>
  <c r="L1441" i="6"/>
  <c r="L1442" i="6"/>
  <c r="N1442" i="6" s="1"/>
  <c r="L1443" i="6"/>
  <c r="N1443" i="6" s="1"/>
  <c r="L1444" i="6"/>
  <c r="L1445" i="6"/>
  <c r="N1445" i="6" s="1"/>
  <c r="L1446" i="6"/>
  <c r="N1446" i="6" s="1"/>
  <c r="L1447" i="6"/>
  <c r="L1448" i="6"/>
  <c r="N1448" i="6" s="1"/>
  <c r="L1449" i="6"/>
  <c r="N1449" i="6" s="1"/>
  <c r="L1450" i="6"/>
  <c r="N1450" i="6" s="1"/>
  <c r="L1451" i="6"/>
  <c r="N1451" i="6" s="1"/>
  <c r="L1452" i="6"/>
  <c r="N1452" i="6" s="1"/>
  <c r="L1453" i="6"/>
  <c r="N1453" i="6" s="1"/>
  <c r="L1454" i="6"/>
  <c r="L1455" i="6"/>
  <c r="N1455" i="6" s="1"/>
  <c r="L1456" i="6"/>
  <c r="L1457" i="6"/>
  <c r="N1457" i="6" s="1"/>
  <c r="L1458" i="6"/>
  <c r="N1458" i="6" s="1"/>
  <c r="L1459" i="6"/>
  <c r="L1460" i="6"/>
  <c r="N1460" i="6" s="1"/>
  <c r="L1461" i="6"/>
  <c r="N1461" i="6" s="1"/>
  <c r="L1462" i="6"/>
  <c r="N1462" i="6" s="1"/>
  <c r="L1463" i="6"/>
  <c r="L1464" i="6"/>
  <c r="N1464" i="6" s="1"/>
  <c r="L1465" i="6"/>
  <c r="N1465" i="6" s="1"/>
  <c r="L1466" i="6"/>
  <c r="N1466" i="6" s="1"/>
  <c r="L1467" i="6"/>
  <c r="N1467" i="6" s="1"/>
  <c r="L1468" i="6"/>
  <c r="N1468" i="6" s="1"/>
  <c r="L1469" i="6"/>
  <c r="N1469" i="6" s="1"/>
  <c r="L1470" i="6"/>
  <c r="N1470" i="6" s="1"/>
  <c r="L1471" i="6"/>
  <c r="L1472" i="6"/>
  <c r="L1473" i="6"/>
  <c r="N1473" i="6" s="1"/>
  <c r="L1474" i="6"/>
  <c r="L1475" i="6"/>
  <c r="L1476" i="6"/>
  <c r="L1477" i="6"/>
  <c r="N1477" i="6" s="1"/>
  <c r="L1478" i="6"/>
  <c r="L1479" i="6"/>
  <c r="L1480" i="6"/>
  <c r="L1481" i="6"/>
  <c r="N1481" i="6" s="1"/>
  <c r="L1482" i="6"/>
  <c r="N1482" i="6" s="1"/>
  <c r="L1483" i="6"/>
  <c r="N1483" i="6" s="1"/>
  <c r="L1484" i="6"/>
  <c r="N1484" i="6" s="1"/>
  <c r="L1485" i="6"/>
  <c r="L1486" i="6"/>
  <c r="N1486" i="6" s="1"/>
  <c r="L1487" i="6"/>
  <c r="L1488" i="6"/>
  <c r="L1489" i="6"/>
  <c r="L1490" i="6"/>
  <c r="N1490" i="6" s="1"/>
  <c r="L1491" i="6"/>
  <c r="L1492" i="6"/>
  <c r="L1493" i="6"/>
  <c r="N1493" i="6" s="1"/>
  <c r="L1494" i="6"/>
  <c r="N1494" i="6" s="1"/>
  <c r="L1495" i="6"/>
  <c r="L1496" i="6"/>
  <c r="N1496" i="6" s="1"/>
  <c r="L1497" i="6"/>
  <c r="N1497" i="6" s="1"/>
  <c r="L1498" i="6"/>
  <c r="N1498" i="6" s="1"/>
  <c r="L1499" i="6"/>
  <c r="L1500" i="6"/>
  <c r="N1500" i="6" s="1"/>
  <c r="L1501" i="6"/>
  <c r="N1501" i="6" s="1"/>
  <c r="L2" i="6"/>
  <c r="K3" i="6"/>
  <c r="K4" i="6"/>
  <c r="K5" i="6"/>
  <c r="M5" i="6" s="1"/>
  <c r="K6" i="6"/>
  <c r="K7" i="6"/>
  <c r="K8" i="6"/>
  <c r="K9" i="6"/>
  <c r="K10" i="6"/>
  <c r="K11" i="6"/>
  <c r="K12" i="6"/>
  <c r="K13" i="6"/>
  <c r="M13" i="6" s="1"/>
  <c r="K14" i="6"/>
  <c r="K15" i="6"/>
  <c r="M15" i="6" s="1"/>
  <c r="K16" i="6"/>
  <c r="K17" i="6"/>
  <c r="K18" i="6"/>
  <c r="K19" i="6"/>
  <c r="K20" i="6"/>
  <c r="K21" i="6"/>
  <c r="M21" i="6" s="1"/>
  <c r="K22" i="6"/>
  <c r="K23" i="6"/>
  <c r="M23" i="6" s="1"/>
  <c r="K24" i="6"/>
  <c r="K25" i="6"/>
  <c r="K26" i="6"/>
  <c r="K27" i="6"/>
  <c r="K28" i="6"/>
  <c r="K29" i="6"/>
  <c r="M29" i="6" s="1"/>
  <c r="K30" i="6"/>
  <c r="K31" i="6"/>
  <c r="M31" i="6" s="1"/>
  <c r="K32" i="6"/>
  <c r="K33" i="6"/>
  <c r="K34" i="6"/>
  <c r="K35" i="6"/>
  <c r="K36" i="6"/>
  <c r="K37" i="6"/>
  <c r="M37" i="6" s="1"/>
  <c r="K38" i="6"/>
  <c r="K39" i="6"/>
  <c r="M39" i="6" s="1"/>
  <c r="K40" i="6"/>
  <c r="K41" i="6"/>
  <c r="K42" i="6"/>
  <c r="K43" i="6"/>
  <c r="K44" i="6"/>
  <c r="K45" i="6"/>
  <c r="M45" i="6" s="1"/>
  <c r="K46" i="6"/>
  <c r="K47" i="6"/>
  <c r="M47" i="6" s="1"/>
  <c r="K48" i="6"/>
  <c r="K49" i="6"/>
  <c r="K50" i="6"/>
  <c r="K51" i="6"/>
  <c r="K52" i="6"/>
  <c r="K53" i="6"/>
  <c r="M53" i="6" s="1"/>
  <c r="K54" i="6"/>
  <c r="K55" i="6"/>
  <c r="K56" i="6"/>
  <c r="K57" i="6"/>
  <c r="K58" i="6"/>
  <c r="K59" i="6"/>
  <c r="K60" i="6"/>
  <c r="K61" i="6"/>
  <c r="M61" i="6" s="1"/>
  <c r="K62" i="6"/>
  <c r="K63" i="6"/>
  <c r="M63" i="6" s="1"/>
  <c r="K64" i="6"/>
  <c r="K65" i="6"/>
  <c r="K66" i="6"/>
  <c r="K67" i="6"/>
  <c r="K68" i="6"/>
  <c r="K69" i="6"/>
  <c r="M69" i="6" s="1"/>
  <c r="K70" i="6"/>
  <c r="K71" i="6"/>
  <c r="M71" i="6" s="1"/>
  <c r="K72" i="6"/>
  <c r="K73" i="6"/>
  <c r="K74" i="6"/>
  <c r="M74" i="6" s="1"/>
  <c r="K75" i="6"/>
  <c r="K76" i="6"/>
  <c r="K77" i="6"/>
  <c r="M77" i="6" s="1"/>
  <c r="K78" i="6"/>
  <c r="K79" i="6"/>
  <c r="K80" i="6"/>
  <c r="K81" i="6"/>
  <c r="K82" i="6"/>
  <c r="K83" i="6"/>
  <c r="K84" i="6"/>
  <c r="K85" i="6"/>
  <c r="M85" i="6" s="1"/>
  <c r="K86" i="6"/>
  <c r="K87" i="6"/>
  <c r="K88" i="6"/>
  <c r="K89" i="6"/>
  <c r="K90" i="6"/>
  <c r="K91" i="6"/>
  <c r="K92" i="6"/>
  <c r="K93" i="6"/>
  <c r="M93" i="6" s="1"/>
  <c r="K94" i="6"/>
  <c r="K95" i="6"/>
  <c r="K96" i="6"/>
  <c r="K97" i="6"/>
  <c r="K98" i="6"/>
  <c r="K99" i="6"/>
  <c r="K100" i="6"/>
  <c r="K101" i="6"/>
  <c r="M101" i="6" s="1"/>
  <c r="K102" i="6"/>
  <c r="K103" i="6"/>
  <c r="M103" i="6" s="1"/>
  <c r="K104" i="6"/>
  <c r="K105" i="6"/>
  <c r="K106" i="6"/>
  <c r="K107" i="6"/>
  <c r="K108" i="6"/>
  <c r="K109" i="6"/>
  <c r="M109" i="6" s="1"/>
  <c r="K110" i="6"/>
  <c r="K111" i="6"/>
  <c r="K112" i="6"/>
  <c r="K113" i="6"/>
  <c r="K114" i="6"/>
  <c r="K115" i="6"/>
  <c r="K116" i="6"/>
  <c r="K117" i="6"/>
  <c r="M117" i="6" s="1"/>
  <c r="K118" i="6"/>
  <c r="K119" i="6"/>
  <c r="M119" i="6" s="1"/>
  <c r="K120" i="6"/>
  <c r="K121" i="6"/>
  <c r="K122" i="6"/>
  <c r="K123" i="6"/>
  <c r="K124" i="6"/>
  <c r="K125" i="6"/>
  <c r="M125" i="6" s="1"/>
  <c r="K126" i="6"/>
  <c r="K127" i="6"/>
  <c r="K128" i="6"/>
  <c r="K129" i="6"/>
  <c r="K130" i="6"/>
  <c r="K131" i="6"/>
  <c r="K132" i="6"/>
  <c r="K133" i="6"/>
  <c r="M133" i="6" s="1"/>
  <c r="K134" i="6"/>
  <c r="K135" i="6"/>
  <c r="K136" i="6"/>
  <c r="K137" i="6"/>
  <c r="K138" i="6"/>
  <c r="M138" i="6" s="1"/>
  <c r="K139" i="6"/>
  <c r="K140" i="6"/>
  <c r="K141" i="6"/>
  <c r="M141" i="6" s="1"/>
  <c r="K142" i="6"/>
  <c r="K143" i="6"/>
  <c r="M143" i="6" s="1"/>
  <c r="K144" i="6"/>
  <c r="K145" i="6"/>
  <c r="K146" i="6"/>
  <c r="K147" i="6"/>
  <c r="K148" i="6"/>
  <c r="K149" i="6"/>
  <c r="M149" i="6" s="1"/>
  <c r="K150" i="6"/>
  <c r="K151" i="6"/>
  <c r="M151" i="6" s="1"/>
  <c r="K152" i="6"/>
  <c r="K153" i="6"/>
  <c r="K154" i="6"/>
  <c r="K155" i="6"/>
  <c r="K156" i="6"/>
  <c r="K157" i="6"/>
  <c r="M157" i="6" s="1"/>
  <c r="K158" i="6"/>
  <c r="K159" i="6"/>
  <c r="M159" i="6" s="1"/>
  <c r="K160" i="6"/>
  <c r="K161" i="6"/>
  <c r="K162" i="6"/>
  <c r="K163" i="6"/>
  <c r="K164" i="6"/>
  <c r="K165" i="6"/>
  <c r="M165" i="6" s="1"/>
  <c r="K166" i="6"/>
  <c r="K167" i="6"/>
  <c r="K168" i="6"/>
  <c r="K169" i="6"/>
  <c r="K170" i="6"/>
  <c r="K171" i="6"/>
  <c r="K172" i="6"/>
  <c r="K173" i="6"/>
  <c r="M173" i="6" s="1"/>
  <c r="K174" i="6"/>
  <c r="K175" i="6"/>
  <c r="M175" i="6" s="1"/>
  <c r="K176" i="6"/>
  <c r="K177" i="6"/>
  <c r="K178" i="6"/>
  <c r="K179" i="6"/>
  <c r="K180" i="6"/>
  <c r="K181" i="6"/>
  <c r="M181" i="6" s="1"/>
  <c r="K182" i="6"/>
  <c r="K183" i="6"/>
  <c r="M183" i="6" s="1"/>
  <c r="K184" i="6"/>
  <c r="K185" i="6"/>
  <c r="K186" i="6"/>
  <c r="K187" i="6"/>
  <c r="K188" i="6"/>
  <c r="K189" i="6"/>
  <c r="M189" i="6" s="1"/>
  <c r="K190" i="6"/>
  <c r="K191" i="6"/>
  <c r="M191" i="6" s="1"/>
  <c r="K192" i="6"/>
  <c r="K193" i="6"/>
  <c r="K194" i="6"/>
  <c r="K195" i="6"/>
  <c r="K196" i="6"/>
  <c r="K197" i="6"/>
  <c r="M197" i="6" s="1"/>
  <c r="K198" i="6"/>
  <c r="K199" i="6"/>
  <c r="K200" i="6"/>
  <c r="K201" i="6"/>
  <c r="K202" i="6"/>
  <c r="M202" i="6" s="1"/>
  <c r="K203" i="6"/>
  <c r="K204" i="6"/>
  <c r="K205" i="6"/>
  <c r="M205" i="6" s="1"/>
  <c r="K206" i="6"/>
  <c r="K207" i="6"/>
  <c r="M207" i="6" s="1"/>
  <c r="K208" i="6"/>
  <c r="K209" i="6"/>
  <c r="K210" i="6"/>
  <c r="K211" i="6"/>
  <c r="K212" i="6"/>
  <c r="K213" i="6"/>
  <c r="M213" i="6" s="1"/>
  <c r="K214" i="6"/>
  <c r="K215" i="6"/>
  <c r="M215" i="6" s="1"/>
  <c r="K216" i="6"/>
  <c r="K217" i="6"/>
  <c r="K218" i="6"/>
  <c r="K219" i="6"/>
  <c r="K220" i="6"/>
  <c r="K221" i="6"/>
  <c r="M221" i="6" s="1"/>
  <c r="K222" i="6"/>
  <c r="K223" i="6"/>
  <c r="M223" i="6" s="1"/>
  <c r="K224" i="6"/>
  <c r="K225" i="6"/>
  <c r="K226" i="6"/>
  <c r="K227" i="6"/>
  <c r="K228" i="6"/>
  <c r="K229" i="6"/>
  <c r="M229" i="6" s="1"/>
  <c r="K230" i="6"/>
  <c r="K231" i="6"/>
  <c r="K232" i="6"/>
  <c r="K233" i="6"/>
  <c r="K234" i="6"/>
  <c r="K235" i="6"/>
  <c r="K236" i="6"/>
  <c r="K237" i="6"/>
  <c r="M237" i="6" s="1"/>
  <c r="K238" i="6"/>
  <c r="K239" i="6"/>
  <c r="K240" i="6"/>
  <c r="K241" i="6"/>
  <c r="K242" i="6"/>
  <c r="M242" i="6" s="1"/>
  <c r="K243" i="6"/>
  <c r="K244" i="6"/>
  <c r="K245" i="6"/>
  <c r="M245" i="6" s="1"/>
  <c r="K246" i="6"/>
  <c r="K247" i="6"/>
  <c r="K248" i="6"/>
  <c r="K249" i="6"/>
  <c r="K250" i="6"/>
  <c r="K251" i="6"/>
  <c r="K252" i="6"/>
  <c r="K253" i="6"/>
  <c r="M253" i="6" s="1"/>
  <c r="K254" i="6"/>
  <c r="K255" i="6"/>
  <c r="K256" i="6"/>
  <c r="K257" i="6"/>
  <c r="K258" i="6"/>
  <c r="M258" i="6" s="1"/>
  <c r="K259" i="6"/>
  <c r="K260" i="6"/>
  <c r="K261" i="6"/>
  <c r="M261" i="6" s="1"/>
  <c r="K262" i="6"/>
  <c r="K263" i="6"/>
  <c r="K264" i="6"/>
  <c r="K265" i="6"/>
  <c r="K266" i="6"/>
  <c r="K267" i="6"/>
  <c r="K268" i="6"/>
  <c r="K269" i="6"/>
  <c r="M269" i="6" s="1"/>
  <c r="K270" i="6"/>
  <c r="K271" i="6"/>
  <c r="K272" i="6"/>
  <c r="K273" i="6"/>
  <c r="K274" i="6"/>
  <c r="K275" i="6"/>
  <c r="K276" i="6"/>
  <c r="K277" i="6"/>
  <c r="M277" i="6" s="1"/>
  <c r="K278" i="6"/>
  <c r="K279" i="6"/>
  <c r="K280" i="6"/>
  <c r="K281" i="6"/>
  <c r="K282" i="6"/>
  <c r="K283" i="6"/>
  <c r="K284" i="6"/>
  <c r="K285" i="6"/>
  <c r="M285" i="6" s="1"/>
  <c r="K286" i="6"/>
  <c r="K287" i="6"/>
  <c r="K288" i="6"/>
  <c r="K289" i="6"/>
  <c r="K290" i="6"/>
  <c r="M290" i="6" s="1"/>
  <c r="K291" i="6"/>
  <c r="K292" i="6"/>
  <c r="K293" i="6"/>
  <c r="M293" i="6" s="1"/>
  <c r="K294" i="6"/>
  <c r="K295" i="6"/>
  <c r="K296" i="6"/>
  <c r="K297" i="6"/>
  <c r="K298" i="6"/>
  <c r="K299" i="6"/>
  <c r="K300" i="6"/>
  <c r="K301" i="6"/>
  <c r="M301" i="6" s="1"/>
  <c r="K302" i="6"/>
  <c r="K303" i="6"/>
  <c r="K304" i="6"/>
  <c r="K305" i="6"/>
  <c r="K306" i="6"/>
  <c r="M306" i="6" s="1"/>
  <c r="K307" i="6"/>
  <c r="K308" i="6"/>
  <c r="K309" i="6"/>
  <c r="M309" i="6" s="1"/>
  <c r="K310" i="6"/>
  <c r="K311" i="6"/>
  <c r="K312" i="6"/>
  <c r="K313" i="6"/>
  <c r="K314" i="6"/>
  <c r="K315" i="6"/>
  <c r="K316" i="6"/>
  <c r="K317" i="6"/>
  <c r="M317" i="6" s="1"/>
  <c r="K318" i="6"/>
  <c r="K319" i="6"/>
  <c r="K320" i="6"/>
  <c r="K321" i="6"/>
  <c r="K322" i="6"/>
  <c r="M322" i="6" s="1"/>
  <c r="K323" i="6"/>
  <c r="K324" i="6"/>
  <c r="K325" i="6"/>
  <c r="M325" i="6" s="1"/>
  <c r="K326" i="6"/>
  <c r="K327" i="6"/>
  <c r="K328" i="6"/>
  <c r="K329" i="6"/>
  <c r="K330" i="6"/>
  <c r="K331" i="6"/>
  <c r="K332" i="6"/>
  <c r="K333" i="6"/>
  <c r="M333" i="6" s="1"/>
  <c r="K334" i="6"/>
  <c r="K335" i="6"/>
  <c r="K336" i="6"/>
  <c r="K337" i="6"/>
  <c r="K338" i="6"/>
  <c r="M338" i="6" s="1"/>
  <c r="K339" i="6"/>
  <c r="K340" i="6"/>
  <c r="K341" i="6"/>
  <c r="M341" i="6" s="1"/>
  <c r="K342" i="6"/>
  <c r="K343" i="6"/>
  <c r="K344" i="6"/>
  <c r="K345" i="6"/>
  <c r="K346" i="6"/>
  <c r="K347" i="6"/>
  <c r="K348" i="6"/>
  <c r="K349" i="6"/>
  <c r="M349" i="6" s="1"/>
  <c r="K350" i="6"/>
  <c r="K351" i="6"/>
  <c r="K352" i="6"/>
  <c r="K353" i="6"/>
  <c r="K354" i="6"/>
  <c r="M354" i="6" s="1"/>
  <c r="K355" i="6"/>
  <c r="K356" i="6"/>
  <c r="K357" i="6"/>
  <c r="M357" i="6" s="1"/>
  <c r="K358" i="6"/>
  <c r="M358" i="6" s="1"/>
  <c r="K359" i="6"/>
  <c r="K360" i="6"/>
  <c r="K361" i="6"/>
  <c r="K362" i="6"/>
  <c r="K363" i="6"/>
  <c r="K364" i="6"/>
  <c r="K365" i="6"/>
  <c r="M365" i="6" s="1"/>
  <c r="K366" i="6"/>
  <c r="K367" i="6"/>
  <c r="K368" i="6"/>
  <c r="K369" i="6"/>
  <c r="K370" i="6"/>
  <c r="M370" i="6" s="1"/>
  <c r="K371" i="6"/>
  <c r="K372" i="6"/>
  <c r="K373" i="6"/>
  <c r="M373" i="6" s="1"/>
  <c r="K374" i="6"/>
  <c r="M374" i="6" s="1"/>
  <c r="K375" i="6"/>
  <c r="K376" i="6"/>
  <c r="K377" i="6"/>
  <c r="K378" i="6"/>
  <c r="K379" i="6"/>
  <c r="K380" i="6"/>
  <c r="K381" i="6"/>
  <c r="M381" i="6" s="1"/>
  <c r="K382" i="6"/>
  <c r="K383" i="6"/>
  <c r="K384" i="6"/>
  <c r="K385" i="6"/>
  <c r="K386" i="6"/>
  <c r="K387" i="6"/>
  <c r="K388" i="6"/>
  <c r="K389" i="6"/>
  <c r="M389" i="6" s="1"/>
  <c r="K390" i="6"/>
  <c r="K391" i="6"/>
  <c r="K392" i="6"/>
  <c r="K393" i="6"/>
  <c r="K394" i="6"/>
  <c r="K395" i="6"/>
  <c r="K396" i="6"/>
  <c r="K397" i="6"/>
  <c r="M397" i="6" s="1"/>
  <c r="K398" i="6"/>
  <c r="K399" i="6"/>
  <c r="K400" i="6"/>
  <c r="K401" i="6"/>
  <c r="K402" i="6"/>
  <c r="K403" i="6"/>
  <c r="K404" i="6"/>
  <c r="K405" i="6"/>
  <c r="M405" i="6" s="1"/>
  <c r="K406" i="6"/>
  <c r="M406" i="6" s="1"/>
  <c r="K407" i="6"/>
  <c r="K408" i="6"/>
  <c r="K409" i="6"/>
  <c r="K410" i="6"/>
  <c r="K411" i="6"/>
  <c r="K412" i="6"/>
  <c r="K413" i="6"/>
  <c r="M413" i="6" s="1"/>
  <c r="K414" i="6"/>
  <c r="K415" i="6"/>
  <c r="K416" i="6"/>
  <c r="K417" i="6"/>
  <c r="K418" i="6"/>
  <c r="M418" i="6" s="1"/>
  <c r="K419" i="6"/>
  <c r="K420" i="6"/>
  <c r="K421" i="6"/>
  <c r="K422" i="6"/>
  <c r="K423" i="6"/>
  <c r="K424" i="6"/>
  <c r="K425" i="6"/>
  <c r="K426" i="6"/>
  <c r="K427" i="6"/>
  <c r="K428" i="6"/>
  <c r="M428" i="6" s="1"/>
  <c r="K429" i="6"/>
  <c r="M429" i="6" s="1"/>
  <c r="K430" i="6"/>
  <c r="K431" i="6"/>
  <c r="K432" i="6"/>
  <c r="K433" i="6"/>
  <c r="K434" i="6"/>
  <c r="K435" i="6"/>
  <c r="K436" i="6"/>
  <c r="K437" i="6"/>
  <c r="M437" i="6" s="1"/>
  <c r="K438" i="6"/>
  <c r="K439" i="6"/>
  <c r="K440" i="6"/>
  <c r="K441" i="6"/>
  <c r="K442" i="6"/>
  <c r="K443" i="6"/>
  <c r="K444" i="6"/>
  <c r="M444" i="6" s="1"/>
  <c r="K445" i="6"/>
  <c r="M445" i="6" s="1"/>
  <c r="K446" i="6"/>
  <c r="K447" i="6"/>
  <c r="K448" i="6"/>
  <c r="K449" i="6"/>
  <c r="K450" i="6"/>
  <c r="K451" i="6"/>
  <c r="K452" i="6"/>
  <c r="K453" i="6"/>
  <c r="M453" i="6" s="1"/>
  <c r="K454" i="6"/>
  <c r="M454" i="6" s="1"/>
  <c r="K455" i="6"/>
  <c r="K456" i="6"/>
  <c r="K457" i="6"/>
  <c r="K458" i="6"/>
  <c r="M458" i="6" s="1"/>
  <c r="K459" i="6"/>
  <c r="K460" i="6"/>
  <c r="K461" i="6"/>
  <c r="M461" i="6" s="1"/>
  <c r="K462" i="6"/>
  <c r="K463" i="6"/>
  <c r="K464" i="6"/>
  <c r="K465" i="6"/>
  <c r="K466" i="6"/>
  <c r="K467" i="6"/>
  <c r="K468" i="6"/>
  <c r="M468" i="6" s="1"/>
  <c r="K469" i="6"/>
  <c r="M469" i="6" s="1"/>
  <c r="K470" i="6"/>
  <c r="M470" i="6" s="1"/>
  <c r="K471" i="6"/>
  <c r="K472" i="6"/>
  <c r="K473" i="6"/>
  <c r="K474" i="6"/>
  <c r="K475" i="6"/>
  <c r="K476" i="6"/>
  <c r="M476" i="6" s="1"/>
  <c r="K477" i="6"/>
  <c r="M477" i="6" s="1"/>
  <c r="K478" i="6"/>
  <c r="K479" i="6"/>
  <c r="K480" i="6"/>
  <c r="K481" i="6"/>
  <c r="K482" i="6"/>
  <c r="K483" i="6"/>
  <c r="K484" i="6"/>
  <c r="M484" i="6" s="1"/>
  <c r="K485" i="6"/>
  <c r="M485" i="6" s="1"/>
  <c r="K486" i="6"/>
  <c r="K487" i="6"/>
  <c r="K488" i="6"/>
  <c r="K489" i="6"/>
  <c r="K490" i="6"/>
  <c r="K491" i="6"/>
  <c r="K492" i="6"/>
  <c r="M492" i="6" s="1"/>
  <c r="K493" i="6"/>
  <c r="M493" i="6" s="1"/>
  <c r="K494" i="6"/>
  <c r="K495" i="6"/>
  <c r="K496" i="6"/>
  <c r="K497" i="6"/>
  <c r="K498" i="6"/>
  <c r="K499" i="6"/>
  <c r="K500" i="6"/>
  <c r="M500" i="6" s="1"/>
  <c r="K501" i="6"/>
  <c r="M501" i="6" s="1"/>
  <c r="K502" i="6"/>
  <c r="K503" i="6"/>
  <c r="M503" i="6" s="1"/>
  <c r="K504" i="6"/>
  <c r="M504" i="6" s="1"/>
  <c r="K505" i="6"/>
  <c r="M505" i="6" s="1"/>
  <c r="K506" i="6"/>
  <c r="M506" i="6" s="1"/>
  <c r="K507" i="6"/>
  <c r="K508" i="6"/>
  <c r="M508" i="6" s="1"/>
  <c r="K509" i="6"/>
  <c r="M509" i="6" s="1"/>
  <c r="K510" i="6"/>
  <c r="K511" i="6"/>
  <c r="M511" i="6" s="1"/>
  <c r="K512" i="6"/>
  <c r="M512" i="6" s="1"/>
  <c r="K513" i="6"/>
  <c r="M513" i="6" s="1"/>
  <c r="K514" i="6"/>
  <c r="M514" i="6" s="1"/>
  <c r="K515" i="6"/>
  <c r="M515" i="6" s="1"/>
  <c r="K516" i="6"/>
  <c r="M516" i="6" s="1"/>
  <c r="K517" i="6"/>
  <c r="M517" i="6" s="1"/>
  <c r="K518" i="6"/>
  <c r="M518" i="6" s="1"/>
  <c r="K519" i="6"/>
  <c r="K520" i="6"/>
  <c r="M520" i="6" s="1"/>
  <c r="K521" i="6"/>
  <c r="M521" i="6" s="1"/>
  <c r="K522" i="6"/>
  <c r="M522" i="6" s="1"/>
  <c r="K523" i="6"/>
  <c r="M523" i="6" s="1"/>
  <c r="K524" i="6"/>
  <c r="M524" i="6" s="1"/>
  <c r="K525" i="6"/>
  <c r="M525" i="6" s="1"/>
  <c r="K526" i="6"/>
  <c r="M526" i="6" s="1"/>
  <c r="K527" i="6"/>
  <c r="M527" i="6" s="1"/>
  <c r="K528" i="6"/>
  <c r="M528" i="6" s="1"/>
  <c r="K529" i="6"/>
  <c r="M529" i="6" s="1"/>
  <c r="K530" i="6"/>
  <c r="M530" i="6" s="1"/>
  <c r="K531" i="6"/>
  <c r="M531" i="6" s="1"/>
  <c r="K532" i="6"/>
  <c r="M532" i="6" s="1"/>
  <c r="K533" i="6"/>
  <c r="M533" i="6" s="1"/>
  <c r="K534" i="6"/>
  <c r="M534" i="6" s="1"/>
  <c r="K535" i="6"/>
  <c r="M535" i="6" s="1"/>
  <c r="K536" i="6"/>
  <c r="M536" i="6" s="1"/>
  <c r="K537" i="6"/>
  <c r="M537" i="6" s="1"/>
  <c r="K538" i="6"/>
  <c r="M538" i="6" s="1"/>
  <c r="K539" i="6"/>
  <c r="M539" i="6" s="1"/>
  <c r="K540" i="6"/>
  <c r="M540" i="6" s="1"/>
  <c r="K541" i="6"/>
  <c r="M541" i="6" s="1"/>
  <c r="K542" i="6"/>
  <c r="K543" i="6"/>
  <c r="K544" i="6"/>
  <c r="K545" i="6"/>
  <c r="M545" i="6" s="1"/>
  <c r="K546" i="6"/>
  <c r="M546" i="6" s="1"/>
  <c r="K547" i="6"/>
  <c r="M547" i="6" s="1"/>
  <c r="K548" i="6"/>
  <c r="M548" i="6" s="1"/>
  <c r="K549" i="6"/>
  <c r="M549" i="6" s="1"/>
  <c r="K550" i="6"/>
  <c r="M550" i="6" s="1"/>
  <c r="K551" i="6"/>
  <c r="K552" i="6"/>
  <c r="M552" i="6" s="1"/>
  <c r="K553" i="6"/>
  <c r="M553" i="6" s="1"/>
  <c r="K554" i="6"/>
  <c r="M554" i="6" s="1"/>
  <c r="K555" i="6"/>
  <c r="K556" i="6"/>
  <c r="M556" i="6" s="1"/>
  <c r="K557" i="6"/>
  <c r="M557" i="6" s="1"/>
  <c r="K558" i="6"/>
  <c r="M558" i="6" s="1"/>
  <c r="K559" i="6"/>
  <c r="M559" i="6" s="1"/>
  <c r="K560" i="6"/>
  <c r="M560" i="6" s="1"/>
  <c r="K561" i="6"/>
  <c r="M561" i="6" s="1"/>
  <c r="K562" i="6"/>
  <c r="M562" i="6" s="1"/>
  <c r="K563" i="6"/>
  <c r="M563" i="6" s="1"/>
  <c r="K564" i="6"/>
  <c r="K565" i="6"/>
  <c r="M565" i="6" s="1"/>
  <c r="K566" i="6"/>
  <c r="M566" i="6" s="1"/>
  <c r="K567" i="6"/>
  <c r="K568" i="6"/>
  <c r="M568" i="6" s="1"/>
  <c r="K569" i="6"/>
  <c r="M569" i="6" s="1"/>
  <c r="K570" i="6"/>
  <c r="M570" i="6" s="1"/>
  <c r="K571" i="6"/>
  <c r="K572" i="6"/>
  <c r="M572" i="6" s="1"/>
  <c r="K573" i="6"/>
  <c r="M573" i="6" s="1"/>
  <c r="K574" i="6"/>
  <c r="K575" i="6"/>
  <c r="M575" i="6" s="1"/>
  <c r="K576" i="6"/>
  <c r="M576" i="6" s="1"/>
  <c r="K577" i="6"/>
  <c r="M577" i="6" s="1"/>
  <c r="K578" i="6"/>
  <c r="M578" i="6" s="1"/>
  <c r="K579" i="6"/>
  <c r="M579" i="6" s="1"/>
  <c r="K580" i="6"/>
  <c r="M580" i="6" s="1"/>
  <c r="K581" i="6"/>
  <c r="M581" i="6" s="1"/>
  <c r="K582" i="6"/>
  <c r="K583" i="6"/>
  <c r="M583" i="6" s="1"/>
  <c r="K584" i="6"/>
  <c r="M584" i="6" s="1"/>
  <c r="K585" i="6"/>
  <c r="M585" i="6" s="1"/>
  <c r="K586" i="6"/>
  <c r="M586" i="6" s="1"/>
  <c r="K587" i="6"/>
  <c r="M587" i="6" s="1"/>
  <c r="K588" i="6"/>
  <c r="M588" i="6" s="1"/>
  <c r="K589" i="6"/>
  <c r="M589" i="6" s="1"/>
  <c r="K590" i="6"/>
  <c r="K591" i="6"/>
  <c r="K592" i="6"/>
  <c r="M592" i="6" s="1"/>
  <c r="K593" i="6"/>
  <c r="M593" i="6" s="1"/>
  <c r="K594" i="6"/>
  <c r="M594" i="6" s="1"/>
  <c r="K595" i="6"/>
  <c r="M595" i="6" s="1"/>
  <c r="K596" i="6"/>
  <c r="K597" i="6"/>
  <c r="M597" i="6" s="1"/>
  <c r="K598" i="6"/>
  <c r="K599" i="6"/>
  <c r="M599" i="6" s="1"/>
  <c r="K600" i="6"/>
  <c r="M600" i="6" s="1"/>
  <c r="K601" i="6"/>
  <c r="M601" i="6" s="1"/>
  <c r="K602" i="6"/>
  <c r="M602" i="6" s="1"/>
  <c r="K603" i="6"/>
  <c r="M603" i="6" s="1"/>
  <c r="K604" i="6"/>
  <c r="M604" i="6" s="1"/>
  <c r="K605" i="6"/>
  <c r="M605" i="6" s="1"/>
  <c r="K606" i="6"/>
  <c r="M606" i="6" s="1"/>
  <c r="K607" i="6"/>
  <c r="M607" i="6" s="1"/>
  <c r="K608" i="6"/>
  <c r="M608" i="6" s="1"/>
  <c r="K609" i="6"/>
  <c r="M609" i="6" s="1"/>
  <c r="K610" i="6"/>
  <c r="M610" i="6" s="1"/>
  <c r="K611" i="6"/>
  <c r="M611" i="6" s="1"/>
  <c r="K612" i="6"/>
  <c r="M612" i="6" s="1"/>
  <c r="K613" i="6"/>
  <c r="M613" i="6" s="1"/>
  <c r="K614" i="6"/>
  <c r="K615" i="6"/>
  <c r="K616" i="6"/>
  <c r="M616" i="6" s="1"/>
  <c r="K617" i="6"/>
  <c r="M617" i="6" s="1"/>
  <c r="K618" i="6"/>
  <c r="M618" i="6" s="1"/>
  <c r="K619" i="6"/>
  <c r="K620" i="6"/>
  <c r="M620" i="6" s="1"/>
  <c r="K621" i="6"/>
  <c r="M621" i="6" s="1"/>
  <c r="K622" i="6"/>
  <c r="M622" i="6" s="1"/>
  <c r="K623" i="6"/>
  <c r="M623" i="6" s="1"/>
  <c r="K624" i="6"/>
  <c r="M624" i="6" s="1"/>
  <c r="K625" i="6"/>
  <c r="M625" i="6" s="1"/>
  <c r="K626" i="6"/>
  <c r="M626" i="6" s="1"/>
  <c r="K627" i="6"/>
  <c r="M627" i="6" s="1"/>
  <c r="K628" i="6"/>
  <c r="M628" i="6" s="1"/>
  <c r="K629" i="6"/>
  <c r="M629" i="6" s="1"/>
  <c r="K630" i="6"/>
  <c r="M630" i="6" s="1"/>
  <c r="K631" i="6"/>
  <c r="M631" i="6" s="1"/>
  <c r="K632" i="6"/>
  <c r="M632" i="6" s="1"/>
  <c r="K633" i="6"/>
  <c r="M633" i="6" s="1"/>
  <c r="K634" i="6"/>
  <c r="M634" i="6" s="1"/>
  <c r="K635" i="6"/>
  <c r="K636" i="6"/>
  <c r="M636" i="6" s="1"/>
  <c r="K637" i="6"/>
  <c r="M637" i="6" s="1"/>
  <c r="K638" i="6"/>
  <c r="K639" i="6"/>
  <c r="K640" i="6"/>
  <c r="M640" i="6" s="1"/>
  <c r="K641" i="6"/>
  <c r="M641" i="6" s="1"/>
  <c r="K642" i="6"/>
  <c r="M642" i="6" s="1"/>
  <c r="K643" i="6"/>
  <c r="M643" i="6" s="1"/>
  <c r="K644" i="6"/>
  <c r="M644" i="6" s="1"/>
  <c r="K645" i="6"/>
  <c r="K646" i="6"/>
  <c r="K647" i="6"/>
  <c r="M647" i="6" s="1"/>
  <c r="K648" i="6"/>
  <c r="M648" i="6" s="1"/>
  <c r="K649" i="6"/>
  <c r="M649" i="6" s="1"/>
  <c r="K650" i="6"/>
  <c r="M650" i="6" s="1"/>
  <c r="K651" i="6"/>
  <c r="M651" i="6" s="1"/>
  <c r="K652" i="6"/>
  <c r="M652" i="6" s="1"/>
  <c r="K653" i="6"/>
  <c r="M653" i="6" s="1"/>
  <c r="K654" i="6"/>
  <c r="M654" i="6" s="1"/>
  <c r="K655" i="6"/>
  <c r="K656" i="6"/>
  <c r="K657" i="6"/>
  <c r="M657" i="6" s="1"/>
  <c r="K658" i="6"/>
  <c r="M658" i="6" s="1"/>
  <c r="K659" i="6"/>
  <c r="M659" i="6" s="1"/>
  <c r="K660" i="6"/>
  <c r="M660" i="6" s="1"/>
  <c r="K661" i="6"/>
  <c r="M661" i="6" s="1"/>
  <c r="K662" i="6"/>
  <c r="M662" i="6" s="1"/>
  <c r="K663" i="6"/>
  <c r="K664" i="6"/>
  <c r="M664" i="6" s="1"/>
  <c r="K665" i="6"/>
  <c r="M665" i="6" s="1"/>
  <c r="K666" i="6"/>
  <c r="M666" i="6" s="1"/>
  <c r="K667" i="6"/>
  <c r="M667" i="6" s="1"/>
  <c r="K668" i="6"/>
  <c r="M668" i="6" s="1"/>
  <c r="K669" i="6"/>
  <c r="M669" i="6" s="1"/>
  <c r="K670" i="6"/>
  <c r="M670" i="6" s="1"/>
  <c r="K671" i="6"/>
  <c r="M671" i="6" s="1"/>
  <c r="K672" i="6"/>
  <c r="M672" i="6" s="1"/>
  <c r="K673" i="6"/>
  <c r="M673" i="6" s="1"/>
  <c r="K674" i="6"/>
  <c r="M674" i="6" s="1"/>
  <c r="K675" i="6"/>
  <c r="M675" i="6" s="1"/>
  <c r="K676" i="6"/>
  <c r="M676" i="6" s="1"/>
  <c r="K677" i="6"/>
  <c r="M677" i="6" s="1"/>
  <c r="K678" i="6"/>
  <c r="K679" i="6"/>
  <c r="M679" i="6" s="1"/>
  <c r="K680" i="6"/>
  <c r="M680" i="6" s="1"/>
  <c r="K681" i="6"/>
  <c r="M681" i="6" s="1"/>
  <c r="K682" i="6"/>
  <c r="M682" i="6" s="1"/>
  <c r="K683" i="6"/>
  <c r="K684" i="6"/>
  <c r="M684" i="6" s="1"/>
  <c r="K685" i="6"/>
  <c r="M685" i="6" s="1"/>
  <c r="K686" i="6"/>
  <c r="K687" i="6"/>
  <c r="M687" i="6" s="1"/>
  <c r="K688" i="6"/>
  <c r="M688" i="6" s="1"/>
  <c r="K689" i="6"/>
  <c r="M689" i="6" s="1"/>
  <c r="K690" i="6"/>
  <c r="M690" i="6" s="1"/>
  <c r="K691" i="6"/>
  <c r="M691" i="6" s="1"/>
  <c r="K692" i="6"/>
  <c r="M692" i="6" s="1"/>
  <c r="K693" i="6"/>
  <c r="M693" i="6" s="1"/>
  <c r="K694" i="6"/>
  <c r="M694" i="6" s="1"/>
  <c r="K695" i="6"/>
  <c r="M695" i="6" s="1"/>
  <c r="K696" i="6"/>
  <c r="M696" i="6" s="1"/>
  <c r="K697" i="6"/>
  <c r="M697" i="6" s="1"/>
  <c r="K698" i="6"/>
  <c r="M698" i="6" s="1"/>
  <c r="K699" i="6"/>
  <c r="K700" i="6"/>
  <c r="M700" i="6" s="1"/>
  <c r="K701" i="6"/>
  <c r="K702" i="6"/>
  <c r="K703" i="6"/>
  <c r="K704" i="6"/>
  <c r="M704" i="6" s="1"/>
  <c r="K705" i="6"/>
  <c r="M705" i="6" s="1"/>
  <c r="K706" i="6"/>
  <c r="M706" i="6" s="1"/>
  <c r="K707" i="6"/>
  <c r="K708" i="6"/>
  <c r="M708" i="6" s="1"/>
  <c r="K709" i="6"/>
  <c r="M709" i="6" s="1"/>
  <c r="K710" i="6"/>
  <c r="K711" i="6"/>
  <c r="M711" i="6" s="1"/>
  <c r="K712" i="6"/>
  <c r="M712" i="6" s="1"/>
  <c r="K713" i="6"/>
  <c r="M713" i="6" s="1"/>
  <c r="K714" i="6"/>
  <c r="M714" i="6" s="1"/>
  <c r="K715" i="6"/>
  <c r="M715" i="6" s="1"/>
  <c r="K716" i="6"/>
  <c r="M716" i="6" s="1"/>
  <c r="K717" i="6"/>
  <c r="M717" i="6" s="1"/>
  <c r="K718" i="6"/>
  <c r="K719" i="6"/>
  <c r="K720" i="6"/>
  <c r="M720" i="6" s="1"/>
  <c r="K721" i="6"/>
  <c r="M721" i="6" s="1"/>
  <c r="K722" i="6"/>
  <c r="M722" i="6" s="1"/>
  <c r="K723" i="6"/>
  <c r="K724" i="6"/>
  <c r="M724" i="6" s="1"/>
  <c r="K725" i="6"/>
  <c r="M725" i="6" s="1"/>
  <c r="K726" i="6"/>
  <c r="K727" i="6"/>
  <c r="M727" i="6" s="1"/>
  <c r="K728" i="6"/>
  <c r="M728" i="6" s="1"/>
  <c r="K729" i="6"/>
  <c r="M729" i="6" s="1"/>
  <c r="K730" i="6"/>
  <c r="M730" i="6" s="1"/>
  <c r="K731" i="6"/>
  <c r="K732" i="6"/>
  <c r="M732" i="6" s="1"/>
  <c r="K733" i="6"/>
  <c r="M733" i="6" s="1"/>
  <c r="K734" i="6"/>
  <c r="M734" i="6" s="1"/>
  <c r="K735" i="6"/>
  <c r="K736" i="6"/>
  <c r="M736" i="6" s="1"/>
  <c r="K737" i="6"/>
  <c r="M737" i="6" s="1"/>
  <c r="K738" i="6"/>
  <c r="M738" i="6" s="1"/>
  <c r="K739" i="6"/>
  <c r="M739" i="6" s="1"/>
  <c r="K740" i="6"/>
  <c r="M740" i="6" s="1"/>
  <c r="K741" i="6"/>
  <c r="M741" i="6" s="1"/>
  <c r="K742" i="6"/>
  <c r="K743" i="6"/>
  <c r="M743" i="6" s="1"/>
  <c r="K744" i="6"/>
  <c r="M744" i="6" s="1"/>
  <c r="K745" i="6"/>
  <c r="M745" i="6" s="1"/>
  <c r="K746" i="6"/>
  <c r="M746" i="6" s="1"/>
  <c r="K747" i="6"/>
  <c r="K748" i="6"/>
  <c r="M748" i="6" s="1"/>
  <c r="K749" i="6"/>
  <c r="M749" i="6" s="1"/>
  <c r="K750" i="6"/>
  <c r="K751" i="6"/>
  <c r="M751" i="6" s="1"/>
  <c r="K752" i="6"/>
  <c r="M752" i="6" s="1"/>
  <c r="K753" i="6"/>
  <c r="M753" i="6" s="1"/>
  <c r="K754" i="6"/>
  <c r="M754" i="6" s="1"/>
  <c r="K755" i="6"/>
  <c r="M755" i="6" s="1"/>
  <c r="K756" i="6"/>
  <c r="M756" i="6" s="1"/>
  <c r="K757" i="6"/>
  <c r="M757" i="6" s="1"/>
  <c r="K758" i="6"/>
  <c r="K759" i="6"/>
  <c r="M759" i="6" s="1"/>
  <c r="K760" i="6"/>
  <c r="M760" i="6" s="1"/>
  <c r="K761" i="6"/>
  <c r="M761" i="6" s="1"/>
  <c r="K762" i="6"/>
  <c r="M762" i="6" s="1"/>
  <c r="K763" i="6"/>
  <c r="M763" i="6" s="1"/>
  <c r="K764" i="6"/>
  <c r="M764" i="6" s="1"/>
  <c r="K765" i="6"/>
  <c r="M765" i="6" s="1"/>
  <c r="K766" i="6"/>
  <c r="K767" i="6"/>
  <c r="M767" i="6" s="1"/>
  <c r="K768" i="6"/>
  <c r="M768" i="6" s="1"/>
  <c r="K769" i="6"/>
  <c r="M769" i="6" s="1"/>
  <c r="K770" i="6"/>
  <c r="M770" i="6" s="1"/>
  <c r="K771" i="6"/>
  <c r="M771" i="6" s="1"/>
  <c r="K772" i="6"/>
  <c r="M772" i="6" s="1"/>
  <c r="K773" i="6"/>
  <c r="M773" i="6" s="1"/>
  <c r="K774" i="6"/>
  <c r="K775" i="6"/>
  <c r="M775" i="6" s="1"/>
  <c r="K776" i="6"/>
  <c r="M776" i="6" s="1"/>
  <c r="K777" i="6"/>
  <c r="M777" i="6" s="1"/>
  <c r="K778" i="6"/>
  <c r="M778" i="6" s="1"/>
  <c r="K779" i="6"/>
  <c r="M779" i="6" s="1"/>
  <c r="K780" i="6"/>
  <c r="M780" i="6" s="1"/>
  <c r="K781" i="6"/>
  <c r="M781" i="6" s="1"/>
  <c r="K782" i="6"/>
  <c r="M782" i="6" s="1"/>
  <c r="K783" i="6"/>
  <c r="K784" i="6"/>
  <c r="M784" i="6" s="1"/>
  <c r="K785" i="6"/>
  <c r="M785" i="6" s="1"/>
  <c r="K786" i="6"/>
  <c r="M786" i="6" s="1"/>
  <c r="K787" i="6"/>
  <c r="K788" i="6"/>
  <c r="M788" i="6" s="1"/>
  <c r="K789" i="6"/>
  <c r="M789" i="6" s="1"/>
  <c r="K790" i="6"/>
  <c r="M790" i="6" s="1"/>
  <c r="K791" i="6"/>
  <c r="M791" i="6" s="1"/>
  <c r="K792" i="6"/>
  <c r="M792" i="6" s="1"/>
  <c r="K793" i="6"/>
  <c r="M793" i="6" s="1"/>
  <c r="K794" i="6"/>
  <c r="M794" i="6" s="1"/>
  <c r="K795" i="6"/>
  <c r="M795" i="6" s="1"/>
  <c r="K796" i="6"/>
  <c r="M796" i="6" s="1"/>
  <c r="K797" i="6"/>
  <c r="M797" i="6" s="1"/>
  <c r="K798" i="6"/>
  <c r="K799" i="6"/>
  <c r="K800" i="6"/>
  <c r="K801" i="6"/>
  <c r="M801" i="6" s="1"/>
  <c r="K802" i="6"/>
  <c r="M802" i="6" s="1"/>
  <c r="K803" i="6"/>
  <c r="K804" i="6"/>
  <c r="K805" i="6"/>
  <c r="M805" i="6" s="1"/>
  <c r="K806" i="6"/>
  <c r="M806" i="6" s="1"/>
  <c r="K807" i="6"/>
  <c r="M807" i="6" s="1"/>
  <c r="K808" i="6"/>
  <c r="M808" i="6" s="1"/>
  <c r="K809" i="6"/>
  <c r="M809" i="6" s="1"/>
  <c r="K810" i="6"/>
  <c r="M810" i="6" s="1"/>
  <c r="K811" i="6"/>
  <c r="M811" i="6" s="1"/>
  <c r="K812" i="6"/>
  <c r="M812" i="6" s="1"/>
  <c r="K813" i="6"/>
  <c r="M813" i="6" s="1"/>
  <c r="K814" i="6"/>
  <c r="K815" i="6"/>
  <c r="M815" i="6" s="1"/>
  <c r="K816" i="6"/>
  <c r="M816" i="6" s="1"/>
  <c r="K817" i="6"/>
  <c r="M817" i="6" s="1"/>
  <c r="K818" i="6"/>
  <c r="M818" i="6" s="1"/>
  <c r="K819" i="6"/>
  <c r="M819" i="6" s="1"/>
  <c r="K820" i="6"/>
  <c r="M820" i="6" s="1"/>
  <c r="K821" i="6"/>
  <c r="M821" i="6" s="1"/>
  <c r="K822" i="6"/>
  <c r="M822" i="6" s="1"/>
  <c r="K823" i="6"/>
  <c r="M823" i="6" s="1"/>
  <c r="K824" i="6"/>
  <c r="M824" i="6" s="1"/>
  <c r="K825" i="6"/>
  <c r="M825" i="6" s="1"/>
  <c r="K826" i="6"/>
  <c r="M826" i="6" s="1"/>
  <c r="K827" i="6"/>
  <c r="K828" i="6"/>
  <c r="M828" i="6" s="1"/>
  <c r="K829" i="6"/>
  <c r="M829" i="6" s="1"/>
  <c r="K830" i="6"/>
  <c r="K831" i="6"/>
  <c r="M831" i="6" s="1"/>
  <c r="K832" i="6"/>
  <c r="M832" i="6" s="1"/>
  <c r="K833" i="6"/>
  <c r="M833" i="6" s="1"/>
  <c r="K834" i="6"/>
  <c r="M834" i="6" s="1"/>
  <c r="K835" i="6"/>
  <c r="M835" i="6" s="1"/>
  <c r="K836" i="6"/>
  <c r="M836" i="6" s="1"/>
  <c r="K837" i="6"/>
  <c r="M837" i="6" s="1"/>
  <c r="K838" i="6"/>
  <c r="K839" i="6"/>
  <c r="K840" i="6"/>
  <c r="M840" i="6" s="1"/>
  <c r="K841" i="6"/>
  <c r="M841" i="6" s="1"/>
  <c r="K842" i="6"/>
  <c r="M842" i="6" s="1"/>
  <c r="K843" i="6"/>
  <c r="M843" i="6" s="1"/>
  <c r="K844" i="6"/>
  <c r="M844" i="6" s="1"/>
  <c r="K845" i="6"/>
  <c r="M845" i="6" s="1"/>
  <c r="K846" i="6"/>
  <c r="K847" i="6"/>
  <c r="M847" i="6" s="1"/>
  <c r="K848" i="6"/>
  <c r="M848" i="6" s="1"/>
  <c r="K849" i="6"/>
  <c r="M849" i="6" s="1"/>
  <c r="K850" i="6"/>
  <c r="M850" i="6" s="1"/>
  <c r="K851" i="6"/>
  <c r="M851" i="6" s="1"/>
  <c r="K852" i="6"/>
  <c r="M852" i="6" s="1"/>
  <c r="K853" i="6"/>
  <c r="M853" i="6" s="1"/>
  <c r="K854" i="6"/>
  <c r="M854" i="6" s="1"/>
  <c r="K855" i="6"/>
  <c r="K856" i="6"/>
  <c r="K857" i="6"/>
  <c r="M857" i="6" s="1"/>
  <c r="K858" i="6"/>
  <c r="M858" i="6" s="1"/>
  <c r="K859" i="6"/>
  <c r="M859" i="6" s="1"/>
  <c r="K860" i="6"/>
  <c r="M860" i="6" s="1"/>
  <c r="K861" i="6"/>
  <c r="M861" i="6" s="1"/>
  <c r="K862" i="6"/>
  <c r="M862" i="6" s="1"/>
  <c r="K863" i="6"/>
  <c r="M863" i="6" s="1"/>
  <c r="K864" i="6"/>
  <c r="M864" i="6" s="1"/>
  <c r="K865" i="6"/>
  <c r="M865" i="6" s="1"/>
  <c r="K866" i="6"/>
  <c r="M866" i="6" s="1"/>
  <c r="K867" i="6"/>
  <c r="M867" i="6" s="1"/>
  <c r="K868" i="6"/>
  <c r="M868" i="6" s="1"/>
  <c r="K869" i="6"/>
  <c r="M869" i="6" s="1"/>
  <c r="K870" i="6"/>
  <c r="M870" i="6" s="1"/>
  <c r="K871" i="6"/>
  <c r="M871" i="6" s="1"/>
  <c r="K872" i="6"/>
  <c r="M872" i="6" s="1"/>
  <c r="K873" i="6"/>
  <c r="M873" i="6" s="1"/>
  <c r="K874" i="6"/>
  <c r="M874" i="6" s="1"/>
  <c r="K875" i="6"/>
  <c r="M875" i="6" s="1"/>
  <c r="K876" i="6"/>
  <c r="M876" i="6" s="1"/>
  <c r="K877" i="6"/>
  <c r="M877" i="6" s="1"/>
  <c r="K878" i="6"/>
  <c r="M878" i="6" s="1"/>
  <c r="K879" i="6"/>
  <c r="K880" i="6"/>
  <c r="M880" i="6" s="1"/>
  <c r="K881" i="6"/>
  <c r="M881" i="6" s="1"/>
  <c r="K882" i="6"/>
  <c r="M882" i="6" s="1"/>
  <c r="K883" i="6"/>
  <c r="K884" i="6"/>
  <c r="M884" i="6" s="1"/>
  <c r="K885" i="6"/>
  <c r="M885" i="6" s="1"/>
  <c r="K886" i="6"/>
  <c r="M886" i="6" s="1"/>
  <c r="K887" i="6"/>
  <c r="K888" i="6"/>
  <c r="M888" i="6" s="1"/>
  <c r="K889" i="6"/>
  <c r="M889" i="6" s="1"/>
  <c r="K890" i="6"/>
  <c r="M890" i="6" s="1"/>
  <c r="K891" i="6"/>
  <c r="M891" i="6" s="1"/>
  <c r="K892" i="6"/>
  <c r="M892" i="6" s="1"/>
  <c r="K893" i="6"/>
  <c r="M893" i="6" s="1"/>
  <c r="K894" i="6"/>
  <c r="M894" i="6" s="1"/>
  <c r="K895" i="6"/>
  <c r="M895" i="6" s="1"/>
  <c r="K896" i="6"/>
  <c r="M896" i="6" s="1"/>
  <c r="K897" i="6"/>
  <c r="M897" i="6" s="1"/>
  <c r="K898" i="6"/>
  <c r="M898" i="6" s="1"/>
  <c r="K899" i="6"/>
  <c r="M899" i="6" s="1"/>
  <c r="K900" i="6"/>
  <c r="M900" i="6" s="1"/>
  <c r="K901" i="6"/>
  <c r="M901" i="6" s="1"/>
  <c r="K902" i="6"/>
  <c r="M902" i="6" s="1"/>
  <c r="K903" i="6"/>
  <c r="M903" i="6" s="1"/>
  <c r="K904" i="6"/>
  <c r="M904" i="6" s="1"/>
  <c r="K905" i="6"/>
  <c r="M905" i="6" s="1"/>
  <c r="K906" i="6"/>
  <c r="M906" i="6" s="1"/>
  <c r="K907" i="6"/>
  <c r="M907" i="6" s="1"/>
  <c r="K908" i="6"/>
  <c r="M908" i="6" s="1"/>
  <c r="K909" i="6"/>
  <c r="M909" i="6" s="1"/>
  <c r="K910" i="6"/>
  <c r="K911" i="6"/>
  <c r="M911" i="6" s="1"/>
  <c r="K912" i="6"/>
  <c r="M912" i="6" s="1"/>
  <c r="K913" i="6"/>
  <c r="M913" i="6" s="1"/>
  <c r="K914" i="6"/>
  <c r="M914" i="6" s="1"/>
  <c r="K915" i="6"/>
  <c r="M915" i="6" s="1"/>
  <c r="K916" i="6"/>
  <c r="M916" i="6" s="1"/>
  <c r="K917" i="6"/>
  <c r="M917" i="6" s="1"/>
  <c r="K918" i="6"/>
  <c r="K919" i="6"/>
  <c r="K920" i="6"/>
  <c r="M920" i="6" s="1"/>
  <c r="K921" i="6"/>
  <c r="M921" i="6" s="1"/>
  <c r="K922" i="6"/>
  <c r="M922" i="6" s="1"/>
  <c r="K923" i="6"/>
  <c r="M923" i="6" s="1"/>
  <c r="K924" i="6"/>
  <c r="M924" i="6" s="1"/>
  <c r="K925" i="6"/>
  <c r="M925" i="6" s="1"/>
  <c r="K926" i="6"/>
  <c r="M926" i="6" s="1"/>
  <c r="K927" i="6"/>
  <c r="M927" i="6" s="1"/>
  <c r="K928" i="6"/>
  <c r="M928" i="6" s="1"/>
  <c r="K929" i="6"/>
  <c r="M929" i="6" s="1"/>
  <c r="K930" i="6"/>
  <c r="M930" i="6" s="1"/>
  <c r="K931" i="6"/>
  <c r="M931" i="6" s="1"/>
  <c r="K932" i="6"/>
  <c r="M932" i="6" s="1"/>
  <c r="K933" i="6"/>
  <c r="M933" i="6" s="1"/>
  <c r="K934" i="6"/>
  <c r="M934" i="6" s="1"/>
  <c r="K935" i="6"/>
  <c r="K936" i="6"/>
  <c r="M936" i="6" s="1"/>
  <c r="K937" i="6"/>
  <c r="M937" i="6" s="1"/>
  <c r="K938" i="6"/>
  <c r="M938" i="6" s="1"/>
  <c r="K939" i="6"/>
  <c r="M939" i="6" s="1"/>
  <c r="K940" i="6"/>
  <c r="M940" i="6" s="1"/>
  <c r="K941" i="6"/>
  <c r="M941" i="6" s="1"/>
  <c r="K942" i="6"/>
  <c r="K943" i="6"/>
  <c r="M943" i="6" s="1"/>
  <c r="K944" i="6"/>
  <c r="M944" i="6" s="1"/>
  <c r="K945" i="6"/>
  <c r="M945" i="6" s="1"/>
  <c r="K946" i="6"/>
  <c r="M946" i="6" s="1"/>
  <c r="K947" i="6"/>
  <c r="M947" i="6" s="1"/>
  <c r="K948" i="6"/>
  <c r="M948" i="6" s="1"/>
  <c r="K949" i="6"/>
  <c r="M949" i="6" s="1"/>
  <c r="K950" i="6"/>
  <c r="K951" i="6"/>
  <c r="K952" i="6"/>
  <c r="M952" i="6" s="1"/>
  <c r="K953" i="6"/>
  <c r="M953" i="6" s="1"/>
  <c r="K954" i="6"/>
  <c r="M954" i="6" s="1"/>
  <c r="K955" i="6"/>
  <c r="M955" i="6" s="1"/>
  <c r="K956" i="6"/>
  <c r="M956" i="6" s="1"/>
  <c r="K957" i="6"/>
  <c r="M957" i="6" s="1"/>
  <c r="K958" i="6"/>
  <c r="K959" i="6"/>
  <c r="M959" i="6" s="1"/>
  <c r="K960" i="6"/>
  <c r="M960" i="6" s="1"/>
  <c r="K961" i="6"/>
  <c r="M961" i="6" s="1"/>
  <c r="K962" i="6"/>
  <c r="M962" i="6" s="1"/>
  <c r="K963" i="6"/>
  <c r="M963" i="6" s="1"/>
  <c r="K964" i="6"/>
  <c r="K965" i="6"/>
  <c r="M965" i="6" s="1"/>
  <c r="K966" i="6"/>
  <c r="M966" i="6" s="1"/>
  <c r="K967" i="6"/>
  <c r="M967" i="6" s="1"/>
  <c r="K968" i="6"/>
  <c r="M968" i="6" s="1"/>
  <c r="K969" i="6"/>
  <c r="M969" i="6" s="1"/>
  <c r="K970" i="6"/>
  <c r="M970" i="6" s="1"/>
  <c r="K971" i="6"/>
  <c r="M971" i="6" s="1"/>
  <c r="K972" i="6"/>
  <c r="M972" i="6" s="1"/>
  <c r="K973" i="6"/>
  <c r="M973" i="6" s="1"/>
  <c r="K974" i="6"/>
  <c r="K975" i="6"/>
  <c r="K976" i="6"/>
  <c r="M976" i="6" s="1"/>
  <c r="K977" i="6"/>
  <c r="M977" i="6" s="1"/>
  <c r="K978" i="6"/>
  <c r="M978" i="6" s="1"/>
  <c r="K979" i="6"/>
  <c r="M979" i="6" s="1"/>
  <c r="K980" i="6"/>
  <c r="M980" i="6" s="1"/>
  <c r="K981" i="6"/>
  <c r="M981" i="6" s="1"/>
  <c r="K982" i="6"/>
  <c r="M982" i="6" s="1"/>
  <c r="K983" i="6"/>
  <c r="M983" i="6" s="1"/>
  <c r="K984" i="6"/>
  <c r="M984" i="6" s="1"/>
  <c r="K985" i="6"/>
  <c r="M985" i="6" s="1"/>
  <c r="K986" i="6"/>
  <c r="M986" i="6" s="1"/>
  <c r="K987" i="6"/>
  <c r="M987" i="6" s="1"/>
  <c r="K988" i="6"/>
  <c r="M988" i="6" s="1"/>
  <c r="K989" i="6"/>
  <c r="M989" i="6" s="1"/>
  <c r="K990" i="6"/>
  <c r="M990" i="6" s="1"/>
  <c r="K991" i="6"/>
  <c r="K992" i="6"/>
  <c r="M992" i="6" s="1"/>
  <c r="K993" i="6"/>
  <c r="M993" i="6" s="1"/>
  <c r="K994" i="6"/>
  <c r="M994" i="6" s="1"/>
  <c r="K995" i="6"/>
  <c r="M995" i="6" s="1"/>
  <c r="K996" i="6"/>
  <c r="M996" i="6" s="1"/>
  <c r="K997" i="6"/>
  <c r="M997" i="6" s="1"/>
  <c r="K998" i="6"/>
  <c r="M998" i="6" s="1"/>
  <c r="K999" i="6"/>
  <c r="M999" i="6" s="1"/>
  <c r="K1000" i="6"/>
  <c r="M1000" i="6" s="1"/>
  <c r="K1001" i="6"/>
  <c r="M1001" i="6" s="1"/>
  <c r="K1002" i="6"/>
  <c r="M1002" i="6" s="1"/>
  <c r="K1003" i="6"/>
  <c r="M1003" i="6" s="1"/>
  <c r="K1004" i="6"/>
  <c r="M1004" i="6" s="1"/>
  <c r="K1005" i="6"/>
  <c r="M1005" i="6" s="1"/>
  <c r="K1006" i="6"/>
  <c r="M1006" i="6" s="1"/>
  <c r="K1007" i="6"/>
  <c r="M1007" i="6" s="1"/>
  <c r="K1008" i="6"/>
  <c r="M1008" i="6" s="1"/>
  <c r="K1009" i="6"/>
  <c r="M1009" i="6" s="1"/>
  <c r="K1010" i="6"/>
  <c r="M1010" i="6" s="1"/>
  <c r="K1011" i="6"/>
  <c r="M1011" i="6" s="1"/>
  <c r="K1012" i="6"/>
  <c r="M1012" i="6" s="1"/>
  <c r="K1013" i="6"/>
  <c r="M1013" i="6" s="1"/>
  <c r="K1014" i="6"/>
  <c r="M1014" i="6" s="1"/>
  <c r="K1015" i="6"/>
  <c r="M1015" i="6" s="1"/>
  <c r="K1016" i="6"/>
  <c r="M1016" i="6" s="1"/>
  <c r="K1017" i="6"/>
  <c r="M1017" i="6" s="1"/>
  <c r="K1018" i="6"/>
  <c r="M1018" i="6" s="1"/>
  <c r="K1019" i="6"/>
  <c r="M1019" i="6" s="1"/>
  <c r="K1020" i="6"/>
  <c r="M1020" i="6" s="1"/>
  <c r="K1021" i="6"/>
  <c r="K1022" i="6"/>
  <c r="M1022" i="6" s="1"/>
  <c r="K1023" i="6"/>
  <c r="M1023" i="6" s="1"/>
  <c r="K1024" i="6"/>
  <c r="M1024" i="6" s="1"/>
  <c r="K1025" i="6"/>
  <c r="M1025" i="6" s="1"/>
  <c r="K1026" i="6"/>
  <c r="M1026" i="6" s="1"/>
  <c r="K1027" i="6"/>
  <c r="M1027" i="6" s="1"/>
  <c r="K1028" i="6"/>
  <c r="M1028" i="6" s="1"/>
  <c r="K1029" i="6"/>
  <c r="M1029" i="6" s="1"/>
  <c r="K1030" i="6"/>
  <c r="K1031" i="6"/>
  <c r="K1032" i="6"/>
  <c r="M1032" i="6" s="1"/>
  <c r="K1033" i="6"/>
  <c r="M1033" i="6" s="1"/>
  <c r="K1034" i="6"/>
  <c r="K1035" i="6"/>
  <c r="M1035" i="6" s="1"/>
  <c r="K1036" i="6"/>
  <c r="M1036" i="6" s="1"/>
  <c r="K1037" i="6"/>
  <c r="M1037" i="6" s="1"/>
  <c r="K1038" i="6"/>
  <c r="M1038" i="6" s="1"/>
  <c r="K1039" i="6"/>
  <c r="M1039" i="6" s="1"/>
  <c r="K1040" i="6"/>
  <c r="M1040" i="6" s="1"/>
  <c r="K1041" i="6"/>
  <c r="M1041" i="6" s="1"/>
  <c r="K1042" i="6"/>
  <c r="M1042" i="6" s="1"/>
  <c r="K1043" i="6"/>
  <c r="M1043" i="6" s="1"/>
  <c r="K1044" i="6"/>
  <c r="M1044" i="6" s="1"/>
  <c r="K1045" i="6"/>
  <c r="M1045" i="6" s="1"/>
  <c r="K1046" i="6"/>
  <c r="K1047" i="6"/>
  <c r="M1047" i="6" s="1"/>
  <c r="K1048" i="6"/>
  <c r="M1048" i="6" s="1"/>
  <c r="K1049" i="6"/>
  <c r="M1049" i="6" s="1"/>
  <c r="K1050" i="6"/>
  <c r="M1050" i="6" s="1"/>
  <c r="K1051" i="6"/>
  <c r="M1051" i="6" s="1"/>
  <c r="K1052" i="6"/>
  <c r="M1052" i="6" s="1"/>
  <c r="K1053" i="6"/>
  <c r="M1053" i="6" s="1"/>
  <c r="K1054" i="6"/>
  <c r="M1054" i="6" s="1"/>
  <c r="K1055" i="6"/>
  <c r="K1056" i="6"/>
  <c r="M1056" i="6" s="1"/>
  <c r="K1057" i="6"/>
  <c r="M1057" i="6" s="1"/>
  <c r="K1058" i="6"/>
  <c r="M1058" i="6" s="1"/>
  <c r="K1059" i="6"/>
  <c r="K1060" i="6"/>
  <c r="M1060" i="6" s="1"/>
  <c r="K1061" i="6"/>
  <c r="M1061" i="6" s="1"/>
  <c r="K1062" i="6"/>
  <c r="M1062" i="6" s="1"/>
  <c r="K1063" i="6"/>
  <c r="M1063" i="6" s="1"/>
  <c r="K1064" i="6"/>
  <c r="M1064" i="6" s="1"/>
  <c r="K1065" i="6"/>
  <c r="M1065" i="6" s="1"/>
  <c r="K1066" i="6"/>
  <c r="M1066" i="6" s="1"/>
  <c r="K1067" i="6"/>
  <c r="M1067" i="6" s="1"/>
  <c r="K1068" i="6"/>
  <c r="M1068" i="6" s="1"/>
  <c r="K1069" i="6"/>
  <c r="M1069" i="6" s="1"/>
  <c r="K1070" i="6"/>
  <c r="M1070" i="6" s="1"/>
  <c r="K1071" i="6"/>
  <c r="M1071" i="6" s="1"/>
  <c r="K1072" i="6"/>
  <c r="M1072" i="6" s="1"/>
  <c r="K1073" i="6"/>
  <c r="M1073" i="6" s="1"/>
  <c r="K1074" i="6"/>
  <c r="M1074" i="6" s="1"/>
  <c r="K1075" i="6"/>
  <c r="M1075" i="6" s="1"/>
  <c r="K1076" i="6"/>
  <c r="M1076" i="6" s="1"/>
  <c r="K1077" i="6"/>
  <c r="M1077" i="6" s="1"/>
  <c r="K1078" i="6"/>
  <c r="K1079" i="6"/>
  <c r="M1079" i="6" s="1"/>
  <c r="K1080" i="6"/>
  <c r="M1080" i="6" s="1"/>
  <c r="K1081" i="6"/>
  <c r="M1081" i="6" s="1"/>
  <c r="K1082" i="6"/>
  <c r="M1082" i="6" s="1"/>
  <c r="K1083" i="6"/>
  <c r="K1084" i="6"/>
  <c r="M1084" i="6" s="1"/>
  <c r="K1085" i="6"/>
  <c r="M1085" i="6" s="1"/>
  <c r="K1086" i="6"/>
  <c r="K1087" i="6"/>
  <c r="K1088" i="6"/>
  <c r="M1088" i="6" s="1"/>
  <c r="K1089" i="6"/>
  <c r="M1089" i="6" s="1"/>
  <c r="K1090" i="6"/>
  <c r="M1090" i="6" s="1"/>
  <c r="K1091" i="6"/>
  <c r="M1091" i="6" s="1"/>
  <c r="K1092" i="6"/>
  <c r="M1092" i="6" s="1"/>
  <c r="K1093" i="6"/>
  <c r="M1093" i="6" s="1"/>
  <c r="K1094" i="6"/>
  <c r="M1094" i="6" s="1"/>
  <c r="K1095" i="6"/>
  <c r="M1095" i="6" s="1"/>
  <c r="K1096" i="6"/>
  <c r="M1096" i="6" s="1"/>
  <c r="K1097" i="6"/>
  <c r="M1097" i="6" s="1"/>
  <c r="K1098" i="6"/>
  <c r="M1098" i="6" s="1"/>
  <c r="K1099" i="6"/>
  <c r="M1099" i="6" s="1"/>
  <c r="K1100" i="6"/>
  <c r="M1100" i="6" s="1"/>
  <c r="K1101" i="6"/>
  <c r="M1101" i="6" s="1"/>
  <c r="K1102" i="6"/>
  <c r="M1102" i="6" s="1"/>
  <c r="K1103" i="6"/>
  <c r="M1103" i="6" s="1"/>
  <c r="K1104" i="6"/>
  <c r="M1104" i="6" s="1"/>
  <c r="K1105" i="6"/>
  <c r="M1105" i="6" s="1"/>
  <c r="K1106" i="6"/>
  <c r="M1106" i="6" s="1"/>
  <c r="K1107" i="6"/>
  <c r="M1107" i="6" s="1"/>
  <c r="K1108" i="6"/>
  <c r="M1108" i="6" s="1"/>
  <c r="K1109" i="6"/>
  <c r="M1109" i="6" s="1"/>
  <c r="K1110" i="6"/>
  <c r="M1110" i="6" s="1"/>
  <c r="K1111" i="6"/>
  <c r="M1111" i="6" s="1"/>
  <c r="K1112" i="6"/>
  <c r="M1112" i="6" s="1"/>
  <c r="K1113" i="6"/>
  <c r="M1113" i="6" s="1"/>
  <c r="K1114" i="6"/>
  <c r="M1114" i="6" s="1"/>
  <c r="K1115" i="6"/>
  <c r="M1115" i="6" s="1"/>
  <c r="K1116" i="6"/>
  <c r="M1116" i="6" s="1"/>
  <c r="K1117" i="6"/>
  <c r="M1117" i="6" s="1"/>
  <c r="K1118" i="6"/>
  <c r="M1118" i="6" s="1"/>
  <c r="K1119" i="6"/>
  <c r="K1120" i="6"/>
  <c r="M1120" i="6" s="1"/>
  <c r="K1121" i="6"/>
  <c r="M1121" i="6" s="1"/>
  <c r="K1122" i="6"/>
  <c r="M1122" i="6" s="1"/>
  <c r="K1123" i="6"/>
  <c r="M1123" i="6" s="1"/>
  <c r="K1124" i="6"/>
  <c r="M1124" i="6" s="1"/>
  <c r="K1125" i="6"/>
  <c r="M1125" i="6" s="1"/>
  <c r="K1126" i="6"/>
  <c r="M1126" i="6" s="1"/>
  <c r="K1127" i="6"/>
  <c r="M1127" i="6" s="1"/>
  <c r="K1128" i="6"/>
  <c r="M1128" i="6" s="1"/>
  <c r="K1129" i="6"/>
  <c r="M1129" i="6" s="1"/>
  <c r="K1130" i="6"/>
  <c r="M1130" i="6" s="1"/>
  <c r="K1131" i="6"/>
  <c r="M1131" i="6" s="1"/>
  <c r="K1132" i="6"/>
  <c r="M1132" i="6" s="1"/>
  <c r="K1133" i="6"/>
  <c r="M1133" i="6" s="1"/>
  <c r="K1134" i="6"/>
  <c r="M1134" i="6" s="1"/>
  <c r="K1135" i="6"/>
  <c r="M1135" i="6" s="1"/>
  <c r="K1136" i="6"/>
  <c r="M1136" i="6" s="1"/>
  <c r="K1137" i="6"/>
  <c r="M1137" i="6" s="1"/>
  <c r="K1138" i="6"/>
  <c r="M1138" i="6" s="1"/>
  <c r="K1139" i="6"/>
  <c r="M1139" i="6" s="1"/>
  <c r="K1140" i="6"/>
  <c r="M1140" i="6" s="1"/>
  <c r="K1141" i="6"/>
  <c r="M1141" i="6" s="1"/>
  <c r="K1142" i="6"/>
  <c r="M1142" i="6" s="1"/>
  <c r="K1143" i="6"/>
  <c r="K1144" i="6"/>
  <c r="M1144" i="6" s="1"/>
  <c r="K1145" i="6"/>
  <c r="M1145" i="6" s="1"/>
  <c r="K1146" i="6"/>
  <c r="M1146" i="6" s="1"/>
  <c r="K1147" i="6"/>
  <c r="M1147" i="6" s="1"/>
  <c r="K1148" i="6"/>
  <c r="M1148" i="6" s="1"/>
  <c r="K1149" i="6"/>
  <c r="M1149" i="6" s="1"/>
  <c r="K1150" i="6"/>
  <c r="M1150" i="6" s="1"/>
  <c r="K1151" i="6"/>
  <c r="M1151" i="6" s="1"/>
  <c r="K1152" i="6"/>
  <c r="M1152" i="6" s="1"/>
  <c r="K1153" i="6"/>
  <c r="M1153" i="6" s="1"/>
  <c r="K1154" i="6"/>
  <c r="M1154" i="6" s="1"/>
  <c r="K1155" i="6"/>
  <c r="M1155" i="6" s="1"/>
  <c r="K1156" i="6"/>
  <c r="M1156" i="6" s="1"/>
  <c r="K1157" i="6"/>
  <c r="M1157" i="6" s="1"/>
  <c r="K1158" i="6"/>
  <c r="M1158" i="6" s="1"/>
  <c r="K1159" i="6"/>
  <c r="M1159" i="6" s="1"/>
  <c r="K1160" i="6"/>
  <c r="M1160" i="6" s="1"/>
  <c r="K1161" i="6"/>
  <c r="M1161" i="6" s="1"/>
  <c r="K1162" i="6"/>
  <c r="M1162" i="6" s="1"/>
  <c r="K1163" i="6"/>
  <c r="M1163" i="6" s="1"/>
  <c r="K1164" i="6"/>
  <c r="M1164" i="6" s="1"/>
  <c r="K1165" i="6"/>
  <c r="M1165" i="6" s="1"/>
  <c r="K1166" i="6"/>
  <c r="M1166" i="6" s="1"/>
  <c r="K1167" i="6"/>
  <c r="M1167" i="6" s="1"/>
  <c r="K1168" i="6"/>
  <c r="M1168" i="6" s="1"/>
  <c r="K1169" i="6"/>
  <c r="M1169" i="6" s="1"/>
  <c r="K1170" i="6"/>
  <c r="M1170" i="6" s="1"/>
  <c r="K1171" i="6"/>
  <c r="M1171" i="6" s="1"/>
  <c r="K1172" i="6"/>
  <c r="M1172" i="6" s="1"/>
  <c r="K1173" i="6"/>
  <c r="M1173" i="6" s="1"/>
  <c r="K1174" i="6"/>
  <c r="M1174" i="6" s="1"/>
  <c r="K1175" i="6"/>
  <c r="M1175" i="6" s="1"/>
  <c r="K1176" i="6"/>
  <c r="M1176" i="6" s="1"/>
  <c r="K1177" i="6"/>
  <c r="M1177" i="6" s="1"/>
  <c r="K1178" i="6"/>
  <c r="M1178" i="6" s="1"/>
  <c r="K1179" i="6"/>
  <c r="M1179" i="6" s="1"/>
  <c r="K1180" i="6"/>
  <c r="M1180" i="6" s="1"/>
  <c r="K1181" i="6"/>
  <c r="M1181" i="6" s="1"/>
  <c r="K1182" i="6"/>
  <c r="M1182" i="6" s="1"/>
  <c r="K1183" i="6"/>
  <c r="K1184" i="6"/>
  <c r="M1184" i="6" s="1"/>
  <c r="K1185" i="6"/>
  <c r="M1185" i="6" s="1"/>
  <c r="K1186" i="6"/>
  <c r="M1186" i="6" s="1"/>
  <c r="K1187" i="6"/>
  <c r="M1187" i="6" s="1"/>
  <c r="K1188" i="6"/>
  <c r="M1188" i="6" s="1"/>
  <c r="K1189" i="6"/>
  <c r="M1189" i="6" s="1"/>
  <c r="K1190" i="6"/>
  <c r="M1190" i="6" s="1"/>
  <c r="K1191" i="6"/>
  <c r="K1192" i="6"/>
  <c r="M1192" i="6" s="1"/>
  <c r="K1193" i="6"/>
  <c r="M1193" i="6" s="1"/>
  <c r="K1194" i="6"/>
  <c r="M1194" i="6" s="1"/>
  <c r="K1195" i="6"/>
  <c r="M1195" i="6" s="1"/>
  <c r="K1196" i="6"/>
  <c r="M1196" i="6" s="1"/>
  <c r="K1197" i="6"/>
  <c r="M1197" i="6" s="1"/>
  <c r="K1198" i="6"/>
  <c r="M1198" i="6" s="1"/>
  <c r="K1199" i="6"/>
  <c r="M1199" i="6" s="1"/>
  <c r="K1200" i="6"/>
  <c r="M1200" i="6" s="1"/>
  <c r="K1201" i="6"/>
  <c r="M1201" i="6" s="1"/>
  <c r="K1202" i="6"/>
  <c r="M1202" i="6" s="1"/>
  <c r="K1203" i="6"/>
  <c r="M1203" i="6" s="1"/>
  <c r="K1204" i="6"/>
  <c r="M1204" i="6" s="1"/>
  <c r="K1205" i="6"/>
  <c r="M1205" i="6" s="1"/>
  <c r="K1206" i="6"/>
  <c r="M1206" i="6" s="1"/>
  <c r="K1207" i="6"/>
  <c r="M1207" i="6" s="1"/>
  <c r="K1208" i="6"/>
  <c r="M1208" i="6" s="1"/>
  <c r="K1209" i="6"/>
  <c r="M1209" i="6" s="1"/>
  <c r="K1210" i="6"/>
  <c r="M1210" i="6" s="1"/>
  <c r="K1211" i="6"/>
  <c r="M1211" i="6" s="1"/>
  <c r="K1212" i="6"/>
  <c r="M1212" i="6" s="1"/>
  <c r="K1213" i="6"/>
  <c r="M1213" i="6" s="1"/>
  <c r="K1214" i="6"/>
  <c r="M1214" i="6" s="1"/>
  <c r="K1215" i="6"/>
  <c r="K1216" i="6"/>
  <c r="M1216" i="6" s="1"/>
  <c r="K1217" i="6"/>
  <c r="M1217" i="6" s="1"/>
  <c r="K1218" i="6"/>
  <c r="M1218" i="6" s="1"/>
  <c r="K1219" i="6"/>
  <c r="M1219" i="6" s="1"/>
  <c r="K1220" i="6"/>
  <c r="M1220" i="6" s="1"/>
  <c r="K1221" i="6"/>
  <c r="M1221" i="6" s="1"/>
  <c r="K1222" i="6"/>
  <c r="M1222" i="6" s="1"/>
  <c r="K1223" i="6"/>
  <c r="K1224" i="6"/>
  <c r="M1224" i="6" s="1"/>
  <c r="K1225" i="6"/>
  <c r="M1225" i="6" s="1"/>
  <c r="K1226" i="6"/>
  <c r="M1226" i="6" s="1"/>
  <c r="K1227" i="6"/>
  <c r="M1227" i="6" s="1"/>
  <c r="K1228" i="6"/>
  <c r="M1228" i="6" s="1"/>
  <c r="K1229" i="6"/>
  <c r="M1229" i="6" s="1"/>
  <c r="K1230" i="6"/>
  <c r="M1230" i="6" s="1"/>
  <c r="K1231" i="6"/>
  <c r="K1232" i="6"/>
  <c r="M1232" i="6" s="1"/>
  <c r="K1233" i="6"/>
  <c r="M1233" i="6" s="1"/>
  <c r="K1234" i="6"/>
  <c r="M1234" i="6" s="1"/>
  <c r="K1235" i="6"/>
  <c r="M1235" i="6" s="1"/>
  <c r="K1236" i="6"/>
  <c r="M1236" i="6" s="1"/>
  <c r="K1237" i="6"/>
  <c r="M1237" i="6" s="1"/>
  <c r="K1238" i="6"/>
  <c r="M1238" i="6" s="1"/>
  <c r="K1239" i="6"/>
  <c r="M1239" i="6" s="1"/>
  <c r="K1240" i="6"/>
  <c r="M1240" i="6" s="1"/>
  <c r="K1241" i="6"/>
  <c r="M1241" i="6" s="1"/>
  <c r="K1242" i="6"/>
  <c r="M1242" i="6" s="1"/>
  <c r="K1243" i="6"/>
  <c r="M1243" i="6" s="1"/>
  <c r="K1244" i="6"/>
  <c r="M1244" i="6" s="1"/>
  <c r="K1245" i="6"/>
  <c r="M1245" i="6" s="1"/>
  <c r="K1246" i="6"/>
  <c r="M1246" i="6" s="1"/>
  <c r="K1247" i="6"/>
  <c r="M1247" i="6" s="1"/>
  <c r="K1248" i="6"/>
  <c r="M1248" i="6" s="1"/>
  <c r="K1249" i="6"/>
  <c r="M1249" i="6" s="1"/>
  <c r="K1250" i="6"/>
  <c r="M1250" i="6" s="1"/>
  <c r="K1251" i="6"/>
  <c r="M1251" i="6" s="1"/>
  <c r="K1252" i="6"/>
  <c r="M1252" i="6" s="1"/>
  <c r="K1253" i="6"/>
  <c r="M1253" i="6" s="1"/>
  <c r="K1254" i="6"/>
  <c r="M1254" i="6" s="1"/>
  <c r="K1255" i="6"/>
  <c r="M1255" i="6" s="1"/>
  <c r="K1256" i="6"/>
  <c r="M1256" i="6" s="1"/>
  <c r="K1257" i="6"/>
  <c r="M1257" i="6" s="1"/>
  <c r="K1258" i="6"/>
  <c r="M1258" i="6" s="1"/>
  <c r="K1259" i="6"/>
  <c r="M1259" i="6" s="1"/>
  <c r="K1260" i="6"/>
  <c r="M1260" i="6" s="1"/>
  <c r="K1261" i="6"/>
  <c r="M1261" i="6" s="1"/>
  <c r="K1262" i="6"/>
  <c r="K1263" i="6"/>
  <c r="K1264" i="6"/>
  <c r="M1264" i="6" s="1"/>
  <c r="K1265" i="6"/>
  <c r="M1265" i="6" s="1"/>
  <c r="K1266" i="6"/>
  <c r="M1266" i="6" s="1"/>
  <c r="K1267" i="6"/>
  <c r="M1267" i="6" s="1"/>
  <c r="K1268" i="6"/>
  <c r="M1268" i="6" s="1"/>
  <c r="K1269" i="6"/>
  <c r="M1269" i="6" s="1"/>
  <c r="K1270" i="6"/>
  <c r="M1270" i="6" s="1"/>
  <c r="K1271" i="6"/>
  <c r="K1272" i="6"/>
  <c r="M1272" i="6" s="1"/>
  <c r="K1273" i="6"/>
  <c r="M1273" i="6" s="1"/>
  <c r="K1274" i="6"/>
  <c r="M1274" i="6" s="1"/>
  <c r="K1275" i="6"/>
  <c r="M1275" i="6" s="1"/>
  <c r="K1276" i="6"/>
  <c r="M1276" i="6" s="1"/>
  <c r="K1277" i="6"/>
  <c r="M1277" i="6" s="1"/>
  <c r="K1278" i="6"/>
  <c r="M1278" i="6" s="1"/>
  <c r="K1279" i="6"/>
  <c r="M1279" i="6" s="1"/>
  <c r="K1280" i="6"/>
  <c r="M1280" i="6" s="1"/>
  <c r="K1281" i="6"/>
  <c r="M1281" i="6" s="1"/>
  <c r="K1282" i="6"/>
  <c r="M1282" i="6" s="1"/>
  <c r="K1283" i="6"/>
  <c r="M1283" i="6" s="1"/>
  <c r="K1284" i="6"/>
  <c r="M1284" i="6" s="1"/>
  <c r="K1285" i="6"/>
  <c r="M1285" i="6" s="1"/>
  <c r="K1286" i="6"/>
  <c r="M1286" i="6" s="1"/>
  <c r="K1287" i="6"/>
  <c r="M1287" i="6" s="1"/>
  <c r="K1288" i="6"/>
  <c r="M1288" i="6" s="1"/>
  <c r="K1289" i="6"/>
  <c r="M1289" i="6" s="1"/>
  <c r="K1290" i="6"/>
  <c r="M1290" i="6" s="1"/>
  <c r="K1291" i="6"/>
  <c r="M1291" i="6" s="1"/>
  <c r="K1292" i="6"/>
  <c r="M1292" i="6" s="1"/>
  <c r="K1293" i="6"/>
  <c r="M1293" i="6" s="1"/>
  <c r="K1294" i="6"/>
  <c r="M1294" i="6" s="1"/>
  <c r="K1295" i="6"/>
  <c r="M1295" i="6" s="1"/>
  <c r="K1296" i="6"/>
  <c r="M1296" i="6" s="1"/>
  <c r="K1297" i="6"/>
  <c r="M1297" i="6" s="1"/>
  <c r="K1298" i="6"/>
  <c r="M1298" i="6" s="1"/>
  <c r="K1299" i="6"/>
  <c r="M1299" i="6" s="1"/>
  <c r="K1300" i="6"/>
  <c r="M1300" i="6" s="1"/>
  <c r="K1301" i="6"/>
  <c r="M1301" i="6" s="1"/>
  <c r="K1302" i="6"/>
  <c r="K1303" i="6"/>
  <c r="K1304" i="6"/>
  <c r="M1304" i="6" s="1"/>
  <c r="K1305" i="6"/>
  <c r="M1305" i="6" s="1"/>
  <c r="K1306" i="6"/>
  <c r="M1306" i="6" s="1"/>
  <c r="K1307" i="6"/>
  <c r="M1307" i="6" s="1"/>
  <c r="K1308" i="6"/>
  <c r="M1308" i="6" s="1"/>
  <c r="K1309" i="6"/>
  <c r="M1309" i="6" s="1"/>
  <c r="K1310" i="6"/>
  <c r="M1310" i="6" s="1"/>
  <c r="K1311" i="6"/>
  <c r="K1312" i="6"/>
  <c r="M1312" i="6" s="1"/>
  <c r="K1313" i="6"/>
  <c r="M1313" i="6" s="1"/>
  <c r="K1314" i="6"/>
  <c r="M1314" i="6" s="1"/>
  <c r="K1315" i="6"/>
  <c r="M1315" i="6" s="1"/>
  <c r="K1316" i="6"/>
  <c r="M1316" i="6" s="1"/>
  <c r="K1317" i="6"/>
  <c r="M1317" i="6" s="1"/>
  <c r="K1318" i="6"/>
  <c r="M1318" i="6" s="1"/>
  <c r="K1319" i="6"/>
  <c r="M1319" i="6" s="1"/>
  <c r="K1320" i="6"/>
  <c r="M1320" i="6" s="1"/>
  <c r="K1321" i="6"/>
  <c r="M1321" i="6" s="1"/>
  <c r="K1322" i="6"/>
  <c r="M1322" i="6" s="1"/>
  <c r="K1323" i="6"/>
  <c r="M1323" i="6" s="1"/>
  <c r="K1324" i="6"/>
  <c r="M1324" i="6" s="1"/>
  <c r="K1325" i="6"/>
  <c r="M1325" i="6" s="1"/>
  <c r="K1326" i="6"/>
  <c r="M1326" i="6" s="1"/>
  <c r="K1327" i="6"/>
  <c r="M1327" i="6" s="1"/>
  <c r="K1328" i="6"/>
  <c r="M1328" i="6" s="1"/>
  <c r="K1329" i="6"/>
  <c r="M1329" i="6" s="1"/>
  <c r="K1330" i="6"/>
  <c r="M1330" i="6" s="1"/>
  <c r="K1331" i="6"/>
  <c r="M1331" i="6" s="1"/>
  <c r="K1332" i="6"/>
  <c r="M1332" i="6" s="1"/>
  <c r="K1333" i="6"/>
  <c r="M1333" i="6" s="1"/>
  <c r="K1334" i="6"/>
  <c r="M1334" i="6" s="1"/>
  <c r="K1335" i="6"/>
  <c r="M1335" i="6" s="1"/>
  <c r="K1336" i="6"/>
  <c r="M1336" i="6" s="1"/>
  <c r="K1337" i="6"/>
  <c r="M1337" i="6" s="1"/>
  <c r="K1338" i="6"/>
  <c r="M1338" i="6" s="1"/>
  <c r="K1339" i="6"/>
  <c r="M1339" i="6" s="1"/>
  <c r="K1340" i="6"/>
  <c r="M1340" i="6" s="1"/>
  <c r="K1341" i="6"/>
  <c r="M1341" i="6" s="1"/>
  <c r="K1342" i="6"/>
  <c r="M1342" i="6" s="1"/>
  <c r="K1343" i="6"/>
  <c r="M1343" i="6" s="1"/>
  <c r="K1344" i="6"/>
  <c r="M1344" i="6" s="1"/>
  <c r="K1345" i="6"/>
  <c r="M1345" i="6" s="1"/>
  <c r="K1346" i="6"/>
  <c r="M1346" i="6" s="1"/>
  <c r="K1347" i="6"/>
  <c r="M1347" i="6" s="1"/>
  <c r="K1348" i="6"/>
  <c r="M1348" i="6" s="1"/>
  <c r="K1349" i="6"/>
  <c r="M1349" i="6" s="1"/>
  <c r="K1350" i="6"/>
  <c r="K1351" i="6"/>
  <c r="M1351" i="6" s="1"/>
  <c r="K1352" i="6"/>
  <c r="M1352" i="6" s="1"/>
  <c r="K1353" i="6"/>
  <c r="M1353" i="6" s="1"/>
  <c r="K1354" i="6"/>
  <c r="M1354" i="6" s="1"/>
  <c r="K1355" i="6"/>
  <c r="M1355" i="6" s="1"/>
  <c r="K1356" i="6"/>
  <c r="M1356" i="6" s="1"/>
  <c r="K1357" i="6"/>
  <c r="M1357" i="6" s="1"/>
  <c r="K1358" i="6"/>
  <c r="M1358" i="6" s="1"/>
  <c r="K1359" i="6"/>
  <c r="K1360" i="6"/>
  <c r="M1360" i="6" s="1"/>
  <c r="K1361" i="6"/>
  <c r="M1361" i="6" s="1"/>
  <c r="K1362" i="6"/>
  <c r="M1362" i="6" s="1"/>
  <c r="K1363" i="6"/>
  <c r="M1363" i="6" s="1"/>
  <c r="K1364" i="6"/>
  <c r="M1364" i="6" s="1"/>
  <c r="K1365" i="6"/>
  <c r="M1365" i="6" s="1"/>
  <c r="K1366" i="6"/>
  <c r="M1366" i="6" s="1"/>
  <c r="K1367" i="6"/>
  <c r="M1367" i="6" s="1"/>
  <c r="K1368" i="6"/>
  <c r="M1368" i="6" s="1"/>
  <c r="K1369" i="6"/>
  <c r="M1369" i="6" s="1"/>
  <c r="K1370" i="6"/>
  <c r="M1370" i="6" s="1"/>
  <c r="K1371" i="6"/>
  <c r="M1371" i="6" s="1"/>
  <c r="K1372" i="6"/>
  <c r="M1372" i="6" s="1"/>
  <c r="K1373" i="6"/>
  <c r="M1373" i="6" s="1"/>
  <c r="K1374" i="6"/>
  <c r="M1374" i="6" s="1"/>
  <c r="K1375" i="6"/>
  <c r="K1376" i="6"/>
  <c r="M1376" i="6" s="1"/>
  <c r="K1377" i="6"/>
  <c r="M1377" i="6" s="1"/>
  <c r="K1378" i="6"/>
  <c r="M1378" i="6" s="1"/>
  <c r="K1379" i="6"/>
  <c r="M1379" i="6" s="1"/>
  <c r="K1380" i="6"/>
  <c r="M1380" i="6" s="1"/>
  <c r="K1381" i="6"/>
  <c r="M1381" i="6" s="1"/>
  <c r="K1382" i="6"/>
  <c r="M1382" i="6" s="1"/>
  <c r="K1383" i="6"/>
  <c r="M1383" i="6" s="1"/>
  <c r="K1384" i="6"/>
  <c r="M1384" i="6" s="1"/>
  <c r="K1385" i="6"/>
  <c r="M1385" i="6" s="1"/>
  <c r="K1386" i="6"/>
  <c r="M1386" i="6" s="1"/>
  <c r="K1387" i="6"/>
  <c r="M1387" i="6" s="1"/>
  <c r="K1388" i="6"/>
  <c r="M1388" i="6" s="1"/>
  <c r="K1389" i="6"/>
  <c r="M1389" i="6" s="1"/>
  <c r="K1390" i="6"/>
  <c r="M1390" i="6" s="1"/>
  <c r="K1391" i="6"/>
  <c r="M1391" i="6" s="1"/>
  <c r="K1392" i="6"/>
  <c r="M1392" i="6" s="1"/>
  <c r="K1393" i="6"/>
  <c r="M1393" i="6" s="1"/>
  <c r="K1394" i="6"/>
  <c r="M1394" i="6" s="1"/>
  <c r="K1395" i="6"/>
  <c r="M1395" i="6" s="1"/>
  <c r="K1396" i="6"/>
  <c r="M1396" i="6" s="1"/>
  <c r="K1397" i="6"/>
  <c r="M1397" i="6" s="1"/>
  <c r="K1398" i="6"/>
  <c r="M1398" i="6" s="1"/>
  <c r="K1399" i="6"/>
  <c r="M1399" i="6" s="1"/>
  <c r="K1400" i="6"/>
  <c r="M1400" i="6" s="1"/>
  <c r="K1401" i="6"/>
  <c r="M1401" i="6" s="1"/>
  <c r="K1402" i="6"/>
  <c r="M1402" i="6" s="1"/>
  <c r="K1403" i="6"/>
  <c r="M1403" i="6" s="1"/>
  <c r="K1404" i="6"/>
  <c r="M1404" i="6" s="1"/>
  <c r="K1405" i="6"/>
  <c r="M1405" i="6" s="1"/>
  <c r="K1406" i="6"/>
  <c r="M1406" i="6" s="1"/>
  <c r="K1407" i="6"/>
  <c r="M1407" i="6" s="1"/>
  <c r="K1408" i="6"/>
  <c r="M1408" i="6" s="1"/>
  <c r="K1409" i="6"/>
  <c r="M1409" i="6" s="1"/>
  <c r="K1410" i="6"/>
  <c r="M1410" i="6" s="1"/>
  <c r="K1411" i="6"/>
  <c r="M1411" i="6" s="1"/>
  <c r="K1412" i="6"/>
  <c r="M1412" i="6" s="1"/>
  <c r="K1413" i="6"/>
  <c r="M1413" i="6" s="1"/>
  <c r="K1414" i="6"/>
  <c r="M1414" i="6" s="1"/>
  <c r="K1415" i="6"/>
  <c r="M1415" i="6" s="1"/>
  <c r="K1416" i="6"/>
  <c r="M1416" i="6" s="1"/>
  <c r="K1417" i="6"/>
  <c r="M1417" i="6" s="1"/>
  <c r="K1418" i="6"/>
  <c r="M1418" i="6" s="1"/>
  <c r="K1419" i="6"/>
  <c r="M1419" i="6" s="1"/>
  <c r="K1420" i="6"/>
  <c r="M1420" i="6" s="1"/>
  <c r="K1421" i="6"/>
  <c r="M1421" i="6" s="1"/>
  <c r="K1422" i="6"/>
  <c r="M1422" i="6" s="1"/>
  <c r="K1423" i="6"/>
  <c r="M1423" i="6" s="1"/>
  <c r="K1424" i="6"/>
  <c r="M1424" i="6" s="1"/>
  <c r="K1425" i="6"/>
  <c r="M1425" i="6" s="1"/>
  <c r="K1426" i="6"/>
  <c r="M1426" i="6" s="1"/>
  <c r="K1427" i="6"/>
  <c r="M1427" i="6" s="1"/>
  <c r="K1428" i="6"/>
  <c r="M1428" i="6" s="1"/>
  <c r="K1429" i="6"/>
  <c r="M1429" i="6" s="1"/>
  <c r="K1430" i="6"/>
  <c r="M1430" i="6" s="1"/>
  <c r="K1431" i="6"/>
  <c r="K1432" i="6"/>
  <c r="M1432" i="6" s="1"/>
  <c r="K1433" i="6"/>
  <c r="M1433" i="6" s="1"/>
  <c r="K1434" i="6"/>
  <c r="M1434" i="6" s="1"/>
  <c r="K1435" i="6"/>
  <c r="M1435" i="6" s="1"/>
  <c r="K1436" i="6"/>
  <c r="M1436" i="6" s="1"/>
  <c r="K1437" i="6"/>
  <c r="M1437" i="6" s="1"/>
  <c r="K1438" i="6"/>
  <c r="M1438" i="6" s="1"/>
  <c r="K1439" i="6"/>
  <c r="M1439" i="6" s="1"/>
  <c r="K1440" i="6"/>
  <c r="M1440" i="6" s="1"/>
  <c r="K1441" i="6"/>
  <c r="M1441" i="6" s="1"/>
  <c r="K1442" i="6"/>
  <c r="M1442" i="6" s="1"/>
  <c r="K1443" i="6"/>
  <c r="M1443" i="6" s="1"/>
  <c r="K1444" i="6"/>
  <c r="M1444" i="6" s="1"/>
  <c r="K1445" i="6"/>
  <c r="M1445" i="6" s="1"/>
  <c r="K1446" i="6"/>
  <c r="M1446" i="6" s="1"/>
  <c r="K1447" i="6"/>
  <c r="M1447" i="6" s="1"/>
  <c r="K1448" i="6"/>
  <c r="M1448" i="6" s="1"/>
  <c r="K1449" i="6"/>
  <c r="M1449" i="6" s="1"/>
  <c r="K1450" i="6"/>
  <c r="M1450" i="6" s="1"/>
  <c r="K1451" i="6"/>
  <c r="M1451" i="6" s="1"/>
  <c r="K1452" i="6"/>
  <c r="M1452" i="6" s="1"/>
  <c r="K1453" i="6"/>
  <c r="M1453" i="6" s="1"/>
  <c r="K1454" i="6"/>
  <c r="M1454" i="6" s="1"/>
  <c r="K1455" i="6"/>
  <c r="M1455" i="6" s="1"/>
  <c r="K1456" i="6"/>
  <c r="M1456" i="6" s="1"/>
  <c r="K1457" i="6"/>
  <c r="M1457" i="6" s="1"/>
  <c r="K1458" i="6"/>
  <c r="M1458" i="6" s="1"/>
  <c r="K1459" i="6"/>
  <c r="M1459" i="6" s="1"/>
  <c r="K1460" i="6"/>
  <c r="M1460" i="6" s="1"/>
  <c r="K1461" i="6"/>
  <c r="M1461" i="6" s="1"/>
  <c r="K1462" i="6"/>
  <c r="M1462" i="6" s="1"/>
  <c r="K1463" i="6"/>
  <c r="M1463" i="6" s="1"/>
  <c r="K1464" i="6"/>
  <c r="M1464" i="6" s="1"/>
  <c r="K1465" i="6"/>
  <c r="M1465" i="6" s="1"/>
  <c r="K1466" i="6"/>
  <c r="M1466" i="6" s="1"/>
  <c r="K1467" i="6"/>
  <c r="M1467" i="6" s="1"/>
  <c r="K1468" i="6"/>
  <c r="M1468" i="6" s="1"/>
  <c r="K1469" i="6"/>
  <c r="M1469" i="6" s="1"/>
  <c r="K1470" i="6"/>
  <c r="M1470" i="6" s="1"/>
  <c r="K1471" i="6"/>
  <c r="M1471" i="6" s="1"/>
  <c r="K1472" i="6"/>
  <c r="M1472" i="6" s="1"/>
  <c r="K1473" i="6"/>
  <c r="M1473" i="6" s="1"/>
  <c r="K1474" i="6"/>
  <c r="M1474" i="6" s="1"/>
  <c r="K1475" i="6"/>
  <c r="M1475" i="6" s="1"/>
  <c r="K1476" i="6"/>
  <c r="M1476" i="6" s="1"/>
  <c r="K1477" i="6"/>
  <c r="M1477" i="6" s="1"/>
  <c r="K1478" i="6"/>
  <c r="M1478" i="6" s="1"/>
  <c r="K1479" i="6"/>
  <c r="M1479" i="6" s="1"/>
  <c r="K1480" i="6"/>
  <c r="M1480" i="6" s="1"/>
  <c r="K1481" i="6"/>
  <c r="M1481" i="6" s="1"/>
  <c r="K1482" i="6"/>
  <c r="M1482" i="6" s="1"/>
  <c r="K1483" i="6"/>
  <c r="M1483" i="6" s="1"/>
  <c r="K1484" i="6"/>
  <c r="M1484" i="6" s="1"/>
  <c r="K1485" i="6"/>
  <c r="M1485" i="6" s="1"/>
  <c r="K1486" i="6"/>
  <c r="M1486" i="6" s="1"/>
  <c r="K1487" i="6"/>
  <c r="M1487" i="6" s="1"/>
  <c r="K1488" i="6"/>
  <c r="M1488" i="6" s="1"/>
  <c r="K1489" i="6"/>
  <c r="M1489" i="6" s="1"/>
  <c r="K1490" i="6"/>
  <c r="M1490" i="6" s="1"/>
  <c r="K1491" i="6"/>
  <c r="M1491" i="6" s="1"/>
  <c r="K1492" i="6"/>
  <c r="M1492" i="6" s="1"/>
  <c r="K1493" i="6"/>
  <c r="M1493" i="6" s="1"/>
  <c r="K1494" i="6"/>
  <c r="M1494" i="6" s="1"/>
  <c r="K1495" i="6"/>
  <c r="M1495" i="6" s="1"/>
  <c r="K1496" i="6"/>
  <c r="M1496" i="6" s="1"/>
  <c r="K1497" i="6"/>
  <c r="M1497" i="6" s="1"/>
  <c r="K1498" i="6"/>
  <c r="M1498" i="6" s="1"/>
  <c r="K1499" i="6"/>
  <c r="M1499" i="6" s="1"/>
  <c r="K1500" i="6"/>
  <c r="M1500" i="6" s="1"/>
  <c r="K1501" i="6"/>
  <c r="M1501" i="6" s="1"/>
  <c r="K2" i="6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2" i="3"/>
  <c r="J1185" i="6"/>
  <c r="P1185" i="6" s="1"/>
  <c r="J1209" i="6"/>
  <c r="P1209" i="6" s="1"/>
  <c r="N1240" i="6"/>
  <c r="J1249" i="6"/>
  <c r="P1249" i="6" s="1"/>
  <c r="J1265" i="6"/>
  <c r="P1265" i="6" s="1"/>
  <c r="J1281" i="6"/>
  <c r="P1281" i="6" s="1"/>
  <c r="J1297" i="6"/>
  <c r="P1297" i="6" s="1"/>
  <c r="J1304" i="6"/>
  <c r="P1304" i="6" s="1"/>
  <c r="J1313" i="6"/>
  <c r="P1313" i="6" s="1"/>
  <c r="J1329" i="6"/>
  <c r="P1329" i="6" s="1"/>
  <c r="J1337" i="6"/>
  <c r="P1337" i="6" s="1"/>
  <c r="N1344" i="6"/>
  <c r="J1353" i="6"/>
  <c r="P1353" i="6" s="1"/>
  <c r="J1375" i="6"/>
  <c r="P1375" i="6" s="1"/>
  <c r="J1383" i="6"/>
  <c r="P1383" i="6" s="1"/>
  <c r="J1384" i="6"/>
  <c r="P1384" i="6" s="1"/>
  <c r="J1391" i="6"/>
  <c r="P1391" i="6" s="1"/>
  <c r="J1393" i="6"/>
  <c r="P1393" i="6" s="1"/>
  <c r="J1399" i="6"/>
  <c r="P1399" i="6" s="1"/>
  <c r="J1415" i="6"/>
  <c r="P1415" i="6" s="1"/>
  <c r="J1417" i="6"/>
  <c r="P1417" i="6" s="1"/>
  <c r="J1433" i="6"/>
  <c r="P1433" i="6" s="1"/>
  <c r="J1459" i="6"/>
  <c r="P1459" i="6" s="1"/>
  <c r="J1471" i="6"/>
  <c r="P1471" i="6" s="1"/>
  <c r="J1472" i="6"/>
  <c r="P1472" i="6" s="1"/>
  <c r="J1475" i="6"/>
  <c r="P1475" i="6" s="1"/>
  <c r="J1485" i="6"/>
  <c r="P1485" i="6" s="1"/>
  <c r="J1487" i="6"/>
  <c r="P1487" i="6" s="1"/>
  <c r="J1489" i="6"/>
  <c r="P1489" i="6" s="1"/>
  <c r="N1491" i="6"/>
  <c r="J1495" i="6"/>
  <c r="P1495" i="6" s="1"/>
  <c r="N1499" i="6"/>
  <c r="N1410" i="6"/>
  <c r="J1426" i="6"/>
  <c r="P1426" i="6" s="1"/>
  <c r="N1447" i="6"/>
  <c r="N1474" i="6"/>
  <c r="N1355" i="6"/>
  <c r="N1356" i="6"/>
  <c r="J1358" i="6"/>
  <c r="P1358" i="6" s="1"/>
  <c r="J1359" i="6"/>
  <c r="P1359" i="6" s="1"/>
  <c r="J1367" i="6"/>
  <c r="P1367" i="6" s="1"/>
  <c r="J1371" i="6"/>
  <c r="P1371" i="6" s="1"/>
  <c r="N1379" i="6"/>
  <c r="J1380" i="6"/>
  <c r="P1380" i="6" s="1"/>
  <c r="J1382" i="6"/>
  <c r="P1382" i="6" s="1"/>
  <c r="J1387" i="6"/>
  <c r="P1387" i="6" s="1"/>
  <c r="J1395" i="6"/>
  <c r="P1395" i="6" s="1"/>
  <c r="N1398" i="6"/>
  <c r="N1431" i="6"/>
  <c r="N1456" i="6"/>
  <c r="J1463" i="6"/>
  <c r="P1463" i="6" s="1"/>
  <c r="J1479" i="6"/>
  <c r="P1479" i="6" s="1"/>
  <c r="J1480" i="6"/>
  <c r="P1480" i="6" s="1"/>
  <c r="J1488" i="6"/>
  <c r="P1488" i="6" s="1"/>
  <c r="J1303" i="6"/>
  <c r="P1303" i="6" s="1"/>
  <c r="J1307" i="6"/>
  <c r="P1307" i="6" s="1"/>
  <c r="N1315" i="6"/>
  <c r="J1318" i="6"/>
  <c r="P1318" i="6" s="1"/>
  <c r="J1324" i="6"/>
  <c r="P1324" i="6" s="1"/>
  <c r="J1325" i="6"/>
  <c r="P1325" i="6" s="1"/>
  <c r="J1326" i="6"/>
  <c r="P1326" i="6" s="1"/>
  <c r="J1327" i="6"/>
  <c r="P1327" i="6" s="1"/>
  <c r="J1328" i="6"/>
  <c r="P1328" i="6" s="1"/>
  <c r="N1331" i="6"/>
  <c r="J1335" i="6"/>
  <c r="P1335" i="6" s="1"/>
  <c r="N1336" i="6"/>
  <c r="J1341" i="6"/>
  <c r="P1341" i="6" s="1"/>
  <c r="J1343" i="6"/>
  <c r="P1343" i="6" s="1"/>
  <c r="J1347" i="6"/>
  <c r="P1347" i="6" s="1"/>
  <c r="J1348" i="6"/>
  <c r="P1348" i="6" s="1"/>
  <c r="J1357" i="6"/>
  <c r="P1357" i="6" s="1"/>
  <c r="J1389" i="6"/>
  <c r="P1389" i="6" s="1"/>
  <c r="J1397" i="6"/>
  <c r="P1397" i="6" s="1"/>
  <c r="J1405" i="6"/>
  <c r="P1405" i="6" s="1"/>
  <c r="J1421" i="6"/>
  <c r="P1421" i="6" s="1"/>
  <c r="N1259" i="6"/>
  <c r="J1264" i="6"/>
  <c r="P1264" i="6" s="1"/>
  <c r="J1266" i="6"/>
  <c r="P1266" i="6" s="1"/>
  <c r="N1272" i="6"/>
  <c r="J1274" i="6"/>
  <c r="P1274" i="6" s="1"/>
  <c r="J1282" i="6"/>
  <c r="P1282" i="6" s="1"/>
  <c r="N1283" i="6"/>
  <c r="N1291" i="6"/>
  <c r="N1296" i="6"/>
  <c r="N1314" i="6"/>
  <c r="J1370" i="6"/>
  <c r="P1370" i="6" s="1"/>
  <c r="J1378" i="6"/>
  <c r="P1378" i="6" s="1"/>
  <c r="N1386" i="6"/>
  <c r="N1403" i="6"/>
  <c r="J1411" i="6"/>
  <c r="P1411" i="6" s="1"/>
  <c r="J1435" i="6"/>
  <c r="P1435" i="6" s="1"/>
  <c r="J1203" i="6"/>
  <c r="P1203" i="6" s="1"/>
  <c r="N1204" i="6"/>
  <c r="J1211" i="6"/>
  <c r="P1211" i="6" s="1"/>
  <c r="J1212" i="6"/>
  <c r="P1212" i="6" s="1"/>
  <c r="J1215" i="6"/>
  <c r="P1215" i="6" s="1"/>
  <c r="J1218" i="6"/>
  <c r="P1218" i="6" s="1"/>
  <c r="J1222" i="6"/>
  <c r="P1222" i="6" s="1"/>
  <c r="N1223" i="6"/>
  <c r="N1227" i="6"/>
  <c r="J1230" i="6"/>
  <c r="P1230" i="6" s="1"/>
  <c r="J1235" i="6"/>
  <c r="P1235" i="6" s="1"/>
  <c r="N1238" i="6"/>
  <c r="N1239" i="6"/>
  <c r="N1243" i="6"/>
  <c r="J1244" i="6"/>
  <c r="P1244" i="6" s="1"/>
  <c r="J1246" i="6"/>
  <c r="P1246" i="6" s="1"/>
  <c r="J1346" i="6"/>
  <c r="P1346" i="6" s="1"/>
  <c r="J1402" i="6"/>
  <c r="P1402" i="6" s="1"/>
  <c r="J1154" i="6"/>
  <c r="P1154" i="6" s="1"/>
  <c r="J1160" i="6"/>
  <c r="P1160" i="6" s="1"/>
  <c r="N1164" i="6"/>
  <c r="J1165" i="6"/>
  <c r="P1165" i="6" s="1"/>
  <c r="J1166" i="6"/>
  <c r="P1166" i="6" s="1"/>
  <c r="J1167" i="6"/>
  <c r="P1167" i="6" s="1"/>
  <c r="J1172" i="6"/>
  <c r="P1172" i="6" s="1"/>
  <c r="N1174" i="6"/>
  <c r="J1175" i="6"/>
  <c r="P1175" i="6" s="1"/>
  <c r="J1176" i="6"/>
  <c r="P1176" i="6" s="1"/>
  <c r="N1180" i="6"/>
  <c r="N1182" i="6"/>
  <c r="J1183" i="6"/>
  <c r="P1183" i="6" s="1"/>
  <c r="N1184" i="6"/>
  <c r="J1186" i="6"/>
  <c r="P1186" i="6" s="1"/>
  <c r="J1191" i="6"/>
  <c r="P1191" i="6" s="1"/>
  <c r="J1194" i="6"/>
  <c r="P1194" i="6" s="1"/>
  <c r="N1196" i="6"/>
  <c r="J1197" i="6"/>
  <c r="P1197" i="6" s="1"/>
  <c r="N1199" i="6"/>
  <c r="J1287" i="6"/>
  <c r="P1287" i="6" s="1"/>
  <c r="J1295" i="6"/>
  <c r="P1295" i="6" s="1"/>
  <c r="N1103" i="6"/>
  <c r="J1104" i="6"/>
  <c r="P1104" i="6" s="1"/>
  <c r="J1106" i="6"/>
  <c r="P1106" i="6" s="1"/>
  <c r="J1107" i="6"/>
  <c r="P1107" i="6" s="1"/>
  <c r="J1110" i="6"/>
  <c r="P1110" i="6" s="1"/>
  <c r="J1111" i="6"/>
  <c r="P1111" i="6" s="1"/>
  <c r="J1112" i="6"/>
  <c r="P1112" i="6" s="1"/>
  <c r="J1114" i="6"/>
  <c r="P1114" i="6" s="1"/>
  <c r="J1118" i="6"/>
  <c r="P1118" i="6" s="1"/>
  <c r="N1123" i="6"/>
  <c r="J1126" i="6"/>
  <c r="P1126" i="6" s="1"/>
  <c r="J1131" i="6"/>
  <c r="P1131" i="6" s="1"/>
  <c r="J1134" i="6"/>
  <c r="P1134" i="6" s="1"/>
  <c r="J1139" i="6"/>
  <c r="P1139" i="6" s="1"/>
  <c r="J1143" i="6"/>
  <c r="P1143" i="6" s="1"/>
  <c r="J1146" i="6"/>
  <c r="P1146" i="6" s="1"/>
  <c r="J1147" i="6"/>
  <c r="P1147" i="6" s="1"/>
  <c r="J1158" i="6"/>
  <c r="P1158" i="6" s="1"/>
  <c r="J1237" i="6"/>
  <c r="P1237" i="6" s="1"/>
  <c r="N1254" i="6"/>
  <c r="J1278" i="6"/>
  <c r="P1278" i="6" s="1"/>
  <c r="J1285" i="6"/>
  <c r="P1285" i="6" s="1"/>
  <c r="J1301" i="6"/>
  <c r="P1301" i="6" s="1"/>
  <c r="J1406" i="6"/>
  <c r="P1406" i="6" s="1"/>
  <c r="N1414" i="6"/>
  <c r="J1430" i="6"/>
  <c r="P1430" i="6" s="1"/>
  <c r="J1454" i="6"/>
  <c r="P1454" i="6" s="1"/>
  <c r="N1478" i="6"/>
  <c r="J1054" i="6"/>
  <c r="P1054" i="6" s="1"/>
  <c r="J1055" i="6"/>
  <c r="P1055" i="6" s="1"/>
  <c r="J1056" i="6"/>
  <c r="P1056" i="6" s="1"/>
  <c r="J1059" i="6"/>
  <c r="P1059" i="6" s="1"/>
  <c r="J1060" i="6"/>
  <c r="P1060" i="6" s="1"/>
  <c r="J1061" i="6"/>
  <c r="P1061" i="6" s="1"/>
  <c r="J1063" i="6"/>
  <c r="P1063" i="6" s="1"/>
  <c r="J1064" i="6"/>
  <c r="P1064" i="6" s="1"/>
  <c r="J1066" i="6"/>
  <c r="P1066" i="6" s="1"/>
  <c r="N1070" i="6"/>
  <c r="N1071" i="6"/>
  <c r="J1072" i="6"/>
  <c r="P1072" i="6" s="1"/>
  <c r="N1075" i="6"/>
  <c r="J1077" i="6"/>
  <c r="P1077" i="6" s="1"/>
  <c r="J1080" i="6"/>
  <c r="P1080" i="6" s="1"/>
  <c r="J1084" i="6"/>
  <c r="P1084" i="6" s="1"/>
  <c r="J1086" i="6"/>
  <c r="P1086" i="6" s="1"/>
  <c r="J1087" i="6"/>
  <c r="P1087" i="6" s="1"/>
  <c r="J1088" i="6"/>
  <c r="P1088" i="6" s="1"/>
  <c r="N1091" i="6"/>
  <c r="J1094" i="6"/>
  <c r="P1094" i="6" s="1"/>
  <c r="J1096" i="6"/>
  <c r="P1096" i="6" s="1"/>
  <c r="J1099" i="6"/>
  <c r="P1099" i="6" s="1"/>
  <c r="J1101" i="6"/>
  <c r="P1101" i="6" s="1"/>
  <c r="N1108" i="6"/>
  <c r="J1124" i="6"/>
  <c r="P1124" i="6" s="1"/>
  <c r="J1148" i="6"/>
  <c r="P1148" i="6" s="1"/>
  <c r="J1155" i="6"/>
  <c r="P1155" i="6" s="1"/>
  <c r="J1163" i="6"/>
  <c r="P1163" i="6" s="1"/>
  <c r="J1171" i="6"/>
  <c r="P1171" i="6" s="1"/>
  <c r="N1179" i="6"/>
  <c r="J1187" i="6"/>
  <c r="P1187" i="6" s="1"/>
  <c r="J1195" i="6"/>
  <c r="P1195" i="6" s="1"/>
  <c r="J1252" i="6"/>
  <c r="P1252" i="6" s="1"/>
  <c r="J1276" i="6"/>
  <c r="P1276" i="6" s="1"/>
  <c r="J1300" i="6"/>
  <c r="P1300" i="6" s="1"/>
  <c r="J1404" i="6"/>
  <c r="P1404" i="6" s="1"/>
  <c r="N1428" i="6"/>
  <c r="J1444" i="6"/>
  <c r="P1444" i="6" s="1"/>
  <c r="J1476" i="6"/>
  <c r="P1476" i="6" s="1"/>
  <c r="N1492" i="6"/>
  <c r="J1004" i="6"/>
  <c r="P1004" i="6" s="1"/>
  <c r="J1005" i="6"/>
  <c r="P1005" i="6" s="1"/>
  <c r="J1008" i="6"/>
  <c r="P1008" i="6" s="1"/>
  <c r="J1010" i="6"/>
  <c r="P1010" i="6" s="1"/>
  <c r="N1011" i="6"/>
  <c r="J1015" i="6"/>
  <c r="P1015" i="6" s="1"/>
  <c r="J1026" i="6"/>
  <c r="P1026" i="6" s="1"/>
  <c r="J1027" i="6"/>
  <c r="P1027" i="6" s="1"/>
  <c r="J1029" i="6"/>
  <c r="P1029" i="6" s="1"/>
  <c r="J1030" i="6"/>
  <c r="P1030" i="6" s="1"/>
  <c r="N1031" i="6"/>
  <c r="J1038" i="6"/>
  <c r="P1038" i="6" s="1"/>
  <c r="J1039" i="6"/>
  <c r="P1039" i="6" s="1"/>
  <c r="J1040" i="6"/>
  <c r="P1040" i="6" s="1"/>
  <c r="N1043" i="6"/>
  <c r="J1046" i="6"/>
  <c r="P1046" i="6" s="1"/>
  <c r="J1051" i="6"/>
  <c r="P1051" i="6" s="1"/>
  <c r="J1377" i="6"/>
  <c r="P1377" i="6" s="1"/>
  <c r="J1441" i="6"/>
  <c r="P1441" i="6" s="1"/>
  <c r="N1002" i="6"/>
  <c r="J1462" i="6"/>
  <c r="P1462" i="6" s="1"/>
  <c r="J1436" i="6"/>
  <c r="P1436" i="6" s="1"/>
  <c r="M1431" i="6"/>
  <c r="J1424" i="6"/>
  <c r="P1424" i="6" s="1"/>
  <c r="J1376" i="6"/>
  <c r="P1376" i="6" s="1"/>
  <c r="M1375" i="6"/>
  <c r="M1359" i="6"/>
  <c r="M1350" i="6"/>
  <c r="M1311" i="6"/>
  <c r="M1303" i="6"/>
  <c r="M1302" i="6"/>
  <c r="J1293" i="6"/>
  <c r="P1293" i="6" s="1"/>
  <c r="J1286" i="6"/>
  <c r="P1286" i="6" s="1"/>
  <c r="M1271" i="6"/>
  <c r="M1263" i="6"/>
  <c r="M1262" i="6"/>
  <c r="J1253" i="6"/>
  <c r="P1253" i="6" s="1"/>
  <c r="M1231" i="6"/>
  <c r="M1223" i="6"/>
  <c r="M1215" i="6"/>
  <c r="J1213" i="6"/>
  <c r="P1213" i="6" s="1"/>
  <c r="M1191" i="6"/>
  <c r="M1183" i="6"/>
  <c r="M1143" i="6"/>
  <c r="J1140" i="6"/>
  <c r="P1140" i="6" s="1"/>
  <c r="J1136" i="6"/>
  <c r="P1136" i="6" s="1"/>
  <c r="J1120" i="6"/>
  <c r="P1120" i="6" s="1"/>
  <c r="M1119" i="6"/>
  <c r="J1116" i="6"/>
  <c r="P1116" i="6" s="1"/>
  <c r="M1087" i="6"/>
  <c r="M1086" i="6"/>
  <c r="J1085" i="6"/>
  <c r="P1085" i="6" s="1"/>
  <c r="M1083" i="6"/>
  <c r="M1078" i="6"/>
  <c r="J1062" i="6"/>
  <c r="P1062" i="6" s="1"/>
  <c r="M1059" i="6"/>
  <c r="M1055" i="6"/>
  <c r="M1046" i="6"/>
  <c r="J1042" i="6"/>
  <c r="P1042" i="6" s="1"/>
  <c r="M1034" i="6"/>
  <c r="M1031" i="6"/>
  <c r="M1030" i="6"/>
  <c r="N1027" i="6"/>
  <c r="M1021" i="6"/>
  <c r="J1021" i="6"/>
  <c r="P1021" i="6" s="1"/>
  <c r="H3" i="6"/>
  <c r="M3" i="6" s="1"/>
  <c r="H4" i="6"/>
  <c r="H5" i="6"/>
  <c r="H6" i="6"/>
  <c r="H7" i="6"/>
  <c r="H8" i="6"/>
  <c r="H9" i="6"/>
  <c r="H10" i="6"/>
  <c r="J10" i="6" s="1"/>
  <c r="P10" i="6" s="1"/>
  <c r="H11" i="6"/>
  <c r="M11" i="6" s="1"/>
  <c r="H12" i="6"/>
  <c r="H13" i="6"/>
  <c r="H14" i="6"/>
  <c r="H15" i="6"/>
  <c r="J15" i="6" s="1"/>
  <c r="P15" i="6" s="1"/>
  <c r="H16" i="6"/>
  <c r="H17" i="6"/>
  <c r="H18" i="6"/>
  <c r="J18" i="6" s="1"/>
  <c r="P18" i="6" s="1"/>
  <c r="H19" i="6"/>
  <c r="J19" i="6" s="1"/>
  <c r="P19" i="6" s="1"/>
  <c r="H20" i="6"/>
  <c r="H21" i="6"/>
  <c r="J21" i="6" s="1"/>
  <c r="P21" i="6" s="1"/>
  <c r="H22" i="6"/>
  <c r="J22" i="6" s="1"/>
  <c r="P22" i="6" s="1"/>
  <c r="H23" i="6"/>
  <c r="J23" i="6" s="1"/>
  <c r="P23" i="6" s="1"/>
  <c r="H24" i="6"/>
  <c r="H25" i="6"/>
  <c r="H26" i="6"/>
  <c r="H27" i="6"/>
  <c r="M27" i="6" s="1"/>
  <c r="H28" i="6"/>
  <c r="J28" i="6" s="1"/>
  <c r="P28" i="6" s="1"/>
  <c r="H29" i="6"/>
  <c r="H30" i="6"/>
  <c r="J30" i="6" s="1"/>
  <c r="P30" i="6" s="1"/>
  <c r="H31" i="6"/>
  <c r="H32" i="6"/>
  <c r="H33" i="6"/>
  <c r="H34" i="6"/>
  <c r="J34" i="6" s="1"/>
  <c r="P34" i="6" s="1"/>
  <c r="H35" i="6"/>
  <c r="M35" i="6" s="1"/>
  <c r="H36" i="6"/>
  <c r="H37" i="6"/>
  <c r="H38" i="6"/>
  <c r="J38" i="6" s="1"/>
  <c r="P38" i="6" s="1"/>
  <c r="H39" i="6"/>
  <c r="H40" i="6"/>
  <c r="H41" i="6"/>
  <c r="H42" i="6"/>
  <c r="J42" i="6" s="1"/>
  <c r="P42" i="6" s="1"/>
  <c r="H43" i="6"/>
  <c r="M43" i="6" s="1"/>
  <c r="H44" i="6"/>
  <c r="H45" i="6"/>
  <c r="H46" i="6"/>
  <c r="H47" i="6"/>
  <c r="J47" i="6" s="1"/>
  <c r="P47" i="6" s="1"/>
  <c r="H48" i="6"/>
  <c r="H49" i="6"/>
  <c r="H50" i="6"/>
  <c r="J50" i="6" s="1"/>
  <c r="P50" i="6" s="1"/>
  <c r="H51" i="6"/>
  <c r="M51" i="6" s="1"/>
  <c r="H52" i="6"/>
  <c r="H53" i="6"/>
  <c r="H54" i="6"/>
  <c r="H55" i="6"/>
  <c r="H56" i="6"/>
  <c r="H57" i="6"/>
  <c r="H58" i="6"/>
  <c r="J58" i="6" s="1"/>
  <c r="P58" i="6" s="1"/>
  <c r="H59" i="6"/>
  <c r="M59" i="6" s="1"/>
  <c r="H60" i="6"/>
  <c r="J60" i="6" s="1"/>
  <c r="P60" i="6" s="1"/>
  <c r="H61" i="6"/>
  <c r="H62" i="6"/>
  <c r="H63" i="6"/>
  <c r="J63" i="6" s="1"/>
  <c r="P63" i="6" s="1"/>
  <c r="H64" i="6"/>
  <c r="H65" i="6"/>
  <c r="H66" i="6"/>
  <c r="J66" i="6" s="1"/>
  <c r="P66" i="6" s="1"/>
  <c r="H67" i="6"/>
  <c r="M67" i="6" s="1"/>
  <c r="H68" i="6"/>
  <c r="H69" i="6"/>
  <c r="J69" i="6" s="1"/>
  <c r="P69" i="6" s="1"/>
  <c r="H70" i="6"/>
  <c r="H71" i="6"/>
  <c r="H72" i="6"/>
  <c r="H73" i="6"/>
  <c r="H74" i="6"/>
  <c r="J74" i="6" s="1"/>
  <c r="P74" i="6" s="1"/>
  <c r="H75" i="6"/>
  <c r="M75" i="6" s="1"/>
  <c r="H76" i="6"/>
  <c r="H77" i="6"/>
  <c r="H78" i="6"/>
  <c r="J78" i="6" s="1"/>
  <c r="P78" i="6" s="1"/>
  <c r="H79" i="6"/>
  <c r="J79" i="6" s="1"/>
  <c r="P79" i="6" s="1"/>
  <c r="H80" i="6"/>
  <c r="H81" i="6"/>
  <c r="H82" i="6"/>
  <c r="J82" i="6" s="1"/>
  <c r="P82" i="6" s="1"/>
  <c r="H83" i="6"/>
  <c r="M83" i="6" s="1"/>
  <c r="H84" i="6"/>
  <c r="H85" i="6"/>
  <c r="H86" i="6"/>
  <c r="J86" i="6" s="1"/>
  <c r="P86" i="6" s="1"/>
  <c r="H87" i="6"/>
  <c r="J87" i="6" s="1"/>
  <c r="P87" i="6" s="1"/>
  <c r="H88" i="6"/>
  <c r="H89" i="6"/>
  <c r="H90" i="6"/>
  <c r="H91" i="6"/>
  <c r="M91" i="6" s="1"/>
  <c r="H92" i="6"/>
  <c r="J92" i="6" s="1"/>
  <c r="P92" i="6" s="1"/>
  <c r="H93" i="6"/>
  <c r="H94" i="6"/>
  <c r="H95" i="6"/>
  <c r="H96" i="6"/>
  <c r="H97" i="6"/>
  <c r="H98" i="6"/>
  <c r="J98" i="6" s="1"/>
  <c r="P98" i="6" s="1"/>
  <c r="H99" i="6"/>
  <c r="M99" i="6" s="1"/>
  <c r="H100" i="6"/>
  <c r="H101" i="6"/>
  <c r="H102" i="6"/>
  <c r="J102" i="6" s="1"/>
  <c r="P102" i="6" s="1"/>
  <c r="H103" i="6"/>
  <c r="H104" i="6"/>
  <c r="H105" i="6"/>
  <c r="H106" i="6"/>
  <c r="J106" i="6" s="1"/>
  <c r="P106" i="6" s="1"/>
  <c r="H107" i="6"/>
  <c r="M107" i="6" s="1"/>
  <c r="H108" i="6"/>
  <c r="H109" i="6"/>
  <c r="J109" i="6" s="1"/>
  <c r="P109" i="6" s="1"/>
  <c r="H110" i="6"/>
  <c r="J110" i="6" s="1"/>
  <c r="P110" i="6" s="1"/>
  <c r="H111" i="6"/>
  <c r="J111" i="6" s="1"/>
  <c r="P111" i="6" s="1"/>
  <c r="H112" i="6"/>
  <c r="H113" i="6"/>
  <c r="H114" i="6"/>
  <c r="J114" i="6" s="1"/>
  <c r="P114" i="6" s="1"/>
  <c r="H115" i="6"/>
  <c r="M115" i="6" s="1"/>
  <c r="H116" i="6"/>
  <c r="H117" i="6"/>
  <c r="H118" i="6"/>
  <c r="H119" i="6"/>
  <c r="H120" i="6"/>
  <c r="H121" i="6"/>
  <c r="H122" i="6"/>
  <c r="J122" i="6" s="1"/>
  <c r="P122" i="6" s="1"/>
  <c r="H123" i="6"/>
  <c r="M123" i="6" s="1"/>
  <c r="H124" i="6"/>
  <c r="H125" i="6"/>
  <c r="H126" i="6"/>
  <c r="H127" i="6"/>
  <c r="J127" i="6" s="1"/>
  <c r="P127" i="6" s="1"/>
  <c r="H128" i="6"/>
  <c r="H129" i="6"/>
  <c r="H130" i="6"/>
  <c r="J130" i="6" s="1"/>
  <c r="P130" i="6" s="1"/>
  <c r="H131" i="6"/>
  <c r="M131" i="6" s="1"/>
  <c r="H132" i="6"/>
  <c r="H133" i="6"/>
  <c r="J133" i="6" s="1"/>
  <c r="P133" i="6" s="1"/>
  <c r="H134" i="6"/>
  <c r="J134" i="6" s="1"/>
  <c r="P134" i="6" s="1"/>
  <c r="H135" i="6"/>
  <c r="J135" i="6" s="1"/>
  <c r="P135" i="6" s="1"/>
  <c r="H136" i="6"/>
  <c r="H137" i="6"/>
  <c r="H138" i="6"/>
  <c r="J138" i="6" s="1"/>
  <c r="P138" i="6" s="1"/>
  <c r="H139" i="6"/>
  <c r="J139" i="6" s="1"/>
  <c r="P139" i="6" s="1"/>
  <c r="H140" i="6"/>
  <c r="H141" i="6"/>
  <c r="J141" i="6" s="1"/>
  <c r="P141" i="6" s="1"/>
  <c r="H142" i="6"/>
  <c r="J142" i="6" s="1"/>
  <c r="P142" i="6" s="1"/>
  <c r="H143" i="6"/>
  <c r="H144" i="6"/>
  <c r="H145" i="6"/>
  <c r="H146" i="6"/>
  <c r="J146" i="6" s="1"/>
  <c r="P146" i="6" s="1"/>
  <c r="H147" i="6"/>
  <c r="M147" i="6" s="1"/>
  <c r="H148" i="6"/>
  <c r="J148" i="6" s="1"/>
  <c r="P148" i="6" s="1"/>
  <c r="H149" i="6"/>
  <c r="H150" i="6"/>
  <c r="H151" i="6"/>
  <c r="J151" i="6" s="1"/>
  <c r="P151" i="6" s="1"/>
  <c r="H152" i="6"/>
  <c r="H153" i="6"/>
  <c r="H154" i="6"/>
  <c r="H155" i="6"/>
  <c r="J155" i="6" s="1"/>
  <c r="H156" i="6"/>
  <c r="J156" i="6" s="1"/>
  <c r="P156" i="6" s="1"/>
  <c r="H157" i="6"/>
  <c r="J157" i="6" s="1"/>
  <c r="P157" i="6" s="1"/>
  <c r="H158" i="6"/>
  <c r="J158" i="6" s="1"/>
  <c r="P158" i="6" s="1"/>
  <c r="H159" i="6"/>
  <c r="J159" i="6" s="1"/>
  <c r="P159" i="6" s="1"/>
  <c r="H160" i="6"/>
  <c r="H161" i="6"/>
  <c r="H162" i="6"/>
  <c r="J162" i="6" s="1"/>
  <c r="P162" i="6" s="1"/>
  <c r="H163" i="6"/>
  <c r="J163" i="6" s="1"/>
  <c r="P163" i="6" s="1"/>
  <c r="H164" i="6"/>
  <c r="H165" i="6"/>
  <c r="H166" i="6"/>
  <c r="J166" i="6" s="1"/>
  <c r="P166" i="6" s="1"/>
  <c r="H167" i="6"/>
  <c r="J167" i="6" s="1"/>
  <c r="P167" i="6" s="1"/>
  <c r="H168" i="6"/>
  <c r="H169" i="6"/>
  <c r="H170" i="6"/>
  <c r="J170" i="6" s="1"/>
  <c r="P170" i="6" s="1"/>
  <c r="H171" i="6"/>
  <c r="J171" i="6" s="1"/>
  <c r="P171" i="6" s="1"/>
  <c r="H172" i="6"/>
  <c r="H173" i="6"/>
  <c r="H174" i="6"/>
  <c r="J174" i="6" s="1"/>
  <c r="P174" i="6" s="1"/>
  <c r="H175" i="6"/>
  <c r="H176" i="6"/>
  <c r="H177" i="6"/>
  <c r="H178" i="6"/>
  <c r="J178" i="6" s="1"/>
  <c r="P178" i="6" s="1"/>
  <c r="H179" i="6"/>
  <c r="J179" i="6" s="1"/>
  <c r="P179" i="6" s="1"/>
  <c r="H180" i="6"/>
  <c r="J180" i="6" s="1"/>
  <c r="P180" i="6" s="1"/>
  <c r="H181" i="6"/>
  <c r="H182" i="6"/>
  <c r="H183" i="6"/>
  <c r="H184" i="6"/>
  <c r="H185" i="6"/>
  <c r="H186" i="6"/>
  <c r="J186" i="6" s="1"/>
  <c r="P186" i="6" s="1"/>
  <c r="H187" i="6"/>
  <c r="J187" i="6" s="1"/>
  <c r="P187" i="6" s="1"/>
  <c r="H188" i="6"/>
  <c r="H189" i="6"/>
  <c r="H190" i="6"/>
  <c r="J190" i="6" s="1"/>
  <c r="P190" i="6" s="1"/>
  <c r="H191" i="6"/>
  <c r="H192" i="6"/>
  <c r="H193" i="6"/>
  <c r="H194" i="6"/>
  <c r="J194" i="6" s="1"/>
  <c r="P194" i="6" s="1"/>
  <c r="H195" i="6"/>
  <c r="M195" i="6" s="1"/>
  <c r="H196" i="6"/>
  <c r="H197" i="6"/>
  <c r="H198" i="6"/>
  <c r="H199" i="6"/>
  <c r="H200" i="6"/>
  <c r="H201" i="6"/>
  <c r="H202" i="6"/>
  <c r="J202" i="6" s="1"/>
  <c r="P202" i="6" s="1"/>
  <c r="H203" i="6"/>
  <c r="J203" i="6" s="1"/>
  <c r="P203" i="6" s="1"/>
  <c r="H204" i="6"/>
  <c r="H205" i="6"/>
  <c r="J205" i="6" s="1"/>
  <c r="P205" i="6" s="1"/>
  <c r="H206" i="6"/>
  <c r="J206" i="6" s="1"/>
  <c r="H207" i="6"/>
  <c r="J207" i="6" s="1"/>
  <c r="P207" i="6" s="1"/>
  <c r="H208" i="6"/>
  <c r="H209" i="6"/>
  <c r="H210" i="6"/>
  <c r="J210" i="6" s="1"/>
  <c r="P210" i="6" s="1"/>
  <c r="H211" i="6"/>
  <c r="M211" i="6" s="1"/>
  <c r="H212" i="6"/>
  <c r="H213" i="6"/>
  <c r="H214" i="6"/>
  <c r="J214" i="6" s="1"/>
  <c r="P214" i="6" s="1"/>
  <c r="H215" i="6"/>
  <c r="H216" i="6"/>
  <c r="H217" i="6"/>
  <c r="H218" i="6"/>
  <c r="J218" i="6" s="1"/>
  <c r="P218" i="6" s="1"/>
  <c r="H219" i="6"/>
  <c r="M219" i="6" s="1"/>
  <c r="H220" i="6"/>
  <c r="H221" i="6"/>
  <c r="J221" i="6" s="1"/>
  <c r="P221" i="6" s="1"/>
  <c r="H222" i="6"/>
  <c r="J222" i="6" s="1"/>
  <c r="P222" i="6" s="1"/>
  <c r="H223" i="6"/>
  <c r="H224" i="6"/>
  <c r="H225" i="6"/>
  <c r="H226" i="6"/>
  <c r="J226" i="6" s="1"/>
  <c r="P226" i="6" s="1"/>
  <c r="H227" i="6"/>
  <c r="J227" i="6" s="1"/>
  <c r="P227" i="6" s="1"/>
  <c r="H228" i="6"/>
  <c r="J228" i="6" s="1"/>
  <c r="P228" i="6" s="1"/>
  <c r="H229" i="6"/>
  <c r="J229" i="6" s="1"/>
  <c r="P229" i="6" s="1"/>
  <c r="H230" i="6"/>
  <c r="J230" i="6" s="1"/>
  <c r="P230" i="6" s="1"/>
  <c r="H231" i="6"/>
  <c r="H232" i="6"/>
  <c r="H233" i="6"/>
  <c r="H234" i="6"/>
  <c r="J234" i="6" s="1"/>
  <c r="P234" i="6" s="1"/>
  <c r="H235" i="6"/>
  <c r="J235" i="6" s="1"/>
  <c r="P235" i="6" s="1"/>
  <c r="H236" i="6"/>
  <c r="H237" i="6"/>
  <c r="H238" i="6"/>
  <c r="J238" i="6" s="1"/>
  <c r="P238" i="6" s="1"/>
  <c r="H239" i="6"/>
  <c r="H240" i="6"/>
  <c r="H241" i="6"/>
  <c r="H242" i="6"/>
  <c r="J242" i="6" s="1"/>
  <c r="P242" i="6" s="1"/>
  <c r="H243" i="6"/>
  <c r="J243" i="6" s="1"/>
  <c r="P243" i="6" s="1"/>
  <c r="H244" i="6"/>
  <c r="J244" i="6" s="1"/>
  <c r="P244" i="6" s="1"/>
  <c r="H245" i="6"/>
  <c r="H246" i="6"/>
  <c r="J246" i="6" s="1"/>
  <c r="P246" i="6" s="1"/>
  <c r="H247" i="6"/>
  <c r="H248" i="6"/>
  <c r="H249" i="6"/>
  <c r="H250" i="6"/>
  <c r="J250" i="6" s="1"/>
  <c r="P250" i="6" s="1"/>
  <c r="H251" i="6"/>
  <c r="H252" i="6"/>
  <c r="H253" i="6"/>
  <c r="J253" i="6" s="1"/>
  <c r="P253" i="6" s="1"/>
  <c r="H254" i="6"/>
  <c r="J254" i="6" s="1"/>
  <c r="P254" i="6" s="1"/>
  <c r="H255" i="6"/>
  <c r="J255" i="6" s="1"/>
  <c r="P255" i="6" s="1"/>
  <c r="H256" i="6"/>
  <c r="H257" i="6"/>
  <c r="H258" i="6"/>
  <c r="J258" i="6" s="1"/>
  <c r="P258" i="6" s="1"/>
  <c r="H259" i="6"/>
  <c r="J259" i="6" s="1"/>
  <c r="P259" i="6" s="1"/>
  <c r="H260" i="6"/>
  <c r="H261" i="6"/>
  <c r="H262" i="6"/>
  <c r="H263" i="6"/>
  <c r="J263" i="6" s="1"/>
  <c r="P263" i="6" s="1"/>
  <c r="H264" i="6"/>
  <c r="H265" i="6"/>
  <c r="H266" i="6"/>
  <c r="J266" i="6" s="1"/>
  <c r="P266" i="6" s="1"/>
  <c r="H267" i="6"/>
  <c r="M267" i="6" s="1"/>
  <c r="H268" i="6"/>
  <c r="H269" i="6"/>
  <c r="J269" i="6" s="1"/>
  <c r="P269" i="6" s="1"/>
  <c r="H270" i="6"/>
  <c r="J270" i="6" s="1"/>
  <c r="P270" i="6" s="1"/>
  <c r="H271" i="6"/>
  <c r="J271" i="6" s="1"/>
  <c r="P271" i="6" s="1"/>
  <c r="H272" i="6"/>
  <c r="H273" i="6"/>
  <c r="H274" i="6"/>
  <c r="J274" i="6" s="1"/>
  <c r="P274" i="6" s="1"/>
  <c r="H275" i="6"/>
  <c r="M275" i="6" s="1"/>
  <c r="H276" i="6"/>
  <c r="J276" i="6" s="1"/>
  <c r="P276" i="6" s="1"/>
  <c r="H277" i="6"/>
  <c r="H278" i="6"/>
  <c r="H279" i="6"/>
  <c r="H280" i="6"/>
  <c r="H281" i="6"/>
  <c r="H282" i="6"/>
  <c r="H283" i="6"/>
  <c r="M283" i="6" s="1"/>
  <c r="H284" i="6"/>
  <c r="H285" i="6"/>
  <c r="H286" i="6"/>
  <c r="H287" i="6"/>
  <c r="H288" i="6"/>
  <c r="H289" i="6"/>
  <c r="H290" i="6"/>
  <c r="J290" i="6" s="1"/>
  <c r="P290" i="6" s="1"/>
  <c r="H291" i="6"/>
  <c r="J291" i="6" s="1"/>
  <c r="P291" i="6" s="1"/>
  <c r="H292" i="6"/>
  <c r="H293" i="6"/>
  <c r="J293" i="6" s="1"/>
  <c r="P293" i="6" s="1"/>
  <c r="H294" i="6"/>
  <c r="J294" i="6" s="1"/>
  <c r="P294" i="6" s="1"/>
  <c r="H295" i="6"/>
  <c r="H296" i="6"/>
  <c r="H297" i="6"/>
  <c r="H298" i="6"/>
  <c r="J298" i="6" s="1"/>
  <c r="P298" i="6" s="1"/>
  <c r="H299" i="6"/>
  <c r="M299" i="6" s="1"/>
  <c r="H300" i="6"/>
  <c r="H301" i="6"/>
  <c r="J301" i="6" s="1"/>
  <c r="P301" i="6" s="1"/>
  <c r="H302" i="6"/>
  <c r="H303" i="6"/>
  <c r="H304" i="6"/>
  <c r="H305" i="6"/>
  <c r="H306" i="6"/>
  <c r="J306" i="6" s="1"/>
  <c r="P306" i="6" s="1"/>
  <c r="H307" i="6"/>
  <c r="M307" i="6" s="1"/>
  <c r="H308" i="6"/>
  <c r="J308" i="6" s="1"/>
  <c r="H309" i="6"/>
  <c r="H310" i="6"/>
  <c r="J310" i="6" s="1"/>
  <c r="P310" i="6" s="1"/>
  <c r="H311" i="6"/>
  <c r="J311" i="6" s="1"/>
  <c r="P311" i="6" s="1"/>
  <c r="H312" i="6"/>
  <c r="H313" i="6"/>
  <c r="H314" i="6"/>
  <c r="J314" i="6" s="1"/>
  <c r="P314" i="6" s="1"/>
  <c r="H315" i="6"/>
  <c r="J315" i="6" s="1"/>
  <c r="P315" i="6" s="1"/>
  <c r="H316" i="6"/>
  <c r="J316" i="6" s="1"/>
  <c r="P316" i="6" s="1"/>
  <c r="H317" i="6"/>
  <c r="J317" i="6" s="1"/>
  <c r="P317" i="6" s="1"/>
  <c r="H318" i="6"/>
  <c r="H319" i="6"/>
  <c r="J319" i="6" s="1"/>
  <c r="P319" i="6" s="1"/>
  <c r="H320" i="6"/>
  <c r="H321" i="6"/>
  <c r="H322" i="6"/>
  <c r="J322" i="6" s="1"/>
  <c r="P322" i="6" s="1"/>
  <c r="H323" i="6"/>
  <c r="H324" i="6"/>
  <c r="H325" i="6"/>
  <c r="H326" i="6"/>
  <c r="J326" i="6" s="1"/>
  <c r="P326" i="6" s="1"/>
  <c r="H327" i="6"/>
  <c r="H328" i="6"/>
  <c r="H329" i="6"/>
  <c r="H330" i="6"/>
  <c r="J330" i="6" s="1"/>
  <c r="P330" i="6" s="1"/>
  <c r="H331" i="6"/>
  <c r="J331" i="6" s="1"/>
  <c r="P331" i="6" s="1"/>
  <c r="H332" i="6"/>
  <c r="H333" i="6"/>
  <c r="J333" i="6" s="1"/>
  <c r="P333" i="6" s="1"/>
  <c r="H334" i="6"/>
  <c r="J334" i="6" s="1"/>
  <c r="P334" i="6" s="1"/>
  <c r="H335" i="6"/>
  <c r="J335" i="6" s="1"/>
  <c r="P335" i="6" s="1"/>
  <c r="H336" i="6"/>
  <c r="H337" i="6"/>
  <c r="H338" i="6"/>
  <c r="J338" i="6" s="1"/>
  <c r="P338" i="6" s="1"/>
  <c r="H339" i="6"/>
  <c r="M339" i="6" s="1"/>
  <c r="H340" i="6"/>
  <c r="J340" i="6" s="1"/>
  <c r="P340" i="6" s="1"/>
  <c r="H341" i="6"/>
  <c r="H342" i="6"/>
  <c r="H343" i="6"/>
  <c r="J343" i="6" s="1"/>
  <c r="P343" i="6" s="1"/>
  <c r="H344" i="6"/>
  <c r="H345" i="6"/>
  <c r="H346" i="6"/>
  <c r="H347" i="6"/>
  <c r="M347" i="6" s="1"/>
  <c r="H348" i="6"/>
  <c r="H349" i="6"/>
  <c r="H350" i="6"/>
  <c r="J350" i="6" s="1"/>
  <c r="P350" i="6" s="1"/>
  <c r="H351" i="6"/>
  <c r="J351" i="6" s="1"/>
  <c r="P351" i="6" s="1"/>
  <c r="H352" i="6"/>
  <c r="H353" i="6"/>
  <c r="H354" i="6"/>
  <c r="J354" i="6" s="1"/>
  <c r="P354" i="6" s="1"/>
  <c r="H355" i="6"/>
  <c r="J355" i="6" s="1"/>
  <c r="P355" i="6" s="1"/>
  <c r="H356" i="6"/>
  <c r="J356" i="6" s="1"/>
  <c r="P356" i="6" s="1"/>
  <c r="H357" i="6"/>
  <c r="J357" i="6" s="1"/>
  <c r="P357" i="6" s="1"/>
  <c r="H358" i="6"/>
  <c r="J358" i="6" s="1"/>
  <c r="P358" i="6" s="1"/>
  <c r="H359" i="6"/>
  <c r="J359" i="6" s="1"/>
  <c r="H360" i="6"/>
  <c r="H361" i="6"/>
  <c r="H362" i="6"/>
  <c r="J362" i="6" s="1"/>
  <c r="P362" i="6" s="1"/>
  <c r="H363" i="6"/>
  <c r="M363" i="6" s="1"/>
  <c r="H364" i="6"/>
  <c r="H365" i="6"/>
  <c r="H366" i="6"/>
  <c r="J366" i="6" s="1"/>
  <c r="P366" i="6" s="1"/>
  <c r="H367" i="6"/>
  <c r="H368" i="6"/>
  <c r="H369" i="6"/>
  <c r="H370" i="6"/>
  <c r="J370" i="6" s="1"/>
  <c r="P370" i="6" s="1"/>
  <c r="H371" i="6"/>
  <c r="M371" i="6" s="1"/>
  <c r="H372" i="6"/>
  <c r="J372" i="6" s="1"/>
  <c r="P372" i="6" s="1"/>
  <c r="H373" i="6"/>
  <c r="H374" i="6"/>
  <c r="H375" i="6"/>
  <c r="H376" i="6"/>
  <c r="H377" i="6"/>
  <c r="H378" i="6"/>
  <c r="J378" i="6" s="1"/>
  <c r="P378" i="6" s="1"/>
  <c r="H379" i="6"/>
  <c r="H380" i="6"/>
  <c r="J380" i="6" s="1"/>
  <c r="P380" i="6" s="1"/>
  <c r="H381" i="6"/>
  <c r="H382" i="6"/>
  <c r="J382" i="6" s="1"/>
  <c r="P382" i="6" s="1"/>
  <c r="H383" i="6"/>
  <c r="H384" i="6"/>
  <c r="H385" i="6"/>
  <c r="H386" i="6"/>
  <c r="J386" i="6" s="1"/>
  <c r="P386" i="6" s="1"/>
  <c r="H387" i="6"/>
  <c r="J387" i="6" s="1"/>
  <c r="P387" i="6" s="1"/>
  <c r="H388" i="6"/>
  <c r="H389" i="6"/>
  <c r="H390" i="6"/>
  <c r="H391" i="6"/>
  <c r="J391" i="6" s="1"/>
  <c r="P391" i="6" s="1"/>
  <c r="H392" i="6"/>
  <c r="H393" i="6"/>
  <c r="H394" i="6"/>
  <c r="J394" i="6" s="1"/>
  <c r="P394" i="6" s="1"/>
  <c r="H395" i="6"/>
  <c r="M395" i="6" s="1"/>
  <c r="H396" i="6"/>
  <c r="H397" i="6"/>
  <c r="H398" i="6"/>
  <c r="J398" i="6" s="1"/>
  <c r="P398" i="6" s="1"/>
  <c r="H399" i="6"/>
  <c r="H400" i="6"/>
  <c r="H401" i="6"/>
  <c r="H402" i="6"/>
  <c r="H403" i="6"/>
  <c r="J403" i="6" s="1"/>
  <c r="P403" i="6" s="1"/>
  <c r="H404" i="6"/>
  <c r="H405" i="6"/>
  <c r="H406" i="6"/>
  <c r="J406" i="6" s="1"/>
  <c r="P406" i="6" s="1"/>
  <c r="H407" i="6"/>
  <c r="H408" i="6"/>
  <c r="H409" i="6"/>
  <c r="H410" i="6"/>
  <c r="H411" i="6"/>
  <c r="J411" i="6" s="1"/>
  <c r="P411" i="6" s="1"/>
  <c r="H412" i="6"/>
  <c r="H413" i="6"/>
  <c r="J413" i="6" s="1"/>
  <c r="P413" i="6" s="1"/>
  <c r="H414" i="6"/>
  <c r="J414" i="6" s="1"/>
  <c r="P414" i="6" s="1"/>
  <c r="H415" i="6"/>
  <c r="J415" i="6" s="1"/>
  <c r="P415" i="6" s="1"/>
  <c r="H416" i="6"/>
  <c r="H417" i="6"/>
  <c r="H418" i="6"/>
  <c r="J418" i="6" s="1"/>
  <c r="P418" i="6" s="1"/>
  <c r="H419" i="6"/>
  <c r="J419" i="6" s="1"/>
  <c r="P419" i="6" s="1"/>
  <c r="H420" i="6"/>
  <c r="H421" i="6"/>
  <c r="J421" i="6" s="1"/>
  <c r="P421" i="6" s="1"/>
  <c r="H422" i="6"/>
  <c r="H423" i="6"/>
  <c r="H424" i="6"/>
  <c r="H425" i="6"/>
  <c r="H426" i="6"/>
  <c r="J426" i="6" s="1"/>
  <c r="P426" i="6" s="1"/>
  <c r="H427" i="6"/>
  <c r="M427" i="6" s="1"/>
  <c r="H428" i="6"/>
  <c r="H429" i="6"/>
  <c r="H430" i="6"/>
  <c r="H431" i="6"/>
  <c r="H432" i="6"/>
  <c r="H433" i="6"/>
  <c r="H434" i="6"/>
  <c r="J434" i="6" s="1"/>
  <c r="P434" i="6" s="1"/>
  <c r="H435" i="6"/>
  <c r="M435" i="6" s="1"/>
  <c r="H436" i="6"/>
  <c r="H437" i="6"/>
  <c r="H438" i="6"/>
  <c r="J438" i="6" s="1"/>
  <c r="P438" i="6" s="1"/>
  <c r="H439" i="6"/>
  <c r="J439" i="6" s="1"/>
  <c r="P439" i="6" s="1"/>
  <c r="H440" i="6"/>
  <c r="H441" i="6"/>
  <c r="H442" i="6"/>
  <c r="J442" i="6" s="1"/>
  <c r="P442" i="6" s="1"/>
  <c r="H443" i="6"/>
  <c r="J443" i="6" s="1"/>
  <c r="P443" i="6" s="1"/>
  <c r="H444" i="6"/>
  <c r="H445" i="6"/>
  <c r="H446" i="6"/>
  <c r="J446" i="6" s="1"/>
  <c r="P446" i="6" s="1"/>
  <c r="H447" i="6"/>
  <c r="H448" i="6"/>
  <c r="H449" i="6"/>
  <c r="H450" i="6"/>
  <c r="J450" i="6" s="1"/>
  <c r="P450" i="6" s="1"/>
  <c r="H451" i="6"/>
  <c r="J451" i="6" s="1"/>
  <c r="P451" i="6" s="1"/>
  <c r="H452" i="6"/>
  <c r="J452" i="6" s="1"/>
  <c r="P452" i="6" s="1"/>
  <c r="H453" i="6"/>
  <c r="J453" i="6" s="1"/>
  <c r="P453" i="6" s="1"/>
  <c r="H454" i="6"/>
  <c r="H455" i="6"/>
  <c r="H456" i="6"/>
  <c r="H457" i="6"/>
  <c r="H458" i="6"/>
  <c r="J458" i="6" s="1"/>
  <c r="P458" i="6" s="1"/>
  <c r="H459" i="6"/>
  <c r="M459" i="6" s="1"/>
  <c r="H460" i="6"/>
  <c r="H461" i="6"/>
  <c r="H462" i="6"/>
  <c r="J462" i="6" s="1"/>
  <c r="P462" i="6" s="1"/>
  <c r="H463" i="6"/>
  <c r="H464" i="6"/>
  <c r="H465" i="6"/>
  <c r="H466" i="6"/>
  <c r="J466" i="6" s="1"/>
  <c r="P466" i="6" s="1"/>
  <c r="H467" i="6"/>
  <c r="M467" i="6" s="1"/>
  <c r="H468" i="6"/>
  <c r="J468" i="6" s="1"/>
  <c r="P468" i="6" s="1"/>
  <c r="H469" i="6"/>
  <c r="H470" i="6"/>
  <c r="H471" i="6"/>
  <c r="J471" i="6" s="1"/>
  <c r="P471" i="6" s="1"/>
  <c r="H472" i="6"/>
  <c r="H473" i="6"/>
  <c r="H474" i="6"/>
  <c r="J474" i="6" s="1"/>
  <c r="P474" i="6" s="1"/>
  <c r="H475" i="6"/>
  <c r="M475" i="6" s="1"/>
  <c r="H476" i="6"/>
  <c r="J476" i="6" s="1"/>
  <c r="P476" i="6" s="1"/>
  <c r="H477" i="6"/>
  <c r="H478" i="6"/>
  <c r="J478" i="6" s="1"/>
  <c r="P478" i="6" s="1"/>
  <c r="H479" i="6"/>
  <c r="H480" i="6"/>
  <c r="H481" i="6"/>
  <c r="H482" i="6"/>
  <c r="J482" i="6" s="1"/>
  <c r="P482" i="6" s="1"/>
  <c r="H483" i="6"/>
  <c r="M483" i="6" s="1"/>
  <c r="H484" i="6"/>
  <c r="H485" i="6"/>
  <c r="J485" i="6" s="1"/>
  <c r="P485" i="6" s="1"/>
  <c r="H486" i="6"/>
  <c r="J486" i="6" s="1"/>
  <c r="P486" i="6" s="1"/>
  <c r="H487" i="6"/>
  <c r="J487" i="6" s="1"/>
  <c r="P487" i="6" s="1"/>
  <c r="H488" i="6"/>
  <c r="H489" i="6"/>
  <c r="H490" i="6"/>
  <c r="J490" i="6" s="1"/>
  <c r="P490" i="6" s="1"/>
  <c r="H491" i="6"/>
  <c r="J491" i="6" s="1"/>
  <c r="P491" i="6" s="1"/>
  <c r="H492" i="6"/>
  <c r="H493" i="6"/>
  <c r="H494" i="6"/>
  <c r="J494" i="6" s="1"/>
  <c r="P494" i="6" s="1"/>
  <c r="H495" i="6"/>
  <c r="J495" i="6" s="1"/>
  <c r="P495" i="6" s="1"/>
  <c r="H496" i="6"/>
  <c r="H497" i="6"/>
  <c r="H498" i="6"/>
  <c r="J498" i="6" s="1"/>
  <c r="P498" i="6" s="1"/>
  <c r="H499" i="6"/>
  <c r="M499" i="6" s="1"/>
  <c r="H500" i="6"/>
  <c r="J500" i="6" s="1"/>
  <c r="P500" i="6" s="1"/>
  <c r="H501" i="6"/>
  <c r="J501" i="6" s="1"/>
  <c r="P501" i="6" s="1"/>
  <c r="H2" i="6"/>
  <c r="J2" i="6" s="1"/>
  <c r="J549" i="6"/>
  <c r="P549" i="6" s="1"/>
  <c r="J603" i="6"/>
  <c r="P603" i="6" s="1"/>
  <c r="J613" i="6"/>
  <c r="P613" i="6" s="1"/>
  <c r="J619" i="6"/>
  <c r="P619" i="6" s="1"/>
  <c r="J627" i="6"/>
  <c r="P627" i="6" s="1"/>
  <c r="N643" i="6"/>
  <c r="N644" i="6"/>
  <c r="J645" i="6"/>
  <c r="P645" i="6" s="1"/>
  <c r="J651" i="6"/>
  <c r="P651" i="6" s="1"/>
  <c r="J660" i="6"/>
  <c r="P660" i="6" s="1"/>
  <c r="J675" i="6"/>
  <c r="P675" i="6" s="1"/>
  <c r="N676" i="6"/>
  <c r="J683" i="6"/>
  <c r="P683" i="6" s="1"/>
  <c r="J684" i="6"/>
  <c r="P684" i="6" s="1"/>
  <c r="J700" i="6"/>
  <c r="P700" i="6" s="1"/>
  <c r="N707" i="6"/>
  <c r="N708" i="6"/>
  <c r="N715" i="6"/>
  <c r="J723" i="6"/>
  <c r="P723" i="6" s="1"/>
  <c r="N739" i="6"/>
  <c r="N740" i="6"/>
  <c r="J747" i="6"/>
  <c r="P747" i="6" s="1"/>
  <c r="J763" i="6"/>
  <c r="P763" i="6" s="1"/>
  <c r="J787" i="6"/>
  <c r="P787" i="6" s="1"/>
  <c r="J795" i="6"/>
  <c r="P795" i="6" s="1"/>
  <c r="J819" i="6"/>
  <c r="P819" i="6" s="1"/>
  <c r="J821" i="6"/>
  <c r="P821" i="6" s="1"/>
  <c r="J827" i="6"/>
  <c r="P827" i="6" s="1"/>
  <c r="J843" i="6"/>
  <c r="P843" i="6" s="1"/>
  <c r="J852" i="6"/>
  <c r="P852" i="6" s="1"/>
  <c r="N859" i="6"/>
  <c r="J867" i="6"/>
  <c r="P867" i="6" s="1"/>
  <c r="N874" i="6"/>
  <c r="J875" i="6"/>
  <c r="P875" i="6" s="1"/>
  <c r="J883" i="6"/>
  <c r="P883" i="6" s="1"/>
  <c r="N891" i="6"/>
  <c r="N892" i="6"/>
  <c r="J898" i="6"/>
  <c r="P898" i="6" s="1"/>
  <c r="J908" i="6"/>
  <c r="P908" i="6" s="1"/>
  <c r="J914" i="6"/>
  <c r="P914" i="6" s="1"/>
  <c r="N923" i="6"/>
  <c r="J925" i="6"/>
  <c r="P925" i="6" s="1"/>
  <c r="J931" i="6"/>
  <c r="P931" i="6" s="1"/>
  <c r="J954" i="6"/>
  <c r="P954" i="6" s="1"/>
  <c r="N955" i="6"/>
  <c r="J964" i="6"/>
  <c r="P964" i="6" s="1"/>
  <c r="J971" i="6"/>
  <c r="P971" i="6" s="1"/>
  <c r="J973" i="6"/>
  <c r="P973" i="6" s="1"/>
  <c r="N976" i="6"/>
  <c r="J979" i="6"/>
  <c r="P979" i="6" s="1"/>
  <c r="J987" i="6"/>
  <c r="P987" i="6" s="1"/>
  <c r="J990" i="6"/>
  <c r="P990" i="6" s="1"/>
  <c r="J995" i="6"/>
  <c r="P995" i="6" s="1"/>
  <c r="J957" i="6"/>
  <c r="P957" i="6" s="1"/>
  <c r="N958" i="6"/>
  <c r="N959" i="6"/>
  <c r="J966" i="6"/>
  <c r="P966" i="6" s="1"/>
  <c r="N967" i="6"/>
  <c r="J968" i="6"/>
  <c r="P968" i="6" s="1"/>
  <c r="N975" i="6"/>
  <c r="N983" i="6"/>
  <c r="J991" i="6"/>
  <c r="P991" i="6" s="1"/>
  <c r="N998" i="6"/>
  <c r="J1000" i="6"/>
  <c r="P1000" i="6" s="1"/>
  <c r="J904" i="6"/>
  <c r="P904" i="6" s="1"/>
  <c r="J906" i="6"/>
  <c r="P906" i="6" s="1"/>
  <c r="J912" i="6"/>
  <c r="P912" i="6" s="1"/>
  <c r="J913" i="6"/>
  <c r="P913" i="6" s="1"/>
  <c r="N918" i="6"/>
  <c r="J920" i="6"/>
  <c r="P920" i="6" s="1"/>
  <c r="J921" i="6"/>
  <c r="P921" i="6" s="1"/>
  <c r="J929" i="6"/>
  <c r="P929" i="6" s="1"/>
  <c r="J936" i="6"/>
  <c r="P936" i="6" s="1"/>
  <c r="J938" i="6"/>
  <c r="P938" i="6" s="1"/>
  <c r="J939" i="6"/>
  <c r="P939" i="6" s="1"/>
  <c r="J945" i="6"/>
  <c r="P945" i="6" s="1"/>
  <c r="J950" i="6"/>
  <c r="P950" i="6" s="1"/>
  <c r="N902" i="6"/>
  <c r="J855" i="6"/>
  <c r="P855" i="6" s="1"/>
  <c r="N857" i="6"/>
  <c r="J858" i="6"/>
  <c r="P858" i="6" s="1"/>
  <c r="J860" i="6"/>
  <c r="P860" i="6" s="1"/>
  <c r="J861" i="6"/>
  <c r="P861" i="6" s="1"/>
  <c r="J863" i="6"/>
  <c r="P863" i="6" s="1"/>
  <c r="N867" i="6"/>
  <c r="J868" i="6"/>
  <c r="P868" i="6" s="1"/>
  <c r="J870" i="6"/>
  <c r="P870" i="6" s="1"/>
  <c r="N871" i="6"/>
  <c r="N879" i="6"/>
  <c r="N887" i="6"/>
  <c r="J888" i="6"/>
  <c r="P888" i="6" s="1"/>
  <c r="J895" i="6"/>
  <c r="P895" i="6" s="1"/>
  <c r="J806" i="6"/>
  <c r="P806" i="6" s="1"/>
  <c r="N814" i="6"/>
  <c r="J817" i="6"/>
  <c r="P817" i="6" s="1"/>
  <c r="N818" i="6"/>
  <c r="J822" i="6"/>
  <c r="P822" i="6" s="1"/>
  <c r="J823" i="6"/>
  <c r="P823" i="6" s="1"/>
  <c r="J825" i="6"/>
  <c r="P825" i="6" s="1"/>
  <c r="N830" i="6"/>
  <c r="N831" i="6"/>
  <c r="N838" i="6"/>
  <c r="N839" i="6"/>
  <c r="J840" i="6"/>
  <c r="P840" i="6" s="1"/>
  <c r="J850" i="6"/>
  <c r="P850" i="6" s="1"/>
  <c r="J851" i="6"/>
  <c r="P851" i="6" s="1"/>
  <c r="J753" i="6"/>
  <c r="P753" i="6" s="1"/>
  <c r="J762" i="6"/>
  <c r="P762" i="6" s="1"/>
  <c r="J798" i="6"/>
  <c r="P798" i="6" s="1"/>
  <c r="N799" i="6"/>
  <c r="J801" i="6"/>
  <c r="P801" i="6" s="1"/>
  <c r="N703" i="6"/>
  <c r="J710" i="6"/>
  <c r="P710" i="6" s="1"/>
  <c r="J712" i="6"/>
  <c r="P712" i="6" s="1"/>
  <c r="J714" i="6"/>
  <c r="P714" i="6" s="1"/>
  <c r="J718" i="6"/>
  <c r="P718" i="6" s="1"/>
  <c r="N719" i="6"/>
  <c r="J720" i="6"/>
  <c r="P720" i="6" s="1"/>
  <c r="J721" i="6"/>
  <c r="P721" i="6" s="1"/>
  <c r="J733" i="6"/>
  <c r="P733" i="6" s="1"/>
  <c r="J734" i="6"/>
  <c r="P734" i="6" s="1"/>
  <c r="N735" i="6"/>
  <c r="J736" i="6"/>
  <c r="P736" i="6" s="1"/>
  <c r="J738" i="6"/>
  <c r="P738" i="6" s="1"/>
  <c r="J741" i="6"/>
  <c r="P741" i="6" s="1"/>
  <c r="J742" i="6"/>
  <c r="P742" i="6" s="1"/>
  <c r="J745" i="6"/>
  <c r="P745" i="6" s="1"/>
  <c r="N750" i="6"/>
  <c r="J702" i="6"/>
  <c r="P702" i="6" s="1"/>
  <c r="J654" i="6"/>
  <c r="P654" i="6" s="1"/>
  <c r="N655" i="6"/>
  <c r="N656" i="6"/>
  <c r="J657" i="6"/>
  <c r="P657" i="6" s="1"/>
  <c r="N663" i="6"/>
  <c r="J665" i="6"/>
  <c r="P665" i="6" s="1"/>
  <c r="J669" i="6"/>
  <c r="P669" i="6" s="1"/>
  <c r="N670" i="6"/>
  <c r="N671" i="6"/>
  <c r="J673" i="6"/>
  <c r="P673" i="6" s="1"/>
  <c r="J685" i="6"/>
  <c r="P685" i="6" s="1"/>
  <c r="J687" i="6"/>
  <c r="P687" i="6" s="1"/>
  <c r="N695" i="6"/>
  <c r="N696" i="6"/>
  <c r="J701" i="6"/>
  <c r="P701" i="6" s="1"/>
  <c r="J652" i="6"/>
  <c r="P652" i="6" s="1"/>
  <c r="J607" i="6"/>
  <c r="P607" i="6" s="1"/>
  <c r="J608" i="6"/>
  <c r="P608" i="6" s="1"/>
  <c r="J610" i="6"/>
  <c r="P610" i="6" s="1"/>
  <c r="N614" i="6"/>
  <c r="N615" i="6"/>
  <c r="J616" i="6"/>
  <c r="P616" i="6" s="1"/>
  <c r="N623" i="6"/>
  <c r="J624" i="6"/>
  <c r="P624" i="6" s="1"/>
  <c r="J626" i="6"/>
  <c r="P626" i="6" s="1"/>
  <c r="J630" i="6"/>
  <c r="P630" i="6" s="1"/>
  <c r="N631" i="6"/>
  <c r="J632" i="6"/>
  <c r="P632" i="6" s="1"/>
  <c r="J634" i="6"/>
  <c r="P634" i="6" s="1"/>
  <c r="J638" i="6"/>
  <c r="P638" i="6" s="1"/>
  <c r="N639" i="6"/>
  <c r="J641" i="6"/>
  <c r="P641" i="6" s="1"/>
  <c r="J642" i="6"/>
  <c r="P642" i="6" s="1"/>
  <c r="J646" i="6"/>
  <c r="P646" i="6" s="1"/>
  <c r="J649" i="6"/>
  <c r="P649" i="6" s="1"/>
  <c r="J602" i="6"/>
  <c r="P602" i="6" s="1"/>
  <c r="N553" i="6"/>
  <c r="J561" i="6"/>
  <c r="P561" i="6" s="1"/>
  <c r="J577" i="6"/>
  <c r="P577" i="6" s="1"/>
  <c r="J585" i="6"/>
  <c r="P585" i="6" s="1"/>
  <c r="J503" i="6"/>
  <c r="P503" i="6" s="1"/>
  <c r="J519" i="6"/>
  <c r="P519" i="6" s="1"/>
  <c r="J535" i="6"/>
  <c r="P535" i="6" s="1"/>
  <c r="J1001" i="6"/>
  <c r="P1001" i="6" s="1"/>
  <c r="J994" i="6"/>
  <c r="P994" i="6" s="1"/>
  <c r="N993" i="6"/>
  <c r="J993" i="6"/>
  <c r="P993" i="6" s="1"/>
  <c r="M991" i="6"/>
  <c r="N987" i="6"/>
  <c r="J986" i="6"/>
  <c r="P986" i="6" s="1"/>
  <c r="J985" i="6"/>
  <c r="P985" i="6" s="1"/>
  <c r="J977" i="6"/>
  <c r="P977" i="6" s="1"/>
  <c r="M975" i="6"/>
  <c r="M974" i="6"/>
  <c r="J970" i="6"/>
  <c r="P970" i="6" s="1"/>
  <c r="J969" i="6"/>
  <c r="P969" i="6" s="1"/>
  <c r="M964" i="6"/>
  <c r="J962" i="6"/>
  <c r="P962" i="6" s="1"/>
  <c r="J961" i="6"/>
  <c r="P961" i="6" s="1"/>
  <c r="M958" i="6"/>
  <c r="J958" i="6"/>
  <c r="P958" i="6" s="1"/>
  <c r="J953" i="6"/>
  <c r="P953" i="6" s="1"/>
  <c r="J952" i="6"/>
  <c r="P952" i="6" s="1"/>
  <c r="N951" i="6"/>
  <c r="M951" i="6"/>
  <c r="J951" i="6"/>
  <c r="P951" i="6" s="1"/>
  <c r="M950" i="6"/>
  <c r="J949" i="6"/>
  <c r="P949" i="6" s="1"/>
  <c r="J943" i="6"/>
  <c r="P943" i="6" s="1"/>
  <c r="M942" i="6"/>
  <c r="N936" i="6"/>
  <c r="N935" i="6"/>
  <c r="M935" i="6"/>
  <c r="J935" i="6"/>
  <c r="P935" i="6" s="1"/>
  <c r="J930" i="6"/>
  <c r="P930" i="6" s="1"/>
  <c r="N927" i="6"/>
  <c r="J927" i="6"/>
  <c r="P927" i="6" s="1"/>
  <c r="J922" i="6"/>
  <c r="P922" i="6" s="1"/>
  <c r="M919" i="6"/>
  <c r="J919" i="6"/>
  <c r="P919" i="6" s="1"/>
  <c r="M918" i="6"/>
  <c r="J917" i="6"/>
  <c r="P917" i="6" s="1"/>
  <c r="N911" i="6"/>
  <c r="J911" i="6"/>
  <c r="P911" i="6" s="1"/>
  <c r="M910" i="6"/>
  <c r="N903" i="6"/>
  <c r="J903" i="6"/>
  <c r="P903" i="6" s="1"/>
  <c r="J894" i="6"/>
  <c r="P894" i="6" s="1"/>
  <c r="J889" i="6"/>
  <c r="P889" i="6" s="1"/>
  <c r="M887" i="6"/>
  <c r="J886" i="6"/>
  <c r="P886" i="6" s="1"/>
  <c r="M883" i="6"/>
  <c r="J881" i="6"/>
  <c r="P881" i="6" s="1"/>
  <c r="M879" i="6"/>
  <c r="J878" i="6"/>
  <c r="P878" i="6" s="1"/>
  <c r="J873" i="6"/>
  <c r="P873" i="6" s="1"/>
  <c r="J862" i="6"/>
  <c r="P862" i="6" s="1"/>
  <c r="J859" i="6"/>
  <c r="P859" i="6" s="1"/>
  <c r="M856" i="6"/>
  <c r="M855" i="6"/>
  <c r="N847" i="6"/>
  <c r="J847" i="6"/>
  <c r="P847" i="6" s="1"/>
  <c r="M846" i="6"/>
  <c r="M839" i="6"/>
  <c r="J839" i="6"/>
  <c r="P839" i="6" s="1"/>
  <c r="M838" i="6"/>
  <c r="J837" i="6"/>
  <c r="P837" i="6" s="1"/>
  <c r="J831" i="6"/>
  <c r="P831" i="6" s="1"/>
  <c r="M830" i="6"/>
  <c r="J830" i="6"/>
  <c r="P830" i="6" s="1"/>
  <c r="M827" i="6"/>
  <c r="N823" i="6"/>
  <c r="J818" i="6"/>
  <c r="P818" i="6" s="1"/>
  <c r="N815" i="6"/>
  <c r="J815" i="6"/>
  <c r="P815" i="6" s="1"/>
  <c r="M814" i="6"/>
  <c r="J813" i="6"/>
  <c r="P813" i="6" s="1"/>
  <c r="N807" i="6"/>
  <c r="J807" i="6"/>
  <c r="P807" i="6" s="1"/>
  <c r="M804" i="6"/>
  <c r="M803" i="6"/>
  <c r="M800" i="6"/>
  <c r="M799" i="6"/>
  <c r="M798" i="6"/>
  <c r="M787" i="6"/>
  <c r="M783" i="6"/>
  <c r="M774" i="6"/>
  <c r="J771" i="6"/>
  <c r="P771" i="6" s="1"/>
  <c r="M766" i="6"/>
  <c r="N763" i="6"/>
  <c r="M758" i="6"/>
  <c r="N751" i="6"/>
  <c r="J751" i="6"/>
  <c r="P751" i="6" s="1"/>
  <c r="M750" i="6"/>
  <c r="M747" i="6"/>
  <c r="N743" i="6"/>
  <c r="J743" i="6"/>
  <c r="P743" i="6" s="1"/>
  <c r="M742" i="6"/>
  <c r="M735" i="6"/>
  <c r="M731" i="6"/>
  <c r="J727" i="6"/>
  <c r="P727" i="6" s="1"/>
  <c r="M726" i="6"/>
  <c r="M723" i="6"/>
  <c r="J722" i="6"/>
  <c r="P722" i="6" s="1"/>
  <c r="M719" i="6"/>
  <c r="M718" i="6"/>
  <c r="J711" i="6"/>
  <c r="P711" i="6" s="1"/>
  <c r="M710" i="6"/>
  <c r="M707" i="6"/>
  <c r="M703" i="6"/>
  <c r="J703" i="6"/>
  <c r="P703" i="6" s="1"/>
  <c r="M702" i="6"/>
  <c r="M701" i="6"/>
  <c r="M699" i="6"/>
  <c r="M686" i="6"/>
  <c r="M683" i="6"/>
  <c r="M678" i="6"/>
  <c r="M663" i="6"/>
  <c r="M656" i="6"/>
  <c r="M655" i="6"/>
  <c r="M646" i="6"/>
  <c r="M645" i="6"/>
  <c r="M639" i="6"/>
  <c r="M638" i="6"/>
  <c r="M635" i="6"/>
  <c r="M619" i="6"/>
  <c r="M615" i="6"/>
  <c r="M614" i="6"/>
  <c r="M598" i="6"/>
  <c r="M596" i="6"/>
  <c r="M591" i="6"/>
  <c r="M590" i="6"/>
  <c r="M582" i="6"/>
  <c r="M574" i="6"/>
  <c r="M571" i="6"/>
  <c r="M567" i="6"/>
  <c r="M564" i="6"/>
  <c r="M555" i="6"/>
  <c r="M551" i="6"/>
  <c r="M544" i="6"/>
  <c r="M543" i="6"/>
  <c r="M542" i="6"/>
  <c r="M519" i="6"/>
  <c r="M510" i="6"/>
  <c r="M507" i="6"/>
  <c r="M502" i="6"/>
  <c r="N403" i="6"/>
  <c r="N404" i="6"/>
  <c r="N406" i="6"/>
  <c r="M54" i="6"/>
  <c r="M55" i="6"/>
  <c r="M62" i="6"/>
  <c r="M70" i="6"/>
  <c r="M78" i="6"/>
  <c r="M86" i="6"/>
  <c r="M87" i="6"/>
  <c r="M94" i="6"/>
  <c r="M102" i="6"/>
  <c r="M110" i="6"/>
  <c r="M118" i="6"/>
  <c r="M126" i="6"/>
  <c r="M134" i="6"/>
  <c r="M135" i="6"/>
  <c r="M139" i="6"/>
  <c r="M150" i="6"/>
  <c r="M155" i="6"/>
  <c r="M166" i="6"/>
  <c r="M167" i="6"/>
  <c r="M171" i="6"/>
  <c r="M182" i="6"/>
  <c r="M187" i="6"/>
  <c r="M198" i="6"/>
  <c r="M199" i="6"/>
  <c r="M206" i="6"/>
  <c r="M214" i="6"/>
  <c r="M222" i="6"/>
  <c r="M230" i="6"/>
  <c r="M231" i="6"/>
  <c r="M238" i="6"/>
  <c r="M246" i="6"/>
  <c r="M251" i="6"/>
  <c r="M262" i="6"/>
  <c r="M270" i="6"/>
  <c r="M278" i="6"/>
  <c r="M286" i="6"/>
  <c r="M294" i="6"/>
  <c r="M302" i="6"/>
  <c r="M310" i="6"/>
  <c r="M318" i="6"/>
  <c r="M323" i="6"/>
  <c r="M334" i="6"/>
  <c r="M342" i="6"/>
  <c r="M350" i="6"/>
  <c r="M366" i="6"/>
  <c r="M379" i="6"/>
  <c r="M386" i="6"/>
  <c r="M390" i="6"/>
  <c r="M398" i="6"/>
  <c r="M414" i="6"/>
  <c r="M421" i="6"/>
  <c r="M422" i="6"/>
  <c r="M430" i="6"/>
  <c r="M438" i="6"/>
  <c r="M446" i="6"/>
  <c r="M460" i="6"/>
  <c r="M486" i="6"/>
  <c r="M2" i="6"/>
  <c r="J402" i="6"/>
  <c r="P402" i="6" s="1"/>
  <c r="J404" i="6"/>
  <c r="P404" i="6" s="1"/>
  <c r="J405" i="6"/>
  <c r="P405" i="6" s="1"/>
  <c r="M95" i="6" l="1"/>
  <c r="D12" i="7"/>
  <c r="D13" i="7" s="1"/>
  <c r="M402" i="6"/>
  <c r="P308" i="6"/>
  <c r="P359" i="6"/>
  <c r="P2" i="6"/>
  <c r="P155" i="6"/>
  <c r="P206" i="6"/>
  <c r="M436" i="6"/>
  <c r="M491" i="6"/>
  <c r="M355" i="6"/>
  <c r="M243" i="6"/>
  <c r="M387" i="6"/>
  <c r="M315" i="6"/>
  <c r="M259" i="6"/>
  <c r="M179" i="6"/>
  <c r="M163" i="6"/>
  <c r="M443" i="6"/>
  <c r="M331" i="6"/>
  <c r="M19" i="6"/>
  <c r="M227" i="6"/>
  <c r="M403" i="6"/>
  <c r="O403" i="6" s="1"/>
  <c r="M452" i="6"/>
  <c r="M419" i="6"/>
  <c r="M382" i="6"/>
  <c r="M326" i="6"/>
  <c r="M291" i="6"/>
  <c r="M274" i="6"/>
  <c r="M254" i="6"/>
  <c r="M190" i="6"/>
  <c r="M174" i="6"/>
  <c r="M158" i="6"/>
  <c r="M142" i="6"/>
  <c r="M127" i="6"/>
  <c r="M111" i="6"/>
  <c r="M79" i="6"/>
  <c r="M411" i="6"/>
  <c r="M494" i="6"/>
  <c r="M478" i="6"/>
  <c r="M462" i="6"/>
  <c r="M451" i="6"/>
  <c r="M235" i="6"/>
  <c r="M203" i="6"/>
  <c r="M498" i="6"/>
  <c r="M490" i="6"/>
  <c r="M482" i="6"/>
  <c r="M474" i="6"/>
  <c r="M466" i="6"/>
  <c r="M450" i="6"/>
  <c r="M442" i="6"/>
  <c r="M434" i="6"/>
  <c r="M426" i="6"/>
  <c r="M410" i="6"/>
  <c r="M394" i="6"/>
  <c r="M378" i="6"/>
  <c r="M362" i="6"/>
  <c r="M346" i="6"/>
  <c r="O346" i="6" s="1"/>
  <c r="M330" i="6"/>
  <c r="M314" i="6"/>
  <c r="M298" i="6"/>
  <c r="M282" i="6"/>
  <c r="M266" i="6"/>
  <c r="M250" i="6"/>
  <c r="M234" i="6"/>
  <c r="M226" i="6"/>
  <c r="M218" i="6"/>
  <c r="M210" i="6"/>
  <c r="M194" i="6"/>
  <c r="M186" i="6"/>
  <c r="M178" i="6"/>
  <c r="M170" i="6"/>
  <c r="M162" i="6"/>
  <c r="M154" i="6"/>
  <c r="O154" i="6" s="1"/>
  <c r="M146" i="6"/>
  <c r="M130" i="6"/>
  <c r="M122" i="6"/>
  <c r="M114" i="6"/>
  <c r="M106" i="6"/>
  <c r="M98" i="6"/>
  <c r="M90" i="6"/>
  <c r="O90" i="6" s="1"/>
  <c r="M82" i="6"/>
  <c r="M66" i="6"/>
  <c r="M58" i="6"/>
  <c r="M50" i="6"/>
  <c r="M42" i="6"/>
  <c r="M34" i="6"/>
  <c r="M26" i="6"/>
  <c r="M18" i="6"/>
  <c r="M10" i="6"/>
  <c r="N785" i="6"/>
  <c r="O785" i="6" s="1"/>
  <c r="J761" i="6"/>
  <c r="P761" i="6" s="1"/>
  <c r="N777" i="6"/>
  <c r="J782" i="6"/>
  <c r="P782" i="6" s="1"/>
  <c r="N594" i="6"/>
  <c r="N494" i="6"/>
  <c r="J436" i="6"/>
  <c r="P436" i="6" s="1"/>
  <c r="J389" i="6"/>
  <c r="P389" i="6" s="1"/>
  <c r="N570" i="6"/>
  <c r="O570" i="6" s="1"/>
  <c r="N562" i="6"/>
  <c r="O562" i="6" s="1"/>
  <c r="J566" i="6"/>
  <c r="P566" i="6" s="1"/>
  <c r="N501" i="6"/>
  <c r="O501" i="6" s="1"/>
  <c r="N453" i="6"/>
  <c r="N476" i="6"/>
  <c r="O476" i="6" s="1"/>
  <c r="N500" i="6"/>
  <c r="O500" i="6" s="1"/>
  <c r="J463" i="6"/>
  <c r="P463" i="6" s="1"/>
  <c r="N487" i="6"/>
  <c r="J459" i="6"/>
  <c r="P459" i="6" s="1"/>
  <c r="J499" i="6"/>
  <c r="P499" i="6" s="1"/>
  <c r="N491" i="6"/>
  <c r="J492" i="6"/>
  <c r="P492" i="6" s="1"/>
  <c r="J467" i="6"/>
  <c r="P467" i="6" s="1"/>
  <c r="N452" i="6"/>
  <c r="J493" i="6"/>
  <c r="P493" i="6" s="1"/>
  <c r="N451" i="6"/>
  <c r="N530" i="6"/>
  <c r="O530" i="6" s="1"/>
  <c r="N522" i="6"/>
  <c r="O522" i="6" s="1"/>
  <c r="N506" i="6"/>
  <c r="O506" i="6" s="1"/>
  <c r="J455" i="6"/>
  <c r="P455" i="6" s="1"/>
  <c r="N471" i="6"/>
  <c r="J479" i="6"/>
  <c r="P479" i="6" s="1"/>
  <c r="N495" i="6"/>
  <c r="N498" i="6"/>
  <c r="J496" i="6"/>
  <c r="P496" i="6" s="1"/>
  <c r="J447" i="6"/>
  <c r="P447" i="6" s="1"/>
  <c r="J395" i="6"/>
  <c r="P395" i="6" s="1"/>
  <c r="N357" i="6"/>
  <c r="O357" i="6" s="1"/>
  <c r="J407" i="6"/>
  <c r="P407" i="6" s="1"/>
  <c r="J381" i="6"/>
  <c r="P381" i="6" s="1"/>
  <c r="J488" i="6"/>
  <c r="P488" i="6" s="1"/>
  <c r="J480" i="6"/>
  <c r="P480" i="6" s="1"/>
  <c r="J472" i="6"/>
  <c r="P472" i="6" s="1"/>
  <c r="J464" i="6"/>
  <c r="P464" i="6" s="1"/>
  <c r="J456" i="6"/>
  <c r="P456" i="6" s="1"/>
  <c r="J373" i="6"/>
  <c r="P373" i="6" s="1"/>
  <c r="J365" i="6"/>
  <c r="P365" i="6" s="1"/>
  <c r="J348" i="6"/>
  <c r="P348" i="6" s="1"/>
  <c r="N446" i="6"/>
  <c r="O446" i="6" s="1"/>
  <c r="J484" i="6"/>
  <c r="P484" i="6" s="1"/>
  <c r="J460" i="6"/>
  <c r="P460" i="6" s="1"/>
  <c r="J483" i="6"/>
  <c r="P483" i="6" s="1"/>
  <c r="N468" i="6"/>
  <c r="O468" i="6" s="1"/>
  <c r="J477" i="6"/>
  <c r="P477" i="6" s="1"/>
  <c r="J461" i="6"/>
  <c r="N478" i="6"/>
  <c r="J397" i="6"/>
  <c r="P397" i="6" s="1"/>
  <c r="J347" i="6"/>
  <c r="P347" i="6" s="1"/>
  <c r="N462" i="6"/>
  <c r="J430" i="6"/>
  <c r="P430" i="6" s="1"/>
  <c r="N486" i="6"/>
  <c r="O486" i="6" s="1"/>
  <c r="J448" i="6"/>
  <c r="P448" i="6" s="1"/>
  <c r="J470" i="6"/>
  <c r="P470" i="6" s="1"/>
  <c r="J454" i="6"/>
  <c r="P454" i="6" s="1"/>
  <c r="N485" i="6"/>
  <c r="O485" i="6" s="1"/>
  <c r="J469" i="6"/>
  <c r="P469" i="6" s="1"/>
  <c r="N442" i="6"/>
  <c r="N443" i="6"/>
  <c r="N490" i="6"/>
  <c r="O490" i="6" s="1"/>
  <c r="N474" i="6"/>
  <c r="N482" i="6"/>
  <c r="N466" i="6"/>
  <c r="O466" i="6" s="1"/>
  <c r="N458" i="6"/>
  <c r="O458" i="6" s="1"/>
  <c r="N415" i="6"/>
  <c r="J445" i="6"/>
  <c r="P445" i="6" s="1"/>
  <c r="J475" i="6"/>
  <c r="P475" i="6" s="1"/>
  <c r="N450" i="6"/>
  <c r="N439" i="6"/>
  <c r="J437" i="6"/>
  <c r="P437" i="6" s="1"/>
  <c r="N398" i="6"/>
  <c r="O398" i="6" s="1"/>
  <c r="J349" i="6"/>
  <c r="P349" i="6" s="1"/>
  <c r="J410" i="6"/>
  <c r="N438" i="6"/>
  <c r="O438" i="6" s="1"/>
  <c r="N411" i="6"/>
  <c r="J399" i="6"/>
  <c r="P399" i="6" s="1"/>
  <c r="N358" i="6"/>
  <c r="O358" i="6" s="1"/>
  <c r="J396" i="6"/>
  <c r="P396" i="6" s="1"/>
  <c r="N391" i="6"/>
  <c r="N426" i="6"/>
  <c r="N418" i="6"/>
  <c r="O418" i="6" s="1"/>
  <c r="J427" i="6"/>
  <c r="P427" i="6" s="1"/>
  <c r="J392" i="6"/>
  <c r="P392" i="6" s="1"/>
  <c r="J444" i="6"/>
  <c r="P444" i="6" s="1"/>
  <c r="N419" i="6"/>
  <c r="J431" i="6"/>
  <c r="P431" i="6" s="1"/>
  <c r="J423" i="6"/>
  <c r="P423" i="6" s="1"/>
  <c r="J292" i="6"/>
  <c r="P292" i="6" s="1"/>
  <c r="N434" i="6"/>
  <c r="J435" i="6"/>
  <c r="P435" i="6" s="1"/>
  <c r="N380" i="6"/>
  <c r="J432" i="6"/>
  <c r="P432" i="6" s="1"/>
  <c r="J424" i="6"/>
  <c r="P424" i="6" s="1"/>
  <c r="J416" i="6"/>
  <c r="P416" i="6" s="1"/>
  <c r="J408" i="6"/>
  <c r="P408" i="6" s="1"/>
  <c r="N356" i="6"/>
  <c r="N340" i="6"/>
  <c r="J428" i="6"/>
  <c r="P428" i="6" s="1"/>
  <c r="N316" i="6"/>
  <c r="J420" i="6"/>
  <c r="P420" i="6" s="1"/>
  <c r="J383" i="6"/>
  <c r="P383" i="6" s="1"/>
  <c r="J412" i="6"/>
  <c r="P412" i="6" s="1"/>
  <c r="N308" i="6"/>
  <c r="J440" i="6"/>
  <c r="P440" i="6" s="1"/>
  <c r="J400" i="6"/>
  <c r="P400" i="6" s="1"/>
  <c r="J429" i="6"/>
  <c r="P429" i="6" s="1"/>
  <c r="N333" i="6"/>
  <c r="O333" i="6" s="1"/>
  <c r="N413" i="6"/>
  <c r="O413" i="6" s="1"/>
  <c r="N421" i="6"/>
  <c r="O421" i="6" s="1"/>
  <c r="N414" i="6"/>
  <c r="O414" i="6" s="1"/>
  <c r="J422" i="6"/>
  <c r="P422" i="6" s="1"/>
  <c r="N386" i="6"/>
  <c r="O386" i="6" s="1"/>
  <c r="N378" i="6"/>
  <c r="N370" i="6"/>
  <c r="O370" i="6" s="1"/>
  <c r="N362" i="6"/>
  <c r="J303" i="6"/>
  <c r="P303" i="6" s="1"/>
  <c r="N319" i="6"/>
  <c r="N355" i="6"/>
  <c r="J342" i="6"/>
  <c r="P342" i="6" s="1"/>
  <c r="N394" i="6"/>
  <c r="N311" i="6"/>
  <c r="J364" i="6"/>
  <c r="P364" i="6" s="1"/>
  <c r="N372" i="6"/>
  <c r="N291" i="6"/>
  <c r="J388" i="6"/>
  <c r="P388" i="6" s="1"/>
  <c r="J336" i="6"/>
  <c r="P336" i="6" s="1"/>
  <c r="J384" i="6"/>
  <c r="P384" i="6" s="1"/>
  <c r="J376" i="6"/>
  <c r="P376" i="6" s="1"/>
  <c r="J368" i="6"/>
  <c r="P368" i="6" s="1"/>
  <c r="J360" i="6"/>
  <c r="P360" i="6" s="1"/>
  <c r="N351" i="6"/>
  <c r="N354" i="6"/>
  <c r="O354" i="6" s="1"/>
  <c r="J324" i="6"/>
  <c r="P324" i="6" s="1"/>
  <c r="N317" i="6"/>
  <c r="O317" i="6" s="1"/>
  <c r="J302" i="6"/>
  <c r="P302" i="6" s="1"/>
  <c r="J332" i="6"/>
  <c r="P332" i="6" s="1"/>
  <c r="J325" i="6"/>
  <c r="P325" i="6" s="1"/>
  <c r="J344" i="6"/>
  <c r="P344" i="6" s="1"/>
  <c r="J371" i="6"/>
  <c r="P371" i="6" s="1"/>
  <c r="J327" i="6"/>
  <c r="P327" i="6" s="1"/>
  <c r="N387" i="6"/>
  <c r="N187" i="6"/>
  <c r="O187" i="6" s="1"/>
  <c r="J299" i="6"/>
  <c r="P299" i="6" s="1"/>
  <c r="J379" i="6"/>
  <c r="P379" i="6" s="1"/>
  <c r="J363" i="6"/>
  <c r="P363" i="6" s="1"/>
  <c r="J374" i="6"/>
  <c r="P374" i="6" s="1"/>
  <c r="J346" i="6"/>
  <c r="P346" i="6" s="1"/>
  <c r="N382" i="6"/>
  <c r="N338" i="6"/>
  <c r="O338" i="6" s="1"/>
  <c r="N366" i="6"/>
  <c r="O366" i="6" s="1"/>
  <c r="J390" i="6"/>
  <c r="P390" i="6" s="1"/>
  <c r="N203" i="6"/>
  <c r="N350" i="6"/>
  <c r="O350" i="6" s="1"/>
  <c r="J323" i="6"/>
  <c r="P323" i="6" s="1"/>
  <c r="J211" i="6"/>
  <c r="P211" i="6" s="1"/>
  <c r="J367" i="6"/>
  <c r="P367" i="6" s="1"/>
  <c r="J199" i="6"/>
  <c r="P199" i="6" s="1"/>
  <c r="N293" i="6"/>
  <c r="O293" i="6" s="1"/>
  <c r="J375" i="6"/>
  <c r="P375" i="6" s="1"/>
  <c r="N359" i="6"/>
  <c r="N331" i="6"/>
  <c r="N315" i="6"/>
  <c r="J287" i="6"/>
  <c r="P287" i="6" s="1"/>
  <c r="J279" i="6"/>
  <c r="P279" i="6" s="1"/>
  <c r="J307" i="6"/>
  <c r="P307" i="6" s="1"/>
  <c r="J251" i="6"/>
  <c r="P251" i="6" s="1"/>
  <c r="N263" i="6"/>
  <c r="J352" i="6"/>
  <c r="P352" i="6" s="1"/>
  <c r="J219" i="6"/>
  <c r="P219" i="6" s="1"/>
  <c r="N255" i="6"/>
  <c r="J261" i="6"/>
  <c r="P261" i="6" s="1"/>
  <c r="N301" i="6"/>
  <c r="O301" i="6" s="1"/>
  <c r="N334" i="6"/>
  <c r="O334" i="6" s="1"/>
  <c r="J196" i="6"/>
  <c r="P196" i="6" s="1"/>
  <c r="N343" i="6"/>
  <c r="N330" i="6"/>
  <c r="N322" i="6"/>
  <c r="O322" i="6" s="1"/>
  <c r="N314" i="6"/>
  <c r="N306" i="6"/>
  <c r="O306" i="6" s="1"/>
  <c r="N250" i="6"/>
  <c r="O250" i="6" s="1"/>
  <c r="J262" i="6"/>
  <c r="P262" i="6" s="1"/>
  <c r="N335" i="6"/>
  <c r="N270" i="6"/>
  <c r="O270" i="6" s="1"/>
  <c r="J278" i="6"/>
  <c r="P278" i="6" s="1"/>
  <c r="N254" i="6"/>
  <c r="J339" i="6"/>
  <c r="P339" i="6" s="1"/>
  <c r="J296" i="6"/>
  <c r="P296" i="6" s="1"/>
  <c r="J318" i="6"/>
  <c r="P318" i="6" s="1"/>
  <c r="N326" i="6"/>
  <c r="J341" i="6"/>
  <c r="P341" i="6" s="1"/>
  <c r="J328" i="6"/>
  <c r="P328" i="6" s="1"/>
  <c r="J320" i="6"/>
  <c r="P320" i="6" s="1"/>
  <c r="J312" i="6"/>
  <c r="P312" i="6" s="1"/>
  <c r="J304" i="6"/>
  <c r="P304" i="6" s="1"/>
  <c r="N246" i="6"/>
  <c r="O246" i="6" s="1"/>
  <c r="J300" i="6"/>
  <c r="P300" i="6" s="1"/>
  <c r="J309" i="6"/>
  <c r="P309" i="6" s="1"/>
  <c r="J295" i="6"/>
  <c r="P295" i="6" s="1"/>
  <c r="J282" i="6"/>
  <c r="P282" i="6" s="1"/>
  <c r="N310" i="6"/>
  <c r="O310" i="6" s="1"/>
  <c r="N298" i="6"/>
  <c r="J247" i="6"/>
  <c r="P247" i="6" s="1"/>
  <c r="J277" i="6"/>
  <c r="P277" i="6" s="1"/>
  <c r="N271" i="6"/>
  <c r="N235" i="6"/>
  <c r="N227" i="6"/>
  <c r="J192" i="6"/>
  <c r="P192" i="6" s="1"/>
  <c r="N269" i="6"/>
  <c r="O269" i="6" s="1"/>
  <c r="N294" i="6"/>
  <c r="O294" i="6" s="1"/>
  <c r="J204" i="6"/>
  <c r="P204" i="6" s="1"/>
  <c r="J288" i="6"/>
  <c r="P288" i="6" s="1"/>
  <c r="J280" i="6"/>
  <c r="P280" i="6" s="1"/>
  <c r="J272" i="6"/>
  <c r="P272" i="6" s="1"/>
  <c r="J264" i="6"/>
  <c r="P264" i="6" s="1"/>
  <c r="J256" i="6"/>
  <c r="P256" i="6" s="1"/>
  <c r="J260" i="6"/>
  <c r="P260" i="6" s="1"/>
  <c r="N276" i="6"/>
  <c r="J248" i="6"/>
  <c r="P248" i="6" s="1"/>
  <c r="J240" i="6"/>
  <c r="P240" i="6" s="1"/>
  <c r="J284" i="6"/>
  <c r="P284" i="6" s="1"/>
  <c r="J283" i="6"/>
  <c r="P283" i="6" s="1"/>
  <c r="J268" i="6"/>
  <c r="P268" i="6" s="1"/>
  <c r="J286" i="6"/>
  <c r="P286" i="6" s="1"/>
  <c r="J195" i="6"/>
  <c r="P195" i="6" s="1"/>
  <c r="N253" i="6"/>
  <c r="O253" i="6" s="1"/>
  <c r="J285" i="6"/>
  <c r="P285" i="6" s="1"/>
  <c r="N190" i="6"/>
  <c r="N205" i="6"/>
  <c r="O205" i="6" s="1"/>
  <c r="J213" i="6"/>
  <c r="P213" i="6" s="1"/>
  <c r="N290" i="6"/>
  <c r="O290" i="6" s="1"/>
  <c r="N274" i="6"/>
  <c r="N266" i="6"/>
  <c r="N258" i="6"/>
  <c r="O258" i="6" s="1"/>
  <c r="J215" i="6"/>
  <c r="P215" i="6" s="1"/>
  <c r="J245" i="6"/>
  <c r="P245" i="6" s="1"/>
  <c r="J267" i="6"/>
  <c r="P267" i="6" s="1"/>
  <c r="J67" i="6"/>
  <c r="P67" i="6" s="1"/>
  <c r="N259" i="6"/>
  <c r="O259" i="6" s="1"/>
  <c r="N92" i="6"/>
  <c r="N179" i="6"/>
  <c r="J239" i="6"/>
  <c r="P239" i="6" s="1"/>
  <c r="N207" i="6"/>
  <c r="O207" i="6" s="1"/>
  <c r="N171" i="6"/>
  <c r="O171" i="6" s="1"/>
  <c r="J275" i="6"/>
  <c r="P275" i="6" s="1"/>
  <c r="J252" i="6"/>
  <c r="P252" i="6" s="1"/>
  <c r="N163" i="6"/>
  <c r="J231" i="6"/>
  <c r="P231" i="6" s="1"/>
  <c r="N155" i="6"/>
  <c r="O155" i="6" s="1"/>
  <c r="O215" i="6"/>
  <c r="N151" i="6"/>
  <c r="O151" i="6" s="1"/>
  <c r="J223" i="6"/>
  <c r="P223" i="6" s="1"/>
  <c r="N127" i="6"/>
  <c r="J237" i="6"/>
  <c r="P237" i="6" s="1"/>
  <c r="N229" i="6"/>
  <c r="O229" i="6" s="1"/>
  <c r="N243" i="6"/>
  <c r="N221" i="6"/>
  <c r="O221" i="6" s="1"/>
  <c r="J197" i="6"/>
  <c r="P197" i="6" s="1"/>
  <c r="N238" i="6"/>
  <c r="O238" i="6" s="1"/>
  <c r="N222" i="6"/>
  <c r="O222" i="6" s="1"/>
  <c r="N206" i="6"/>
  <c r="O206" i="6" s="1"/>
  <c r="N230" i="6"/>
  <c r="O230" i="6" s="1"/>
  <c r="N214" i="6"/>
  <c r="O214" i="6" s="1"/>
  <c r="N244" i="6"/>
  <c r="J198" i="6"/>
  <c r="P198" i="6" s="1"/>
  <c r="N234" i="6"/>
  <c r="N226" i="6"/>
  <c r="N210" i="6"/>
  <c r="N218" i="6"/>
  <c r="J212" i="6"/>
  <c r="P212" i="6" s="1"/>
  <c r="N228" i="6"/>
  <c r="J220" i="6"/>
  <c r="P220" i="6" s="1"/>
  <c r="J200" i="6"/>
  <c r="P200" i="6" s="1"/>
  <c r="J236" i="6"/>
  <c r="P236" i="6" s="1"/>
  <c r="O223" i="6"/>
  <c r="J189" i="6"/>
  <c r="P189" i="6" s="1"/>
  <c r="J165" i="6"/>
  <c r="P165" i="6" s="1"/>
  <c r="J232" i="6"/>
  <c r="P232" i="6" s="1"/>
  <c r="J224" i="6"/>
  <c r="P224" i="6" s="1"/>
  <c r="J216" i="6"/>
  <c r="P216" i="6" s="1"/>
  <c r="J208" i="6"/>
  <c r="P208" i="6" s="1"/>
  <c r="N157" i="6"/>
  <c r="O157" i="6" s="1"/>
  <c r="J181" i="6"/>
  <c r="P181" i="6" s="1"/>
  <c r="N202" i="6"/>
  <c r="J173" i="6"/>
  <c r="P173" i="6" s="1"/>
  <c r="J188" i="6"/>
  <c r="P188" i="6" s="1"/>
  <c r="J164" i="6"/>
  <c r="P164" i="6" s="1"/>
  <c r="N180" i="6"/>
  <c r="N156" i="6"/>
  <c r="N194" i="6"/>
  <c r="J172" i="6"/>
  <c r="P172" i="6" s="1"/>
  <c r="J68" i="6"/>
  <c r="P68" i="6" s="1"/>
  <c r="N142" i="6"/>
  <c r="J117" i="6"/>
  <c r="P117" i="6" s="1"/>
  <c r="J183" i="6"/>
  <c r="P183" i="6" s="1"/>
  <c r="N133" i="6"/>
  <c r="O133" i="6" s="1"/>
  <c r="J154" i="6"/>
  <c r="P154" i="6" s="1"/>
  <c r="N110" i="6"/>
  <c r="O110" i="6" s="1"/>
  <c r="N186" i="6"/>
  <c r="N178" i="6"/>
  <c r="N170" i="6"/>
  <c r="O170" i="6" s="1"/>
  <c r="N162" i="6"/>
  <c r="J150" i="6"/>
  <c r="P150" i="6" s="1"/>
  <c r="J126" i="6"/>
  <c r="P126" i="6" s="1"/>
  <c r="N166" i="6"/>
  <c r="O166" i="6" s="1"/>
  <c r="J191" i="6"/>
  <c r="P191" i="6" s="1"/>
  <c r="J184" i="6"/>
  <c r="P184" i="6" s="1"/>
  <c r="J136" i="6"/>
  <c r="P136" i="6" s="1"/>
  <c r="J128" i="6"/>
  <c r="P128" i="6" s="1"/>
  <c r="J120" i="6"/>
  <c r="P120" i="6" s="1"/>
  <c r="J112" i="6"/>
  <c r="P112" i="6" s="1"/>
  <c r="J104" i="6"/>
  <c r="J147" i="6"/>
  <c r="P147" i="6" s="1"/>
  <c r="N111" i="6"/>
  <c r="J100" i="6"/>
  <c r="P100" i="6" s="1"/>
  <c r="N141" i="6"/>
  <c r="O141" i="6" s="1"/>
  <c r="J149" i="6"/>
  <c r="P149" i="6" s="1"/>
  <c r="J175" i="6"/>
  <c r="P175" i="6" s="1"/>
  <c r="J182" i="6"/>
  <c r="P182" i="6" s="1"/>
  <c r="N174" i="6"/>
  <c r="N158" i="6"/>
  <c r="N159" i="6"/>
  <c r="O159" i="6" s="1"/>
  <c r="N146" i="6"/>
  <c r="N167" i="6"/>
  <c r="O167" i="6" s="1"/>
  <c r="N148" i="6"/>
  <c r="J176" i="6"/>
  <c r="P176" i="6" s="1"/>
  <c r="J168" i="6"/>
  <c r="P168" i="6" s="1"/>
  <c r="J160" i="6"/>
  <c r="P160" i="6" s="1"/>
  <c r="J152" i="6"/>
  <c r="P152" i="6" s="1"/>
  <c r="J101" i="6"/>
  <c r="P101" i="6" s="1"/>
  <c r="J143" i="6"/>
  <c r="P143" i="6" s="1"/>
  <c r="N78" i="6"/>
  <c r="O78" i="6" s="1"/>
  <c r="J144" i="6"/>
  <c r="P144" i="6" s="1"/>
  <c r="J90" i="6"/>
  <c r="P90" i="6" s="1"/>
  <c r="N134" i="6"/>
  <c r="O134" i="6" s="1"/>
  <c r="J118" i="6"/>
  <c r="P118" i="6" s="1"/>
  <c r="J96" i="6"/>
  <c r="P96" i="6" s="1"/>
  <c r="N98" i="6"/>
  <c r="J103" i="6"/>
  <c r="P103" i="6" s="1"/>
  <c r="J119" i="6"/>
  <c r="P119" i="6" s="1"/>
  <c r="J99" i="6"/>
  <c r="P99" i="6" s="1"/>
  <c r="N135" i="6"/>
  <c r="O135" i="6" s="1"/>
  <c r="J70" i="6"/>
  <c r="P70" i="6" s="1"/>
  <c r="N86" i="6"/>
  <c r="O86" i="6" s="1"/>
  <c r="N138" i="6"/>
  <c r="O138" i="6" s="1"/>
  <c r="N130" i="6"/>
  <c r="N122" i="6"/>
  <c r="N114" i="6"/>
  <c r="N106" i="6"/>
  <c r="N50" i="6"/>
  <c r="J62" i="6"/>
  <c r="P62" i="6" s="1"/>
  <c r="J54" i="6"/>
  <c r="P54" i="6" s="1"/>
  <c r="N139" i="6"/>
  <c r="O139" i="6" s="1"/>
  <c r="J123" i="6"/>
  <c r="P123" i="6" s="1"/>
  <c r="J140" i="6"/>
  <c r="P140" i="6" s="1"/>
  <c r="J124" i="6"/>
  <c r="P124" i="6" s="1"/>
  <c r="J27" i="6"/>
  <c r="P27" i="6" s="1"/>
  <c r="N47" i="6"/>
  <c r="O47" i="6" s="1"/>
  <c r="J115" i="6"/>
  <c r="P115" i="6" s="1"/>
  <c r="J36" i="6"/>
  <c r="P36" i="6" s="1"/>
  <c r="J88" i="6"/>
  <c r="P88" i="6" s="1"/>
  <c r="J80" i="6"/>
  <c r="P80" i="6" s="1"/>
  <c r="J72" i="6"/>
  <c r="P72" i="6" s="1"/>
  <c r="J64" i="6"/>
  <c r="P64" i="6" s="1"/>
  <c r="J56" i="6"/>
  <c r="P56" i="6" s="1"/>
  <c r="J94" i="6"/>
  <c r="P94" i="6" s="1"/>
  <c r="J11" i="6"/>
  <c r="P11" i="6" s="1"/>
  <c r="J132" i="6"/>
  <c r="P132" i="6" s="1"/>
  <c r="J107" i="6"/>
  <c r="P107" i="6" s="1"/>
  <c r="J3" i="6"/>
  <c r="P3" i="6" s="1"/>
  <c r="N19" i="6"/>
  <c r="J108" i="6"/>
  <c r="P108" i="6" s="1"/>
  <c r="J131" i="6"/>
  <c r="P131" i="6" s="1"/>
  <c r="J116" i="6"/>
  <c r="P116" i="6" s="1"/>
  <c r="J71" i="6"/>
  <c r="P71" i="6" s="1"/>
  <c r="N102" i="6"/>
  <c r="J125" i="6"/>
  <c r="P125" i="6" s="1"/>
  <c r="N109" i="6"/>
  <c r="O109" i="6" s="1"/>
  <c r="J95" i="6"/>
  <c r="P95" i="6" s="1"/>
  <c r="J55" i="6"/>
  <c r="P55" i="6" s="1"/>
  <c r="J51" i="6"/>
  <c r="P51" i="6" s="1"/>
  <c r="N87" i="6"/>
  <c r="O87" i="6" s="1"/>
  <c r="J93" i="6"/>
  <c r="P93" i="6" s="1"/>
  <c r="N63" i="6"/>
  <c r="O63" i="6" s="1"/>
  <c r="N79" i="6"/>
  <c r="N28" i="6"/>
  <c r="J20" i="6"/>
  <c r="P20" i="6" s="1"/>
  <c r="J76" i="6"/>
  <c r="P76" i="6" s="1"/>
  <c r="J84" i="6"/>
  <c r="P84" i="6" s="1"/>
  <c r="J46" i="6"/>
  <c r="P46" i="6" s="1"/>
  <c r="J83" i="6"/>
  <c r="P83" i="6" s="1"/>
  <c r="O95" i="6"/>
  <c r="J53" i="6"/>
  <c r="N69" i="6"/>
  <c r="O69" i="6" s="1"/>
  <c r="J77" i="6"/>
  <c r="P77" i="6" s="1"/>
  <c r="J61" i="6"/>
  <c r="P61" i="6" s="1"/>
  <c r="N42" i="6"/>
  <c r="O42" i="6" s="1"/>
  <c r="J85" i="6"/>
  <c r="P85" i="6" s="1"/>
  <c r="J43" i="6"/>
  <c r="P43" i="6" s="1"/>
  <c r="J4" i="6"/>
  <c r="P4" i="6" s="1"/>
  <c r="J37" i="6"/>
  <c r="P37" i="6" s="1"/>
  <c r="J12" i="6"/>
  <c r="P12" i="6" s="1"/>
  <c r="J91" i="6"/>
  <c r="P91" i="6" s="1"/>
  <c r="J52" i="6"/>
  <c r="P52" i="6" s="1"/>
  <c r="J75" i="6"/>
  <c r="P75" i="6" s="1"/>
  <c r="N22" i="6"/>
  <c r="J59" i="6"/>
  <c r="P59" i="6" s="1"/>
  <c r="J29" i="6"/>
  <c r="P29" i="6" s="1"/>
  <c r="N82" i="6"/>
  <c r="O82" i="6" s="1"/>
  <c r="N74" i="6"/>
  <c r="O74" i="6" s="1"/>
  <c r="N66" i="6"/>
  <c r="N58" i="6"/>
  <c r="N60" i="6"/>
  <c r="J48" i="6"/>
  <c r="P48" i="6" s="1"/>
  <c r="N21" i="6"/>
  <c r="O21" i="6" s="1"/>
  <c r="J13" i="6"/>
  <c r="P13" i="6" s="1"/>
  <c r="J5" i="6"/>
  <c r="P5" i="6" s="1"/>
  <c r="N38" i="6"/>
  <c r="J45" i="6"/>
  <c r="P45" i="6" s="1"/>
  <c r="J14" i="6"/>
  <c r="P14" i="6" s="1"/>
  <c r="J44" i="6"/>
  <c r="P44" i="6" s="1"/>
  <c r="N34" i="6"/>
  <c r="O34" i="6" s="1"/>
  <c r="J26" i="6"/>
  <c r="P26" i="6" s="1"/>
  <c r="J35" i="6"/>
  <c r="P35" i="6" s="1"/>
  <c r="J32" i="6"/>
  <c r="P32" i="6" s="1"/>
  <c r="N30" i="6"/>
  <c r="J7" i="6"/>
  <c r="P7" i="6" s="1"/>
  <c r="J6" i="6"/>
  <c r="P6" i="6" s="1"/>
  <c r="J31" i="6"/>
  <c r="P31" i="6" s="1"/>
  <c r="J39" i="6"/>
  <c r="P39" i="6" s="1"/>
  <c r="J40" i="6"/>
  <c r="P40" i="6" s="1"/>
  <c r="N15" i="6"/>
  <c r="O15" i="6" s="1"/>
  <c r="N23" i="6"/>
  <c r="O23" i="6" s="1"/>
  <c r="N2" i="6"/>
  <c r="J24" i="6"/>
  <c r="P24" i="6" s="1"/>
  <c r="J16" i="6"/>
  <c r="P16" i="6" s="1"/>
  <c r="J8" i="6"/>
  <c r="P8" i="6" s="1"/>
  <c r="N18" i="6"/>
  <c r="N10" i="6"/>
  <c r="O1195" i="6"/>
  <c r="O664" i="6"/>
  <c r="O905" i="6"/>
  <c r="O1063" i="6"/>
  <c r="O558" i="6"/>
  <c r="M420" i="6"/>
  <c r="O420" i="6" s="1"/>
  <c r="M412" i="6"/>
  <c r="O412" i="6" s="1"/>
  <c r="M404" i="6"/>
  <c r="O404" i="6" s="1"/>
  <c r="M396" i="6"/>
  <c r="O396" i="6" s="1"/>
  <c r="M388" i="6"/>
  <c r="O388" i="6" s="1"/>
  <c r="M380" i="6"/>
  <c r="M372" i="6"/>
  <c r="M364" i="6"/>
  <c r="O364" i="6" s="1"/>
  <c r="M356" i="6"/>
  <c r="M348" i="6"/>
  <c r="O348" i="6" s="1"/>
  <c r="M340" i="6"/>
  <c r="M332" i="6"/>
  <c r="O332" i="6" s="1"/>
  <c r="M324" i="6"/>
  <c r="M316" i="6"/>
  <c r="M308" i="6"/>
  <c r="M300" i="6"/>
  <c r="O300" i="6" s="1"/>
  <c r="M292" i="6"/>
  <c r="M284" i="6"/>
  <c r="O284" i="6" s="1"/>
  <c r="M276" i="6"/>
  <c r="M268" i="6"/>
  <c r="M260" i="6"/>
  <c r="O260" i="6" s="1"/>
  <c r="M252" i="6"/>
  <c r="O252" i="6" s="1"/>
  <c r="M244" i="6"/>
  <c r="M236" i="6"/>
  <c r="O236" i="6" s="1"/>
  <c r="M228" i="6"/>
  <c r="M220" i="6"/>
  <c r="O220" i="6" s="1"/>
  <c r="M212" i="6"/>
  <c r="O212" i="6" s="1"/>
  <c r="M204" i="6"/>
  <c r="M196" i="6"/>
  <c r="O196" i="6" s="1"/>
  <c r="M188" i="6"/>
  <c r="O188" i="6" s="1"/>
  <c r="M180" i="6"/>
  <c r="M172" i="6"/>
  <c r="O172" i="6" s="1"/>
  <c r="M164" i="6"/>
  <c r="O164" i="6" s="1"/>
  <c r="M156" i="6"/>
  <c r="M148" i="6"/>
  <c r="M140" i="6"/>
  <c r="M132" i="6"/>
  <c r="O132" i="6" s="1"/>
  <c r="M124" i="6"/>
  <c r="O124" i="6" s="1"/>
  <c r="M116" i="6"/>
  <c r="O116" i="6" s="1"/>
  <c r="M108" i="6"/>
  <c r="O108" i="6" s="1"/>
  <c r="M100" i="6"/>
  <c r="O100" i="6" s="1"/>
  <c r="M92" i="6"/>
  <c r="M84" i="6"/>
  <c r="O84" i="6" s="1"/>
  <c r="M76" i="6"/>
  <c r="M68" i="6"/>
  <c r="O68" i="6" s="1"/>
  <c r="M60" i="6"/>
  <c r="M52" i="6"/>
  <c r="O52" i="6" s="1"/>
  <c r="M44" i="6"/>
  <c r="O44" i="6" s="1"/>
  <c r="M36" i="6"/>
  <c r="O36" i="6" s="1"/>
  <c r="M28" i="6"/>
  <c r="M20" i="6"/>
  <c r="O20" i="6" s="1"/>
  <c r="M12" i="6"/>
  <c r="O12" i="6" s="1"/>
  <c r="M4" i="6"/>
  <c r="O4" i="6" s="1"/>
  <c r="O878" i="6"/>
  <c r="O1384" i="6"/>
  <c r="O795" i="6"/>
  <c r="O801" i="6"/>
  <c r="O661" i="6"/>
  <c r="O833" i="6"/>
  <c r="O934" i="6"/>
  <c r="O958" i="6"/>
  <c r="O707" i="6"/>
  <c r="O1400" i="6"/>
  <c r="O1250" i="6"/>
  <c r="O1491" i="6"/>
  <c r="M46" i="6"/>
  <c r="O46" i="6" s="1"/>
  <c r="M38" i="6"/>
  <c r="M30" i="6"/>
  <c r="M22" i="6"/>
  <c r="M14" i="6"/>
  <c r="O14" i="6" s="1"/>
  <c r="M6" i="6"/>
  <c r="O6" i="6" s="1"/>
  <c r="O610" i="6"/>
  <c r="O950" i="6"/>
  <c r="O1077" i="6"/>
  <c r="O1014" i="6"/>
  <c r="O1302" i="6"/>
  <c r="O1141" i="6"/>
  <c r="O1204" i="6"/>
  <c r="O1439" i="6"/>
  <c r="O1408" i="6"/>
  <c r="O1225" i="6"/>
  <c r="O1017" i="6"/>
  <c r="O1022" i="6"/>
  <c r="O1013" i="6"/>
  <c r="O1236" i="6"/>
  <c r="O1053" i="6"/>
  <c r="O1269" i="6"/>
  <c r="O1150" i="6"/>
  <c r="O1129" i="6"/>
  <c r="O1109" i="6"/>
  <c r="O1153" i="6"/>
  <c r="O1291" i="6"/>
  <c r="O1315" i="6"/>
  <c r="O1356" i="6"/>
  <c r="O1273" i="6"/>
  <c r="O1145" i="6"/>
  <c r="O1032" i="6"/>
  <c r="O1100" i="6"/>
  <c r="O1188" i="6"/>
  <c r="O1224" i="6"/>
  <c r="O1169" i="6"/>
  <c r="O1081" i="6"/>
  <c r="O1031" i="6"/>
  <c r="O1062" i="6"/>
  <c r="O1446" i="6"/>
  <c r="O504" i="6"/>
  <c r="O838" i="6"/>
  <c r="O862" i="6"/>
  <c r="O982" i="6"/>
  <c r="O781" i="6"/>
  <c r="O563" i="6"/>
  <c r="O1148" i="6"/>
  <c r="O1161" i="6"/>
  <c r="O1006" i="6"/>
  <c r="O1260" i="6"/>
  <c r="O1092" i="6"/>
  <c r="O1277" i="6"/>
  <c r="O1142" i="6"/>
  <c r="O1199" i="6"/>
  <c r="O1156" i="6"/>
  <c r="O1216" i="6"/>
  <c r="O1362" i="6"/>
  <c r="O1275" i="6"/>
  <c r="O1256" i="6"/>
  <c r="O1340" i="6"/>
  <c r="O1331" i="6"/>
  <c r="O1448" i="6"/>
  <c r="O1409" i="6"/>
  <c r="O1289" i="6"/>
  <c r="O1233" i="6"/>
  <c r="O1272" i="6"/>
  <c r="O1337" i="6"/>
  <c r="O1465" i="6"/>
  <c r="O1432" i="6"/>
  <c r="O1401" i="6"/>
  <c r="O1369" i="6"/>
  <c r="O1321" i="6"/>
  <c r="O1217" i="6"/>
  <c r="O763" i="6"/>
  <c r="O1048" i="6"/>
  <c r="O1021" i="6"/>
  <c r="O1012" i="6"/>
  <c r="O1140" i="6"/>
  <c r="O1079" i="6"/>
  <c r="O1070" i="6"/>
  <c r="O1102" i="6"/>
  <c r="O1438" i="6"/>
  <c r="O1149" i="6"/>
  <c r="O1128" i="6"/>
  <c r="O1368" i="6"/>
  <c r="O1196" i="6"/>
  <c r="O1184" i="6"/>
  <c r="O1245" i="6"/>
  <c r="O1323" i="6"/>
  <c r="O1267" i="6"/>
  <c r="O1336" i="6"/>
  <c r="O1311" i="6"/>
  <c r="O1388" i="6"/>
  <c r="O1355" i="6"/>
  <c r="O1464" i="6"/>
  <c r="O1425" i="6"/>
  <c r="O1361" i="6"/>
  <c r="O1137" i="6"/>
  <c r="O1065" i="6"/>
  <c r="O1086" i="6"/>
  <c r="O1124" i="6"/>
  <c r="O1047" i="6"/>
  <c r="O1020" i="6"/>
  <c r="O1052" i="6"/>
  <c r="O1292" i="6"/>
  <c r="O1132" i="6"/>
  <c r="O1078" i="6"/>
  <c r="O1069" i="6"/>
  <c r="O1261" i="6"/>
  <c r="O1127" i="6"/>
  <c r="O1117" i="6"/>
  <c r="O1456" i="6"/>
  <c r="O1416" i="6"/>
  <c r="O1483" i="6"/>
  <c r="O1257" i="6"/>
  <c r="O1208" i="6"/>
  <c r="O1037" i="6"/>
  <c r="O1028" i="6"/>
  <c r="O1284" i="6"/>
  <c r="O1095" i="6"/>
  <c r="O1068" i="6"/>
  <c r="O1422" i="6"/>
  <c r="O1351" i="6"/>
  <c r="O1248" i="6"/>
  <c r="O1192" i="6"/>
  <c r="O1443" i="6"/>
  <c r="O1314" i="6"/>
  <c r="O1283" i="6"/>
  <c r="O1334" i="6"/>
  <c r="O1440" i="6"/>
  <c r="O1366" i="6"/>
  <c r="O1497" i="6"/>
  <c r="O1457" i="6"/>
  <c r="O1423" i="6"/>
  <c r="O1305" i="6"/>
  <c r="O1113" i="6"/>
  <c r="O1049" i="6"/>
  <c r="O609" i="6"/>
  <c r="O771" i="6"/>
  <c r="O540" i="6"/>
  <c r="O1045" i="6"/>
  <c r="O1036" i="6"/>
  <c r="O1179" i="6"/>
  <c r="O1116" i="6"/>
  <c r="O1085" i="6"/>
  <c r="O1076" i="6"/>
  <c r="O1414" i="6"/>
  <c r="O1253" i="6"/>
  <c r="O1144" i="6"/>
  <c r="O1125" i="6"/>
  <c r="O1319" i="6"/>
  <c r="O1232" i="6"/>
  <c r="O1181" i="6"/>
  <c r="O1159" i="6"/>
  <c r="O1259" i="6"/>
  <c r="O1320" i="6"/>
  <c r="O1431" i="6"/>
  <c r="O1407" i="6"/>
  <c r="O1496" i="6"/>
  <c r="O1385" i="6"/>
  <c r="O1345" i="6"/>
  <c r="O1241" i="6"/>
  <c r="O1193" i="6"/>
  <c r="O1237" i="6"/>
  <c r="O1044" i="6"/>
  <c r="O1016" i="6"/>
  <c r="O1268" i="6"/>
  <c r="O1108" i="6"/>
  <c r="O1093" i="6"/>
  <c r="O1133" i="6"/>
  <c r="O1200" i="6"/>
  <c r="O1168" i="6"/>
  <c r="O1157" i="6"/>
  <c r="O1251" i="6"/>
  <c r="O1280" i="6"/>
  <c r="O1398" i="6"/>
  <c r="O1379" i="6"/>
  <c r="O1447" i="6"/>
  <c r="O1473" i="6"/>
  <c r="O1449" i="6"/>
  <c r="O1240" i="6"/>
  <c r="O1097" i="6"/>
  <c r="O1033" i="6"/>
  <c r="J1409" i="6"/>
  <c r="P1409" i="6" s="1"/>
  <c r="N1433" i="6"/>
  <c r="O1433" i="6" s="1"/>
  <c r="N1209" i="6"/>
  <c r="O1209" i="6" s="1"/>
  <c r="N1415" i="6"/>
  <c r="O1415" i="6" s="1"/>
  <c r="N1318" i="6"/>
  <c r="O1318" i="6" s="1"/>
  <c r="N1326" i="6"/>
  <c r="O1326" i="6" s="1"/>
  <c r="N1176" i="6"/>
  <c r="N1134" i="6"/>
  <c r="O1134" i="6" s="1"/>
  <c r="J1465" i="6"/>
  <c r="P1465" i="6" s="1"/>
  <c r="N1329" i="6"/>
  <c r="O1329" i="6" s="1"/>
  <c r="N1380" i="6"/>
  <c r="O1380" i="6" s="1"/>
  <c r="N1197" i="6"/>
  <c r="O1197" i="6" s="1"/>
  <c r="J1440" i="6"/>
  <c r="P1440" i="6" s="1"/>
  <c r="J1336" i="6"/>
  <c r="P1336" i="6" s="1"/>
  <c r="J1496" i="6"/>
  <c r="P1496" i="6" s="1"/>
  <c r="J1432" i="6"/>
  <c r="P1432" i="6" s="1"/>
  <c r="N1328" i="6"/>
  <c r="O1328" i="6" s="1"/>
  <c r="N1265" i="6"/>
  <c r="O1265" i="6" s="1"/>
  <c r="J1221" i="6"/>
  <c r="P1221" i="6" s="1"/>
  <c r="N1304" i="6"/>
  <c r="O1304" i="6" s="1"/>
  <c r="J1464" i="6"/>
  <c r="P1464" i="6" s="1"/>
  <c r="N1160" i="6"/>
  <c r="O1160" i="6" s="1"/>
  <c r="N1367" i="6"/>
  <c r="O1367" i="6" s="1"/>
  <c r="N1244" i="6"/>
  <c r="O1244" i="6" s="1"/>
  <c r="N1005" i="6"/>
  <c r="O1005" i="6" s="1"/>
  <c r="N1029" i="6"/>
  <c r="O1029" i="6" s="1"/>
  <c r="J1045" i="6"/>
  <c r="P1045" i="6" s="1"/>
  <c r="N1088" i="6"/>
  <c r="O1088" i="6" s="1"/>
  <c r="J1168" i="6"/>
  <c r="P1168" i="6" s="1"/>
  <c r="J1192" i="6"/>
  <c r="P1192" i="6" s="1"/>
  <c r="J1296" i="6"/>
  <c r="P1296" i="6" s="1"/>
  <c r="J1013" i="6"/>
  <c r="P1013" i="6" s="1"/>
  <c r="J1037" i="6"/>
  <c r="P1037" i="6" s="1"/>
  <c r="N1064" i="6"/>
  <c r="O1064" i="6" s="1"/>
  <c r="J1184" i="6"/>
  <c r="P1184" i="6" s="1"/>
  <c r="J1200" i="6"/>
  <c r="P1200" i="6" s="1"/>
  <c r="J1204" i="6"/>
  <c r="P1204" i="6" s="1"/>
  <c r="N1359" i="6"/>
  <c r="O1359" i="6" s="1"/>
  <c r="N1056" i="6"/>
  <c r="O1056" i="6" s="1"/>
  <c r="J1189" i="6"/>
  <c r="P1189" i="6" s="1"/>
  <c r="N1324" i="6"/>
  <c r="O1324" i="6" s="1"/>
  <c r="N1040" i="6"/>
  <c r="O1040" i="6" s="1"/>
  <c r="N1008" i="6"/>
  <c r="O1008" i="6" s="1"/>
  <c r="J1032" i="6"/>
  <c r="P1032" i="6" s="1"/>
  <c r="N1357" i="6"/>
  <c r="O1357" i="6" s="1"/>
  <c r="N1112" i="6"/>
  <c r="O1112" i="6" s="1"/>
  <c r="J1128" i="6"/>
  <c r="P1128" i="6" s="1"/>
  <c r="J1174" i="6"/>
  <c r="P1174" i="6" s="1"/>
  <c r="N1421" i="6"/>
  <c r="O1421" i="6" s="1"/>
  <c r="J1469" i="6"/>
  <c r="P1469" i="6" s="1"/>
  <c r="N1203" i="6"/>
  <c r="O1203" i="6" s="1"/>
  <c r="J1373" i="6"/>
  <c r="P1373" i="6" s="1"/>
  <c r="J1219" i="6"/>
  <c r="P1219" i="6" s="1"/>
  <c r="N1485" i="6"/>
  <c r="O1485" i="6" s="1"/>
  <c r="N1397" i="6"/>
  <c r="O1397" i="6" s="1"/>
  <c r="N1389" i="6"/>
  <c r="O1389" i="6" s="1"/>
  <c r="N1072" i="6"/>
  <c r="O1072" i="6" s="1"/>
  <c r="N1080" i="6"/>
  <c r="O1080" i="6" s="1"/>
  <c r="N1096" i="6"/>
  <c r="O1096" i="6" s="1"/>
  <c r="N1131" i="6"/>
  <c r="O1131" i="6" s="1"/>
  <c r="N1222" i="6"/>
  <c r="O1222" i="6" s="1"/>
  <c r="J1028" i="6"/>
  <c r="P1028" i="6" s="1"/>
  <c r="N1107" i="6"/>
  <c r="O1107" i="6" s="1"/>
  <c r="J1020" i="6"/>
  <c r="P1020" i="6" s="1"/>
  <c r="J1031" i="6"/>
  <c r="P1031" i="6" s="1"/>
  <c r="J1071" i="6"/>
  <c r="P1071" i="6" s="1"/>
  <c r="J1079" i="6"/>
  <c r="P1079" i="6" s="1"/>
  <c r="J1095" i="6"/>
  <c r="P1095" i="6" s="1"/>
  <c r="J1355" i="6"/>
  <c r="P1355" i="6" s="1"/>
  <c r="J1115" i="6"/>
  <c r="P1115" i="6" s="1"/>
  <c r="J1003" i="6"/>
  <c r="P1003" i="6" s="1"/>
  <c r="J1012" i="6"/>
  <c r="P1012" i="6" s="1"/>
  <c r="J1231" i="6"/>
  <c r="P1231" i="6" s="1"/>
  <c r="J1006" i="6"/>
  <c r="P1006" i="6" s="1"/>
  <c r="J1014" i="6"/>
  <c r="P1014" i="6" s="1"/>
  <c r="J1283" i="6"/>
  <c r="P1283" i="6" s="1"/>
  <c r="J1363" i="6"/>
  <c r="P1363" i="6" s="1"/>
  <c r="J1299" i="6"/>
  <c r="P1299" i="6" s="1"/>
  <c r="N1194" i="6"/>
  <c r="O1194" i="6" s="1"/>
  <c r="J1151" i="6"/>
  <c r="P1151" i="6" s="1"/>
  <c r="J1223" i="6"/>
  <c r="P1223" i="6" s="1"/>
  <c r="J1119" i="6"/>
  <c r="P1119" i="6" s="1"/>
  <c r="N1038" i="6"/>
  <c r="O1038" i="6" s="1"/>
  <c r="N1046" i="6"/>
  <c r="O1046" i="6" s="1"/>
  <c r="J1102" i="6"/>
  <c r="P1102" i="6" s="1"/>
  <c r="N1143" i="6"/>
  <c r="O1143" i="6" s="1"/>
  <c r="J1036" i="6"/>
  <c r="P1036" i="6" s="1"/>
  <c r="J1070" i="6"/>
  <c r="P1070" i="6" s="1"/>
  <c r="N1094" i="6"/>
  <c r="O1094" i="6" s="1"/>
  <c r="N1004" i="6"/>
  <c r="O1004" i="6" s="1"/>
  <c r="N1054" i="6"/>
  <c r="O1054" i="6" s="1"/>
  <c r="N1249" i="6"/>
  <c r="O1249" i="6" s="1"/>
  <c r="J1044" i="6"/>
  <c r="P1044" i="6" s="1"/>
  <c r="J1078" i="6"/>
  <c r="P1078" i="6" s="1"/>
  <c r="N1110" i="6"/>
  <c r="O1110" i="6" s="1"/>
  <c r="N1118" i="6"/>
  <c r="O1118" i="6" s="1"/>
  <c r="N1126" i="6"/>
  <c r="O1126" i="6" s="1"/>
  <c r="J1152" i="6"/>
  <c r="P1152" i="6" s="1"/>
  <c r="J1322" i="6"/>
  <c r="P1322" i="6" s="1"/>
  <c r="J1150" i="6"/>
  <c r="P1150" i="6" s="1"/>
  <c r="J1242" i="6"/>
  <c r="P1242" i="6" s="1"/>
  <c r="N1378" i="6"/>
  <c r="O1378" i="6" s="1"/>
  <c r="J1142" i="6"/>
  <c r="P1142" i="6" s="1"/>
  <c r="N1370" i="6"/>
  <c r="O1370" i="6" s="1"/>
  <c r="J1035" i="6"/>
  <c r="P1035" i="6" s="1"/>
  <c r="N1051" i="6"/>
  <c r="O1051" i="6" s="1"/>
  <c r="N1101" i="6"/>
  <c r="O1101" i="6" s="1"/>
  <c r="J1144" i="6"/>
  <c r="P1144" i="6" s="1"/>
  <c r="J1208" i="6"/>
  <c r="P1208" i="6" s="1"/>
  <c r="J1256" i="6"/>
  <c r="P1256" i="6" s="1"/>
  <c r="N1264" i="6"/>
  <c r="O1264" i="6" s="1"/>
  <c r="J1320" i="6"/>
  <c r="P1320" i="6" s="1"/>
  <c r="J1352" i="6"/>
  <c r="P1352" i="6" s="1"/>
  <c r="J1368" i="6"/>
  <c r="P1368" i="6" s="1"/>
  <c r="J1408" i="6"/>
  <c r="P1408" i="6" s="1"/>
  <c r="J1416" i="6"/>
  <c r="P1416" i="6" s="1"/>
  <c r="N1480" i="6"/>
  <c r="O1480" i="6" s="1"/>
  <c r="N1061" i="6"/>
  <c r="O1061" i="6" s="1"/>
  <c r="J1069" i="6"/>
  <c r="P1069" i="6" s="1"/>
  <c r="J1216" i="6"/>
  <c r="P1216" i="6" s="1"/>
  <c r="J1240" i="6"/>
  <c r="P1240" i="6" s="1"/>
  <c r="J1248" i="6"/>
  <c r="P1248" i="6" s="1"/>
  <c r="J1280" i="6"/>
  <c r="P1280" i="6" s="1"/>
  <c r="J1288" i="6"/>
  <c r="P1288" i="6" s="1"/>
  <c r="J1360" i="6"/>
  <c r="P1360" i="6" s="1"/>
  <c r="J1400" i="6"/>
  <c r="P1400" i="6" s="1"/>
  <c r="N1488" i="6"/>
  <c r="O1488" i="6" s="1"/>
  <c r="J1456" i="6"/>
  <c r="P1456" i="6" s="1"/>
  <c r="J1011" i="6"/>
  <c r="P1011" i="6" s="1"/>
  <c r="J1093" i="6"/>
  <c r="P1093" i="6" s="1"/>
  <c r="J1232" i="6"/>
  <c r="P1232" i="6" s="1"/>
  <c r="J1312" i="6"/>
  <c r="P1312" i="6" s="1"/>
  <c r="N1472" i="6"/>
  <c r="O1472" i="6" s="1"/>
  <c r="J1053" i="6"/>
  <c r="P1053" i="6" s="1"/>
  <c r="J1224" i="6"/>
  <c r="P1224" i="6" s="1"/>
  <c r="J1272" i="6"/>
  <c r="P1272" i="6" s="1"/>
  <c r="J1344" i="6"/>
  <c r="P1344" i="6" s="1"/>
  <c r="J1392" i="6"/>
  <c r="P1392" i="6" s="1"/>
  <c r="J1448" i="6"/>
  <c r="P1448" i="6" s="1"/>
  <c r="J1019" i="6"/>
  <c r="P1019" i="6" s="1"/>
  <c r="J1043" i="6"/>
  <c r="P1043" i="6" s="1"/>
  <c r="N1167" i="6"/>
  <c r="O1167" i="6" s="1"/>
  <c r="O1027" i="6"/>
  <c r="J1159" i="6"/>
  <c r="P1159" i="6" s="1"/>
  <c r="N1111" i="6"/>
  <c r="O1111" i="6" s="1"/>
  <c r="N1175" i="6"/>
  <c r="O1175" i="6" s="1"/>
  <c r="N1183" i="6"/>
  <c r="O1183" i="6" s="1"/>
  <c r="N1215" i="6"/>
  <c r="O1215" i="6" s="1"/>
  <c r="N1287" i="6"/>
  <c r="O1287" i="6" s="1"/>
  <c r="N1295" i="6"/>
  <c r="O1295" i="6" s="1"/>
  <c r="N1303" i="6"/>
  <c r="O1303" i="6" s="1"/>
  <c r="N1327" i="6"/>
  <c r="O1327" i="6" s="1"/>
  <c r="N1335" i="6"/>
  <c r="O1335" i="6" s="1"/>
  <c r="N1343" i="6"/>
  <c r="O1343" i="6" s="1"/>
  <c r="J1407" i="6"/>
  <c r="P1407" i="6" s="1"/>
  <c r="N1463" i="6"/>
  <c r="O1463" i="6" s="1"/>
  <c r="N1495" i="6"/>
  <c r="O1495" i="6" s="1"/>
  <c r="J1100" i="6"/>
  <c r="P1100" i="6" s="1"/>
  <c r="J1199" i="6"/>
  <c r="P1199" i="6" s="1"/>
  <c r="J1239" i="6"/>
  <c r="P1239" i="6" s="1"/>
  <c r="N1375" i="6"/>
  <c r="O1375" i="6" s="1"/>
  <c r="N1383" i="6"/>
  <c r="O1383" i="6" s="1"/>
  <c r="N1391" i="6"/>
  <c r="O1391" i="6" s="1"/>
  <c r="N1399" i="6"/>
  <c r="O1399" i="6" s="1"/>
  <c r="J1423" i="6"/>
  <c r="P1423" i="6" s="1"/>
  <c r="J1431" i="6"/>
  <c r="P1431" i="6" s="1"/>
  <c r="N1471" i="6"/>
  <c r="O1471" i="6" s="1"/>
  <c r="N1479" i="6"/>
  <c r="O1479" i="6" s="1"/>
  <c r="N1487" i="6"/>
  <c r="O1487" i="6" s="1"/>
  <c r="N1026" i="6"/>
  <c r="O1026" i="6" s="1"/>
  <c r="J1127" i="6"/>
  <c r="P1127" i="6" s="1"/>
  <c r="J1207" i="6"/>
  <c r="P1207" i="6" s="1"/>
  <c r="J1103" i="6"/>
  <c r="P1103" i="6" s="1"/>
  <c r="J1247" i="6"/>
  <c r="P1247" i="6" s="1"/>
  <c r="J1263" i="6"/>
  <c r="P1263" i="6" s="1"/>
  <c r="J1271" i="6"/>
  <c r="P1271" i="6" s="1"/>
  <c r="J1279" i="6"/>
  <c r="P1279" i="6" s="1"/>
  <c r="J1311" i="6"/>
  <c r="P1311" i="6" s="1"/>
  <c r="J1319" i="6"/>
  <c r="P1319" i="6" s="1"/>
  <c r="J1351" i="6"/>
  <c r="P1351" i="6" s="1"/>
  <c r="J1439" i="6"/>
  <c r="P1439" i="6" s="1"/>
  <c r="J1447" i="6"/>
  <c r="P1447" i="6" s="1"/>
  <c r="J1455" i="6"/>
  <c r="P1455" i="6" s="1"/>
  <c r="J1135" i="6"/>
  <c r="P1135" i="6" s="1"/>
  <c r="J1255" i="6"/>
  <c r="P1255" i="6" s="1"/>
  <c r="N1010" i="6"/>
  <c r="O1010" i="6" s="1"/>
  <c r="J1076" i="6"/>
  <c r="P1076" i="6" s="1"/>
  <c r="N1084" i="6"/>
  <c r="O1084" i="6" s="1"/>
  <c r="N1166" i="6"/>
  <c r="O1166" i="6" s="1"/>
  <c r="J1182" i="6"/>
  <c r="P1182" i="6" s="1"/>
  <c r="J1198" i="6"/>
  <c r="P1198" i="6" s="1"/>
  <c r="J1214" i="6"/>
  <c r="P1214" i="6" s="1"/>
  <c r="N1246" i="6"/>
  <c r="O1246" i="6" s="1"/>
  <c r="N1382" i="6"/>
  <c r="O1382" i="6" s="1"/>
  <c r="N1406" i="6"/>
  <c r="O1406" i="6" s="1"/>
  <c r="J1414" i="6"/>
  <c r="P1414" i="6" s="1"/>
  <c r="N1430" i="6"/>
  <c r="O1430" i="6" s="1"/>
  <c r="N1454" i="6"/>
  <c r="O1454" i="6" s="1"/>
  <c r="J1018" i="6"/>
  <c r="P1018" i="6" s="1"/>
  <c r="J1052" i="6"/>
  <c r="P1052" i="6" s="1"/>
  <c r="N1060" i="6"/>
  <c r="O1060" i="6" s="1"/>
  <c r="N1158" i="6"/>
  <c r="O1158" i="6" s="1"/>
  <c r="N1230" i="6"/>
  <c r="O1230" i="6" s="1"/>
  <c r="J1238" i="6"/>
  <c r="P1238" i="6" s="1"/>
  <c r="J1254" i="6"/>
  <c r="P1254" i="6" s="1"/>
  <c r="J1294" i="6"/>
  <c r="P1294" i="6" s="1"/>
  <c r="J1334" i="6"/>
  <c r="P1334" i="6" s="1"/>
  <c r="J1366" i="6"/>
  <c r="P1366" i="6" s="1"/>
  <c r="J1390" i="6"/>
  <c r="P1390" i="6" s="1"/>
  <c r="J1438" i="6"/>
  <c r="P1438" i="6" s="1"/>
  <c r="J1478" i="6"/>
  <c r="P1478" i="6" s="1"/>
  <c r="J1034" i="6"/>
  <c r="P1034" i="6" s="1"/>
  <c r="J1092" i="6"/>
  <c r="P1092" i="6" s="1"/>
  <c r="J1262" i="6"/>
  <c r="P1262" i="6" s="1"/>
  <c r="J1050" i="6"/>
  <c r="P1050" i="6" s="1"/>
  <c r="J1068" i="6"/>
  <c r="P1068" i="6" s="1"/>
  <c r="J1302" i="6"/>
  <c r="P1302" i="6" s="1"/>
  <c r="J1342" i="6"/>
  <c r="P1342" i="6" s="1"/>
  <c r="J1398" i="6"/>
  <c r="P1398" i="6" s="1"/>
  <c r="J1422" i="6"/>
  <c r="P1422" i="6" s="1"/>
  <c r="J1446" i="6"/>
  <c r="P1446" i="6" s="1"/>
  <c r="J1494" i="6"/>
  <c r="P1494" i="6" s="1"/>
  <c r="J1190" i="6"/>
  <c r="P1190" i="6" s="1"/>
  <c r="J1206" i="6"/>
  <c r="P1206" i="6" s="1"/>
  <c r="J1270" i="6"/>
  <c r="P1270" i="6" s="1"/>
  <c r="J1310" i="6"/>
  <c r="P1310" i="6" s="1"/>
  <c r="J1350" i="6"/>
  <c r="P1350" i="6" s="1"/>
  <c r="J1374" i="6"/>
  <c r="P1374" i="6" s="1"/>
  <c r="J1470" i="6"/>
  <c r="P1470" i="6" s="1"/>
  <c r="O1206" i="6"/>
  <c r="O1255" i="6"/>
  <c r="J1486" i="6"/>
  <c r="P1486" i="6" s="1"/>
  <c r="J1117" i="6"/>
  <c r="P1117" i="6" s="1"/>
  <c r="J1133" i="6"/>
  <c r="P1133" i="6" s="1"/>
  <c r="J1149" i="6"/>
  <c r="P1149" i="6" s="1"/>
  <c r="N1165" i="6"/>
  <c r="O1165" i="6" s="1"/>
  <c r="J1269" i="6"/>
  <c r="P1269" i="6" s="1"/>
  <c r="N1301" i="6"/>
  <c r="O1301" i="6" s="1"/>
  <c r="J1309" i="6"/>
  <c r="P1309" i="6" s="1"/>
  <c r="N1405" i="6"/>
  <c r="O1405" i="6" s="1"/>
  <c r="J1437" i="6"/>
  <c r="P1437" i="6" s="1"/>
  <c r="J1453" i="6"/>
  <c r="P1453" i="6" s="1"/>
  <c r="J1493" i="6"/>
  <c r="P1493" i="6" s="1"/>
  <c r="J1501" i="6"/>
  <c r="P1501" i="6" s="1"/>
  <c r="J1173" i="6"/>
  <c r="P1173" i="6" s="1"/>
  <c r="J1229" i="6"/>
  <c r="P1229" i="6" s="1"/>
  <c r="N1325" i="6"/>
  <c r="O1325" i="6" s="1"/>
  <c r="N1341" i="6"/>
  <c r="O1341" i="6" s="1"/>
  <c r="J1349" i="6"/>
  <c r="P1349" i="6" s="1"/>
  <c r="J1365" i="6"/>
  <c r="P1365" i="6" s="1"/>
  <c r="J1381" i="6"/>
  <c r="P1381" i="6" s="1"/>
  <c r="J1413" i="6"/>
  <c r="P1413" i="6" s="1"/>
  <c r="J1429" i="6"/>
  <c r="P1429" i="6" s="1"/>
  <c r="O1462" i="6"/>
  <c r="J1109" i="6"/>
  <c r="P1109" i="6" s="1"/>
  <c r="J1277" i="6"/>
  <c r="P1277" i="6" s="1"/>
  <c r="J1317" i="6"/>
  <c r="P1317" i="6" s="1"/>
  <c r="J1333" i="6"/>
  <c r="P1333" i="6" s="1"/>
  <c r="J1125" i="6"/>
  <c r="P1125" i="6" s="1"/>
  <c r="J1141" i="6"/>
  <c r="P1141" i="6" s="1"/>
  <c r="J1157" i="6"/>
  <c r="P1157" i="6" s="1"/>
  <c r="J1181" i="6"/>
  <c r="P1181" i="6" s="1"/>
  <c r="J1205" i="6"/>
  <c r="P1205" i="6" s="1"/>
  <c r="J1245" i="6"/>
  <c r="P1245" i="6" s="1"/>
  <c r="J1261" i="6"/>
  <c r="P1261" i="6" s="1"/>
  <c r="J1445" i="6"/>
  <c r="P1445" i="6" s="1"/>
  <c r="J1461" i="6"/>
  <c r="P1461" i="6" s="1"/>
  <c r="J1477" i="6"/>
  <c r="P1477" i="6" s="1"/>
  <c r="O1239" i="6"/>
  <c r="J1164" i="6"/>
  <c r="P1164" i="6" s="1"/>
  <c r="N1172" i="6"/>
  <c r="O1172" i="6" s="1"/>
  <c r="J1196" i="6"/>
  <c r="P1196" i="6" s="1"/>
  <c r="J1236" i="6"/>
  <c r="P1236" i="6" s="1"/>
  <c r="N1252" i="6"/>
  <c r="O1252" i="6" s="1"/>
  <c r="N1276" i="6"/>
  <c r="O1276" i="6" s="1"/>
  <c r="J1292" i="6"/>
  <c r="P1292" i="6" s="1"/>
  <c r="N1300" i="6"/>
  <c r="O1300" i="6" s="1"/>
  <c r="J1316" i="6"/>
  <c r="P1316" i="6" s="1"/>
  <c r="O1333" i="6"/>
  <c r="N1348" i="6"/>
  <c r="O1348" i="6" s="1"/>
  <c r="J1372" i="6"/>
  <c r="P1372" i="6" s="1"/>
  <c r="J1396" i="6"/>
  <c r="P1396" i="6" s="1"/>
  <c r="J1428" i="6"/>
  <c r="P1428" i="6" s="1"/>
  <c r="O1436" i="6"/>
  <c r="N1444" i="6"/>
  <c r="O1444" i="6" s="1"/>
  <c r="N1476" i="6"/>
  <c r="O1476" i="6" s="1"/>
  <c r="J1024" i="6"/>
  <c r="P1024" i="6" s="1"/>
  <c r="J1108" i="6"/>
  <c r="P1108" i="6" s="1"/>
  <c r="O1164" i="6"/>
  <c r="J1188" i="6"/>
  <c r="P1188" i="6" s="1"/>
  <c r="J1268" i="6"/>
  <c r="P1268" i="6" s="1"/>
  <c r="J1340" i="6"/>
  <c r="P1340" i="6" s="1"/>
  <c r="J1468" i="6"/>
  <c r="P1468" i="6" s="1"/>
  <c r="O1042" i="6"/>
  <c r="J1132" i="6"/>
  <c r="P1132" i="6" s="1"/>
  <c r="J1180" i="6"/>
  <c r="P1180" i="6" s="1"/>
  <c r="J1228" i="6"/>
  <c r="P1228" i="6" s="1"/>
  <c r="J1364" i="6"/>
  <c r="P1364" i="6" s="1"/>
  <c r="J1420" i="6"/>
  <c r="P1420" i="6" s="1"/>
  <c r="J1460" i="6"/>
  <c r="P1460" i="6" s="1"/>
  <c r="J1484" i="6"/>
  <c r="P1484" i="6" s="1"/>
  <c r="J1016" i="6"/>
  <c r="P1016" i="6" s="1"/>
  <c r="J1048" i="6"/>
  <c r="P1048" i="6" s="1"/>
  <c r="J1156" i="6"/>
  <c r="P1156" i="6" s="1"/>
  <c r="J1260" i="6"/>
  <c r="P1260" i="6" s="1"/>
  <c r="J1284" i="6"/>
  <c r="P1284" i="6" s="1"/>
  <c r="J1308" i="6"/>
  <c r="P1308" i="6" s="1"/>
  <c r="J1332" i="6"/>
  <c r="P1332" i="6" s="1"/>
  <c r="J1388" i="6"/>
  <c r="P1388" i="6" s="1"/>
  <c r="O1460" i="6"/>
  <c r="J1220" i="6"/>
  <c r="P1220" i="6" s="1"/>
  <c r="J1356" i="6"/>
  <c r="P1356" i="6" s="1"/>
  <c r="J1412" i="6"/>
  <c r="P1412" i="6" s="1"/>
  <c r="J1443" i="6"/>
  <c r="P1443" i="6" s="1"/>
  <c r="J1452" i="6"/>
  <c r="P1452" i="6" s="1"/>
  <c r="J1492" i="6"/>
  <c r="P1492" i="6" s="1"/>
  <c r="N1211" i="6"/>
  <c r="O1211" i="6" s="1"/>
  <c r="O1011" i="6"/>
  <c r="N1015" i="6"/>
  <c r="O1015" i="6" s="1"/>
  <c r="J1023" i="6"/>
  <c r="P1023" i="6" s="1"/>
  <c r="N1030" i="6"/>
  <c r="O1030" i="6" s="1"/>
  <c r="N1059" i="6"/>
  <c r="O1059" i="6" s="1"/>
  <c r="J1123" i="6"/>
  <c r="P1123" i="6" s="1"/>
  <c r="N1139" i="6"/>
  <c r="O1139" i="6" s="1"/>
  <c r="N1147" i="6"/>
  <c r="O1147" i="6" s="1"/>
  <c r="O1155" i="6"/>
  <c r="N1163" i="6"/>
  <c r="O1163" i="6" s="1"/>
  <c r="N1171" i="6"/>
  <c r="O1171" i="6" s="1"/>
  <c r="O1174" i="6"/>
  <c r="N1187" i="6"/>
  <c r="O1187" i="6" s="1"/>
  <c r="O1223" i="6"/>
  <c r="J1291" i="6"/>
  <c r="P1291" i="6" s="1"/>
  <c r="N1307" i="6"/>
  <c r="O1307" i="6" s="1"/>
  <c r="N1387" i="6"/>
  <c r="O1387" i="6" s="1"/>
  <c r="N1395" i="6"/>
  <c r="O1395" i="6" s="1"/>
  <c r="O1445" i="6"/>
  <c r="O1468" i="6"/>
  <c r="J1483" i="6"/>
  <c r="P1483" i="6" s="1"/>
  <c r="J1491" i="6"/>
  <c r="P1491" i="6" s="1"/>
  <c r="J1047" i="6"/>
  <c r="P1047" i="6" s="1"/>
  <c r="J1083" i="6"/>
  <c r="P1083" i="6" s="1"/>
  <c r="J1091" i="6"/>
  <c r="P1091" i="6" s="1"/>
  <c r="J1243" i="6"/>
  <c r="P1243" i="6" s="1"/>
  <c r="J1259" i="6"/>
  <c r="P1259" i="6" s="1"/>
  <c r="N1266" i="6"/>
  <c r="O1266" i="6" s="1"/>
  <c r="J1275" i="6"/>
  <c r="P1275" i="6" s="1"/>
  <c r="J1331" i="6"/>
  <c r="P1331" i="6" s="1"/>
  <c r="J1339" i="6"/>
  <c r="P1339" i="6" s="1"/>
  <c r="J1419" i="6"/>
  <c r="P1419" i="6" s="1"/>
  <c r="N1435" i="6"/>
  <c r="O1435" i="6" s="1"/>
  <c r="N1459" i="6"/>
  <c r="O1459" i="6" s="1"/>
  <c r="N1371" i="6"/>
  <c r="O1371" i="6" s="1"/>
  <c r="N1218" i="6"/>
  <c r="O1218" i="6" s="1"/>
  <c r="N1154" i="6"/>
  <c r="O1154" i="6" s="1"/>
  <c r="J1058" i="6"/>
  <c r="P1058" i="6" s="1"/>
  <c r="J1227" i="6"/>
  <c r="P1227" i="6" s="1"/>
  <c r="J1022" i="6"/>
  <c r="P1022" i="6" s="1"/>
  <c r="N1039" i="6"/>
  <c r="O1039" i="6" s="1"/>
  <c r="J1075" i="6"/>
  <c r="P1075" i="6" s="1"/>
  <c r="O1091" i="6"/>
  <c r="N1099" i="6"/>
  <c r="O1099" i="6" s="1"/>
  <c r="J1179" i="6"/>
  <c r="P1179" i="6" s="1"/>
  <c r="N1235" i="6"/>
  <c r="O1235" i="6" s="1"/>
  <c r="J1251" i="6"/>
  <c r="P1251" i="6" s="1"/>
  <c r="J1267" i="6"/>
  <c r="P1267" i="6" s="1"/>
  <c r="O1339" i="6"/>
  <c r="N1347" i="6"/>
  <c r="O1347" i="6" s="1"/>
  <c r="N1475" i="6"/>
  <c r="O1475" i="6" s="1"/>
  <c r="O1123" i="6"/>
  <c r="O1219" i="6"/>
  <c r="O1363" i="6"/>
  <c r="J1007" i="6"/>
  <c r="P1007" i="6" s="1"/>
  <c r="J1067" i="6"/>
  <c r="P1067" i="6" s="1"/>
  <c r="N1146" i="6"/>
  <c r="O1146" i="6" s="1"/>
  <c r="J1315" i="6"/>
  <c r="P1315" i="6" s="1"/>
  <c r="N1411" i="6"/>
  <c r="O1411" i="6" s="1"/>
  <c r="J1210" i="6"/>
  <c r="P1210" i="6" s="1"/>
  <c r="N1114" i="6"/>
  <c r="O1114" i="6" s="1"/>
  <c r="O1189" i="6"/>
  <c r="O1228" i="6"/>
  <c r="O1254" i="6"/>
  <c r="O1270" i="6"/>
  <c r="N1066" i="6"/>
  <c r="O1066" i="6" s="1"/>
  <c r="J1074" i="6"/>
  <c r="P1074" i="6" s="1"/>
  <c r="N1106" i="6"/>
  <c r="O1106" i="6" s="1"/>
  <c r="J1162" i="6"/>
  <c r="P1162" i="6" s="1"/>
  <c r="N1186" i="6"/>
  <c r="O1186" i="6" s="1"/>
  <c r="N1274" i="6"/>
  <c r="O1274" i="6" s="1"/>
  <c r="N1282" i="6"/>
  <c r="O1282" i="6" s="1"/>
  <c r="J1290" i="6"/>
  <c r="P1290" i="6" s="1"/>
  <c r="N1346" i="6"/>
  <c r="O1346" i="6" s="1"/>
  <c r="J1354" i="6"/>
  <c r="P1354" i="6" s="1"/>
  <c r="N1402" i="6"/>
  <c r="O1402" i="6" s="1"/>
  <c r="N1426" i="6"/>
  <c r="O1426" i="6" s="1"/>
  <c r="J1450" i="6"/>
  <c r="P1450" i="6" s="1"/>
  <c r="J1466" i="6"/>
  <c r="P1466" i="6" s="1"/>
  <c r="O1074" i="6"/>
  <c r="J1082" i="6"/>
  <c r="P1082" i="6" s="1"/>
  <c r="J1122" i="6"/>
  <c r="P1122" i="6" s="1"/>
  <c r="J1386" i="6"/>
  <c r="P1386" i="6" s="1"/>
  <c r="J1403" i="6"/>
  <c r="P1403" i="6" s="1"/>
  <c r="J1410" i="6"/>
  <c r="P1410" i="6" s="1"/>
  <c r="J1427" i="6"/>
  <c r="P1427" i="6" s="1"/>
  <c r="J1434" i="6"/>
  <c r="P1434" i="6" s="1"/>
  <c r="J1457" i="6"/>
  <c r="P1457" i="6" s="1"/>
  <c r="J1481" i="6"/>
  <c r="P1481" i="6" s="1"/>
  <c r="J1499" i="6"/>
  <c r="P1499" i="6" s="1"/>
  <c r="O1122" i="6"/>
  <c r="J1130" i="6"/>
  <c r="P1130" i="6" s="1"/>
  <c r="J1170" i="6"/>
  <c r="P1170" i="6" s="1"/>
  <c r="J1178" i="6"/>
  <c r="P1178" i="6" s="1"/>
  <c r="O1182" i="6"/>
  <c r="J1226" i="6"/>
  <c r="P1226" i="6" s="1"/>
  <c r="J1250" i="6"/>
  <c r="P1250" i="6" s="1"/>
  <c r="J1298" i="6"/>
  <c r="P1298" i="6" s="1"/>
  <c r="J1323" i="6"/>
  <c r="P1323" i="6" s="1"/>
  <c r="J1330" i="6"/>
  <c r="P1330" i="6" s="1"/>
  <c r="O1349" i="6"/>
  <c r="J1379" i="6"/>
  <c r="P1379" i="6" s="1"/>
  <c r="O1403" i="6"/>
  <c r="O1420" i="6"/>
  <c r="O1427" i="6"/>
  <c r="J1474" i="6"/>
  <c r="P1474" i="6" s="1"/>
  <c r="J1490" i="6"/>
  <c r="P1490" i="6" s="1"/>
  <c r="O1499" i="6"/>
  <c r="J1090" i="6"/>
  <c r="P1090" i="6" s="1"/>
  <c r="J1202" i="6"/>
  <c r="P1202" i="6" s="1"/>
  <c r="J1258" i="6"/>
  <c r="P1258" i="6" s="1"/>
  <c r="J1306" i="6"/>
  <c r="P1306" i="6" s="1"/>
  <c r="J1362" i="6"/>
  <c r="P1362" i="6" s="1"/>
  <c r="J1394" i="6"/>
  <c r="P1394" i="6" s="1"/>
  <c r="J1418" i="6"/>
  <c r="P1418" i="6" s="1"/>
  <c r="N1441" i="6"/>
  <c r="O1441" i="6" s="1"/>
  <c r="J1451" i="6"/>
  <c r="P1451" i="6" s="1"/>
  <c r="J1467" i="6"/>
  <c r="P1467" i="6" s="1"/>
  <c r="J1482" i="6"/>
  <c r="P1482" i="6" s="1"/>
  <c r="O1075" i="6"/>
  <c r="O1090" i="6"/>
  <c r="J1098" i="6"/>
  <c r="P1098" i="6" s="1"/>
  <c r="J1138" i="6"/>
  <c r="P1138" i="6" s="1"/>
  <c r="O1207" i="6"/>
  <c r="O1212" i="6"/>
  <c r="O1214" i="6"/>
  <c r="J1234" i="6"/>
  <c r="P1234" i="6" s="1"/>
  <c r="O1238" i="6"/>
  <c r="O1293" i="6"/>
  <c r="J1314" i="6"/>
  <c r="P1314" i="6" s="1"/>
  <c r="J1338" i="6"/>
  <c r="P1338" i="6" s="1"/>
  <c r="O1413" i="6"/>
  <c r="J1442" i="6"/>
  <c r="P1442" i="6" s="1"/>
  <c r="O1451" i="6"/>
  <c r="J1458" i="6"/>
  <c r="P1458" i="6" s="1"/>
  <c r="O1467" i="6"/>
  <c r="O1138" i="6"/>
  <c r="O1043" i="6"/>
  <c r="O1058" i="6"/>
  <c r="O1271" i="6"/>
  <c r="O1299" i="6"/>
  <c r="O1309" i="6"/>
  <c r="O1470" i="6"/>
  <c r="J1009" i="6"/>
  <c r="P1009" i="6" s="1"/>
  <c r="O1018" i="6"/>
  <c r="J1025" i="6"/>
  <c r="P1025" i="6" s="1"/>
  <c r="O1034" i="6"/>
  <c r="J1041" i="6"/>
  <c r="P1041" i="6" s="1"/>
  <c r="O1050" i="6"/>
  <c r="J1057" i="6"/>
  <c r="P1057" i="6" s="1"/>
  <c r="J1073" i="6"/>
  <c r="P1073" i="6" s="1"/>
  <c r="O1082" i="6"/>
  <c r="J1089" i="6"/>
  <c r="P1089" i="6" s="1"/>
  <c r="O1098" i="6"/>
  <c r="J1105" i="6"/>
  <c r="P1105" i="6" s="1"/>
  <c r="J1121" i="6"/>
  <c r="P1121" i="6" s="1"/>
  <c r="O1130" i="6"/>
  <c r="J1137" i="6"/>
  <c r="P1137" i="6" s="1"/>
  <c r="J1153" i="6"/>
  <c r="P1153" i="6" s="1"/>
  <c r="O1162" i="6"/>
  <c r="J1169" i="6"/>
  <c r="P1169" i="6" s="1"/>
  <c r="O1176" i="6"/>
  <c r="O1198" i="6"/>
  <c r="J1225" i="6"/>
  <c r="P1225" i="6" s="1"/>
  <c r="O1227" i="6"/>
  <c r="O1247" i="6"/>
  <c r="O1263" i="6"/>
  <c r="O1279" i="6"/>
  <c r="N1281" i="6"/>
  <c r="O1281" i="6" s="1"/>
  <c r="J1369" i="6"/>
  <c r="P1369" i="6" s="1"/>
  <c r="O1373" i="6"/>
  <c r="N1377" i="6"/>
  <c r="O1377" i="6" s="1"/>
  <c r="O1437" i="6"/>
  <c r="O1461" i="6"/>
  <c r="N1489" i="6"/>
  <c r="O1489" i="6" s="1"/>
  <c r="O1494" i="6"/>
  <c r="J1177" i="6"/>
  <c r="P1177" i="6" s="1"/>
  <c r="N1185" i="6"/>
  <c r="O1185" i="6" s="1"/>
  <c r="O1190" i="6"/>
  <c r="J1201" i="6"/>
  <c r="P1201" i="6" s="1"/>
  <c r="J1241" i="6"/>
  <c r="P1241" i="6" s="1"/>
  <c r="O1243" i="6"/>
  <c r="J1257" i="6"/>
  <c r="P1257" i="6" s="1"/>
  <c r="J1273" i="6"/>
  <c r="P1273" i="6" s="1"/>
  <c r="J1289" i="6"/>
  <c r="P1289" i="6" s="1"/>
  <c r="N1297" i="6"/>
  <c r="O1297" i="6" s="1"/>
  <c r="N1313" i="6"/>
  <c r="O1313" i="6" s="1"/>
  <c r="J1345" i="6"/>
  <c r="P1345" i="6" s="1"/>
  <c r="N1353" i="6"/>
  <c r="O1353" i="6" s="1"/>
  <c r="J1385" i="6"/>
  <c r="P1385" i="6" s="1"/>
  <c r="N1393" i="6"/>
  <c r="O1393" i="6" s="1"/>
  <c r="N1417" i="6"/>
  <c r="O1417" i="6" s="1"/>
  <c r="J1497" i="6"/>
  <c r="P1497" i="6" s="1"/>
  <c r="O1003" i="6"/>
  <c r="O1019" i="6"/>
  <c r="O1035" i="6"/>
  <c r="O1067" i="6"/>
  <c r="O1083" i="6"/>
  <c r="O1115" i="6"/>
  <c r="J1193" i="6"/>
  <c r="P1193" i="6" s="1"/>
  <c r="J1217" i="6"/>
  <c r="P1217" i="6" s="1"/>
  <c r="J1305" i="6"/>
  <c r="P1305" i="6" s="1"/>
  <c r="O1365" i="6"/>
  <c r="O1429" i="6"/>
  <c r="O1453" i="6"/>
  <c r="O1455" i="6"/>
  <c r="J1473" i="6"/>
  <c r="P1473" i="6" s="1"/>
  <c r="O1477" i="6"/>
  <c r="J1500" i="6"/>
  <c r="P1500" i="6" s="1"/>
  <c r="J1017" i="6"/>
  <c r="P1017" i="6" s="1"/>
  <c r="J1033" i="6"/>
  <c r="P1033" i="6" s="1"/>
  <c r="J1049" i="6"/>
  <c r="P1049" i="6" s="1"/>
  <c r="J1065" i="6"/>
  <c r="P1065" i="6" s="1"/>
  <c r="J1081" i="6"/>
  <c r="P1081" i="6" s="1"/>
  <c r="J1097" i="6"/>
  <c r="P1097" i="6" s="1"/>
  <c r="J1113" i="6"/>
  <c r="P1113" i="6" s="1"/>
  <c r="J1129" i="6"/>
  <c r="P1129" i="6" s="1"/>
  <c r="J1145" i="6"/>
  <c r="P1145" i="6" s="1"/>
  <c r="J1161" i="6"/>
  <c r="P1161" i="6" s="1"/>
  <c r="J1233" i="6"/>
  <c r="P1233" i="6" s="1"/>
  <c r="J1321" i="6"/>
  <c r="P1321" i="6" s="1"/>
  <c r="J1361" i="6"/>
  <c r="P1361" i="6" s="1"/>
  <c r="J1401" i="6"/>
  <c r="P1401" i="6" s="1"/>
  <c r="J1425" i="6"/>
  <c r="P1425" i="6" s="1"/>
  <c r="J1449" i="6"/>
  <c r="P1449" i="6" s="1"/>
  <c r="O1484" i="6"/>
  <c r="O1486" i="6"/>
  <c r="O1180" i="6"/>
  <c r="O1191" i="6"/>
  <c r="O1262" i="6"/>
  <c r="O1381" i="6"/>
  <c r="O1412" i="6"/>
  <c r="O1469" i="6"/>
  <c r="O1493" i="6"/>
  <c r="J1498" i="6"/>
  <c r="P1498" i="6" s="1"/>
  <c r="O1220" i="6"/>
  <c r="O1231" i="6"/>
  <c r="O1317" i="6"/>
  <c r="O1404" i="6"/>
  <c r="O1419" i="6"/>
  <c r="O1428" i="6"/>
  <c r="O1452" i="6"/>
  <c r="O1478" i="6"/>
  <c r="J1002" i="6"/>
  <c r="P1002" i="6" s="1"/>
  <c r="O1002" i="6"/>
  <c r="O1009" i="6"/>
  <c r="O1025" i="6"/>
  <c r="O1041" i="6"/>
  <c r="O1057" i="6"/>
  <c r="O1073" i="6"/>
  <c r="O1089" i="6"/>
  <c r="O1105" i="6"/>
  <c r="O1121" i="6"/>
  <c r="O1007" i="6"/>
  <c r="O1023" i="6"/>
  <c r="O1055" i="6"/>
  <c r="O1071" i="6"/>
  <c r="O1087" i="6"/>
  <c r="O1103" i="6"/>
  <c r="O1119" i="6"/>
  <c r="O1135" i="6"/>
  <c r="O1151" i="6"/>
  <c r="O1024" i="6"/>
  <c r="O1104" i="6"/>
  <c r="O1120" i="6"/>
  <c r="O1136" i="6"/>
  <c r="O1152" i="6"/>
  <c r="O1173" i="6"/>
  <c r="O1170" i="6"/>
  <c r="O1177" i="6"/>
  <c r="O1213" i="6"/>
  <c r="O1221" i="6"/>
  <c r="O1229" i="6"/>
  <c r="O1242" i="6"/>
  <c r="O1278" i="6"/>
  <c r="O1285" i="6"/>
  <c r="O1294" i="6"/>
  <c r="O1296" i="6"/>
  <c r="O1316" i="6"/>
  <c r="O1338" i="6"/>
  <c r="O1358" i="6"/>
  <c r="O1360" i="6"/>
  <c r="O1434" i="6"/>
  <c r="O1466" i="6"/>
  <c r="O1481" i="6"/>
  <c r="O1490" i="6"/>
  <c r="O1234" i="6"/>
  <c r="O1258" i="6"/>
  <c r="O1290" i="6"/>
  <c r="O1310" i="6"/>
  <c r="O1312" i="6"/>
  <c r="O1332" i="6"/>
  <c r="O1354" i="6"/>
  <c r="O1374" i="6"/>
  <c r="O1376" i="6"/>
  <c r="O1396" i="6"/>
  <c r="O1458" i="6"/>
  <c r="O1202" i="6"/>
  <c r="O1286" i="6"/>
  <c r="O1288" i="6"/>
  <c r="O1308" i="6"/>
  <c r="O1330" i="6"/>
  <c r="O1350" i="6"/>
  <c r="O1352" i="6"/>
  <c r="O1372" i="6"/>
  <c r="O1394" i="6"/>
  <c r="O1424" i="6"/>
  <c r="O1482" i="6"/>
  <c r="O1500" i="6"/>
  <c r="O1178" i="6"/>
  <c r="O1210" i="6"/>
  <c r="O1226" i="6"/>
  <c r="O1306" i="6"/>
  <c r="O1390" i="6"/>
  <c r="O1392" i="6"/>
  <c r="O1418" i="6"/>
  <c r="O1450" i="6"/>
  <c r="O1498" i="6"/>
  <c r="O1322" i="6"/>
  <c r="O1342" i="6"/>
  <c r="O1344" i="6"/>
  <c r="O1364" i="6"/>
  <c r="O1386" i="6"/>
  <c r="O1410" i="6"/>
  <c r="O1442" i="6"/>
  <c r="O1474" i="6"/>
  <c r="O1201" i="6"/>
  <c r="O1205" i="6"/>
  <c r="O1298" i="6"/>
  <c r="O1492" i="6"/>
  <c r="O1501" i="6"/>
  <c r="O648" i="6"/>
  <c r="O705" i="6"/>
  <c r="O845" i="6"/>
  <c r="O761" i="6"/>
  <c r="O883" i="6"/>
  <c r="O737" i="6"/>
  <c r="O793" i="6"/>
  <c r="O766" i="6"/>
  <c r="O937" i="6"/>
  <c r="O989" i="6"/>
  <c r="O826" i="6"/>
  <c r="O803" i="6"/>
  <c r="O786" i="6"/>
  <c r="O746" i="6"/>
  <c r="O539" i="6"/>
  <c r="O529" i="6"/>
  <c r="O751" i="6"/>
  <c r="O889" i="6"/>
  <c r="O693" i="6"/>
  <c r="O818" i="6"/>
  <c r="O739" i="6"/>
  <c r="O954" i="6"/>
  <c r="O572" i="6"/>
  <c r="O670" i="6"/>
  <c r="O774" i="6"/>
  <c r="O897" i="6"/>
  <c r="O909" i="6"/>
  <c r="O835" i="6"/>
  <c r="O595" i="6"/>
  <c r="O508" i="6"/>
  <c r="O537" i="6"/>
  <c r="O867" i="6"/>
  <c r="O947" i="6"/>
  <c r="O859" i="6"/>
  <c r="O778" i="6"/>
  <c r="O731" i="6"/>
  <c r="O699" i="6"/>
  <c r="O667" i="6"/>
  <c r="O507" i="6"/>
  <c r="O634" i="6"/>
  <c r="O815" i="6"/>
  <c r="O961" i="6"/>
  <c r="O536" i="6"/>
  <c r="O590" i="6"/>
  <c r="O650" i="6"/>
  <c r="O614" i="6"/>
  <c r="O666" i="6"/>
  <c r="O769" i="6"/>
  <c r="O842" i="6"/>
  <c r="O866" i="6"/>
  <c r="O857" i="6"/>
  <c r="O749" i="6"/>
  <c r="O635" i="6"/>
  <c r="O587" i="6"/>
  <c r="O847" i="6"/>
  <c r="O521" i="6"/>
  <c r="O568" i="6"/>
  <c r="O729" i="6"/>
  <c r="O719" i="6"/>
  <c r="O783" i="6"/>
  <c r="O813" i="6"/>
  <c r="O865" i="6"/>
  <c r="O967" i="6"/>
  <c r="O659" i="6"/>
  <c r="O143" i="6"/>
  <c r="O183" i="6"/>
  <c r="O175" i="6"/>
  <c r="O119" i="6"/>
  <c r="O55" i="6"/>
  <c r="O31" i="6"/>
  <c r="O231" i="6"/>
  <c r="O199" i="6"/>
  <c r="O191" i="6"/>
  <c r="O103" i="6"/>
  <c r="O71" i="6"/>
  <c r="O39" i="6"/>
  <c r="J497" i="6"/>
  <c r="P497" i="6" s="1"/>
  <c r="J489" i="6"/>
  <c r="P489" i="6" s="1"/>
  <c r="J481" i="6"/>
  <c r="P481" i="6" s="1"/>
  <c r="J473" i="6"/>
  <c r="P473" i="6" s="1"/>
  <c r="J465" i="6"/>
  <c r="P465" i="6" s="1"/>
  <c r="J457" i="6"/>
  <c r="P457" i="6" s="1"/>
  <c r="J449" i="6"/>
  <c r="P449" i="6" s="1"/>
  <c r="J441" i="6"/>
  <c r="P441" i="6" s="1"/>
  <c r="J433" i="6"/>
  <c r="P433" i="6" s="1"/>
  <c r="J425" i="6"/>
  <c r="P425" i="6" s="1"/>
  <c r="J417" i="6"/>
  <c r="P417" i="6" s="1"/>
  <c r="J409" i="6"/>
  <c r="P409" i="6" s="1"/>
  <c r="J401" i="6"/>
  <c r="P401" i="6" s="1"/>
  <c r="J393" i="6"/>
  <c r="P393" i="6" s="1"/>
  <c r="J385" i="6"/>
  <c r="P385" i="6" s="1"/>
  <c r="J377" i="6"/>
  <c r="P377" i="6" s="1"/>
  <c r="J369" i="6"/>
  <c r="P369" i="6" s="1"/>
  <c r="J361" i="6"/>
  <c r="P361" i="6" s="1"/>
  <c r="J353" i="6"/>
  <c r="P353" i="6" s="1"/>
  <c r="J345" i="6"/>
  <c r="P345" i="6" s="1"/>
  <c r="J337" i="6"/>
  <c r="P337" i="6" s="1"/>
  <c r="J329" i="6"/>
  <c r="P329" i="6" s="1"/>
  <c r="J321" i="6"/>
  <c r="P321" i="6" s="1"/>
  <c r="J313" i="6"/>
  <c r="P313" i="6" s="1"/>
  <c r="J305" i="6"/>
  <c r="P305" i="6" s="1"/>
  <c r="J297" i="6"/>
  <c r="P297" i="6" s="1"/>
  <c r="J289" i="6"/>
  <c r="P289" i="6" s="1"/>
  <c r="J281" i="6"/>
  <c r="P281" i="6" s="1"/>
  <c r="J273" i="6"/>
  <c r="P273" i="6" s="1"/>
  <c r="J265" i="6"/>
  <c r="P265" i="6" s="1"/>
  <c r="J257" i="6"/>
  <c r="J249" i="6"/>
  <c r="P249" i="6" s="1"/>
  <c r="J241" i="6"/>
  <c r="P241" i="6" s="1"/>
  <c r="J233" i="6"/>
  <c r="P233" i="6" s="1"/>
  <c r="J225" i="6"/>
  <c r="P225" i="6" s="1"/>
  <c r="J217" i="6"/>
  <c r="P217" i="6" s="1"/>
  <c r="J209" i="6"/>
  <c r="P209" i="6" s="1"/>
  <c r="J201" i="6"/>
  <c r="P201" i="6" s="1"/>
  <c r="J193" i="6"/>
  <c r="P193" i="6" s="1"/>
  <c r="J185" i="6"/>
  <c r="P185" i="6" s="1"/>
  <c r="J177" i="6"/>
  <c r="P177" i="6" s="1"/>
  <c r="J169" i="6"/>
  <c r="P169" i="6" s="1"/>
  <c r="J161" i="6"/>
  <c r="P161" i="6" s="1"/>
  <c r="J153" i="6"/>
  <c r="P153" i="6" s="1"/>
  <c r="J145" i="6"/>
  <c r="P145" i="6" s="1"/>
  <c r="J137" i="6"/>
  <c r="P137" i="6" s="1"/>
  <c r="J129" i="6"/>
  <c r="P129" i="6" s="1"/>
  <c r="J121" i="6"/>
  <c r="P121" i="6" s="1"/>
  <c r="J113" i="6"/>
  <c r="P113" i="6" s="1"/>
  <c r="J105" i="6"/>
  <c r="P105" i="6" s="1"/>
  <c r="J97" i="6"/>
  <c r="P97" i="6" s="1"/>
  <c r="J89" i="6"/>
  <c r="P89" i="6" s="1"/>
  <c r="J81" i="6"/>
  <c r="P81" i="6" s="1"/>
  <c r="J73" i="6"/>
  <c r="P73" i="6" s="1"/>
  <c r="J65" i="6"/>
  <c r="P65" i="6" s="1"/>
  <c r="J57" i="6"/>
  <c r="P57" i="6" s="1"/>
  <c r="J49" i="6"/>
  <c r="P49" i="6" s="1"/>
  <c r="J41" i="6"/>
  <c r="P41" i="6" s="1"/>
  <c r="J33" i="6"/>
  <c r="P33" i="6" s="1"/>
  <c r="J25" i="6"/>
  <c r="P25" i="6" s="1"/>
  <c r="J17" i="6"/>
  <c r="P17" i="6" s="1"/>
  <c r="J9" i="6"/>
  <c r="P9" i="6" s="1"/>
  <c r="M497" i="6"/>
  <c r="O497" i="6" s="1"/>
  <c r="M489" i="6"/>
  <c r="O489" i="6" s="1"/>
  <c r="M481" i="6"/>
  <c r="O481" i="6" s="1"/>
  <c r="M473" i="6"/>
  <c r="O473" i="6" s="1"/>
  <c r="M465" i="6"/>
  <c r="O465" i="6" s="1"/>
  <c r="M457" i="6"/>
  <c r="O457" i="6" s="1"/>
  <c r="M449" i="6"/>
  <c r="O449" i="6" s="1"/>
  <c r="M425" i="6"/>
  <c r="O425" i="6" s="1"/>
  <c r="M417" i="6"/>
  <c r="O417" i="6" s="1"/>
  <c r="M241" i="6"/>
  <c r="O241" i="6" s="1"/>
  <c r="M433" i="6"/>
  <c r="O433" i="6" s="1"/>
  <c r="M409" i="6"/>
  <c r="O409" i="6" s="1"/>
  <c r="M385" i="6"/>
  <c r="O385" i="6" s="1"/>
  <c r="M369" i="6"/>
  <c r="O369" i="6" s="1"/>
  <c r="M345" i="6"/>
  <c r="O345" i="6" s="1"/>
  <c r="M329" i="6"/>
  <c r="O329" i="6" s="1"/>
  <c r="M313" i="6"/>
  <c r="O313" i="6" s="1"/>
  <c r="M297" i="6"/>
  <c r="O297" i="6" s="1"/>
  <c r="M273" i="6"/>
  <c r="O273" i="6" s="1"/>
  <c r="M257" i="6"/>
  <c r="O257" i="6" s="1"/>
  <c r="M233" i="6"/>
  <c r="O233" i="6" s="1"/>
  <c r="M217" i="6"/>
  <c r="O217" i="6" s="1"/>
  <c r="M201" i="6"/>
  <c r="O201" i="6" s="1"/>
  <c r="M185" i="6"/>
  <c r="O185" i="6" s="1"/>
  <c r="M161" i="6"/>
  <c r="O161" i="6" s="1"/>
  <c r="M137" i="6"/>
  <c r="O137" i="6" s="1"/>
  <c r="M113" i="6"/>
  <c r="O113" i="6" s="1"/>
  <c r="M97" i="6"/>
  <c r="O97" i="6" s="1"/>
  <c r="M81" i="6"/>
  <c r="O81" i="6" s="1"/>
  <c r="M65" i="6"/>
  <c r="M49" i="6"/>
  <c r="O49" i="6" s="1"/>
  <c r="M33" i="6"/>
  <c r="O33" i="6" s="1"/>
  <c r="M17" i="6"/>
  <c r="O17" i="6" s="1"/>
  <c r="M496" i="6"/>
  <c r="O496" i="6" s="1"/>
  <c r="M488" i="6"/>
  <c r="O488" i="6" s="1"/>
  <c r="M480" i="6"/>
  <c r="O480" i="6" s="1"/>
  <c r="M472" i="6"/>
  <c r="O472" i="6" s="1"/>
  <c r="M464" i="6"/>
  <c r="O464" i="6" s="1"/>
  <c r="M456" i="6"/>
  <c r="O456" i="6" s="1"/>
  <c r="M448" i="6"/>
  <c r="O448" i="6" s="1"/>
  <c r="M440" i="6"/>
  <c r="O440" i="6" s="1"/>
  <c r="M432" i="6"/>
  <c r="O432" i="6" s="1"/>
  <c r="M424" i="6"/>
  <c r="O424" i="6" s="1"/>
  <c r="M416" i="6"/>
  <c r="O416" i="6" s="1"/>
  <c r="M408" i="6"/>
  <c r="O408" i="6" s="1"/>
  <c r="M400" i="6"/>
  <c r="O400" i="6" s="1"/>
  <c r="M392" i="6"/>
  <c r="O392" i="6" s="1"/>
  <c r="M384" i="6"/>
  <c r="O384" i="6" s="1"/>
  <c r="M376" i="6"/>
  <c r="O376" i="6" s="1"/>
  <c r="M368" i="6"/>
  <c r="O368" i="6" s="1"/>
  <c r="M360" i="6"/>
  <c r="O360" i="6" s="1"/>
  <c r="M352" i="6"/>
  <c r="O352" i="6" s="1"/>
  <c r="M344" i="6"/>
  <c r="O344" i="6" s="1"/>
  <c r="M336" i="6"/>
  <c r="O336" i="6" s="1"/>
  <c r="M328" i="6"/>
  <c r="O328" i="6" s="1"/>
  <c r="M320" i="6"/>
  <c r="O320" i="6" s="1"/>
  <c r="M312" i="6"/>
  <c r="O312" i="6" s="1"/>
  <c r="M304" i="6"/>
  <c r="O304" i="6" s="1"/>
  <c r="M296" i="6"/>
  <c r="O296" i="6" s="1"/>
  <c r="M288" i="6"/>
  <c r="O288" i="6" s="1"/>
  <c r="M280" i="6"/>
  <c r="O280" i="6" s="1"/>
  <c r="M272" i="6"/>
  <c r="O272" i="6" s="1"/>
  <c r="M264" i="6"/>
  <c r="O264" i="6" s="1"/>
  <c r="M256" i="6"/>
  <c r="O256" i="6" s="1"/>
  <c r="M248" i="6"/>
  <c r="O248" i="6" s="1"/>
  <c r="M240" i="6"/>
  <c r="O240" i="6" s="1"/>
  <c r="M232" i="6"/>
  <c r="O232" i="6" s="1"/>
  <c r="M224" i="6"/>
  <c r="O224" i="6" s="1"/>
  <c r="M216" i="6"/>
  <c r="O216" i="6" s="1"/>
  <c r="M208" i="6"/>
  <c r="O208" i="6" s="1"/>
  <c r="M200" i="6"/>
  <c r="O200" i="6" s="1"/>
  <c r="M192" i="6"/>
  <c r="O192" i="6" s="1"/>
  <c r="M184" i="6"/>
  <c r="O184" i="6" s="1"/>
  <c r="M176" i="6"/>
  <c r="O176" i="6" s="1"/>
  <c r="M168" i="6"/>
  <c r="O168" i="6" s="1"/>
  <c r="M160" i="6"/>
  <c r="O160" i="6" s="1"/>
  <c r="M152" i="6"/>
  <c r="O152" i="6" s="1"/>
  <c r="M144" i="6"/>
  <c r="O144" i="6" s="1"/>
  <c r="M136" i="6"/>
  <c r="O136" i="6" s="1"/>
  <c r="M128" i="6"/>
  <c r="O128" i="6" s="1"/>
  <c r="M120" i="6"/>
  <c r="O120" i="6" s="1"/>
  <c r="M112" i="6"/>
  <c r="O112" i="6" s="1"/>
  <c r="M104" i="6"/>
  <c r="O104" i="6" s="1"/>
  <c r="M96" i="6"/>
  <c r="O96" i="6" s="1"/>
  <c r="M88" i="6"/>
  <c r="O88" i="6" s="1"/>
  <c r="M80" i="6"/>
  <c r="O80" i="6" s="1"/>
  <c r="M72" i="6"/>
  <c r="O72" i="6" s="1"/>
  <c r="M64" i="6"/>
  <c r="O64" i="6" s="1"/>
  <c r="M56" i="6"/>
  <c r="O56" i="6" s="1"/>
  <c r="M48" i="6"/>
  <c r="O48" i="6" s="1"/>
  <c r="M40" i="6"/>
  <c r="O40" i="6" s="1"/>
  <c r="M32" i="6"/>
  <c r="O32" i="6" s="1"/>
  <c r="M24" i="6"/>
  <c r="O24" i="6" s="1"/>
  <c r="M16" i="6"/>
  <c r="O16" i="6" s="1"/>
  <c r="M8" i="6"/>
  <c r="O8" i="6" s="1"/>
  <c r="M169" i="6"/>
  <c r="O169" i="6" s="1"/>
  <c r="M495" i="6"/>
  <c r="M487" i="6"/>
  <c r="M479" i="6"/>
  <c r="O479" i="6" s="1"/>
  <c r="M471" i="6"/>
  <c r="M463" i="6"/>
  <c r="O463" i="6" s="1"/>
  <c r="M455" i="6"/>
  <c r="O455" i="6" s="1"/>
  <c r="M447" i="6"/>
  <c r="O447" i="6" s="1"/>
  <c r="M439" i="6"/>
  <c r="M431" i="6"/>
  <c r="O431" i="6" s="1"/>
  <c r="M423" i="6"/>
  <c r="O423" i="6" s="1"/>
  <c r="M415" i="6"/>
  <c r="M407" i="6"/>
  <c r="O407" i="6" s="1"/>
  <c r="M399" i="6"/>
  <c r="O399" i="6" s="1"/>
  <c r="M391" i="6"/>
  <c r="M383" i="6"/>
  <c r="O383" i="6" s="1"/>
  <c r="M375" i="6"/>
  <c r="O375" i="6" s="1"/>
  <c r="M367" i="6"/>
  <c r="O367" i="6" s="1"/>
  <c r="M359" i="6"/>
  <c r="M351" i="6"/>
  <c r="M343" i="6"/>
  <c r="M335" i="6"/>
  <c r="M327" i="6"/>
  <c r="O327" i="6" s="1"/>
  <c r="M319" i="6"/>
  <c r="M311" i="6"/>
  <c r="M303" i="6"/>
  <c r="O303" i="6" s="1"/>
  <c r="M295" i="6"/>
  <c r="O295" i="6" s="1"/>
  <c r="M287" i="6"/>
  <c r="O287" i="6" s="1"/>
  <c r="M279" i="6"/>
  <c r="O279" i="6" s="1"/>
  <c r="M271" i="6"/>
  <c r="M263" i="6"/>
  <c r="M255" i="6"/>
  <c r="M247" i="6"/>
  <c r="O247" i="6" s="1"/>
  <c r="M239" i="6"/>
  <c r="O239" i="6" s="1"/>
  <c r="M7" i="6"/>
  <c r="O7" i="6" s="1"/>
  <c r="M441" i="6"/>
  <c r="O441" i="6" s="1"/>
  <c r="M401" i="6"/>
  <c r="O401" i="6" s="1"/>
  <c r="M361" i="6"/>
  <c r="O361" i="6" s="1"/>
  <c r="M289" i="6"/>
  <c r="O289" i="6" s="1"/>
  <c r="M129" i="6"/>
  <c r="O129" i="6" s="1"/>
  <c r="M393" i="6"/>
  <c r="O393" i="6" s="1"/>
  <c r="M377" i="6"/>
  <c r="O377" i="6" s="1"/>
  <c r="M353" i="6"/>
  <c r="O353" i="6" s="1"/>
  <c r="M337" i="6"/>
  <c r="O337" i="6" s="1"/>
  <c r="M321" i="6"/>
  <c r="O321" i="6" s="1"/>
  <c r="M305" i="6"/>
  <c r="O305" i="6" s="1"/>
  <c r="M281" i="6"/>
  <c r="O281" i="6" s="1"/>
  <c r="M265" i="6"/>
  <c r="O265" i="6" s="1"/>
  <c r="M249" i="6"/>
  <c r="O249" i="6" s="1"/>
  <c r="M225" i="6"/>
  <c r="O225" i="6" s="1"/>
  <c r="M209" i="6"/>
  <c r="O209" i="6" s="1"/>
  <c r="M193" i="6"/>
  <c r="O193" i="6" s="1"/>
  <c r="M177" i="6"/>
  <c r="O177" i="6" s="1"/>
  <c r="M153" i="6"/>
  <c r="O153" i="6" s="1"/>
  <c r="M145" i="6"/>
  <c r="O145" i="6" s="1"/>
  <c r="M121" i="6"/>
  <c r="O121" i="6" s="1"/>
  <c r="M105" i="6"/>
  <c r="O105" i="6" s="1"/>
  <c r="M89" i="6"/>
  <c r="O89" i="6" s="1"/>
  <c r="M73" i="6"/>
  <c r="O73" i="6" s="1"/>
  <c r="M57" i="6"/>
  <c r="O57" i="6" s="1"/>
  <c r="M41" i="6"/>
  <c r="O41" i="6" s="1"/>
  <c r="M25" i="6"/>
  <c r="O25" i="6" s="1"/>
  <c r="M9" i="6"/>
  <c r="O9" i="6" s="1"/>
  <c r="J972" i="6"/>
  <c r="P972" i="6" s="1"/>
  <c r="J956" i="6"/>
  <c r="P956" i="6" s="1"/>
  <c r="J587" i="6"/>
  <c r="P587" i="6" s="1"/>
  <c r="J899" i="6"/>
  <c r="P899" i="6" s="1"/>
  <c r="J941" i="6"/>
  <c r="P941" i="6" s="1"/>
  <c r="J955" i="6"/>
  <c r="P955" i="6" s="1"/>
  <c r="J755" i="6"/>
  <c r="P755" i="6" s="1"/>
  <c r="J963" i="6"/>
  <c r="P963" i="6" s="1"/>
  <c r="N973" i="6"/>
  <c r="O973" i="6" s="1"/>
  <c r="J978" i="6"/>
  <c r="P978" i="6" s="1"/>
  <c r="J829" i="6"/>
  <c r="P829" i="6" s="1"/>
  <c r="J691" i="6"/>
  <c r="P691" i="6" s="1"/>
  <c r="N875" i="6"/>
  <c r="O875" i="6" s="1"/>
  <c r="J909" i="6"/>
  <c r="P909" i="6" s="1"/>
  <c r="N787" i="6"/>
  <c r="O787" i="6" s="1"/>
  <c r="J845" i="6"/>
  <c r="P845" i="6" s="1"/>
  <c r="J891" i="6"/>
  <c r="P891" i="6" s="1"/>
  <c r="J933" i="6"/>
  <c r="P933" i="6" s="1"/>
  <c r="J882" i="6"/>
  <c r="P882" i="6" s="1"/>
  <c r="J826" i="6"/>
  <c r="P826" i="6" s="1"/>
  <c r="J853" i="6"/>
  <c r="P853" i="6" s="1"/>
  <c r="J869" i="6"/>
  <c r="P869" i="6" s="1"/>
  <c r="J937" i="6"/>
  <c r="P937" i="6" s="1"/>
  <c r="J989" i="6"/>
  <c r="P989" i="6" s="1"/>
  <c r="J997" i="6"/>
  <c r="P997" i="6" s="1"/>
  <c r="N913" i="6"/>
  <c r="O913" i="6" s="1"/>
  <c r="J982" i="6"/>
  <c r="P982" i="6" s="1"/>
  <c r="J590" i="6"/>
  <c r="P590" i="6" s="1"/>
  <c r="N652" i="6"/>
  <c r="O652" i="6" s="1"/>
  <c r="J694" i="6"/>
  <c r="P694" i="6" s="1"/>
  <c r="J706" i="6"/>
  <c r="P706" i="6" s="1"/>
  <c r="J774" i="6"/>
  <c r="P774" i="6" s="1"/>
  <c r="N861" i="6"/>
  <c r="O861" i="6" s="1"/>
  <c r="N870" i="6"/>
  <c r="O870" i="6" s="1"/>
  <c r="N921" i="6"/>
  <c r="O921" i="6" s="1"/>
  <c r="N929" i="6"/>
  <c r="O929" i="6" s="1"/>
  <c r="N957" i="6"/>
  <c r="O957" i="6" s="1"/>
  <c r="N966" i="6"/>
  <c r="O966" i="6" s="1"/>
  <c r="N914" i="6"/>
  <c r="O914" i="6" s="1"/>
  <c r="J558" i="6"/>
  <c r="P558" i="6" s="1"/>
  <c r="N654" i="6"/>
  <c r="O654" i="6" s="1"/>
  <c r="J662" i="6"/>
  <c r="P662" i="6" s="1"/>
  <c r="J746" i="6"/>
  <c r="P746" i="6" s="1"/>
  <c r="J790" i="6"/>
  <c r="P790" i="6" s="1"/>
  <c r="J810" i="6"/>
  <c r="P810" i="6" s="1"/>
  <c r="N850" i="6"/>
  <c r="O850" i="6" s="1"/>
  <c r="J901" i="6"/>
  <c r="P901" i="6" s="1"/>
  <c r="J905" i="6"/>
  <c r="P905" i="6" s="1"/>
  <c r="N938" i="6"/>
  <c r="O938" i="6" s="1"/>
  <c r="J965" i="6"/>
  <c r="P965" i="6" s="1"/>
  <c r="J974" i="6"/>
  <c r="P974" i="6" s="1"/>
  <c r="N990" i="6"/>
  <c r="O990" i="6" s="1"/>
  <c r="J514" i="6"/>
  <c r="P514" i="6" s="1"/>
  <c r="J854" i="6"/>
  <c r="P854" i="6" s="1"/>
  <c r="J522" i="6"/>
  <c r="P522" i="6" s="1"/>
  <c r="N538" i="6"/>
  <c r="O538" i="6" s="1"/>
  <c r="J574" i="6"/>
  <c r="P574" i="6" s="1"/>
  <c r="N626" i="6"/>
  <c r="O626" i="6" s="1"/>
  <c r="N642" i="6"/>
  <c r="O642" i="6" s="1"/>
  <c r="J686" i="6"/>
  <c r="P686" i="6" s="1"/>
  <c r="J766" i="6"/>
  <c r="P766" i="6" s="1"/>
  <c r="J842" i="6"/>
  <c r="P842" i="6" s="1"/>
  <c r="J877" i="6"/>
  <c r="P877" i="6" s="1"/>
  <c r="J885" i="6"/>
  <c r="P885" i="6" s="1"/>
  <c r="J893" i="6"/>
  <c r="P893" i="6" s="1"/>
  <c r="J981" i="6"/>
  <c r="P981" i="6" s="1"/>
  <c r="J678" i="6"/>
  <c r="P678" i="6" s="1"/>
  <c r="N798" i="6"/>
  <c r="O798" i="6" s="1"/>
  <c r="J946" i="6"/>
  <c r="P946" i="6" s="1"/>
  <c r="O969" i="6"/>
  <c r="J618" i="6"/>
  <c r="P618" i="6" s="1"/>
  <c r="N582" i="6"/>
  <c r="O582" i="6" s="1"/>
  <c r="N598" i="6"/>
  <c r="O598" i="6" s="1"/>
  <c r="J670" i="6"/>
  <c r="P670" i="6" s="1"/>
  <c r="N714" i="6"/>
  <c r="O714" i="6" s="1"/>
  <c r="J758" i="6"/>
  <c r="P758" i="6" s="1"/>
  <c r="J834" i="6"/>
  <c r="P834" i="6" s="1"/>
  <c r="N852" i="6"/>
  <c r="O852" i="6" s="1"/>
  <c r="J530" i="6"/>
  <c r="P530" i="6" s="1"/>
  <c r="J650" i="6"/>
  <c r="P650" i="6" s="1"/>
  <c r="J730" i="6"/>
  <c r="P730" i="6" s="1"/>
  <c r="J998" i="6"/>
  <c r="P998" i="6" s="1"/>
  <c r="N546" i="6"/>
  <c r="O546" i="6" s="1"/>
  <c r="J983" i="6"/>
  <c r="P983" i="6" s="1"/>
  <c r="N1000" i="6"/>
  <c r="O1000" i="6" s="1"/>
  <c r="O974" i="6"/>
  <c r="N991" i="6"/>
  <c r="O991" i="6" s="1"/>
  <c r="N931" i="6"/>
  <c r="O931" i="6" s="1"/>
  <c r="J975" i="6"/>
  <c r="P975" i="6" s="1"/>
  <c r="J967" i="6"/>
  <c r="P967" i="6" s="1"/>
  <c r="O993" i="6"/>
  <c r="J959" i="6"/>
  <c r="P959" i="6" s="1"/>
  <c r="J999" i="6"/>
  <c r="P999" i="6" s="1"/>
  <c r="N819" i="6"/>
  <c r="O819" i="6" s="1"/>
  <c r="J915" i="6"/>
  <c r="P915" i="6" s="1"/>
  <c r="O922" i="6"/>
  <c r="J923" i="6"/>
  <c r="P923" i="6" s="1"/>
  <c r="N868" i="6"/>
  <c r="O868" i="6" s="1"/>
  <c r="J902" i="6"/>
  <c r="P902" i="6" s="1"/>
  <c r="N904" i="6"/>
  <c r="O904" i="6" s="1"/>
  <c r="N920" i="6"/>
  <c r="O920" i="6" s="1"/>
  <c r="J944" i="6"/>
  <c r="P944" i="6" s="1"/>
  <c r="J876" i="6"/>
  <c r="P876" i="6" s="1"/>
  <c r="J928" i="6"/>
  <c r="P928" i="6" s="1"/>
  <c r="O977" i="6"/>
  <c r="J996" i="6"/>
  <c r="P996" i="6" s="1"/>
  <c r="O998" i="6"/>
  <c r="N860" i="6"/>
  <c r="O860" i="6" s="1"/>
  <c r="O912" i="6"/>
  <c r="J980" i="6"/>
  <c r="P980" i="6" s="1"/>
  <c r="J988" i="6"/>
  <c r="P988" i="6" s="1"/>
  <c r="O978" i="6"/>
  <c r="N756" i="6"/>
  <c r="O756" i="6" s="1"/>
  <c r="J976" i="6"/>
  <c r="P976" i="6" s="1"/>
  <c r="N712" i="6"/>
  <c r="O712" i="6" s="1"/>
  <c r="N780" i="6"/>
  <c r="O780" i="6" s="1"/>
  <c r="J812" i="6"/>
  <c r="P812" i="6" s="1"/>
  <c r="N968" i="6"/>
  <c r="O968" i="6" s="1"/>
  <c r="J804" i="6"/>
  <c r="P804" i="6" s="1"/>
  <c r="O976" i="6"/>
  <c r="O986" i="6"/>
  <c r="J984" i="6"/>
  <c r="P984" i="6" s="1"/>
  <c r="O906" i="6"/>
  <c r="O952" i="6"/>
  <c r="J960" i="6"/>
  <c r="P960" i="6" s="1"/>
  <c r="O962" i="6"/>
  <c r="O984" i="6"/>
  <c r="J992" i="6"/>
  <c r="P992" i="6" s="1"/>
  <c r="O994" i="6"/>
  <c r="J768" i="6"/>
  <c r="P768" i="6" s="1"/>
  <c r="J940" i="6"/>
  <c r="P940" i="6" s="1"/>
  <c r="O960" i="6"/>
  <c r="O992" i="6"/>
  <c r="O970" i="6"/>
  <c r="O902" i="6"/>
  <c r="O953" i="6"/>
  <c r="O985" i="6"/>
  <c r="N792" i="6"/>
  <c r="O792" i="6" s="1"/>
  <c r="J760" i="6"/>
  <c r="P760" i="6" s="1"/>
  <c r="J776" i="6"/>
  <c r="P776" i="6" s="1"/>
  <c r="J784" i="6"/>
  <c r="P784" i="6" s="1"/>
  <c r="J800" i="6"/>
  <c r="P800" i="6" s="1"/>
  <c r="J856" i="6"/>
  <c r="P856" i="6" s="1"/>
  <c r="J880" i="6"/>
  <c r="P880" i="6" s="1"/>
  <c r="N908" i="6"/>
  <c r="O908" i="6" s="1"/>
  <c r="O928" i="6"/>
  <c r="N939" i="6"/>
  <c r="O939" i="6" s="1"/>
  <c r="J948" i="6"/>
  <c r="P948" i="6" s="1"/>
  <c r="J820" i="6"/>
  <c r="P820" i="6" s="1"/>
  <c r="J864" i="6"/>
  <c r="P864" i="6" s="1"/>
  <c r="J907" i="6"/>
  <c r="P907" i="6" s="1"/>
  <c r="J932" i="6"/>
  <c r="P932" i="6" s="1"/>
  <c r="J828" i="6"/>
  <c r="P828" i="6" s="1"/>
  <c r="J836" i="6"/>
  <c r="P836" i="6" s="1"/>
  <c r="J872" i="6"/>
  <c r="P872" i="6" s="1"/>
  <c r="N888" i="6"/>
  <c r="O888" i="6" s="1"/>
  <c r="J924" i="6"/>
  <c r="P924" i="6" s="1"/>
  <c r="J802" i="6"/>
  <c r="P802" i="6" s="1"/>
  <c r="J844" i="6"/>
  <c r="P844" i="6" s="1"/>
  <c r="J896" i="6"/>
  <c r="P896" i="6" s="1"/>
  <c r="J916" i="6"/>
  <c r="P916" i="6" s="1"/>
  <c r="J947" i="6"/>
  <c r="P947" i="6" s="1"/>
  <c r="J560" i="6"/>
  <c r="P560" i="6" s="1"/>
  <c r="O930" i="6"/>
  <c r="O936" i="6"/>
  <c r="N806" i="6"/>
  <c r="O806" i="6" s="1"/>
  <c r="J814" i="6"/>
  <c r="P814" i="6" s="1"/>
  <c r="J838" i="6"/>
  <c r="P838" i="6" s="1"/>
  <c r="J910" i="6"/>
  <c r="P910" i="6" s="1"/>
  <c r="N734" i="6"/>
  <c r="O734" i="6" s="1"/>
  <c r="N858" i="6"/>
  <c r="O858" i="6" s="1"/>
  <c r="J874" i="6"/>
  <c r="P874" i="6" s="1"/>
  <c r="J890" i="6"/>
  <c r="P890" i="6" s="1"/>
  <c r="O910" i="6"/>
  <c r="J918" i="6"/>
  <c r="P918" i="6" s="1"/>
  <c r="O946" i="6"/>
  <c r="J726" i="6"/>
  <c r="P726" i="6" s="1"/>
  <c r="J750" i="6"/>
  <c r="P750" i="6" s="1"/>
  <c r="J846" i="6"/>
  <c r="P846" i="6" s="1"/>
  <c r="O874" i="6"/>
  <c r="O890" i="6"/>
  <c r="J926" i="6"/>
  <c r="P926" i="6" s="1"/>
  <c r="O836" i="6"/>
  <c r="J866" i="6"/>
  <c r="P866" i="6" s="1"/>
  <c r="J934" i="6"/>
  <c r="P934" i="6" s="1"/>
  <c r="O944" i="6"/>
  <c r="J770" i="6"/>
  <c r="P770" i="6" s="1"/>
  <c r="J942" i="6"/>
  <c r="P942" i="6" s="1"/>
  <c r="N742" i="6"/>
  <c r="O742" i="6" s="1"/>
  <c r="N754" i="6"/>
  <c r="O754" i="6" s="1"/>
  <c r="O942" i="6"/>
  <c r="N718" i="6"/>
  <c r="O718" i="6" s="1"/>
  <c r="N791" i="6"/>
  <c r="O791" i="6" s="1"/>
  <c r="N827" i="6"/>
  <c r="O827" i="6" s="1"/>
  <c r="N843" i="6"/>
  <c r="O843" i="6" s="1"/>
  <c r="N863" i="6"/>
  <c r="O863" i="6" s="1"/>
  <c r="O872" i="6"/>
  <c r="J887" i="6"/>
  <c r="P887" i="6" s="1"/>
  <c r="O898" i="6"/>
  <c r="N851" i="6"/>
  <c r="O851" i="6" s="1"/>
  <c r="J803" i="6"/>
  <c r="P803" i="6" s="1"/>
  <c r="J835" i="6"/>
  <c r="P835" i="6" s="1"/>
  <c r="N855" i="6"/>
  <c r="O855" i="6" s="1"/>
  <c r="N895" i="6"/>
  <c r="O895" i="6" s="1"/>
  <c r="O828" i="6"/>
  <c r="O856" i="6"/>
  <c r="J871" i="6"/>
  <c r="P871" i="6" s="1"/>
  <c r="J879" i="6"/>
  <c r="P879" i="6" s="1"/>
  <c r="O896" i="6"/>
  <c r="J811" i="6"/>
  <c r="P811" i="6" s="1"/>
  <c r="N723" i="6"/>
  <c r="O723" i="6" s="1"/>
  <c r="O814" i="6"/>
  <c r="J884" i="6"/>
  <c r="P884" i="6" s="1"/>
  <c r="N675" i="6"/>
  <c r="O675" i="6" s="1"/>
  <c r="N702" i="6"/>
  <c r="O702" i="6" s="1"/>
  <c r="J719" i="6"/>
  <c r="P719" i="6" s="1"/>
  <c r="J735" i="6"/>
  <c r="P735" i="6" s="1"/>
  <c r="J805" i="6"/>
  <c r="P805" i="6" s="1"/>
  <c r="J816" i="6"/>
  <c r="P816" i="6" s="1"/>
  <c r="O854" i="6"/>
  <c r="J857" i="6"/>
  <c r="P857" i="6" s="1"/>
  <c r="O864" i="6"/>
  <c r="O876" i="6"/>
  <c r="J892" i="6"/>
  <c r="P892" i="6" s="1"/>
  <c r="J897" i="6"/>
  <c r="P897" i="6" s="1"/>
  <c r="N543" i="6"/>
  <c r="O543" i="6" s="1"/>
  <c r="J631" i="6"/>
  <c r="P631" i="6" s="1"/>
  <c r="N645" i="6"/>
  <c r="O645" i="6" s="1"/>
  <c r="J744" i="6"/>
  <c r="P744" i="6" s="1"/>
  <c r="J769" i="6"/>
  <c r="P769" i="6" s="1"/>
  <c r="J772" i="6"/>
  <c r="P772" i="6" s="1"/>
  <c r="J779" i="6"/>
  <c r="P779" i="6" s="1"/>
  <c r="J793" i="6"/>
  <c r="P793" i="6" s="1"/>
  <c r="J865" i="6"/>
  <c r="P865" i="6" s="1"/>
  <c r="O882" i="6"/>
  <c r="O892" i="6"/>
  <c r="J900" i="6"/>
  <c r="P900" i="6" s="1"/>
  <c r="N764" i="6"/>
  <c r="O764" i="6" s="1"/>
  <c r="N683" i="6"/>
  <c r="O683" i="6" s="1"/>
  <c r="N840" i="6"/>
  <c r="O840" i="6" s="1"/>
  <c r="O900" i="6"/>
  <c r="O884" i="6"/>
  <c r="J704" i="6"/>
  <c r="P704" i="6" s="1"/>
  <c r="N736" i="6"/>
  <c r="O736" i="6" s="1"/>
  <c r="O880" i="6"/>
  <c r="O804" i="6"/>
  <c r="J789" i="6"/>
  <c r="P789" i="6" s="1"/>
  <c r="J705" i="6"/>
  <c r="P705" i="6" s="1"/>
  <c r="N721" i="6"/>
  <c r="O721" i="6" s="1"/>
  <c r="J729" i="6"/>
  <c r="P729" i="6" s="1"/>
  <c r="N745" i="6"/>
  <c r="O745" i="6" s="1"/>
  <c r="J765" i="6"/>
  <c r="P765" i="6" s="1"/>
  <c r="O782" i="6"/>
  <c r="N788" i="6"/>
  <c r="O788" i="6" s="1"/>
  <c r="J797" i="6"/>
  <c r="P797" i="6" s="1"/>
  <c r="J808" i="6"/>
  <c r="P808" i="6" s="1"/>
  <c r="N817" i="6"/>
  <c r="O817" i="6" s="1"/>
  <c r="O820" i="6"/>
  <c r="N825" i="6"/>
  <c r="O825" i="6" s="1"/>
  <c r="J833" i="6"/>
  <c r="P833" i="6" s="1"/>
  <c r="J848" i="6"/>
  <c r="P848" i="6" s="1"/>
  <c r="J757" i="6"/>
  <c r="P757" i="6" s="1"/>
  <c r="O808" i="6"/>
  <c r="J841" i="6"/>
  <c r="P841" i="6" s="1"/>
  <c r="O848" i="6"/>
  <c r="J668" i="6"/>
  <c r="P668" i="6" s="1"/>
  <c r="J713" i="6"/>
  <c r="P713" i="6" s="1"/>
  <c r="J737" i="6"/>
  <c r="P737" i="6" s="1"/>
  <c r="J781" i="6"/>
  <c r="P781" i="6" s="1"/>
  <c r="J824" i="6"/>
  <c r="P824" i="6" s="1"/>
  <c r="O846" i="6"/>
  <c r="J796" i="6"/>
  <c r="P796" i="6" s="1"/>
  <c r="J809" i="6"/>
  <c r="P809" i="6" s="1"/>
  <c r="O816" i="6"/>
  <c r="O824" i="6"/>
  <c r="O834" i="6"/>
  <c r="O844" i="6"/>
  <c r="J849" i="6"/>
  <c r="P849" i="6" s="1"/>
  <c r="J728" i="6"/>
  <c r="P728" i="6" s="1"/>
  <c r="J773" i="6"/>
  <c r="P773" i="6" s="1"/>
  <c r="J832" i="6"/>
  <c r="P832" i="6" s="1"/>
  <c r="O758" i="6"/>
  <c r="O812" i="6"/>
  <c r="O822" i="6"/>
  <c r="O832" i="6"/>
  <c r="N651" i="6"/>
  <c r="O651" i="6" s="1"/>
  <c r="J655" i="6"/>
  <c r="P655" i="6" s="1"/>
  <c r="J695" i="6"/>
  <c r="P695" i="6" s="1"/>
  <c r="J731" i="6"/>
  <c r="P731" i="6" s="1"/>
  <c r="N747" i="6"/>
  <c r="O747" i="6" s="1"/>
  <c r="J715" i="6"/>
  <c r="P715" i="6" s="1"/>
  <c r="J775" i="6"/>
  <c r="P775" i="6" s="1"/>
  <c r="N687" i="6"/>
  <c r="O687" i="6" s="1"/>
  <c r="J739" i="6"/>
  <c r="P739" i="6" s="1"/>
  <c r="J679" i="6"/>
  <c r="P679" i="6" s="1"/>
  <c r="J759" i="6"/>
  <c r="P759" i="6" s="1"/>
  <c r="O796" i="6"/>
  <c r="J799" i="6"/>
  <c r="P799" i="6" s="1"/>
  <c r="O768" i="6"/>
  <c r="O776" i="6"/>
  <c r="O802" i="6"/>
  <c r="J666" i="6"/>
  <c r="P666" i="6" s="1"/>
  <c r="J707" i="6"/>
  <c r="P707" i="6" s="1"/>
  <c r="N710" i="6"/>
  <c r="O710" i="6" s="1"/>
  <c r="J752" i="6"/>
  <c r="P752" i="6" s="1"/>
  <c r="J767" i="6"/>
  <c r="P767" i="6" s="1"/>
  <c r="O772" i="6"/>
  <c r="O784" i="6"/>
  <c r="N794" i="6"/>
  <c r="O794" i="6" s="1"/>
  <c r="J575" i="6"/>
  <c r="P575" i="6" s="1"/>
  <c r="J671" i="6"/>
  <c r="P671" i="6" s="1"/>
  <c r="O760" i="6"/>
  <c r="N762" i="6"/>
  <c r="O762" i="6" s="1"/>
  <c r="O770" i="6"/>
  <c r="O790" i="6"/>
  <c r="J663" i="6"/>
  <c r="P663" i="6" s="1"/>
  <c r="J698" i="6"/>
  <c r="P698" i="6" s="1"/>
  <c r="J778" i="6"/>
  <c r="P778" i="6" s="1"/>
  <c r="J783" i="6"/>
  <c r="P783" i="6" s="1"/>
  <c r="N603" i="6"/>
  <c r="O603" i="6" s="1"/>
  <c r="J786" i="6"/>
  <c r="P786" i="6" s="1"/>
  <c r="J516" i="6"/>
  <c r="P516" i="6" s="1"/>
  <c r="J548" i="6"/>
  <c r="P548" i="6" s="1"/>
  <c r="J568" i="6"/>
  <c r="P568" i="6" s="1"/>
  <c r="J576" i="6"/>
  <c r="P576" i="6" s="1"/>
  <c r="N602" i="6"/>
  <c r="O602" i="6" s="1"/>
  <c r="J620" i="6"/>
  <c r="P620" i="6" s="1"/>
  <c r="J740" i="6"/>
  <c r="P740" i="6" s="1"/>
  <c r="J540" i="6"/>
  <c r="P540" i="6" s="1"/>
  <c r="J592" i="6"/>
  <c r="P592" i="6" s="1"/>
  <c r="J600" i="6"/>
  <c r="P600" i="6" s="1"/>
  <c r="J612" i="6"/>
  <c r="P612" i="6" s="1"/>
  <c r="J644" i="6"/>
  <c r="P644" i="6" s="1"/>
  <c r="J664" i="6"/>
  <c r="P664" i="6" s="1"/>
  <c r="J732" i="6"/>
  <c r="P732" i="6" s="1"/>
  <c r="J508" i="6"/>
  <c r="P508" i="6" s="1"/>
  <c r="J532" i="6"/>
  <c r="P532" i="6" s="1"/>
  <c r="J604" i="6"/>
  <c r="P604" i="6" s="1"/>
  <c r="J656" i="6"/>
  <c r="P656" i="6" s="1"/>
  <c r="J672" i="6"/>
  <c r="P672" i="6" s="1"/>
  <c r="O752" i="6"/>
  <c r="J628" i="6"/>
  <c r="P628" i="6" s="1"/>
  <c r="J636" i="6"/>
  <c r="P636" i="6" s="1"/>
  <c r="J680" i="6"/>
  <c r="P680" i="6" s="1"/>
  <c r="J688" i="6"/>
  <c r="P688" i="6" s="1"/>
  <c r="J524" i="6"/>
  <c r="P524" i="6" s="1"/>
  <c r="J584" i="6"/>
  <c r="P584" i="6" s="1"/>
  <c r="O680" i="6"/>
  <c r="J696" i="6"/>
  <c r="P696" i="6" s="1"/>
  <c r="J748" i="6"/>
  <c r="P748" i="6" s="1"/>
  <c r="J639" i="6"/>
  <c r="P639" i="6" s="1"/>
  <c r="N535" i="6"/>
  <c r="O535" i="6" s="1"/>
  <c r="J595" i="6"/>
  <c r="P595" i="6" s="1"/>
  <c r="O720" i="6"/>
  <c r="J563" i="6"/>
  <c r="P563" i="6" s="1"/>
  <c r="N519" i="6"/>
  <c r="O519" i="6" s="1"/>
  <c r="J555" i="6"/>
  <c r="P555" i="6" s="1"/>
  <c r="J615" i="6"/>
  <c r="P615" i="6" s="1"/>
  <c r="J647" i="6"/>
  <c r="P647" i="6" s="1"/>
  <c r="J659" i="6"/>
  <c r="P659" i="6" s="1"/>
  <c r="J699" i="6"/>
  <c r="P699" i="6" s="1"/>
  <c r="J708" i="6"/>
  <c r="P708" i="6" s="1"/>
  <c r="J716" i="6"/>
  <c r="P716" i="6" s="1"/>
  <c r="J724" i="6"/>
  <c r="P724" i="6" s="1"/>
  <c r="J579" i="6"/>
  <c r="P579" i="6" s="1"/>
  <c r="J623" i="6"/>
  <c r="P623" i="6" s="1"/>
  <c r="N571" i="6"/>
  <c r="O571" i="6" s="1"/>
  <c r="N607" i="6"/>
  <c r="O607" i="6" s="1"/>
  <c r="J667" i="6"/>
  <c r="P667" i="6" s="1"/>
  <c r="N503" i="6"/>
  <c r="O503" i="6" s="1"/>
  <c r="N511" i="6"/>
  <c r="O511" i="6" s="1"/>
  <c r="J527" i="6"/>
  <c r="P527" i="6" s="1"/>
  <c r="N551" i="6"/>
  <c r="O551" i="6" s="1"/>
  <c r="N557" i="6"/>
  <c r="O557" i="6" s="1"/>
  <c r="N597" i="6"/>
  <c r="O597" i="6" s="1"/>
  <c r="N669" i="6"/>
  <c r="O669" i="6" s="1"/>
  <c r="N685" i="6"/>
  <c r="O685" i="6" s="1"/>
  <c r="N701" i="6"/>
  <c r="O701" i="6" s="1"/>
  <c r="J653" i="6"/>
  <c r="P653" i="6" s="1"/>
  <c r="J693" i="6"/>
  <c r="P693" i="6" s="1"/>
  <c r="J661" i="6"/>
  <c r="P661" i="6" s="1"/>
  <c r="O748" i="6"/>
  <c r="J677" i="6"/>
  <c r="P677" i="6" s="1"/>
  <c r="O696" i="6"/>
  <c r="O708" i="6"/>
  <c r="O738" i="6"/>
  <c r="J633" i="6"/>
  <c r="P633" i="6" s="1"/>
  <c r="O728" i="6"/>
  <c r="O706" i="6"/>
  <c r="J709" i="6"/>
  <c r="P709" i="6" s="1"/>
  <c r="O716" i="6"/>
  <c r="O726" i="6"/>
  <c r="N733" i="6"/>
  <c r="O733" i="6" s="1"/>
  <c r="N741" i="6"/>
  <c r="O741" i="6" s="1"/>
  <c r="J749" i="6"/>
  <c r="P749" i="6" s="1"/>
  <c r="J717" i="6"/>
  <c r="P717" i="6" s="1"/>
  <c r="O724" i="6"/>
  <c r="O744" i="6"/>
  <c r="J689" i="6"/>
  <c r="P689" i="6" s="1"/>
  <c r="J725" i="6"/>
  <c r="P725" i="6" s="1"/>
  <c r="O732" i="6"/>
  <c r="O740" i="6"/>
  <c r="N657" i="6"/>
  <c r="O657" i="6" s="1"/>
  <c r="N673" i="6"/>
  <c r="O673" i="6" s="1"/>
  <c r="O750" i="6"/>
  <c r="N577" i="6"/>
  <c r="O577" i="6" s="1"/>
  <c r="J605" i="6"/>
  <c r="P605" i="6" s="1"/>
  <c r="N518" i="6"/>
  <c r="O518" i="6" s="1"/>
  <c r="J606" i="6"/>
  <c r="P606" i="6" s="1"/>
  <c r="O653" i="6"/>
  <c r="O671" i="6"/>
  <c r="J674" i="6"/>
  <c r="P674" i="6" s="1"/>
  <c r="O694" i="6"/>
  <c r="J614" i="6"/>
  <c r="P614" i="6" s="1"/>
  <c r="N646" i="6"/>
  <c r="O646" i="6" s="1"/>
  <c r="J570" i="6"/>
  <c r="P570" i="6" s="1"/>
  <c r="J594" i="6"/>
  <c r="P594" i="6" s="1"/>
  <c r="J622" i="6"/>
  <c r="P622" i="6" s="1"/>
  <c r="J690" i="6"/>
  <c r="P690" i="6" s="1"/>
  <c r="N630" i="6"/>
  <c r="O630" i="6" s="1"/>
  <c r="J658" i="6"/>
  <c r="P658" i="6" s="1"/>
  <c r="J682" i="6"/>
  <c r="P682" i="6" s="1"/>
  <c r="O690" i="6"/>
  <c r="J534" i="6"/>
  <c r="P534" i="6" s="1"/>
  <c r="N638" i="6"/>
  <c r="O638" i="6" s="1"/>
  <c r="N561" i="6"/>
  <c r="O561" i="6" s="1"/>
  <c r="J569" i="6"/>
  <c r="P569" i="6" s="1"/>
  <c r="N585" i="6"/>
  <c r="O585" i="6" s="1"/>
  <c r="N613" i="6"/>
  <c r="O613" i="6" s="1"/>
  <c r="O655" i="6"/>
  <c r="N660" i="6"/>
  <c r="O660" i="6" s="1"/>
  <c r="N665" i="6"/>
  <c r="O665" i="6" s="1"/>
  <c r="O688" i="6"/>
  <c r="O698" i="6"/>
  <c r="N700" i="6"/>
  <c r="O700" i="6" s="1"/>
  <c r="N593" i="6"/>
  <c r="O593" i="6" s="1"/>
  <c r="J621" i="6"/>
  <c r="P621" i="6" s="1"/>
  <c r="J637" i="6"/>
  <c r="P637" i="6" s="1"/>
  <c r="O658" i="6"/>
  <c r="O678" i="6"/>
  <c r="J681" i="6"/>
  <c r="P681" i="6" s="1"/>
  <c r="J553" i="6"/>
  <c r="P553" i="6" s="1"/>
  <c r="J629" i="6"/>
  <c r="P629" i="6" s="1"/>
  <c r="O569" i="6"/>
  <c r="N608" i="6"/>
  <c r="O608" i="6" s="1"/>
  <c r="J676" i="6"/>
  <c r="P676" i="6" s="1"/>
  <c r="J601" i="6"/>
  <c r="P601" i="6" s="1"/>
  <c r="J692" i="6"/>
  <c r="P692" i="6" s="1"/>
  <c r="J697" i="6"/>
  <c r="P697" i="6" s="1"/>
  <c r="N550" i="6"/>
  <c r="O550" i="6" s="1"/>
  <c r="N684" i="6"/>
  <c r="O684" i="6" s="1"/>
  <c r="O692" i="6"/>
  <c r="J554" i="6"/>
  <c r="P554" i="6" s="1"/>
  <c r="O662" i="6"/>
  <c r="O672" i="6"/>
  <c r="N616" i="6"/>
  <c r="O616" i="6" s="1"/>
  <c r="O621" i="6"/>
  <c r="O628" i="6"/>
  <c r="N624" i="6"/>
  <c r="O624" i="6" s="1"/>
  <c r="J564" i="6"/>
  <c r="P564" i="6" s="1"/>
  <c r="O631" i="6"/>
  <c r="O637" i="6"/>
  <c r="O629" i="6"/>
  <c r="J640" i="6"/>
  <c r="P640" i="6" s="1"/>
  <c r="O644" i="6"/>
  <c r="O605" i="6"/>
  <c r="O620" i="6"/>
  <c r="O647" i="6"/>
  <c r="O625" i="6"/>
  <c r="N505" i="6"/>
  <c r="O505" i="6" s="1"/>
  <c r="N565" i="6"/>
  <c r="O565" i="6" s="1"/>
  <c r="N641" i="6"/>
  <c r="O641" i="6" s="1"/>
  <c r="J513" i="6"/>
  <c r="P513" i="6" s="1"/>
  <c r="J537" i="6"/>
  <c r="P537" i="6" s="1"/>
  <c r="N581" i="6"/>
  <c r="O581" i="6" s="1"/>
  <c r="J617" i="6"/>
  <c r="P617" i="6" s="1"/>
  <c r="N619" i="6"/>
  <c r="O619" i="6" s="1"/>
  <c r="J625" i="6"/>
  <c r="P625" i="6" s="1"/>
  <c r="N627" i="6"/>
  <c r="O627" i="6" s="1"/>
  <c r="N632" i="6"/>
  <c r="O632" i="6" s="1"/>
  <c r="J635" i="6"/>
  <c r="P635" i="6" s="1"/>
  <c r="O639" i="6"/>
  <c r="N649" i="6"/>
  <c r="O649" i="6" s="1"/>
  <c r="J573" i="6"/>
  <c r="P573" i="6" s="1"/>
  <c r="J589" i="6"/>
  <c r="P589" i="6" s="1"/>
  <c r="J507" i="6"/>
  <c r="P507" i="6" s="1"/>
  <c r="J521" i="6"/>
  <c r="P521" i="6" s="1"/>
  <c r="J529" i="6"/>
  <c r="P529" i="6" s="1"/>
  <c r="J545" i="6"/>
  <c r="P545" i="6" s="1"/>
  <c r="O589" i="6"/>
  <c r="J609" i="6"/>
  <c r="P609" i="6" s="1"/>
  <c r="J611" i="6"/>
  <c r="P611" i="6" s="1"/>
  <c r="O615" i="6"/>
  <c r="O623" i="6"/>
  <c r="J643" i="6"/>
  <c r="P643" i="6" s="1"/>
  <c r="J648" i="6"/>
  <c r="P648" i="6" s="1"/>
  <c r="J583" i="6"/>
  <c r="P583" i="6" s="1"/>
  <c r="O604" i="6"/>
  <c r="J556" i="6"/>
  <c r="P556" i="6" s="1"/>
  <c r="O611" i="6"/>
  <c r="J515" i="6"/>
  <c r="P515" i="6" s="1"/>
  <c r="J536" i="6"/>
  <c r="P536" i="6" s="1"/>
  <c r="J520" i="6"/>
  <c r="P520" i="6" s="1"/>
  <c r="N526" i="6"/>
  <c r="O526" i="6" s="1"/>
  <c r="N578" i="6"/>
  <c r="O578" i="6" s="1"/>
  <c r="N586" i="6"/>
  <c r="O586" i="6" s="1"/>
  <c r="N552" i="6"/>
  <c r="O552" i="6" s="1"/>
  <c r="J504" i="6"/>
  <c r="P504" i="6" s="1"/>
  <c r="J512" i="6"/>
  <c r="P512" i="6" s="1"/>
  <c r="J544" i="6"/>
  <c r="P544" i="6" s="1"/>
  <c r="J510" i="6"/>
  <c r="P510" i="6" s="1"/>
  <c r="J528" i="6"/>
  <c r="P528" i="6" s="1"/>
  <c r="J542" i="6"/>
  <c r="P542" i="6" s="1"/>
  <c r="J562" i="6"/>
  <c r="P562" i="6" s="1"/>
  <c r="J572" i="6"/>
  <c r="P572" i="6" s="1"/>
  <c r="J580" i="6"/>
  <c r="P580" i="6" s="1"/>
  <c r="J588" i="6"/>
  <c r="P588" i="6" s="1"/>
  <c r="J596" i="6"/>
  <c r="P596" i="6" s="1"/>
  <c r="N502" i="6"/>
  <c r="O502" i="6" s="1"/>
  <c r="J523" i="6"/>
  <c r="P523" i="6" s="1"/>
  <c r="J539" i="6"/>
  <c r="P539" i="6" s="1"/>
  <c r="J547" i="6"/>
  <c r="P547" i="6" s="1"/>
  <c r="N567" i="6"/>
  <c r="O567" i="6" s="1"/>
  <c r="N599" i="6"/>
  <c r="O599" i="6" s="1"/>
  <c r="N531" i="6"/>
  <c r="O531" i="6" s="1"/>
  <c r="O575" i="6"/>
  <c r="J591" i="6"/>
  <c r="P591" i="6" s="1"/>
  <c r="O545" i="6"/>
  <c r="J559" i="6"/>
  <c r="P559" i="6" s="1"/>
  <c r="O583" i="6"/>
  <c r="O591" i="6"/>
  <c r="O559" i="6"/>
  <c r="O573" i="6"/>
  <c r="O596" i="6"/>
  <c r="O579" i="6"/>
  <c r="O547" i="6"/>
  <c r="O515" i="6"/>
  <c r="N525" i="6"/>
  <c r="O525" i="6" s="1"/>
  <c r="J533" i="6"/>
  <c r="P533" i="6" s="1"/>
  <c r="N541" i="6"/>
  <c r="O541" i="6" s="1"/>
  <c r="N549" i="6"/>
  <c r="O549" i="6" s="1"/>
  <c r="O513" i="6"/>
  <c r="O533" i="6"/>
  <c r="J509" i="6"/>
  <c r="P509" i="6" s="1"/>
  <c r="J517" i="6"/>
  <c r="P517" i="6" s="1"/>
  <c r="O527" i="6"/>
  <c r="O509" i="6"/>
  <c r="O517" i="6"/>
  <c r="O555" i="6"/>
  <c r="O886" i="6"/>
  <c r="O972" i="6"/>
  <c r="O617" i="6"/>
  <c r="O722" i="6"/>
  <c r="O894" i="6"/>
  <c r="O553" i="6"/>
  <c r="O730" i="6"/>
  <c r="O800" i="6"/>
  <c r="O963" i="6"/>
  <c r="O601" i="6"/>
  <c r="O633" i="6"/>
  <c r="O643" i="6"/>
  <c r="O686" i="6"/>
  <c r="O810" i="6"/>
  <c r="O830" i="6"/>
  <c r="O918" i="6"/>
  <c r="O523" i="6"/>
  <c r="O704" i="6"/>
  <c r="O612" i="6"/>
  <c r="O622" i="6"/>
  <c r="O668" i="6"/>
  <c r="O677" i="6"/>
  <c r="O695" i="6"/>
  <c r="O915" i="6"/>
  <c r="O924" i="6"/>
  <c r="O956" i="6"/>
  <c r="O983" i="6"/>
  <c r="O999" i="6"/>
  <c r="O606" i="6"/>
  <c r="O691" i="6"/>
  <c r="O713" i="6"/>
  <c r="O715" i="6"/>
  <c r="O777" i="6"/>
  <c r="O779" i="6"/>
  <c r="O809" i="6"/>
  <c r="O811" i="6"/>
  <c r="O841" i="6"/>
  <c r="O873" i="6"/>
  <c r="O893" i="6"/>
  <c r="O941" i="6"/>
  <c r="O948" i="6"/>
  <c r="O979" i="6"/>
  <c r="O682" i="6"/>
  <c r="O689" i="6"/>
  <c r="O925" i="6"/>
  <c r="O932" i="6"/>
  <c r="O988" i="6"/>
  <c r="O995" i="6"/>
  <c r="O656" i="6"/>
  <c r="O916" i="6"/>
  <c r="O955" i="6"/>
  <c r="O65" i="6"/>
  <c r="O636" i="6"/>
  <c r="O926" i="6"/>
  <c r="O964" i="6"/>
  <c r="O971" i="6"/>
  <c r="O980" i="6"/>
  <c r="O75" i="6"/>
  <c r="O67" i="6"/>
  <c r="O59" i="6"/>
  <c r="O674" i="6"/>
  <c r="O697" i="6"/>
  <c r="O940" i="6"/>
  <c r="O945" i="6"/>
  <c r="O987" i="6"/>
  <c r="O996" i="6"/>
  <c r="O510" i="6"/>
  <c r="O542" i="6"/>
  <c r="O574" i="6"/>
  <c r="O618" i="6"/>
  <c r="O534" i="6"/>
  <c r="O566" i="6"/>
  <c r="O600" i="6"/>
  <c r="O528" i="6"/>
  <c r="O532" i="6"/>
  <c r="O560" i="6"/>
  <c r="O564" i="6"/>
  <c r="O592" i="6"/>
  <c r="O594" i="6"/>
  <c r="O520" i="6"/>
  <c r="O524" i="6"/>
  <c r="O554" i="6"/>
  <c r="O556" i="6"/>
  <c r="O584" i="6"/>
  <c r="O588" i="6"/>
  <c r="O640" i="6"/>
  <c r="O663" i="6"/>
  <c r="O676" i="6"/>
  <c r="O512" i="6"/>
  <c r="O514" i="6"/>
  <c r="O516" i="6"/>
  <c r="O544" i="6"/>
  <c r="O548" i="6"/>
  <c r="O576" i="6"/>
  <c r="O580" i="6"/>
  <c r="O679" i="6"/>
  <c r="O725" i="6"/>
  <c r="O727" i="6"/>
  <c r="O757" i="6"/>
  <c r="O759" i="6"/>
  <c r="O789" i="6"/>
  <c r="O821" i="6"/>
  <c r="O823" i="6"/>
  <c r="O853" i="6"/>
  <c r="O881" i="6"/>
  <c r="O901" i="6"/>
  <c r="O903" i="6"/>
  <c r="O919" i="6"/>
  <c r="O935" i="6"/>
  <c r="O951" i="6"/>
  <c r="O975" i="6"/>
  <c r="O997" i="6"/>
  <c r="O681" i="6"/>
  <c r="O753" i="6"/>
  <c r="O755" i="6"/>
  <c r="O849" i="6"/>
  <c r="O877" i="6"/>
  <c r="O879" i="6"/>
  <c r="O899" i="6"/>
  <c r="O917" i="6"/>
  <c r="O933" i="6"/>
  <c r="O949" i="6"/>
  <c r="O717" i="6"/>
  <c r="O709" i="6"/>
  <c r="O711" i="6"/>
  <c r="O743" i="6"/>
  <c r="O773" i="6"/>
  <c r="O775" i="6"/>
  <c r="O805" i="6"/>
  <c r="O807" i="6"/>
  <c r="O837" i="6"/>
  <c r="O839" i="6"/>
  <c r="O869" i="6"/>
  <c r="O871" i="6"/>
  <c r="O891" i="6"/>
  <c r="O911" i="6"/>
  <c r="O927" i="6"/>
  <c r="O943" i="6"/>
  <c r="O965" i="6"/>
  <c r="O703" i="6"/>
  <c r="O735" i="6"/>
  <c r="O765" i="6"/>
  <c r="O767" i="6"/>
  <c r="O797" i="6"/>
  <c r="O799" i="6"/>
  <c r="O829" i="6"/>
  <c r="O831" i="6"/>
  <c r="O885" i="6"/>
  <c r="O887" i="6"/>
  <c r="O907" i="6"/>
  <c r="O923" i="6"/>
  <c r="O959" i="6"/>
  <c r="O981" i="6"/>
  <c r="O1001" i="6"/>
  <c r="O499" i="6"/>
  <c r="O483" i="6"/>
  <c r="O475" i="6"/>
  <c r="O467" i="6"/>
  <c r="O459" i="6"/>
  <c r="O435" i="6"/>
  <c r="O427" i="6"/>
  <c r="O395" i="6"/>
  <c r="O379" i="6"/>
  <c r="O371" i="6"/>
  <c r="O363" i="6"/>
  <c r="O347" i="6"/>
  <c r="O339" i="6"/>
  <c r="O323" i="6"/>
  <c r="O307" i="6"/>
  <c r="O299" i="6"/>
  <c r="O283" i="6"/>
  <c r="O275" i="6"/>
  <c r="O267" i="6"/>
  <c r="O251" i="6"/>
  <c r="O219" i="6"/>
  <c r="O211" i="6"/>
  <c r="O195" i="6"/>
  <c r="O147" i="6"/>
  <c r="O131" i="6"/>
  <c r="O123" i="6"/>
  <c r="O115" i="6"/>
  <c r="O107" i="6"/>
  <c r="O99" i="6"/>
  <c r="O91" i="6"/>
  <c r="O83" i="6"/>
  <c r="O492" i="6"/>
  <c r="O484" i="6"/>
  <c r="O460" i="6"/>
  <c r="O444" i="6"/>
  <c r="O436" i="6"/>
  <c r="O428" i="6"/>
  <c r="O324" i="6"/>
  <c r="O292" i="6"/>
  <c r="O268" i="6"/>
  <c r="O410" i="6"/>
  <c r="O402" i="6"/>
  <c r="O282" i="6"/>
  <c r="O242" i="6"/>
  <c r="O26" i="6"/>
  <c r="O470" i="6"/>
  <c r="O454" i="6"/>
  <c r="O430" i="6"/>
  <c r="O422" i="6"/>
  <c r="O406" i="6"/>
  <c r="O390" i="6"/>
  <c r="O374" i="6"/>
  <c r="O342" i="6"/>
  <c r="O318" i="6"/>
  <c r="O302" i="6"/>
  <c r="O286" i="6"/>
  <c r="O278" i="6"/>
  <c r="O262" i="6"/>
  <c r="O198" i="6"/>
  <c r="O182" i="6"/>
  <c r="O150" i="6"/>
  <c r="O126" i="6"/>
  <c r="O118" i="6"/>
  <c r="O94" i="6"/>
  <c r="O70" i="6"/>
  <c r="O62" i="6"/>
  <c r="O54" i="6"/>
  <c r="O493" i="6"/>
  <c r="O477" i="6"/>
  <c r="O469" i="6"/>
  <c r="O461" i="6"/>
  <c r="O453" i="6"/>
  <c r="O445" i="6"/>
  <c r="O437" i="6"/>
  <c r="O429" i="6"/>
  <c r="O405" i="6"/>
  <c r="O397" i="6"/>
  <c r="O389" i="6"/>
  <c r="O381" i="6"/>
  <c r="O373" i="6"/>
  <c r="O365" i="6"/>
  <c r="O349" i="6"/>
  <c r="O341" i="6"/>
  <c r="O325" i="6"/>
  <c r="O309" i="6"/>
  <c r="O285" i="6"/>
  <c r="O277" i="6"/>
  <c r="O261" i="6"/>
  <c r="O245" i="6"/>
  <c r="O237" i="6"/>
  <c r="O213" i="6"/>
  <c r="O197" i="6"/>
  <c r="O189" i="6"/>
  <c r="O181" i="6"/>
  <c r="O173" i="6"/>
  <c r="O165" i="6"/>
  <c r="O149" i="6"/>
  <c r="O125" i="6"/>
  <c r="O117" i="6"/>
  <c r="O101" i="6"/>
  <c r="O93" i="6"/>
  <c r="O85" i="6"/>
  <c r="O77" i="6"/>
  <c r="O61" i="6"/>
  <c r="O53" i="6"/>
  <c r="O45" i="6"/>
  <c r="O37" i="6"/>
  <c r="O29" i="6"/>
  <c r="O13" i="6"/>
  <c r="O5" i="6"/>
  <c r="O204" i="6"/>
  <c r="O140" i="6"/>
  <c r="O76" i="6"/>
  <c r="O51" i="6"/>
  <c r="O43" i="6"/>
  <c r="O35" i="6"/>
  <c r="O27" i="6"/>
  <c r="O11" i="6"/>
  <c r="O3" i="6"/>
  <c r="O106" i="6" l="1"/>
  <c r="O487" i="6"/>
  <c r="O18" i="6"/>
  <c r="O162" i="6"/>
  <c r="O235" i="6"/>
  <c r="O326" i="6"/>
  <c r="O218" i="6"/>
  <c r="O127" i="6"/>
  <c r="O419" i="6"/>
  <c r="O491" i="6"/>
  <c r="O314" i="6"/>
  <c r="O130" i="6"/>
  <c r="O98" i="6"/>
  <c r="O111" i="6"/>
  <c r="O474" i="6"/>
  <c r="O291" i="6"/>
  <c r="O58" i="6"/>
  <c r="O66" i="6"/>
  <c r="O146" i="6"/>
  <c r="O442" i="6"/>
  <c r="O330" i="6"/>
  <c r="O174" i="6"/>
  <c r="O443" i="6"/>
  <c r="E7" i="7"/>
  <c r="J7" i="7" s="1"/>
  <c r="P257" i="6"/>
  <c r="N2" i="7"/>
  <c r="O50" i="6"/>
  <c r="E5" i="7"/>
  <c r="J5" i="7" s="1"/>
  <c r="E6" i="7"/>
  <c r="J6" i="7" s="1"/>
  <c r="E2" i="7"/>
  <c r="O19" i="6"/>
  <c r="O122" i="6"/>
  <c r="N9" i="7"/>
  <c r="O194" i="6"/>
  <c r="O298" i="6"/>
  <c r="O378" i="6"/>
  <c r="P410" i="6"/>
  <c r="E10" i="7"/>
  <c r="J10" i="7" s="1"/>
  <c r="E3" i="7"/>
  <c r="J3" i="7" s="1"/>
  <c r="P53" i="6"/>
  <c r="O79" i="6"/>
  <c r="E9" i="7"/>
  <c r="J9" i="7" s="1"/>
  <c r="E4" i="7"/>
  <c r="J4" i="7" s="1"/>
  <c r="P104" i="6"/>
  <c r="O243" i="6"/>
  <c r="O274" i="6"/>
  <c r="G8" i="7"/>
  <c r="O478" i="6"/>
  <c r="E11" i="7"/>
  <c r="J11" i="7" s="1"/>
  <c r="P461" i="6"/>
  <c r="E8" i="7"/>
  <c r="J8" i="7" s="1"/>
  <c r="M7" i="7"/>
  <c r="M8" i="7"/>
  <c r="M5" i="7"/>
  <c r="O2" i="6"/>
  <c r="G2" i="7"/>
  <c r="O30" i="6"/>
  <c r="O234" i="6"/>
  <c r="O254" i="6"/>
  <c r="O331" i="6"/>
  <c r="O434" i="6"/>
  <c r="O498" i="6"/>
  <c r="M11" i="7"/>
  <c r="O158" i="6"/>
  <c r="O179" i="6"/>
  <c r="O266" i="6"/>
  <c r="O203" i="6"/>
  <c r="O394" i="6"/>
  <c r="O426" i="6"/>
  <c r="M3" i="7"/>
  <c r="N8" i="7"/>
  <c r="O102" i="6"/>
  <c r="G4" i="7"/>
  <c r="O452" i="6"/>
  <c r="G11" i="7"/>
  <c r="O227" i="6"/>
  <c r="O355" i="6"/>
  <c r="O482" i="6"/>
  <c r="O494" i="6"/>
  <c r="G5" i="7"/>
  <c r="N7" i="7"/>
  <c r="N4" i="7"/>
  <c r="O387" i="6"/>
  <c r="G9" i="7"/>
  <c r="N10" i="7"/>
  <c r="N3" i="7"/>
  <c r="G10" i="7"/>
  <c r="M2" i="7"/>
  <c r="M6" i="7"/>
  <c r="M10" i="7"/>
  <c r="N6" i="7"/>
  <c r="N5" i="7"/>
  <c r="O114" i="6"/>
  <c r="O178" i="6"/>
  <c r="O202" i="6"/>
  <c r="G6" i="7"/>
  <c r="O210" i="6"/>
  <c r="O190" i="6"/>
  <c r="O362" i="6"/>
  <c r="O411" i="6"/>
  <c r="G3" i="7"/>
  <c r="M4" i="7"/>
  <c r="M9" i="7"/>
  <c r="N11" i="7"/>
  <c r="O186" i="6"/>
  <c r="O315" i="6"/>
  <c r="O462" i="6"/>
  <c r="G7" i="7"/>
  <c r="O180" i="6"/>
  <c r="O244" i="6"/>
  <c r="O308" i="6"/>
  <c r="O10" i="6"/>
  <c r="O163" i="6"/>
  <c r="O142" i="6"/>
  <c r="O382" i="6"/>
  <c r="O450" i="6"/>
  <c r="O372" i="6"/>
  <c r="O226" i="6"/>
  <c r="O451" i="6"/>
  <c r="O351" i="6"/>
  <c r="O495" i="6"/>
  <c r="O471" i="6"/>
  <c r="O439" i="6"/>
  <c r="O415" i="6"/>
  <c r="O391" i="6"/>
  <c r="O311" i="6"/>
  <c r="O340" i="6"/>
  <c r="O316" i="6"/>
  <c r="O380" i="6"/>
  <c r="O356" i="6"/>
  <c r="O319" i="6"/>
  <c r="O255" i="6"/>
  <c r="O343" i="6"/>
  <c r="O263" i="6"/>
  <c r="O335" i="6"/>
  <c r="O359" i="6"/>
  <c r="O271" i="6"/>
  <c r="O276" i="6"/>
  <c r="O92" i="6"/>
  <c r="O228" i="6"/>
  <c r="O156" i="6"/>
  <c r="O148" i="6"/>
  <c r="O28" i="6"/>
  <c r="O22" i="6"/>
  <c r="O60" i="6"/>
  <c r="O38" i="6"/>
  <c r="G12" i="7" l="1"/>
  <c r="E12" i="7"/>
  <c r="J2" i="7"/>
  <c r="H3" i="7"/>
  <c r="I3" i="7" s="1"/>
  <c r="H8" i="7"/>
  <c r="I8" i="7" s="1"/>
  <c r="H5" i="7"/>
  <c r="I5" i="7" s="1"/>
  <c r="N12" i="7"/>
  <c r="L10" i="7"/>
  <c r="L9" i="7"/>
  <c r="L7" i="7"/>
  <c r="L3" i="7"/>
  <c r="H9" i="7"/>
  <c r="I9" i="7" s="1"/>
  <c r="L5" i="7"/>
  <c r="L8" i="7"/>
  <c r="L6" i="7"/>
  <c r="H6" i="7"/>
  <c r="I6" i="7" s="1"/>
  <c r="H10" i="7"/>
  <c r="I10" i="7" s="1"/>
  <c r="H2" i="7"/>
  <c r="L2" i="7"/>
  <c r="M12" i="7"/>
  <c r="H7" i="7"/>
  <c r="I7" i="7" s="1"/>
  <c r="L4" i="7"/>
  <c r="H4" i="7"/>
  <c r="I4" i="7" s="1"/>
  <c r="L11" i="7"/>
  <c r="H11" i="7"/>
  <c r="I11" i="7" s="1"/>
  <c r="I2" i="7" l="1"/>
  <c r="H12" i="7"/>
  <c r="L1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598D7A-CF22-49D2-A6C6-26763D20C06F}" name="Query - DataTable" description="Connection to the 'DataTable' query in the workbook." type="100" refreshedVersion="8" minRefreshableVersion="5">
    <extLst>
      <ext xmlns:x15="http://schemas.microsoft.com/office/spreadsheetml/2010/11/main" uri="{DE250136-89BD-433C-8126-D09CA5730AF9}">
        <x15:connection id="921c168e-846d-4672-a804-c1b7f095cd4c"/>
      </ext>
    </extLst>
  </connection>
  <connection id="2" xr16:uid="{9F25DDD1-64AD-44FC-9DA3-E723C4319FFC}" name="Query - SummaryTable" description="Connection to the 'SummaryTable' query in the workbook." type="100" refreshedVersion="8" minRefreshableVersion="5">
    <extLst>
      <ext xmlns:x15="http://schemas.microsoft.com/office/spreadsheetml/2010/11/main" uri="{DE250136-89BD-433C-8126-D09CA5730AF9}">
        <x15:connection id="6c1c6c2b-4fcc-4a59-a8f4-19419f5bf2ee"/>
      </ext>
    </extLst>
  </connection>
  <connection id="3" xr16:uid="{A274F812-A3A6-411B-BE66-29C4620F7E2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F27EE4C-5C38-4EA4-BA99-E8D0ED73FC0C}" name="WorksheetConnection_MyRik Assignment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MyRikAssignment.xlsxTable1"/>
        </x15:connection>
      </ext>
    </extLst>
  </connection>
  <connection id="5" xr16:uid="{5B162A2B-3792-4B3D-89A8-D0871EF14074}" name="WorksheetConnection_MyRik Assignmen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MyRikAssignment.xlsxTable2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Table1].[Season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<sst xmlns="http://schemas.openxmlformats.org/spreadsheetml/2006/main" count="10267" uniqueCount="1668">
  <si>
    <t>Date</t>
  </si>
  <si>
    <t>Transaction_ID</t>
  </si>
  <si>
    <t>Shop_ID</t>
  </si>
  <si>
    <t>Product_ID</t>
  </si>
  <si>
    <t>Quantity_Sold</t>
  </si>
  <si>
    <t>Total_Revenue</t>
  </si>
  <si>
    <t>Total_Cost</t>
  </si>
  <si>
    <t>Shop_Location</t>
  </si>
  <si>
    <t>Season</t>
  </si>
  <si>
    <t>Product_Name</t>
  </si>
  <si>
    <t>Brinjal</t>
  </si>
  <si>
    <t>Wheat flour</t>
  </si>
  <si>
    <t>Sugar</t>
  </si>
  <si>
    <t>Salt</t>
  </si>
  <si>
    <t>Pasta</t>
  </si>
  <si>
    <t>Noodles</t>
  </si>
  <si>
    <t>Chips</t>
  </si>
  <si>
    <t>Tea Leaves</t>
  </si>
  <si>
    <t>Coffee Powder</t>
  </si>
  <si>
    <t>Cooking Oil</t>
  </si>
  <si>
    <t>Dry Fruits</t>
  </si>
  <si>
    <t>Nuts</t>
  </si>
  <si>
    <t>Cadbury</t>
  </si>
  <si>
    <t>Ice Cream</t>
  </si>
  <si>
    <t>Watermelon</t>
  </si>
  <si>
    <t>Mangoes</t>
  </si>
  <si>
    <t>Apple</t>
  </si>
  <si>
    <t>Milk</t>
  </si>
  <si>
    <t>Radish</t>
  </si>
  <si>
    <t>Sauce</t>
  </si>
  <si>
    <t>Cold Drinks</t>
  </si>
  <si>
    <t>Jaggery</t>
  </si>
  <si>
    <t>Bread</t>
  </si>
  <si>
    <t>Coconut Oil</t>
  </si>
  <si>
    <t>Vaseline</t>
  </si>
  <si>
    <t>Orange</t>
  </si>
  <si>
    <t>Honey</t>
  </si>
  <si>
    <t>Cabbage</t>
  </si>
  <si>
    <t>Broccoli</t>
  </si>
  <si>
    <t>Soap</t>
  </si>
  <si>
    <t>Papaya</t>
  </si>
  <si>
    <t>Toothpaste</t>
  </si>
  <si>
    <t>Butter</t>
  </si>
  <si>
    <t>Ponds</t>
  </si>
  <si>
    <t>Smoothie</t>
  </si>
  <si>
    <t>Pickle</t>
  </si>
  <si>
    <t>Surf Excel</t>
  </si>
  <si>
    <t>Pumpkin</t>
  </si>
  <si>
    <t>Mushroom</t>
  </si>
  <si>
    <t>Pencilbox</t>
  </si>
  <si>
    <t>Maggi</t>
  </si>
  <si>
    <t>Shampoo</t>
  </si>
  <si>
    <t>Daal</t>
  </si>
  <si>
    <t>Biscuit</t>
  </si>
  <si>
    <t>Cucumber</t>
  </si>
  <si>
    <t>PD_01</t>
  </si>
  <si>
    <t>PD_02</t>
  </si>
  <si>
    <t>PD_03</t>
  </si>
  <si>
    <t>PD_04</t>
  </si>
  <si>
    <t>PD_05</t>
  </si>
  <si>
    <t>PD_06</t>
  </si>
  <si>
    <t>PD_07</t>
  </si>
  <si>
    <t>PD_08</t>
  </si>
  <si>
    <t>PD_09</t>
  </si>
  <si>
    <t>PD_10</t>
  </si>
  <si>
    <t>PD_11</t>
  </si>
  <si>
    <t>PD_12</t>
  </si>
  <si>
    <t>PD_13</t>
  </si>
  <si>
    <t>PD_14</t>
  </si>
  <si>
    <t>PD_15</t>
  </si>
  <si>
    <t>PD_16</t>
  </si>
  <si>
    <t>PD_17</t>
  </si>
  <si>
    <t>PD_18</t>
  </si>
  <si>
    <t>PD_19</t>
  </si>
  <si>
    <t>PD_20</t>
  </si>
  <si>
    <t>PD_21</t>
  </si>
  <si>
    <t>PD_22</t>
  </si>
  <si>
    <t>PD_23</t>
  </si>
  <si>
    <t>PD_24</t>
  </si>
  <si>
    <t>PD_25</t>
  </si>
  <si>
    <t>PD_26</t>
  </si>
  <si>
    <t>PD_27</t>
  </si>
  <si>
    <t>PD_28</t>
  </si>
  <si>
    <t>PD_29</t>
  </si>
  <si>
    <t>PD_30</t>
  </si>
  <si>
    <t>PD_31</t>
  </si>
  <si>
    <t>PD_32</t>
  </si>
  <si>
    <t>PD_33</t>
  </si>
  <si>
    <t>PD_34</t>
  </si>
  <si>
    <t>PD_35</t>
  </si>
  <si>
    <t>PD_36</t>
  </si>
  <si>
    <t>PD_37</t>
  </si>
  <si>
    <t>PD_38</t>
  </si>
  <si>
    <t>PD_39</t>
  </si>
  <si>
    <t>PD_40</t>
  </si>
  <si>
    <t>PD_41</t>
  </si>
  <si>
    <t>PD_42</t>
  </si>
  <si>
    <t>PD_43</t>
  </si>
  <si>
    <t>PD_44</t>
  </si>
  <si>
    <t>PD_45</t>
  </si>
  <si>
    <t>PD_46</t>
  </si>
  <si>
    <t>PD_47</t>
  </si>
  <si>
    <t>PD_48</t>
  </si>
  <si>
    <t>PD_49</t>
  </si>
  <si>
    <t>PD_50</t>
  </si>
  <si>
    <t>Cost_Price (per packet)</t>
  </si>
  <si>
    <t>Selling_Price (per packet)</t>
  </si>
  <si>
    <t>Profit (per packet)</t>
  </si>
  <si>
    <t>SP_01</t>
  </si>
  <si>
    <t>SP_02</t>
  </si>
  <si>
    <t>SP_03</t>
  </si>
  <si>
    <t>SP_04</t>
  </si>
  <si>
    <t>SP_05</t>
  </si>
  <si>
    <t>SP_06</t>
  </si>
  <si>
    <t>SP_07</t>
  </si>
  <si>
    <t>SP_08</t>
  </si>
  <si>
    <t>SP_09</t>
  </si>
  <si>
    <t>SP_10</t>
  </si>
  <si>
    <t>Bagbazar, Chandannagar</t>
  </si>
  <si>
    <t>Swami Vivekananda Market area, Champdani near Chandannagar</t>
  </si>
  <si>
    <t>Gotu Bazar near Harit area, Chandannagar</t>
  </si>
  <si>
    <t>Bandel Annapurna Bazar area, close to Chandannagar</t>
  </si>
  <si>
    <t>Mallick Kasem Hat area, Chandannagar</t>
  </si>
  <si>
    <t>Sibtala Market on Phulpukur Road, Chandannagar</t>
  </si>
  <si>
    <t>Ansari Market near Ferry Ghat street, Chandannagar</t>
  </si>
  <si>
    <t>Mrityunjoy Market area, Chandannagar</t>
  </si>
  <si>
    <t>Taldanga Municipal Market area, Chandannagar</t>
  </si>
  <si>
    <t>Rabindra Nagar Bazar, Chandannagar</t>
  </si>
  <si>
    <t>TXN_000001</t>
  </si>
  <si>
    <t>TXN_000067</t>
  </si>
  <si>
    <t>TXN_000158</t>
  </si>
  <si>
    <t>TXN_000184</t>
  </si>
  <si>
    <t>TXN_000248</t>
  </si>
  <si>
    <t>TXN_000286</t>
  </si>
  <si>
    <t>TXN_000350</t>
  </si>
  <si>
    <t>TXN_000364</t>
  </si>
  <si>
    <t>TXN_000380</t>
  </si>
  <si>
    <t>TXN_000414</t>
  </si>
  <si>
    <t>TXN_000462</t>
  </si>
  <si>
    <t>TXN_000517</t>
  </si>
  <si>
    <t>TXN_000530</t>
  </si>
  <si>
    <t>TXN_000577</t>
  </si>
  <si>
    <t>TXN_000607</t>
  </si>
  <si>
    <t>TXN_000669</t>
  </si>
  <si>
    <t>TXN_000701</t>
  </si>
  <si>
    <t>TXN_000716</t>
  </si>
  <si>
    <t>TXN_000745</t>
  </si>
  <si>
    <t>TXN_000826</t>
  </si>
  <si>
    <t>TXN_000840</t>
  </si>
  <si>
    <t>TXN_000857</t>
  </si>
  <si>
    <t>TXN_000972</t>
  </si>
  <si>
    <t>TXN_001005</t>
  </si>
  <si>
    <t>TXN_001118</t>
  </si>
  <si>
    <t>TXN_001131</t>
  </si>
  <si>
    <t>TXN_001191</t>
  </si>
  <si>
    <t>TXN_001274</t>
  </si>
  <si>
    <t>TXN_001301</t>
  </si>
  <si>
    <t>TXN_001314</t>
  </si>
  <si>
    <t>TXN_001328</t>
  </si>
  <si>
    <t>TXN_001385</t>
  </si>
  <si>
    <t>TXN_001440</t>
  </si>
  <si>
    <t>TXN_001471</t>
  </si>
  <si>
    <t>TXN_000002</t>
  </si>
  <si>
    <t>TXN_000019</t>
  </si>
  <si>
    <t>TXN_000100</t>
  </si>
  <si>
    <t>TXN_000114</t>
  </si>
  <si>
    <t>TXN_000145</t>
  </si>
  <si>
    <t>TXN_000185</t>
  </si>
  <si>
    <t>TXN_000202</t>
  </si>
  <si>
    <t>TXN_000218</t>
  </si>
  <si>
    <t>TXN_000249</t>
  </si>
  <si>
    <t>TXN_000264</t>
  </si>
  <si>
    <t>TXN_000287</t>
  </si>
  <si>
    <t>TXN_000307</t>
  </si>
  <si>
    <t>TXN_000398</t>
  </si>
  <si>
    <t>TXN_000415</t>
  </si>
  <si>
    <t>TXN_000431</t>
  </si>
  <si>
    <t>TXN_000447</t>
  </si>
  <si>
    <t>TXN_000489</t>
  </si>
  <si>
    <t>TXN_000518</t>
  </si>
  <si>
    <t>TXN_000546</t>
  </si>
  <si>
    <t>TXN_000578</t>
  </si>
  <si>
    <t>TXN_000593</t>
  </si>
  <si>
    <t>TXN_000621</t>
  </si>
  <si>
    <t>TXN_000656</t>
  </si>
  <si>
    <t>TXN_000687</t>
  </si>
  <si>
    <t>TXN_000702</t>
  </si>
  <si>
    <t>TXN_000717</t>
  </si>
  <si>
    <t>TXN_000763</t>
  </si>
  <si>
    <t>TXN_000795</t>
  </si>
  <si>
    <t>TXN_000827</t>
  </si>
  <si>
    <t>TXN_000858</t>
  </si>
  <si>
    <t>TXN_000875</t>
  </si>
  <si>
    <t>TXN_000910</t>
  </si>
  <si>
    <t>TXN_000954</t>
  </si>
  <si>
    <t>TXN_000973</t>
  </si>
  <si>
    <t>TXN_001019</t>
  </si>
  <si>
    <t>TXN_001054</t>
  </si>
  <si>
    <t>TXN_001087</t>
  </si>
  <si>
    <t>TXN_001100</t>
  </si>
  <si>
    <t>TXN_001161</t>
  </si>
  <si>
    <t>TXN_001174</t>
  </si>
  <si>
    <t>TXN_001192</t>
  </si>
  <si>
    <t>TXN_001213</t>
  </si>
  <si>
    <t>TXN_001231</t>
  </si>
  <si>
    <t>TXN_001275</t>
  </si>
  <si>
    <t>TXN_001426</t>
  </si>
  <si>
    <t>TXN_001454</t>
  </si>
  <si>
    <t>TXN_001472</t>
  </si>
  <si>
    <t>TXN_000003</t>
  </si>
  <si>
    <t>TXN_000020</t>
  </si>
  <si>
    <t>TXN_000035</t>
  </si>
  <si>
    <t>TXN_000049</t>
  </si>
  <si>
    <t>TXN_000082</t>
  </si>
  <si>
    <t>TXN_000101</t>
  </si>
  <si>
    <t>TXN_000146</t>
  </si>
  <si>
    <t>TXN_000159</t>
  </si>
  <si>
    <t>TXN_000186</t>
  </si>
  <si>
    <t>TXN_000250</t>
  </si>
  <si>
    <t>TXN_000265</t>
  </si>
  <si>
    <t>TXN_000347</t>
  </si>
  <si>
    <t>TXN_000365</t>
  </si>
  <si>
    <t>TXN_000399</t>
  </si>
  <si>
    <t>TXN_000416</t>
  </si>
  <si>
    <t>TXN_000432</t>
  </si>
  <si>
    <t>TXN_000504</t>
  </si>
  <si>
    <t>TXN_000531</t>
  </si>
  <si>
    <t>TXN_000563</t>
  </si>
  <si>
    <t>TXN_000579</t>
  </si>
  <si>
    <t>TXN_000608</t>
  </si>
  <si>
    <t>TXN_000622</t>
  </si>
  <si>
    <t>TXN_000634</t>
  </si>
  <si>
    <t>TXN_000657</t>
  </si>
  <si>
    <t>TXN_000670</t>
  </si>
  <si>
    <t>TXN_000688</t>
  </si>
  <si>
    <t>TXN_000718</t>
  </si>
  <si>
    <t>TXN_000729</t>
  </si>
  <si>
    <t>TXN_000746</t>
  </si>
  <si>
    <t>TXN_000764</t>
  </si>
  <si>
    <t>TXN_000780</t>
  </si>
  <si>
    <t>TXN_000796</t>
  </si>
  <si>
    <t>TXN_000809</t>
  </si>
  <si>
    <t>TXN_000828</t>
  </si>
  <si>
    <t>TXN_000841</t>
  </si>
  <si>
    <t>TXN_000859</t>
  </si>
  <si>
    <t>TXN_000893</t>
  </si>
  <si>
    <t>TXN_000911</t>
  </si>
  <si>
    <t>TXN_000955</t>
  </si>
  <si>
    <t>TXN_000974</t>
  </si>
  <si>
    <t>TXN_001006</t>
  </si>
  <si>
    <t>TXN_001020</t>
  </si>
  <si>
    <t>TXN_001101</t>
  </si>
  <si>
    <t>TXN_001147</t>
  </si>
  <si>
    <t>TXN_001175</t>
  </si>
  <si>
    <t>TXN_001193</t>
  </si>
  <si>
    <t>TXN_001214</t>
  </si>
  <si>
    <t>TXN_001232</t>
  </si>
  <si>
    <t>TXN_001276</t>
  </si>
  <si>
    <t>TXN_001288</t>
  </si>
  <si>
    <t>TXN_001302</t>
  </si>
  <si>
    <t>TXN_001315</t>
  </si>
  <si>
    <t>TXN_001329</t>
  </si>
  <si>
    <t>TXN_001343</t>
  </si>
  <si>
    <t>TXN_001358</t>
  </si>
  <si>
    <t>TXN_001427</t>
  </si>
  <si>
    <t>TXN_001455</t>
  </si>
  <si>
    <t>TXN_001497</t>
  </si>
  <si>
    <t>TXN_000004</t>
  </si>
  <si>
    <t>TXN_000021</t>
  </si>
  <si>
    <t>TXN_000050</t>
  </si>
  <si>
    <t>TXN_000068</t>
  </si>
  <si>
    <t>TXN_000115</t>
  </si>
  <si>
    <t>TXN_000147</t>
  </si>
  <si>
    <t>TXN_000160</t>
  </si>
  <si>
    <t>TXN_000187</t>
  </si>
  <si>
    <t>TXN_000203</t>
  </si>
  <si>
    <t>TXN_000219</t>
  </si>
  <si>
    <t>TXN_000231</t>
  </si>
  <si>
    <t>TXN_000266</t>
  </si>
  <si>
    <t>TXN_000320</t>
  </si>
  <si>
    <t>TXN_000337</t>
  </si>
  <si>
    <t>TXN_000381</t>
  </si>
  <si>
    <t>TXN_000400</t>
  </si>
  <si>
    <t>TXN_000433</t>
  </si>
  <si>
    <t>TXN_000448</t>
  </si>
  <si>
    <t>TXN_000463</t>
  </si>
  <si>
    <t>TXN_000564</t>
  </si>
  <si>
    <t>TXN_000580</t>
  </si>
  <si>
    <t>TXN_000594</t>
  </si>
  <si>
    <t>TXN_000623</t>
  </si>
  <si>
    <t>TXN_000658</t>
  </si>
  <si>
    <t>TXN_000671</t>
  </si>
  <si>
    <t>TXN_000730</t>
  </si>
  <si>
    <t>TXN_000765</t>
  </si>
  <si>
    <t>TXN_000797</t>
  </si>
  <si>
    <t>TXN_000842</t>
  </si>
  <si>
    <t>TXN_000894</t>
  </si>
  <si>
    <t>TXN_000924</t>
  </si>
  <si>
    <t>TXN_000937</t>
  </si>
  <si>
    <t>TXN_000956</t>
  </si>
  <si>
    <t>TXN_000990</t>
  </si>
  <si>
    <t>TXN_001069</t>
  </si>
  <si>
    <t>TXN_001119</t>
  </si>
  <si>
    <t>TXN_001194</t>
  </si>
  <si>
    <t>TXN_001246</t>
  </si>
  <si>
    <t>TXN_001313</t>
  </si>
  <si>
    <t>TXN_001344</t>
  </si>
  <si>
    <t>TXN_001386</t>
  </si>
  <si>
    <t>TXN_001410</t>
  </si>
  <si>
    <t>TXN_001411</t>
  </si>
  <si>
    <t>TXN_001428</t>
  </si>
  <si>
    <t>TXN_001456</t>
  </si>
  <si>
    <t>TXN_001498</t>
  </si>
  <si>
    <t>TXN_000005</t>
  </si>
  <si>
    <t>TXN_000051</t>
  </si>
  <si>
    <t>TXN_000069</t>
  </si>
  <si>
    <t>TXN_000083</t>
  </si>
  <si>
    <t>TXN_000102</t>
  </si>
  <si>
    <t>TXN_000116</t>
  </si>
  <si>
    <t>TXN_000132</t>
  </si>
  <si>
    <t>TXN_000161</t>
  </si>
  <si>
    <t>TXN_000171</t>
  </si>
  <si>
    <t>TXN_000188</t>
  </si>
  <si>
    <t>TXN_000232</t>
  </si>
  <si>
    <t>TXN_000251</t>
  </si>
  <si>
    <t>TXN_000267</t>
  </si>
  <si>
    <t>TXN_000288</t>
  </si>
  <si>
    <t>TXN_000321</t>
  </si>
  <si>
    <t>TXN_000338</t>
  </si>
  <si>
    <t>TXN_000401</t>
  </si>
  <si>
    <t>TXN_000464</t>
  </si>
  <si>
    <t>TXN_000475</t>
  </si>
  <si>
    <t>TXN_000505</t>
  </si>
  <si>
    <t>TXN_000519</t>
  </si>
  <si>
    <t>TXN_000547</t>
  </si>
  <si>
    <t>TXN_000565</t>
  </si>
  <si>
    <t>TXN_000581</t>
  </si>
  <si>
    <t>TXN_000609</t>
  </si>
  <si>
    <t>TXN_000624</t>
  </si>
  <si>
    <t>TXN_000635</t>
  </si>
  <si>
    <t>TXN_000659</t>
  </si>
  <si>
    <t>TXN_000689</t>
  </si>
  <si>
    <t>TXN_000747</t>
  </si>
  <si>
    <t>TXN_000766</t>
  </si>
  <si>
    <t>TXN_000781</t>
  </si>
  <si>
    <t>TXN_000798</t>
  </si>
  <si>
    <t>TXN_000843</t>
  </si>
  <si>
    <t>TXN_000860</t>
  </si>
  <si>
    <t>TXN_000895</t>
  </si>
  <si>
    <t>TXN_000912</t>
  </si>
  <si>
    <t>TXN_000938</t>
  </si>
  <si>
    <t>TXN_000957</t>
  </si>
  <si>
    <t>TXN_000991</t>
  </si>
  <si>
    <t>TXN_001034</t>
  </si>
  <si>
    <t>TXN_001055</t>
  </si>
  <si>
    <t>TXN_001162</t>
  </si>
  <si>
    <t>TXN_001176</t>
  </si>
  <si>
    <t>TXN_001195</t>
  </si>
  <si>
    <t>TXN_001215</t>
  </si>
  <si>
    <t>TXN_001277</t>
  </si>
  <si>
    <t>TXN_001316</t>
  </si>
  <si>
    <t>TXN_001345</t>
  </si>
  <si>
    <t>TXN_001359</t>
  </si>
  <si>
    <t>TXN_001372</t>
  </si>
  <si>
    <t>TXN_001457</t>
  </si>
  <si>
    <t>TXN_001473</t>
  </si>
  <si>
    <t>TXN_000036</t>
  </si>
  <si>
    <t>TXN_000070</t>
  </si>
  <si>
    <t>TXN_000084</t>
  </si>
  <si>
    <t>TXN_000117</t>
  </si>
  <si>
    <t>TXN_000204</t>
  </si>
  <si>
    <t>TXN_000220</t>
  </si>
  <si>
    <t>TXN_000308</t>
  </si>
  <si>
    <t>TXN_000322</t>
  </si>
  <si>
    <t>TXN_000351</t>
  </si>
  <si>
    <t>TXN_000382</t>
  </si>
  <si>
    <t>TXN_000417</t>
  </si>
  <si>
    <t>TXN_000449</t>
  </si>
  <si>
    <t>TXN_000520</t>
  </si>
  <si>
    <t>TXN_000532</t>
  </si>
  <si>
    <t>TXN_000690</t>
  </si>
  <si>
    <t>TXN_000731</t>
  </si>
  <si>
    <t>TXN_000767</t>
  </si>
  <si>
    <t>TXN_000896</t>
  </si>
  <si>
    <t>TXN_000925</t>
  </si>
  <si>
    <t>TXN_000939</t>
  </si>
  <si>
    <t>TXN_000958</t>
  </si>
  <si>
    <t>TXN_001035</t>
  </si>
  <si>
    <t>TXN_001102</t>
  </si>
  <si>
    <t>TXN_001120</t>
  </si>
  <si>
    <t>TXN_001177</t>
  </si>
  <si>
    <t>TXN_001303</t>
  </si>
  <si>
    <t>TXN_001317</t>
  </si>
  <si>
    <t>TXN_001330</t>
  </si>
  <si>
    <t>TXN_001346</t>
  </si>
  <si>
    <t>TXN_001360</t>
  </si>
  <si>
    <t>TXN_001387</t>
  </si>
  <si>
    <t>TXN_001458</t>
  </si>
  <si>
    <t>TXN_001474</t>
  </si>
  <si>
    <t>TXN_001484</t>
  </si>
  <si>
    <t>TXN_000071</t>
  </si>
  <si>
    <t>TXN_000085</t>
  </si>
  <si>
    <t>TXN_000103</t>
  </si>
  <si>
    <t>TXN_000118</t>
  </si>
  <si>
    <t>TXN_000133</t>
  </si>
  <si>
    <t>TXN_000162</t>
  </si>
  <si>
    <t>TXN_000172</t>
  </si>
  <si>
    <t>TXN_000205</t>
  </si>
  <si>
    <t>TXN_000233</t>
  </si>
  <si>
    <t>TXN_000252</t>
  </si>
  <si>
    <t>TXN_000289</t>
  </si>
  <si>
    <t>TXN_000309</t>
  </si>
  <si>
    <t>TXN_000323</t>
  </si>
  <si>
    <t>TXN_000352</t>
  </si>
  <si>
    <t>TXN_000383</t>
  </si>
  <si>
    <t>TXN_000465</t>
  </si>
  <si>
    <t>TXN_000476</t>
  </si>
  <si>
    <t>TXN_000490</t>
  </si>
  <si>
    <t>TXN_000548</t>
  </si>
  <si>
    <t>TXN_000595</t>
  </si>
  <si>
    <t>TXN_000610</t>
  </si>
  <si>
    <t>TXN_000703</t>
  </si>
  <si>
    <t>TXN_000732</t>
  </si>
  <si>
    <t>TXN_000810</t>
  </si>
  <si>
    <t>TXN_000844</t>
  </si>
  <si>
    <t>TXN_000876</t>
  </si>
  <si>
    <t>TXN_000926</t>
  </si>
  <si>
    <t>TXN_000940</t>
  </si>
  <si>
    <t>TXN_000975</t>
  </si>
  <si>
    <t>TXN_001007</t>
  </si>
  <si>
    <t>TXN_001021</t>
  </si>
  <si>
    <t>TXN_001056</t>
  </si>
  <si>
    <t>TXN_001070</t>
  </si>
  <si>
    <t>TXN_001098</t>
  </si>
  <si>
    <t>TXN_001103</t>
  </si>
  <si>
    <t>TXN_001148</t>
  </si>
  <si>
    <t>TXN_001178</t>
  </si>
  <si>
    <t>TXN_001196</t>
  </si>
  <si>
    <t>TXN_001233</t>
  </si>
  <si>
    <t>TXN_001247</t>
  </si>
  <si>
    <t>TXN_001278</t>
  </si>
  <si>
    <t>TXN_001289</t>
  </si>
  <si>
    <t>TXN_001318</t>
  </si>
  <si>
    <t>TXN_001373</t>
  </si>
  <si>
    <t>TXN_001388</t>
  </si>
  <si>
    <t>TXN_001441</t>
  </si>
  <si>
    <t>TXN_001475</t>
  </si>
  <si>
    <t>TXN_001499</t>
  </si>
  <si>
    <t>TXN_000006</t>
  </si>
  <si>
    <t>TXN_000037</t>
  </si>
  <si>
    <t>TXN_000052</t>
  </si>
  <si>
    <t>TXN_000104</t>
  </si>
  <si>
    <t>TXN_000119</t>
  </si>
  <si>
    <t>TXN_000148</t>
  </si>
  <si>
    <t>TXN_000206</t>
  </si>
  <si>
    <t>TXN_000253</t>
  </si>
  <si>
    <t>TXN_000268</t>
  </si>
  <si>
    <t>TXN_000324</t>
  </si>
  <si>
    <t>TXN_000366</t>
  </si>
  <si>
    <t>TXN_000384</t>
  </si>
  <si>
    <t>TXN_000402</t>
  </si>
  <si>
    <t>TXN_000418</t>
  </si>
  <si>
    <t>TXN_000466</t>
  </si>
  <si>
    <t>TXN_000477</t>
  </si>
  <si>
    <t>TXN_000491</t>
  </si>
  <si>
    <t>TXN_000521</t>
  </si>
  <si>
    <t>TXN_000549</t>
  </si>
  <si>
    <t>TXN_000566</t>
  </si>
  <si>
    <t>TXN_000582</t>
  </si>
  <si>
    <t>TXN_000596</t>
  </si>
  <si>
    <t>TXN_000611</t>
  </si>
  <si>
    <t>TXN_000633</t>
  </si>
  <si>
    <t>TXN_000636</t>
  </si>
  <si>
    <t>TXN_000672</t>
  </si>
  <si>
    <t>TXN_000704</t>
  </si>
  <si>
    <t>TXN_000733</t>
  </si>
  <si>
    <t>TXN_000768</t>
  </si>
  <si>
    <t>TXN_000811</t>
  </si>
  <si>
    <t>TXN_000829</t>
  </si>
  <si>
    <t>TXN_000845</t>
  </si>
  <si>
    <t>TXN_000913</t>
  </si>
  <si>
    <t>TXN_000941</t>
  </si>
  <si>
    <t>TXN_000976</t>
  </si>
  <si>
    <t>TXN_000992</t>
  </si>
  <si>
    <t>TXN_001008</t>
  </si>
  <si>
    <t>TXN_001036</t>
  </si>
  <si>
    <t>TXN_001088</t>
  </si>
  <si>
    <t>TXN_001104</t>
  </si>
  <si>
    <t>TXN_001130</t>
  </si>
  <si>
    <t>TXN_001132</t>
  </si>
  <si>
    <t>TXN_001149</t>
  </si>
  <si>
    <t>TXN_001197</t>
  </si>
  <si>
    <t>TXN_001261</t>
  </si>
  <si>
    <t>TXN_001279</t>
  </si>
  <si>
    <t>TXN_001319</t>
  </si>
  <si>
    <t>TXN_001331</t>
  </si>
  <si>
    <t>TXN_001412</t>
  </si>
  <si>
    <t>TXN_001485</t>
  </si>
  <si>
    <t>TXN_001500</t>
  </si>
  <si>
    <t>TXN_000007</t>
  </si>
  <si>
    <t>TXN_000022</t>
  </si>
  <si>
    <t>TXN_000038</t>
  </si>
  <si>
    <t>TXN_000053</t>
  </si>
  <si>
    <t>TXN_000072</t>
  </si>
  <si>
    <t>TXN_000086</t>
  </si>
  <si>
    <t>TXN_000105</t>
  </si>
  <si>
    <t>TXN_000134</t>
  </si>
  <si>
    <t>TXN_000163</t>
  </si>
  <si>
    <t>TXN_000173</t>
  </si>
  <si>
    <t>TXN_000207</t>
  </si>
  <si>
    <t>TXN_000221</t>
  </si>
  <si>
    <t>TXN_000269</t>
  </si>
  <si>
    <t>TXN_000290</t>
  </si>
  <si>
    <t>TXN_000310</t>
  </si>
  <si>
    <t>TXN_000325</t>
  </si>
  <si>
    <t>TXN_000385</t>
  </si>
  <si>
    <t>TXN_000434</t>
  </si>
  <si>
    <t>TXN_000467</t>
  </si>
  <si>
    <t>TXN_000478</t>
  </si>
  <si>
    <t>TXN_000506</t>
  </si>
  <si>
    <t>TXN_000533</t>
  </si>
  <si>
    <t>TXN_000550</t>
  </si>
  <si>
    <t>TXN_000567</t>
  </si>
  <si>
    <t>TXN_000597</t>
  </si>
  <si>
    <t>TXN_000612</t>
  </si>
  <si>
    <t>TXN_000637</t>
  </si>
  <si>
    <t>TXN_000673</t>
  </si>
  <si>
    <t>TXN_000748</t>
  </si>
  <si>
    <t>TXN_000769</t>
  </si>
  <si>
    <t>TXN_000846</t>
  </si>
  <si>
    <t>TXN_000877</t>
  </si>
  <si>
    <t>TXN_000897</t>
  </si>
  <si>
    <t>TXN_000927</t>
  </si>
  <si>
    <t>TXN_000959</t>
  </si>
  <si>
    <t>TXN_000977</t>
  </si>
  <si>
    <t>TXN_001022</t>
  </si>
  <si>
    <t>TXN_001071</t>
  </si>
  <si>
    <t>TXN_001121</t>
  </si>
  <si>
    <t>TXN_001133</t>
  </si>
  <si>
    <t>TXN_001198</t>
  </si>
  <si>
    <t>TXN_001234</t>
  </si>
  <si>
    <t>TXN_001248</t>
  </si>
  <si>
    <t>TXN_001262</t>
  </si>
  <si>
    <t>TXN_001290</t>
  </si>
  <si>
    <t>TXN_001332</t>
  </si>
  <si>
    <t>TXN_001347</t>
  </si>
  <si>
    <t>TXN_001361</t>
  </si>
  <si>
    <t>TXN_001413</t>
  </si>
  <si>
    <t>TXN_001486</t>
  </si>
  <si>
    <t>TXN_000023</t>
  </si>
  <si>
    <t>TXN_000073</t>
  </si>
  <si>
    <t>TXN_000135</t>
  </si>
  <si>
    <t>TXN_000174</t>
  </si>
  <si>
    <t>TXN_000234</t>
  </si>
  <si>
    <t>TXN_000254</t>
  </si>
  <si>
    <t>TXN_000326</t>
  </si>
  <si>
    <t>TXN_000367</t>
  </si>
  <si>
    <t>TXN_000386</t>
  </si>
  <si>
    <t>TXN_000403</t>
  </si>
  <si>
    <t>TXN_000419</t>
  </si>
  <si>
    <t>TXN_000435</t>
  </si>
  <si>
    <t>TXN_000450</t>
  </si>
  <si>
    <t>TXN_000468</t>
  </si>
  <si>
    <t>TXN_000522</t>
  </si>
  <si>
    <t>TXN_000534</t>
  </si>
  <si>
    <t>TXN_000551</t>
  </si>
  <si>
    <t>TXN_000568</t>
  </si>
  <si>
    <t>TXN_000583</t>
  </si>
  <si>
    <t>TXN_000638</t>
  </si>
  <si>
    <t>TXN_000691</t>
  </si>
  <si>
    <t>TXN_000705</t>
  </si>
  <si>
    <t>TXN_000734</t>
  </si>
  <si>
    <t>TXN_000749</t>
  </si>
  <si>
    <t>TXN_000782</t>
  </si>
  <si>
    <t>TXN_000799</t>
  </si>
  <si>
    <t>TXN_000812</t>
  </si>
  <si>
    <t>TXN_000847</t>
  </si>
  <si>
    <t>TXN_000878</t>
  </si>
  <si>
    <t>TXN_000898</t>
  </si>
  <si>
    <t>TXN_000928</t>
  </si>
  <si>
    <t>TXN_000942</t>
  </si>
  <si>
    <t>TXN_001009</t>
  </si>
  <si>
    <t>TXN_001023</t>
  </si>
  <si>
    <t>TXN_001037</t>
  </si>
  <si>
    <t>TXN_001072</t>
  </si>
  <si>
    <t>TXN_001105</t>
  </si>
  <si>
    <t>TXN_001129</t>
  </si>
  <si>
    <t>TXN_001134</t>
  </si>
  <si>
    <t>TXN_001179</t>
  </si>
  <si>
    <t>TXN_001199</t>
  </si>
  <si>
    <t>TXN_001216</t>
  </si>
  <si>
    <t>TXN_001249</t>
  </si>
  <si>
    <t>TXN_001320</t>
  </si>
  <si>
    <t>TXN_001362</t>
  </si>
  <si>
    <t>TXN_001374</t>
  </si>
  <si>
    <t>TXN_001429</t>
  </si>
  <si>
    <t>TXN_001459</t>
  </si>
  <si>
    <t>TXN_001487</t>
  </si>
  <si>
    <t>TXN_000106</t>
  </si>
  <si>
    <t>TXN_000120</t>
  </si>
  <si>
    <t>TXN_000175</t>
  </si>
  <si>
    <t>TXN_000222</t>
  </si>
  <si>
    <t>TXN_000235</t>
  </si>
  <si>
    <t>TXN_000255</t>
  </si>
  <si>
    <t>TXN_000270</t>
  </si>
  <si>
    <t>TXN_000291</t>
  </si>
  <si>
    <t>TXN_000311</t>
  </si>
  <si>
    <t>TXN_000353</t>
  </si>
  <si>
    <t>TXN_000436</t>
  </si>
  <si>
    <t>TXN_000451</t>
  </si>
  <si>
    <t>TXN_000492</t>
  </si>
  <si>
    <t>TXN_000507</t>
  </si>
  <si>
    <t>TXN_000523</t>
  </si>
  <si>
    <t>TXN_000552</t>
  </si>
  <si>
    <t>TXN_000569</t>
  </si>
  <si>
    <t>TXN_000584</t>
  </si>
  <si>
    <t>TXN_000613</t>
  </si>
  <si>
    <t>TXN_000639</t>
  </si>
  <si>
    <t>TXN_000692</t>
  </si>
  <si>
    <t>TXN_000719</t>
  </si>
  <si>
    <t>TXN_000735</t>
  </si>
  <si>
    <t>TXN_000750</t>
  </si>
  <si>
    <t>TXN_000770</t>
  </si>
  <si>
    <t>TXN_000800</t>
  </si>
  <si>
    <t>TXN_000879</t>
  </si>
  <si>
    <t>TXN_000899</t>
  </si>
  <si>
    <t>TXN_000978</t>
  </si>
  <si>
    <t>TXN_000993</t>
  </si>
  <si>
    <t>TXN_001038</t>
  </si>
  <si>
    <t>TXN_001057</t>
  </si>
  <si>
    <t>TXN_001073</t>
  </si>
  <si>
    <t>TXN_001106</t>
  </si>
  <si>
    <t>TXN_001122</t>
  </si>
  <si>
    <t>TXN_001135</t>
  </si>
  <si>
    <t>TXN_001200</t>
  </si>
  <si>
    <t>TXN_001217</t>
  </si>
  <si>
    <t>TXN_001250</t>
  </si>
  <si>
    <t>TXN_001263</t>
  </si>
  <si>
    <t>TXN_001304</t>
  </si>
  <si>
    <t>TXN_001321</t>
  </si>
  <si>
    <t>TXN_001375</t>
  </si>
  <si>
    <t>TXN_001408</t>
  </si>
  <si>
    <t>TXN_001430</t>
  </si>
  <si>
    <t>TXN_001460</t>
  </si>
  <si>
    <t>TXN_001476</t>
  </si>
  <si>
    <t>TXN_000024</t>
  </si>
  <si>
    <t>TXN_000054</t>
  </si>
  <si>
    <t>TXN_000164</t>
  </si>
  <si>
    <t>TXN_000189</t>
  </si>
  <si>
    <t>TXN_000223</t>
  </si>
  <si>
    <t>TXN_000292</t>
  </si>
  <si>
    <t>TXN_000327</t>
  </si>
  <si>
    <t>TXN_000339</t>
  </si>
  <si>
    <t>TXN_000354</t>
  </si>
  <si>
    <t>TXN_000368</t>
  </si>
  <si>
    <t>TXN_000387</t>
  </si>
  <si>
    <t>TXN_000420</t>
  </si>
  <si>
    <t>TXN_000524</t>
  </si>
  <si>
    <t>TXN_000535</t>
  </si>
  <si>
    <t>TXN_000553</t>
  </si>
  <si>
    <t>TXN_000598</t>
  </si>
  <si>
    <t>TXN_000625</t>
  </si>
  <si>
    <t>TXN_000660</t>
  </si>
  <si>
    <t>TXN_000674</t>
  </si>
  <si>
    <t>TXN_000693</t>
  </si>
  <si>
    <t>TXN_000783</t>
  </si>
  <si>
    <t>TXN_000813</t>
  </si>
  <si>
    <t>TXN_000830</t>
  </si>
  <si>
    <t>TXN_000861</t>
  </si>
  <si>
    <t>TXN_000914</t>
  </si>
  <si>
    <t>TXN_000943</t>
  </si>
  <si>
    <t>TXN_000960</t>
  </si>
  <si>
    <t>TXN_000994</t>
  </si>
  <si>
    <t>TXN_001010</t>
  </si>
  <si>
    <t>TXN_001024</t>
  </si>
  <si>
    <t>TXN_001039</t>
  </si>
  <si>
    <t>TXN_001074</t>
  </si>
  <si>
    <t>TXN_001136</t>
  </si>
  <si>
    <t>TXN_001150</t>
  </si>
  <si>
    <t>TXN_001180</t>
  </si>
  <si>
    <t>TXN_001201</t>
  </si>
  <si>
    <t>TXN_001218</t>
  </si>
  <si>
    <t>TXN_001251</t>
  </si>
  <si>
    <t>TXN_001280</t>
  </si>
  <si>
    <t>TXN_001291</t>
  </si>
  <si>
    <t>TXN_001333</t>
  </si>
  <si>
    <t>TXN_001348</t>
  </si>
  <si>
    <t>TXN_001414</t>
  </si>
  <si>
    <t>TXN_001431</t>
  </si>
  <si>
    <t>TXN_001461</t>
  </si>
  <si>
    <t>TXN_001477</t>
  </si>
  <si>
    <t>TXN_001495</t>
  </si>
  <si>
    <t>TXN_000025</t>
  </si>
  <si>
    <t>TXN_000039</t>
  </si>
  <si>
    <t>TXN_000055</t>
  </si>
  <si>
    <t>TXN_000121</t>
  </si>
  <si>
    <t>TXN_000136</t>
  </si>
  <si>
    <t>TXN_000149</t>
  </si>
  <si>
    <t>TXN_000208</t>
  </si>
  <si>
    <t>TXN_000236</t>
  </si>
  <si>
    <t>TXN_000271</t>
  </si>
  <si>
    <t>TXN_000293</t>
  </si>
  <si>
    <t>TXN_000312</t>
  </si>
  <si>
    <t>TXN_000348</t>
  </si>
  <si>
    <t>TXN_000355</t>
  </si>
  <si>
    <t>TXN_000369</t>
  </si>
  <si>
    <t>TXN_000404</t>
  </si>
  <si>
    <t>TXN_000437</t>
  </si>
  <si>
    <t>TXN_000452</t>
  </si>
  <si>
    <t>TXN_000479</t>
  </si>
  <si>
    <t>TXN_000493</t>
  </si>
  <si>
    <t>TXN_000508</t>
  </si>
  <si>
    <t>TXN_000570</t>
  </si>
  <si>
    <t>TXN_000640</t>
  </si>
  <si>
    <t>TXN_000706</t>
  </si>
  <si>
    <t>TXN_000720</t>
  </si>
  <si>
    <t>TXN_000736</t>
  </si>
  <si>
    <t>TXN_000784</t>
  </si>
  <si>
    <t>TXN_000801</t>
  </si>
  <si>
    <t>TXN_000814</t>
  </si>
  <si>
    <t>TXN_000831</t>
  </si>
  <si>
    <t>TXN_000862</t>
  </si>
  <si>
    <t>TXN_000880</t>
  </si>
  <si>
    <t>TXN_000915</t>
  </si>
  <si>
    <t>TXN_000929</t>
  </si>
  <si>
    <t>TXN_000995</t>
  </si>
  <si>
    <t>TXN_001011</t>
  </si>
  <si>
    <t>TXN_001025</t>
  </si>
  <si>
    <t>TXN_001040</t>
  </si>
  <si>
    <t>TXN_001137</t>
  </si>
  <si>
    <t>TXN_001181</t>
  </si>
  <si>
    <t>TXN_001219</t>
  </si>
  <si>
    <t>TXN_001235</t>
  </si>
  <si>
    <t>TXN_001252</t>
  </si>
  <si>
    <t>TXN_001292</t>
  </si>
  <si>
    <t>TXN_001322</t>
  </si>
  <si>
    <t>TXN_001334</t>
  </si>
  <si>
    <t>TXN_001398</t>
  </si>
  <si>
    <t>TXN_001415</t>
  </si>
  <si>
    <t>TXN_001442</t>
  </si>
  <si>
    <t>TXN_001462</t>
  </si>
  <si>
    <t>TXN_000008</t>
  </si>
  <si>
    <t>TXN_000056</t>
  </si>
  <si>
    <t>TXN_000074</t>
  </si>
  <si>
    <t>TXN_000087</t>
  </si>
  <si>
    <t>TXN_000122</t>
  </si>
  <si>
    <t>TXN_000137</t>
  </si>
  <si>
    <t>TXN_000190</t>
  </si>
  <si>
    <t>TXN_000224</t>
  </si>
  <si>
    <t>TXN_000237</t>
  </si>
  <si>
    <t>TXN_000272</t>
  </si>
  <si>
    <t>TXN_000294</t>
  </si>
  <si>
    <t>TXN_000313</t>
  </si>
  <si>
    <t>TXN_000340</t>
  </si>
  <si>
    <t>TXN_000421</t>
  </si>
  <si>
    <t>TXN_000438</t>
  </si>
  <si>
    <t>TXN_000453</t>
  </si>
  <si>
    <t>TXN_000480</t>
  </si>
  <si>
    <t>TXN_000494</t>
  </si>
  <si>
    <t>TXN_000525</t>
  </si>
  <si>
    <t>TXN_000536</t>
  </si>
  <si>
    <t>TXN_000585</t>
  </si>
  <si>
    <t>TXN_000599</t>
  </si>
  <si>
    <t>TXN_000626</t>
  </si>
  <si>
    <t>TXN_000641</t>
  </si>
  <si>
    <t>TXN_000661</t>
  </si>
  <si>
    <t>TXN_000675</t>
  </si>
  <si>
    <t>TXN_000721</t>
  </si>
  <si>
    <t>TXN_000815</t>
  </si>
  <si>
    <t>TXN_000832</t>
  </si>
  <si>
    <t>TXN_000848</t>
  </si>
  <si>
    <t>TXN_000900</t>
  </si>
  <si>
    <t>TXN_000961</t>
  </si>
  <si>
    <t>TXN_000979</t>
  </si>
  <si>
    <t>TXN_001058</t>
  </si>
  <si>
    <t>TXN_001107</t>
  </si>
  <si>
    <t>TXN_001151</t>
  </si>
  <si>
    <t>TXN_001163</t>
  </si>
  <si>
    <t>TXN_001182</t>
  </si>
  <si>
    <t>TXN_001202</t>
  </si>
  <si>
    <t>TXN_001220</t>
  </si>
  <si>
    <t>TXN_001305</t>
  </si>
  <si>
    <t>TXN_001335</t>
  </si>
  <si>
    <t>TXN_001349</t>
  </si>
  <si>
    <t>TXN_001363</t>
  </si>
  <si>
    <t>TXN_001376</t>
  </si>
  <si>
    <t>TXN_001399</t>
  </si>
  <si>
    <t>TXN_001443</t>
  </si>
  <si>
    <t>TXN_000026</t>
  </si>
  <si>
    <t>TXN_000040</t>
  </si>
  <si>
    <t>TXN_000057</t>
  </si>
  <si>
    <t>TXN_000075</t>
  </si>
  <si>
    <t>TXN_000088</t>
  </si>
  <si>
    <t>TXN_000123</t>
  </si>
  <si>
    <t>TXN_000138</t>
  </si>
  <si>
    <t>TXN_000165</t>
  </si>
  <si>
    <t>TXN_000191</t>
  </si>
  <si>
    <t>TXN_000209</t>
  </si>
  <si>
    <t>TXN_000273</t>
  </si>
  <si>
    <t>TXN_000295</t>
  </si>
  <si>
    <t>TXN_000314</t>
  </si>
  <si>
    <t>TXN_000328</t>
  </si>
  <si>
    <t>TXN_000341</t>
  </si>
  <si>
    <t>TXN_000356</t>
  </si>
  <si>
    <t>TXN_000422</t>
  </si>
  <si>
    <t>TXN_000439</t>
  </si>
  <si>
    <t>TXN_000454</t>
  </si>
  <si>
    <t>TXN_000469</t>
  </si>
  <si>
    <t>TXN_000481</t>
  </si>
  <si>
    <t>TXN_000495</t>
  </si>
  <si>
    <t>TXN_000537</t>
  </si>
  <si>
    <t>TXN_000571</t>
  </si>
  <si>
    <t>TXN_000586</t>
  </si>
  <si>
    <t>TXN_000600</t>
  </si>
  <si>
    <t>TXN_000627</t>
  </si>
  <si>
    <t>TXN_000642</t>
  </si>
  <si>
    <t>TXN_000722</t>
  </si>
  <si>
    <t>TXN_000751</t>
  </si>
  <si>
    <t>TXN_000771</t>
  </si>
  <si>
    <t>TXN_000816</t>
  </si>
  <si>
    <t>TXN_000833</t>
  </si>
  <si>
    <t>TXN_000881</t>
  </si>
  <si>
    <t>TXN_000916</t>
  </si>
  <si>
    <t>TXN_000930</t>
  </si>
  <si>
    <t>TXN_000962</t>
  </si>
  <si>
    <t>TXN_000996</t>
  </si>
  <si>
    <t>TXN_001012</t>
  </si>
  <si>
    <t>TXN_001026</t>
  </si>
  <si>
    <t>TXN_001041</t>
  </si>
  <si>
    <t>TXN_001059</t>
  </si>
  <si>
    <t>TXN_001123</t>
  </si>
  <si>
    <t>TXN_001138</t>
  </si>
  <si>
    <t>TXN_001152</t>
  </si>
  <si>
    <t>TXN_001164</t>
  </si>
  <si>
    <t>TXN_001183</t>
  </si>
  <si>
    <t>TXN_001203</t>
  </si>
  <si>
    <t>TXN_001253</t>
  </si>
  <si>
    <t>TXN_001264</t>
  </si>
  <si>
    <t>TXN_001281</t>
  </si>
  <si>
    <t>TXN_001336</t>
  </si>
  <si>
    <t>TXN_001350</t>
  </si>
  <si>
    <t>TXN_001377</t>
  </si>
  <si>
    <t>TXN_001389</t>
  </si>
  <si>
    <t>TXN_001400</t>
  </si>
  <si>
    <t>TXN_001416</t>
  </si>
  <si>
    <t>TXN_001432</t>
  </si>
  <si>
    <t>TXN_001444</t>
  </si>
  <si>
    <t>TXN_001463</t>
  </si>
  <si>
    <t>TXN_001478</t>
  </si>
  <si>
    <t>TXN_001488</t>
  </si>
  <si>
    <t>TXN_000058</t>
  </si>
  <si>
    <t>TXN_000089</t>
  </si>
  <si>
    <t>TXN_000107</t>
  </si>
  <si>
    <t>TXN_000139</t>
  </si>
  <si>
    <t>TXN_000210</t>
  </si>
  <si>
    <t>TXN_000238</t>
  </si>
  <si>
    <t>TXN_000274</t>
  </si>
  <si>
    <t>TXN_000296</t>
  </si>
  <si>
    <t>TXN_000329</t>
  </si>
  <si>
    <t>TXN_000342</t>
  </si>
  <si>
    <t>TXN_000357</t>
  </si>
  <si>
    <t>TXN_000370</t>
  </si>
  <si>
    <t>TXN_000388</t>
  </si>
  <si>
    <t>TXN_000405</t>
  </si>
  <si>
    <t>TXN_000423</t>
  </si>
  <si>
    <t>TXN_000440</t>
  </si>
  <si>
    <t>TXN_000455</t>
  </si>
  <si>
    <t>TXN_000470</t>
  </si>
  <si>
    <t>TXN_000482</t>
  </si>
  <si>
    <t>TXN_000509</t>
  </si>
  <si>
    <t>TXN_000554</t>
  </si>
  <si>
    <t>TXN_000572</t>
  </si>
  <si>
    <t>TXN_000628</t>
  </si>
  <si>
    <t>TXN_000676</t>
  </si>
  <si>
    <t>TXN_000707</t>
  </si>
  <si>
    <t>TXN_000752</t>
  </si>
  <si>
    <t>TXN_000772</t>
  </si>
  <si>
    <t>TXN_000817</t>
  </si>
  <si>
    <t>TXN_000863</t>
  </si>
  <si>
    <t>TXN_000882</t>
  </si>
  <si>
    <t>TXN_000931</t>
  </si>
  <si>
    <t>TXN_001013</t>
  </si>
  <si>
    <t>TXN_001042</t>
  </si>
  <si>
    <t>TXN_001060</t>
  </si>
  <si>
    <t>TXN_001075</t>
  </si>
  <si>
    <t>TXN_001108</t>
  </si>
  <si>
    <t>TXN_001153</t>
  </si>
  <si>
    <t>TXN_001184</t>
  </si>
  <si>
    <t>TXN_001221</t>
  </si>
  <si>
    <t>TXN_001254</t>
  </si>
  <si>
    <t>TXN_001265</t>
  </si>
  <si>
    <t>TXN_001282</t>
  </si>
  <si>
    <t>TXN_001306</t>
  </si>
  <si>
    <t>TXN_001337</t>
  </si>
  <si>
    <t>TXN_001364</t>
  </si>
  <si>
    <t>TXN_001401</t>
  </si>
  <si>
    <t>TXN_001433</t>
  </si>
  <si>
    <t>TXN_001479</t>
  </si>
  <si>
    <t>TXN_001489</t>
  </si>
  <si>
    <t>TXN_000009</t>
  </si>
  <si>
    <t>TXN_000076</t>
  </si>
  <si>
    <t>TXN_000090</t>
  </si>
  <si>
    <t>TXN_000108</t>
  </si>
  <si>
    <t>TXN_000166</t>
  </si>
  <si>
    <t>TXN_000176</t>
  </si>
  <si>
    <t>TXN_000225</t>
  </si>
  <si>
    <t>TXN_000239</t>
  </si>
  <si>
    <t>TXN_000256</t>
  </si>
  <si>
    <t>TXN_000275</t>
  </si>
  <si>
    <t>TXN_000330</t>
  </si>
  <si>
    <t>TXN_000371</t>
  </si>
  <si>
    <t>TXN_000389</t>
  </si>
  <si>
    <t>TXN_000424</t>
  </si>
  <si>
    <t>TXN_000441</t>
  </si>
  <si>
    <t>TXN_000483</t>
  </si>
  <si>
    <t>TXN_000629</t>
  </si>
  <si>
    <t>TXN_000677</t>
  </si>
  <si>
    <t>TXN_000708</t>
  </si>
  <si>
    <t>TXN_000737</t>
  </si>
  <si>
    <t>TXN_000753</t>
  </si>
  <si>
    <t>TXN_000773</t>
  </si>
  <si>
    <t>TXN_000802</t>
  </si>
  <si>
    <t>TXN_000818</t>
  </si>
  <si>
    <t>TXN_000834</t>
  </si>
  <si>
    <t>TXN_000849</t>
  </si>
  <si>
    <t>TXN_000864</t>
  </si>
  <si>
    <t>TXN_000883</t>
  </si>
  <si>
    <t>TXN_000932</t>
  </si>
  <si>
    <t>TXN_000944</t>
  </si>
  <si>
    <t>TXN_000963</t>
  </si>
  <si>
    <t>TXN_000997</t>
  </si>
  <si>
    <t>TXN_001014</t>
  </si>
  <si>
    <t>TXN_001027</t>
  </si>
  <si>
    <t>TXN_001043</t>
  </si>
  <si>
    <t>TXN_001061</t>
  </si>
  <si>
    <t>TXN_001076</t>
  </si>
  <si>
    <t>TXN_001089</t>
  </si>
  <si>
    <t>TXN_001154</t>
  </si>
  <si>
    <t>TXN_001165</t>
  </si>
  <si>
    <t>TXN_001222</t>
  </si>
  <si>
    <t>TXN_001255</t>
  </si>
  <si>
    <t>TXN_001283</t>
  </si>
  <si>
    <t>TXN_001293</t>
  </si>
  <si>
    <t>TXN_001351</t>
  </si>
  <si>
    <t>TXN_001402</t>
  </si>
  <si>
    <t>TXN_001417</t>
  </si>
  <si>
    <t>TXN_001434</t>
  </si>
  <si>
    <t>TXN_001496</t>
  </si>
  <si>
    <t>TXN_000010</t>
  </si>
  <si>
    <t>TXN_000027</t>
  </si>
  <si>
    <t>TXN_000041</t>
  </si>
  <si>
    <t>TXN_000059</t>
  </si>
  <si>
    <t>TXN_000091</t>
  </si>
  <si>
    <t>TXN_000109</t>
  </si>
  <si>
    <t>TXN_000124</t>
  </si>
  <si>
    <t>TXN_000140</t>
  </si>
  <si>
    <t>TXN_000167</t>
  </si>
  <si>
    <t>TXN_000177</t>
  </si>
  <si>
    <t>TXN_000192</t>
  </si>
  <si>
    <t>TXN_000240</t>
  </si>
  <si>
    <t>TXN_000276</t>
  </si>
  <si>
    <t>TXN_000297</t>
  </si>
  <si>
    <t>TXN_000372</t>
  </si>
  <si>
    <t>TXN_000425</t>
  </si>
  <si>
    <t>TXN_000442</t>
  </si>
  <si>
    <t>TXN_000456</t>
  </si>
  <si>
    <t>TXN_000471</t>
  </si>
  <si>
    <t>TXN_000484</t>
  </si>
  <si>
    <t>TXN_000496</t>
  </si>
  <si>
    <t>TXN_000538</t>
  </si>
  <si>
    <t>TXN_000587</t>
  </si>
  <si>
    <t>TXN_000601</t>
  </si>
  <si>
    <t>TXN_000614</t>
  </si>
  <si>
    <t>TXN_000643</t>
  </si>
  <si>
    <t>TXN_000662</t>
  </si>
  <si>
    <t>TXN_000678</t>
  </si>
  <si>
    <t>TXN_000803</t>
  </si>
  <si>
    <t>TXN_000819</t>
  </si>
  <si>
    <t>TXN_000850</t>
  </si>
  <si>
    <t>TXN_000865</t>
  </si>
  <si>
    <t>TXN_000884</t>
  </si>
  <si>
    <t>TXN_000901</t>
  </si>
  <si>
    <t>TXN_000933</t>
  </si>
  <si>
    <t>TXN_000945</t>
  </si>
  <si>
    <t>TXN_000964</t>
  </si>
  <si>
    <t>TXN_000998</t>
  </si>
  <si>
    <t>TXN_001028</t>
  </si>
  <si>
    <t>TXN_001044</t>
  </si>
  <si>
    <t>TXN_001077</t>
  </si>
  <si>
    <t>TXN_001099</t>
  </si>
  <si>
    <t>TXN_001155</t>
  </si>
  <si>
    <t>TXN_001166</t>
  </si>
  <si>
    <t>TXN_001185</t>
  </si>
  <si>
    <t>TXN_001223</t>
  </si>
  <si>
    <t>TXN_001236</t>
  </si>
  <si>
    <t>TXN_001256</t>
  </si>
  <si>
    <t>TXN_001266</t>
  </si>
  <si>
    <t>TXN_001338</t>
  </si>
  <si>
    <t>TXN_001352</t>
  </si>
  <si>
    <t>TXN_001390</t>
  </si>
  <si>
    <t>TXN_001403</t>
  </si>
  <si>
    <t>TXN_001418</t>
  </si>
  <si>
    <t>TXN_001490</t>
  </si>
  <si>
    <t>TXN_000011</t>
  </si>
  <si>
    <t>TXN_000060</t>
  </si>
  <si>
    <t>TXN_000092</t>
  </si>
  <si>
    <t>TXN_000150</t>
  </si>
  <si>
    <t>TXN_000168</t>
  </si>
  <si>
    <t>TXN_000226</t>
  </si>
  <si>
    <t>TXN_000277</t>
  </si>
  <si>
    <t>TXN_000298</t>
  </si>
  <si>
    <t>TXN_000331</t>
  </si>
  <si>
    <t>TXN_000358</t>
  </si>
  <si>
    <t>TXN_000373</t>
  </si>
  <si>
    <t>TXN_000390</t>
  </si>
  <si>
    <t>TXN_000406</t>
  </si>
  <si>
    <t>TXN_000497</t>
  </si>
  <si>
    <t>TXN_000539</t>
  </si>
  <si>
    <t>TXN_000615</t>
  </si>
  <si>
    <t>TXN_000644</t>
  </si>
  <si>
    <t>TXN_000663</t>
  </si>
  <si>
    <t>TXN_000679</t>
  </si>
  <si>
    <t>TXN_000694</t>
  </si>
  <si>
    <t>TXN_000709</t>
  </si>
  <si>
    <t>TXN_000723</t>
  </si>
  <si>
    <t>TXN_000738</t>
  </si>
  <si>
    <t>TXN_000754</t>
  </si>
  <si>
    <t>TXN_000785</t>
  </si>
  <si>
    <t>TXN_000820</t>
  </si>
  <si>
    <t>TXN_000851</t>
  </si>
  <si>
    <t>TXN_000866</t>
  </si>
  <si>
    <t>TXN_000965</t>
  </si>
  <si>
    <t>TXN_000980</t>
  </si>
  <si>
    <t>TXN_001029</t>
  </si>
  <si>
    <t>TXN_001090</t>
  </si>
  <si>
    <t>TXN_001139</t>
  </si>
  <si>
    <t>TXN_001167</t>
  </si>
  <si>
    <t>TXN_001204</t>
  </si>
  <si>
    <t>TXN_001267</t>
  </si>
  <si>
    <t>TXN_001284</t>
  </si>
  <si>
    <t>TXN_001307</t>
  </si>
  <si>
    <t>TXN_001323</t>
  </si>
  <si>
    <t>TXN_001339</t>
  </si>
  <si>
    <t>TXN_001384</t>
  </si>
  <si>
    <t>TXN_001391</t>
  </si>
  <si>
    <t>TXN_001404</t>
  </si>
  <si>
    <t>TXN_001419</t>
  </si>
  <si>
    <t>TXN_001445</t>
  </si>
  <si>
    <t>TXN_001464</t>
  </si>
  <si>
    <t>TXN_001483</t>
  </si>
  <si>
    <t>TXN_001491</t>
  </si>
  <si>
    <t>TXN_000028</t>
  </si>
  <si>
    <t>TXN_000042</t>
  </si>
  <si>
    <t>TXN_000125</t>
  </si>
  <si>
    <t>TXN_000151</t>
  </si>
  <si>
    <t>TXN_000169</t>
  </si>
  <si>
    <t>TXN_000178</t>
  </si>
  <si>
    <t>TXN_000227</t>
  </si>
  <si>
    <t>TXN_000257</t>
  </si>
  <si>
    <t>TXN_000278</t>
  </si>
  <si>
    <t>TXN_000299</t>
  </si>
  <si>
    <t>TXN_000332</t>
  </si>
  <si>
    <t>TXN_000359</t>
  </si>
  <si>
    <t>TXN_000374</t>
  </si>
  <si>
    <t>TXN_000391</t>
  </si>
  <si>
    <t>TXN_000426</t>
  </si>
  <si>
    <t>TXN_000472</t>
  </si>
  <si>
    <t>TXN_000510</t>
  </si>
  <si>
    <t>TXN_000555</t>
  </si>
  <si>
    <t>TXN_000588</t>
  </si>
  <si>
    <t>TXN_000602</t>
  </si>
  <si>
    <t>TXN_000616</t>
  </si>
  <si>
    <t>TXN_000645</t>
  </si>
  <si>
    <t>TXN_000695</t>
  </si>
  <si>
    <t>TXN_000710</t>
  </si>
  <si>
    <t>TXN_000755</t>
  </si>
  <si>
    <t>TXN_000786</t>
  </si>
  <si>
    <t>TXN_000804</t>
  </si>
  <si>
    <t>TXN_000852</t>
  </si>
  <si>
    <t>TXN_000867</t>
  </si>
  <si>
    <t>TXN_000885</t>
  </si>
  <si>
    <t>TXN_000902</t>
  </si>
  <si>
    <t>TXN_000917</t>
  </si>
  <si>
    <t>TXN_000934</t>
  </si>
  <si>
    <t>TXN_000981</t>
  </si>
  <si>
    <t>TXN_001045</t>
  </si>
  <si>
    <t>TXN_001062</t>
  </si>
  <si>
    <t>TXN_001091</t>
  </si>
  <si>
    <t>TXN_001109</t>
  </si>
  <si>
    <t>TXN_001140</t>
  </si>
  <si>
    <t>TXN_001156</t>
  </si>
  <si>
    <t>TXN_001205</t>
  </si>
  <si>
    <t>TXN_001224</t>
  </si>
  <si>
    <t>TXN_001237</t>
  </si>
  <si>
    <t>TXN_001294</t>
  </si>
  <si>
    <t>TXN_001378</t>
  </si>
  <si>
    <t>TXN_001397</t>
  </si>
  <si>
    <t>TXN_001405</t>
  </si>
  <si>
    <t>TXN_001420</t>
  </si>
  <si>
    <t>TXN_001446</t>
  </si>
  <si>
    <t>TXN_001465</t>
  </si>
  <si>
    <t>TXN_001480</t>
  </si>
  <si>
    <t>TXN_000043</t>
  </si>
  <si>
    <t>TXN_000061</t>
  </si>
  <si>
    <t>TXN_000126</t>
  </si>
  <si>
    <t>TXN_000179</t>
  </si>
  <si>
    <t>TXN_000193</t>
  </si>
  <si>
    <t>TXN_000258</t>
  </si>
  <si>
    <t>TXN_000300</t>
  </si>
  <si>
    <t>TXN_000315</t>
  </si>
  <si>
    <t>TXN_000343</t>
  </si>
  <si>
    <t>TXN_000392</t>
  </si>
  <si>
    <t>TXN_000407</t>
  </si>
  <si>
    <t>TXN_000473</t>
  </si>
  <si>
    <t>TXN_000511</t>
  </si>
  <si>
    <t>TXN_000589</t>
  </si>
  <si>
    <t>TXN_000646</t>
  </si>
  <si>
    <t>TXN_000756</t>
  </si>
  <si>
    <t>TXN_000774</t>
  </si>
  <si>
    <t>TXN_000787</t>
  </si>
  <si>
    <t>TXN_000903</t>
  </si>
  <si>
    <t>TXN_000918</t>
  </si>
  <si>
    <t>TXN_000946</t>
  </si>
  <si>
    <t>TXN_000966</t>
  </si>
  <si>
    <t>TXN_000982</t>
  </si>
  <si>
    <t>TXN_000999</t>
  </si>
  <si>
    <t>TXN_001046</t>
  </si>
  <si>
    <t>TXN_001092</t>
  </si>
  <si>
    <t>TXN_001110</t>
  </si>
  <si>
    <t>TXN_001124</t>
  </si>
  <si>
    <t>TXN_001186</t>
  </si>
  <si>
    <t>TXN_001206</t>
  </si>
  <si>
    <t>TXN_001225</t>
  </si>
  <si>
    <t>TXN_001257</t>
  </si>
  <si>
    <t>TXN_001268</t>
  </si>
  <si>
    <t>TXN_001285</t>
  </si>
  <si>
    <t>TXN_001308</t>
  </si>
  <si>
    <t>TXN_001340</t>
  </si>
  <si>
    <t>TXN_001353</t>
  </si>
  <si>
    <t>TXN_001379</t>
  </si>
  <si>
    <t>TXN_001447</t>
  </si>
  <si>
    <t>TXN_000012</t>
  </si>
  <si>
    <t>TXN_000029</t>
  </si>
  <si>
    <t>TXN_000044</t>
  </si>
  <si>
    <t>TXN_000062</t>
  </si>
  <si>
    <t>TXN_000077</t>
  </si>
  <si>
    <t>TXN_000093</t>
  </si>
  <si>
    <t>TXN_000110</t>
  </si>
  <si>
    <t>TXN_000127</t>
  </si>
  <si>
    <t>TXN_000141</t>
  </si>
  <si>
    <t>TXN_000152</t>
  </si>
  <si>
    <t>TXN_000194</t>
  </si>
  <si>
    <t>TXN_000211</t>
  </si>
  <si>
    <t>TXN_000241</t>
  </si>
  <si>
    <t>TXN_000259</t>
  </si>
  <si>
    <t>TXN_000279</t>
  </si>
  <si>
    <t>TXN_000301</t>
  </si>
  <si>
    <t>TXN_000333</t>
  </si>
  <si>
    <t>TXN_000360</t>
  </si>
  <si>
    <t>TXN_000375</t>
  </si>
  <si>
    <t>TXN_000408</t>
  </si>
  <si>
    <t>TXN_000427</t>
  </si>
  <si>
    <t>TXN_000457</t>
  </si>
  <si>
    <t>TXN_000485</t>
  </si>
  <si>
    <t>TXN_000540</t>
  </si>
  <si>
    <t>TXN_000556</t>
  </si>
  <si>
    <t>TXN_000603</t>
  </si>
  <si>
    <t>TXN_000647</t>
  </si>
  <si>
    <t>TXN_000664</t>
  </si>
  <si>
    <t>TXN_000680</t>
  </si>
  <si>
    <t>TXN_000711</t>
  </si>
  <si>
    <t>TXN_000724</t>
  </si>
  <si>
    <t>TXN_000775</t>
  </si>
  <si>
    <t>TXN_000788</t>
  </si>
  <si>
    <t>TXN_000821</t>
  </si>
  <si>
    <t>TXN_000835</t>
  </si>
  <si>
    <t>TXN_000868</t>
  </si>
  <si>
    <t>TXN_000919</t>
  </si>
  <si>
    <t>TXN_000967</t>
  </si>
  <si>
    <t>TXN_001078</t>
  </si>
  <si>
    <t>TXN_001093</t>
  </si>
  <si>
    <t>TXN_001157</t>
  </si>
  <si>
    <t>TXN_001207</t>
  </si>
  <si>
    <t>TXN_001226</t>
  </si>
  <si>
    <t>TXN_001238</t>
  </si>
  <si>
    <t>TXN_001258</t>
  </si>
  <si>
    <t>TXN_001269</t>
  </si>
  <si>
    <t>TXN_001341</t>
  </si>
  <si>
    <t>TXN_001392</t>
  </si>
  <si>
    <t>TXN_001448</t>
  </si>
  <si>
    <t>TXN_000013</t>
  </si>
  <si>
    <t>TXN_000045</t>
  </si>
  <si>
    <t>TXN_000128</t>
  </si>
  <si>
    <t>TXN_000142</t>
  </si>
  <si>
    <t>TXN_000180</t>
  </si>
  <si>
    <t>TXN_000195</t>
  </si>
  <si>
    <t>TXN_000212</t>
  </si>
  <si>
    <t>TXN_000228</t>
  </si>
  <si>
    <t>TXN_000280</t>
  </si>
  <si>
    <t>TXN_000302</t>
  </si>
  <si>
    <t>TXN_000361</t>
  </si>
  <si>
    <t>TXN_000376</t>
  </si>
  <si>
    <t>TXN_000428</t>
  </si>
  <si>
    <t>TXN_000443</t>
  </si>
  <si>
    <t>TXN_000458</t>
  </si>
  <si>
    <t>TXN_000474</t>
  </si>
  <si>
    <t>TXN_000486</t>
  </si>
  <si>
    <t>TXN_000498</t>
  </si>
  <si>
    <t>TXN_000526</t>
  </si>
  <si>
    <t>TXN_000604</t>
  </si>
  <si>
    <t>TXN_000648</t>
  </si>
  <si>
    <t>TXN_000681</t>
  </si>
  <si>
    <t>TXN_000696</t>
  </si>
  <si>
    <t>TXN_000725</t>
  </si>
  <si>
    <t>TXN_000776</t>
  </si>
  <si>
    <t>TXN_000789</t>
  </si>
  <si>
    <t>TXN_000853</t>
  </si>
  <si>
    <t>TXN_000886</t>
  </si>
  <si>
    <t>TXN_000947</t>
  </si>
  <si>
    <t>TXN_001000</t>
  </si>
  <si>
    <t>TXN_001047</t>
  </si>
  <si>
    <t>TXN_001063</t>
  </si>
  <si>
    <t>TXN_001079</t>
  </si>
  <si>
    <t>TXN_001125</t>
  </si>
  <si>
    <t>TXN_001141</t>
  </si>
  <si>
    <t>TXN_001158</t>
  </si>
  <si>
    <t>TXN_001208</t>
  </si>
  <si>
    <t>TXN_001227</t>
  </si>
  <si>
    <t>TXN_001239</t>
  </si>
  <si>
    <t>TXN_001286</t>
  </si>
  <si>
    <t>TXN_001300</t>
  </si>
  <si>
    <t>TXN_001309</t>
  </si>
  <si>
    <t>TXN_001324</t>
  </si>
  <si>
    <t>TXN_001354</t>
  </si>
  <si>
    <t>TXN_001365</t>
  </si>
  <si>
    <t>TXN_001406</t>
  </si>
  <si>
    <t>TXN_001421</t>
  </si>
  <si>
    <t>TXN_001435</t>
  </si>
  <si>
    <t>TXN_001466</t>
  </si>
  <si>
    <t>TXN_000014</t>
  </si>
  <si>
    <t>TXN_000030</t>
  </si>
  <si>
    <t>TXN_000078</t>
  </si>
  <si>
    <t>TXN_000129</t>
  </si>
  <si>
    <t>TXN_000153</t>
  </si>
  <si>
    <t>TXN_000181</t>
  </si>
  <si>
    <t>TXN_000196</t>
  </si>
  <si>
    <t>TXN_000213</t>
  </si>
  <si>
    <t>TXN_000242</t>
  </si>
  <si>
    <t>TXN_000260</t>
  </si>
  <si>
    <t>TXN_000281</t>
  </si>
  <si>
    <t>TXN_000303</t>
  </si>
  <si>
    <t>TXN_000316</t>
  </si>
  <si>
    <t>TXN_000349</t>
  </si>
  <si>
    <t>TXN_000393</t>
  </si>
  <si>
    <t>TXN_000409</t>
  </si>
  <si>
    <t>TXN_000499</t>
  </si>
  <si>
    <t>TXN_000512</t>
  </si>
  <si>
    <t>TXN_000557</t>
  </si>
  <si>
    <t>TXN_000573</t>
  </si>
  <si>
    <t>TXN_000590</t>
  </si>
  <si>
    <t>TXN_000630</t>
  </si>
  <si>
    <t>TXN_000649</t>
  </si>
  <si>
    <t>TXN_000665</t>
  </si>
  <si>
    <t>TXN_000697</t>
  </si>
  <si>
    <t>TXN_000726</t>
  </si>
  <si>
    <t>TXN_000739</t>
  </si>
  <si>
    <t>TXN_000757</t>
  </si>
  <si>
    <t>TXN_000790</t>
  </si>
  <si>
    <t>TXN_000822</t>
  </si>
  <si>
    <t>TXN_000836</t>
  </si>
  <si>
    <t>TXN_000869</t>
  </si>
  <si>
    <t>TXN_000887</t>
  </si>
  <si>
    <t>TXN_000904</t>
  </si>
  <si>
    <t>TXN_000935</t>
  </si>
  <si>
    <t>TXN_000983</t>
  </si>
  <si>
    <t>TXN_001001</t>
  </si>
  <si>
    <t>TXN_001030</t>
  </si>
  <si>
    <t>TXN_001048</t>
  </si>
  <si>
    <t>TXN_001080</t>
  </si>
  <si>
    <t>TXN_001094</t>
  </si>
  <si>
    <t>TXN_001111</t>
  </si>
  <si>
    <t>TXN_001126</t>
  </si>
  <si>
    <t>TXN_001159</t>
  </si>
  <si>
    <t>TXN_001187</t>
  </si>
  <si>
    <t>TXN_001209</t>
  </si>
  <si>
    <t>TXN_001240</t>
  </si>
  <si>
    <t>TXN_001295</t>
  </si>
  <si>
    <t>TXN_001409</t>
  </si>
  <si>
    <t>TXN_001422</t>
  </si>
  <si>
    <t>TXN_001436</t>
  </si>
  <si>
    <t>TXN_001449</t>
  </si>
  <si>
    <t>TXN_000063</t>
  </si>
  <si>
    <t>TXN_000094</t>
  </si>
  <si>
    <t>TXN_000182</t>
  </si>
  <si>
    <t>TXN_000304</t>
  </si>
  <si>
    <t>TXN_000334</t>
  </si>
  <si>
    <t>TXN_000362</t>
  </si>
  <si>
    <t>TXN_000394</t>
  </si>
  <si>
    <t>TXN_000410</t>
  </si>
  <si>
    <t>TXN_000444</t>
  </si>
  <si>
    <t>TXN_000500</t>
  </si>
  <si>
    <t>TXN_000558</t>
  </si>
  <si>
    <t>TXN_000605</t>
  </si>
  <si>
    <t>TXN_000617</t>
  </si>
  <si>
    <t>TXN_000650</t>
  </si>
  <si>
    <t>TXN_000698</t>
  </si>
  <si>
    <t>TXN_000712</t>
  </si>
  <si>
    <t>TXN_000740</t>
  </si>
  <si>
    <t>TXN_000758</t>
  </si>
  <si>
    <t>TXN_000805</t>
  </si>
  <si>
    <t>TXN_000870</t>
  </si>
  <si>
    <t>TXN_000888</t>
  </si>
  <si>
    <t>TXN_000948</t>
  </si>
  <si>
    <t>TXN_000968</t>
  </si>
  <si>
    <t>TXN_000984</t>
  </si>
  <si>
    <t>TXN_001064</t>
  </si>
  <si>
    <t>TXN_001081</t>
  </si>
  <si>
    <t>TXN_001112</t>
  </si>
  <si>
    <t>TXN_001160</t>
  </si>
  <si>
    <t>TXN_001210</t>
  </si>
  <si>
    <t>TXN_001270</t>
  </si>
  <si>
    <t>TXN_001355</t>
  </si>
  <si>
    <t>TXN_001366</t>
  </si>
  <si>
    <t>TXN_001380</t>
  </si>
  <si>
    <t>TXN_001492</t>
  </si>
  <si>
    <t>TXN_000064</t>
  </si>
  <si>
    <t>TXN_000079</t>
  </si>
  <si>
    <t>TXN_000095</t>
  </si>
  <si>
    <t>TXN_000143</t>
  </si>
  <si>
    <t>TXN_000170</t>
  </si>
  <si>
    <t>TXN_000197</t>
  </si>
  <si>
    <t>TXN_000214</t>
  </si>
  <si>
    <t>TXN_000243</t>
  </si>
  <si>
    <t>TXN_000282</t>
  </si>
  <si>
    <t>TXN_000335</t>
  </si>
  <si>
    <t>TXN_000377</t>
  </si>
  <si>
    <t>TXN_000411</t>
  </si>
  <si>
    <t>TXN_000501</t>
  </si>
  <si>
    <t>TXN_000513</t>
  </si>
  <si>
    <t>TXN_000541</t>
  </si>
  <si>
    <t>TXN_000559</t>
  </si>
  <si>
    <t>TXN_000574</t>
  </si>
  <si>
    <t>TXN_000618</t>
  </si>
  <si>
    <t>TXN_000651</t>
  </si>
  <si>
    <t>TXN_000666</t>
  </si>
  <si>
    <t>TXN_000682</t>
  </si>
  <si>
    <t>TXN_000713</t>
  </si>
  <si>
    <t>TXN_000791</t>
  </si>
  <si>
    <t>TXN_000806</t>
  </si>
  <si>
    <t>TXN_000823</t>
  </si>
  <si>
    <t>TXN_000871</t>
  </si>
  <si>
    <t>TXN_000889</t>
  </si>
  <si>
    <t>TXN_000905</t>
  </si>
  <si>
    <t>TXN_000920</t>
  </si>
  <si>
    <t>TXN_000949</t>
  </si>
  <si>
    <t>TXN_000985</t>
  </si>
  <si>
    <t>TXN_001049</t>
  </si>
  <si>
    <t>TXN_001065</t>
  </si>
  <si>
    <t>TXN_001097</t>
  </si>
  <si>
    <t>TXN_001113</t>
  </si>
  <si>
    <t>TXN_001127</t>
  </si>
  <si>
    <t>TXN_001168</t>
  </si>
  <si>
    <t>TXN_001211</t>
  </si>
  <si>
    <t>TXN_001241</t>
  </si>
  <si>
    <t>TXN_001271</t>
  </si>
  <si>
    <t>TXN_001296</t>
  </si>
  <si>
    <t>TXN_001325</t>
  </si>
  <si>
    <t>TXN_001342</t>
  </si>
  <si>
    <t>TXN_001393</t>
  </si>
  <si>
    <t>TXN_001407</t>
  </si>
  <si>
    <t>TXN_001437</t>
  </si>
  <si>
    <t>TXN_001450</t>
  </si>
  <si>
    <t>TXN_001467</t>
  </si>
  <si>
    <t>TXN_000015</t>
  </si>
  <si>
    <t>TXN_000046</t>
  </si>
  <si>
    <t>TXN_000080</t>
  </si>
  <si>
    <t>TXN_000096</t>
  </si>
  <si>
    <t>TXN_000154</t>
  </si>
  <si>
    <t>TXN_000198</t>
  </si>
  <si>
    <t>TXN_000215</t>
  </si>
  <si>
    <t>TXN_000244</t>
  </si>
  <si>
    <t>TXN_000305</t>
  </si>
  <si>
    <t>TXN_000317</t>
  </si>
  <si>
    <t>TXN_000344</t>
  </si>
  <si>
    <t>TXN_000378</t>
  </si>
  <si>
    <t>TXN_000412</t>
  </si>
  <si>
    <t>TXN_000487</t>
  </si>
  <si>
    <t>TXN_000527</t>
  </si>
  <si>
    <t>TXN_000542</t>
  </si>
  <si>
    <t>TXN_000575</t>
  </si>
  <si>
    <t>TXN_000606</t>
  </si>
  <si>
    <t>TXN_000619</t>
  </si>
  <si>
    <t>TXN_000631</t>
  </si>
  <si>
    <t>TXN_000652</t>
  </si>
  <si>
    <t>TXN_000667</t>
  </si>
  <si>
    <t>TXN_000683</t>
  </si>
  <si>
    <t>TXN_000699</t>
  </si>
  <si>
    <t>TXN_000759</t>
  </si>
  <si>
    <t>TXN_000777</t>
  </si>
  <si>
    <t>TXN_000837</t>
  </si>
  <si>
    <t>TXN_000890</t>
  </si>
  <si>
    <t>TXN_000906</t>
  </si>
  <si>
    <t>TXN_000950</t>
  </si>
  <si>
    <t>TXN_000969</t>
  </si>
  <si>
    <t>TXN_000986</t>
  </si>
  <si>
    <t>TXN_001002</t>
  </si>
  <si>
    <t>TXN_001031</t>
  </si>
  <si>
    <t>TXN_001050</t>
  </si>
  <si>
    <t>TXN_001066</t>
  </si>
  <si>
    <t>TXN_001082</t>
  </si>
  <si>
    <t>TXN_001095</t>
  </si>
  <si>
    <t>TXN_001142</t>
  </si>
  <si>
    <t>TXN_001169</t>
  </si>
  <si>
    <t>TXN_001242</t>
  </si>
  <si>
    <t>TXN_001259</t>
  </si>
  <si>
    <t>TXN_001272</t>
  </si>
  <si>
    <t>TXN_001287</t>
  </si>
  <si>
    <t>TXN_001297</t>
  </si>
  <si>
    <t>TXN_001311</t>
  </si>
  <si>
    <t>TXN_001356</t>
  </si>
  <si>
    <t>TXN_001367</t>
  </si>
  <si>
    <t>TXN_001381</t>
  </si>
  <si>
    <t>TXN_001423</t>
  </si>
  <si>
    <t>TXN_001438</t>
  </si>
  <si>
    <t>TXN_001451</t>
  </si>
  <si>
    <t>TXN_001481</t>
  </si>
  <si>
    <t>TXN_000031</t>
  </si>
  <si>
    <t>TXN_000097</t>
  </si>
  <si>
    <t>TXN_000111</t>
  </si>
  <si>
    <t>TXN_000155</t>
  </si>
  <si>
    <t>TXN_000183</t>
  </si>
  <si>
    <t>TXN_000199</t>
  </si>
  <si>
    <t>TXN_000216</t>
  </si>
  <si>
    <t>TXN_000245</t>
  </si>
  <si>
    <t>TXN_000261</t>
  </si>
  <si>
    <t>TXN_000283</t>
  </si>
  <si>
    <t>TXN_000318</t>
  </si>
  <si>
    <t>TXN_000345</t>
  </si>
  <si>
    <t>TXN_000379</t>
  </si>
  <si>
    <t>TXN_000395</t>
  </si>
  <si>
    <t>TXN_000488</t>
  </si>
  <si>
    <t>TXN_000502</t>
  </si>
  <si>
    <t>TXN_000514</t>
  </si>
  <si>
    <t>TXN_000543</t>
  </si>
  <si>
    <t>TXN_000560</t>
  </si>
  <si>
    <t>TXN_000653</t>
  </si>
  <si>
    <t>TXN_000684</t>
  </si>
  <si>
    <t>TXN_000727</t>
  </si>
  <si>
    <t>TXN_000741</t>
  </si>
  <si>
    <t>TXN_000760</t>
  </si>
  <si>
    <t>TXN_000778</t>
  </si>
  <si>
    <t>TXN_000792</t>
  </si>
  <si>
    <t>TXN_000807</t>
  </si>
  <si>
    <t>TXN_000838</t>
  </si>
  <si>
    <t>TXN_000854</t>
  </si>
  <si>
    <t>TXN_000872</t>
  </si>
  <si>
    <t>TXN_000891</t>
  </si>
  <si>
    <t>TXN_000907</t>
  </si>
  <si>
    <t>TXN_000921</t>
  </si>
  <si>
    <t>TXN_001003</t>
  </si>
  <si>
    <t>TXN_001015</t>
  </si>
  <si>
    <t>TXN_001067</t>
  </si>
  <si>
    <t>TXN_001083</t>
  </si>
  <si>
    <t>TXN_001096</t>
  </si>
  <si>
    <t>TXN_001114</t>
  </si>
  <si>
    <t>TXN_001128</t>
  </si>
  <si>
    <t>TXN_001143</t>
  </si>
  <si>
    <t>TXN_001170</t>
  </si>
  <si>
    <t>TXN_001212</t>
  </si>
  <si>
    <t>TXN_001228</t>
  </si>
  <si>
    <t>TXN_001243</t>
  </si>
  <si>
    <t>TXN_001273</t>
  </si>
  <si>
    <t>TXN_001298</t>
  </si>
  <si>
    <t>TXN_001326</t>
  </si>
  <si>
    <t>TXN_001368</t>
  </si>
  <si>
    <t>TXN_001382</t>
  </si>
  <si>
    <t>TXN_001394</t>
  </si>
  <si>
    <t>TXN_001424</t>
  </si>
  <si>
    <t>TXN_001452</t>
  </si>
  <si>
    <t>TXN_001468</t>
  </si>
  <si>
    <t>TXN_000016</t>
  </si>
  <si>
    <t>TXN_000032</t>
  </si>
  <si>
    <t>TXN_000047</t>
  </si>
  <si>
    <t>TXN_000065</t>
  </si>
  <si>
    <t>TXN_000112</t>
  </si>
  <si>
    <t>TXN_000130</t>
  </si>
  <si>
    <t>TXN_000144</t>
  </si>
  <si>
    <t>TXN_000200</t>
  </si>
  <si>
    <t>TXN_000229</t>
  </si>
  <si>
    <t>TXN_000262</t>
  </si>
  <si>
    <t>TXN_000284</t>
  </si>
  <si>
    <t>TXN_000319</t>
  </si>
  <si>
    <t>TXN_000396</t>
  </si>
  <si>
    <t>TXN_000413</t>
  </si>
  <si>
    <t>TXN_000445</t>
  </si>
  <si>
    <t>TXN_000459</t>
  </si>
  <si>
    <t>TXN_000528</t>
  </si>
  <si>
    <t>TXN_000591</t>
  </si>
  <si>
    <t>TXN_000632</t>
  </si>
  <si>
    <t>TXN_000654</t>
  </si>
  <si>
    <t>TXN_000685</t>
  </si>
  <si>
    <t>TXN_000700</t>
  </si>
  <si>
    <t>TXN_000742</t>
  </si>
  <si>
    <t>TXN_000761</t>
  </si>
  <si>
    <t>TXN_000793</t>
  </si>
  <si>
    <t>TXN_000824</t>
  </si>
  <si>
    <t>TXN_000839</t>
  </si>
  <si>
    <t>TXN_000855</t>
  </si>
  <si>
    <t>TXN_000873</t>
  </si>
  <si>
    <t>TXN_000892</t>
  </si>
  <si>
    <t>TXN_000908</t>
  </si>
  <si>
    <t>TXN_000922</t>
  </si>
  <si>
    <t>TXN_000951</t>
  </si>
  <si>
    <t>TXN_000987</t>
  </si>
  <si>
    <t>TXN_001004</t>
  </si>
  <si>
    <t>TXN_001016</t>
  </si>
  <si>
    <t>TXN_001051</t>
  </si>
  <si>
    <t>TXN_001068</t>
  </si>
  <si>
    <t>TXN_001084</t>
  </si>
  <si>
    <t>TXN_001115</t>
  </si>
  <si>
    <t>TXN_001144</t>
  </si>
  <si>
    <t>TXN_001171</t>
  </si>
  <si>
    <t>TXN_001188</t>
  </si>
  <si>
    <t>TXN_001299</t>
  </si>
  <si>
    <t>TXN_001312</t>
  </si>
  <si>
    <t>TXN_001369</t>
  </si>
  <si>
    <t>TXN_001395</t>
  </si>
  <si>
    <t>TXN_001425</t>
  </si>
  <si>
    <t>TXN_001453</t>
  </si>
  <si>
    <t>TXN_001493</t>
  </si>
  <si>
    <t>TXN_000017</t>
  </si>
  <si>
    <t>TXN_000033</t>
  </si>
  <si>
    <t>TXN_000066</t>
  </si>
  <si>
    <t>TXN_000081</t>
  </si>
  <si>
    <t>TXN_000098</t>
  </si>
  <si>
    <t>TXN_000156</t>
  </si>
  <si>
    <t>TXN_000201</t>
  </si>
  <si>
    <t>TXN_000230</t>
  </si>
  <si>
    <t>TXN_000246</t>
  </si>
  <si>
    <t>TXN_000285</t>
  </si>
  <si>
    <t>TXN_000346</t>
  </si>
  <si>
    <t>TXN_000397</t>
  </si>
  <si>
    <t>TXN_000429</t>
  </si>
  <si>
    <t>TXN_000446</t>
  </si>
  <si>
    <t>TXN_000460</t>
  </si>
  <si>
    <t>TXN_000515</t>
  </si>
  <si>
    <t>TXN_000529</t>
  </si>
  <si>
    <t>TXN_000544</t>
  </si>
  <si>
    <t>TXN_000561</t>
  </si>
  <si>
    <t>TXN_000576</t>
  </si>
  <si>
    <t>TXN_000592</t>
  </si>
  <si>
    <t>TXN_000655</t>
  </si>
  <si>
    <t>TXN_000668</t>
  </si>
  <si>
    <t>TXN_000686</t>
  </si>
  <si>
    <t>TXN_000714</t>
  </si>
  <si>
    <t>TXN_000743</t>
  </si>
  <si>
    <t>TXN_000762</t>
  </si>
  <si>
    <t>TXN_000779</t>
  </si>
  <si>
    <t>TXN_000825</t>
  </si>
  <si>
    <t>TXN_000874</t>
  </si>
  <si>
    <t>TXN_000909</t>
  </si>
  <si>
    <t>TXN_000952</t>
  </si>
  <si>
    <t>TXN_000970</t>
  </si>
  <si>
    <t>TXN_000988</t>
  </si>
  <si>
    <t>TXN_001017</t>
  </si>
  <si>
    <t>TXN_001032</t>
  </si>
  <si>
    <t>TXN_001052</t>
  </si>
  <si>
    <t>TXN_001085</t>
  </si>
  <si>
    <t>TXN_001116</t>
  </si>
  <si>
    <t>TXN_001145</t>
  </si>
  <si>
    <t>TXN_001172</t>
  </si>
  <si>
    <t>TXN_001189</t>
  </si>
  <si>
    <t>TXN_001229</t>
  </si>
  <si>
    <t>TXN_001244</t>
  </si>
  <si>
    <t>TXN_001260</t>
  </si>
  <si>
    <t>TXN_001327</t>
  </si>
  <si>
    <t>TXN_001370</t>
  </si>
  <si>
    <t>TXN_001383</t>
  </si>
  <si>
    <t>TXN_001396</t>
  </si>
  <si>
    <t>TXN_001439</t>
  </si>
  <si>
    <t>TXN_001469</t>
  </si>
  <si>
    <t>TXN_000018</t>
  </si>
  <si>
    <t>TXN_000034</t>
  </si>
  <si>
    <t>TXN_000048</t>
  </si>
  <si>
    <t>TXN_000099</t>
  </si>
  <si>
    <t>TXN_000113</t>
  </si>
  <si>
    <t>TXN_000131</t>
  </si>
  <si>
    <t>TXN_000157</t>
  </si>
  <si>
    <t>TXN_000217</t>
  </si>
  <si>
    <t>TXN_000247</t>
  </si>
  <si>
    <t>TXN_000263</t>
  </si>
  <si>
    <t>TXN_000306</t>
  </si>
  <si>
    <t>TXN_000336</t>
  </si>
  <si>
    <t>TXN_000363</t>
  </si>
  <si>
    <t>TXN_000430</t>
  </si>
  <si>
    <t>TXN_000461</t>
  </si>
  <si>
    <t>TXN_000503</t>
  </si>
  <si>
    <t>TXN_000516</t>
  </si>
  <si>
    <t>TXN_000545</t>
  </si>
  <si>
    <t>TXN_000562</t>
  </si>
  <si>
    <t>TXN_000620</t>
  </si>
  <si>
    <t>TXN_000715</t>
  </si>
  <si>
    <t>TXN_000728</t>
  </si>
  <si>
    <t>TXN_000744</t>
  </si>
  <si>
    <t>TXN_000794</t>
  </si>
  <si>
    <t>TXN_000808</t>
  </si>
  <si>
    <t>TXN_000856</t>
  </si>
  <si>
    <t>TXN_000923</t>
  </si>
  <si>
    <t>TXN_000936</t>
  </si>
  <si>
    <t>TXN_000953</t>
  </si>
  <si>
    <t>TXN_000971</t>
  </si>
  <si>
    <t>TXN_000989</t>
  </si>
  <si>
    <t>TXN_001018</t>
  </si>
  <si>
    <t>TXN_001033</t>
  </si>
  <si>
    <t>TXN_001053</t>
  </si>
  <si>
    <t>TXN_001086</t>
  </si>
  <si>
    <t>TXN_001117</t>
  </si>
  <si>
    <t>TXN_001146</t>
  </si>
  <si>
    <t>TXN_001173</t>
  </si>
  <si>
    <t>TXN_001190</t>
  </si>
  <si>
    <t>TXN_001230</t>
  </si>
  <si>
    <t>TXN_001245</t>
  </si>
  <si>
    <t>TXN_001310</t>
  </si>
  <si>
    <t>TXN_001357</t>
  </si>
  <si>
    <t>TXN_001371</t>
  </si>
  <si>
    <t>TXN_001470</t>
  </si>
  <si>
    <t>TXN_001482</t>
  </si>
  <si>
    <t>TXN_001494</t>
  </si>
  <si>
    <t>Summer</t>
  </si>
  <si>
    <t>Winter</t>
  </si>
  <si>
    <t>Rice</t>
  </si>
  <si>
    <t>Selling_Price</t>
  </si>
  <si>
    <t>Cost_Price</t>
  </si>
  <si>
    <t>Quantity_Ordered</t>
  </si>
  <si>
    <t>Quantity_Wasted</t>
  </si>
  <si>
    <t>Profit/Loss</t>
  </si>
  <si>
    <t>Monsoon</t>
  </si>
  <si>
    <t>31-02-2025</t>
  </si>
  <si>
    <t>31-06-2024</t>
  </si>
  <si>
    <t>Month_Range</t>
  </si>
  <si>
    <t>March - June</t>
  </si>
  <si>
    <t>July - October</t>
  </si>
  <si>
    <t>November - Februrary</t>
  </si>
  <si>
    <t>Mustard Oil</t>
  </si>
  <si>
    <t>Tomato</t>
  </si>
  <si>
    <t>Sweet Potato</t>
  </si>
  <si>
    <t>Hair Jel</t>
  </si>
  <si>
    <t>Waste_Factor</t>
  </si>
  <si>
    <t>Sales_Efficiency</t>
  </si>
  <si>
    <t>Annual_Quantity_Ordered</t>
  </si>
  <si>
    <t>Annual_Quantity_Sold</t>
  </si>
  <si>
    <t>Annual_Quantity_Wasted</t>
  </si>
  <si>
    <t>Status</t>
  </si>
  <si>
    <t>Waste_Percentage</t>
  </si>
  <si>
    <t>Summer_Profit</t>
  </si>
  <si>
    <t>Monsoon_Profit</t>
  </si>
  <si>
    <t>Winter_Profit</t>
  </si>
  <si>
    <t>Total:</t>
  </si>
  <si>
    <t>Row Labels</t>
  </si>
  <si>
    <t>Grand Total</t>
  </si>
  <si>
    <t>Sum of Quantity_Sold</t>
  </si>
  <si>
    <t>Total_Profit/Loss</t>
  </si>
  <si>
    <t>Sum of Total_Profit</t>
  </si>
  <si>
    <t>Sum of Waste_Percentage</t>
  </si>
  <si>
    <t>Column Labels</t>
  </si>
  <si>
    <t>Sum of Total_Revenue</t>
  </si>
  <si>
    <t>All</t>
  </si>
  <si>
    <t>Sell-through Rate%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</si>
</sst>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.00"/>
    <numFmt numFmtId="165" formatCode="&quot;₹&quot;\ 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</font>
    <font>
      <b/>
      <sz val="11"/>
      <color rgb="FFFFFFFF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366092"/>
        <bgColor rgb="FF366092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2" fillId="0" borderId="0" xfId="0" applyFont="1"/>
    <xf numFmtId="164" fontId="0" fillId="0" borderId="0" xfId="0" applyNumberFormat="1"/>
    <xf numFmtId="0" fontId="4" fillId="0" borderId="0" xfId="0" applyFont="1"/>
    <xf numFmtId="165" fontId="0" fillId="0" borderId="0" xfId="0" applyNumberFormat="1"/>
    <xf numFmtId="2" fontId="0" fillId="0" borderId="0" xfId="0" applyNumberFormat="1"/>
    <xf numFmtId="0" fontId="7" fillId="2" borderId="0" xfId="0" applyFont="1" applyFill="1" applyAlignment="1">
      <alignment horizontal="center"/>
    </xf>
    <xf numFmtId="10" fontId="0" fillId="0" borderId="0" xfId="1" applyNumberFormat="1" applyFont="1"/>
    <xf numFmtId="0" fontId="6" fillId="3" borderId="0" xfId="0" applyFont="1" applyFill="1"/>
    <xf numFmtId="0" fontId="8" fillId="2" borderId="0" xfId="0" applyFont="1" applyFill="1" applyAlignment="1">
      <alignment horizontal="center"/>
    </xf>
    <xf numFmtId="10" fontId="0" fillId="0" borderId="0" xfId="0" applyNumberFormat="1"/>
    <xf numFmtId="0" fontId="1" fillId="4" borderId="0" xfId="0" applyFont="1" applyFill="1"/>
    <xf numFmtId="164" fontId="1" fillId="4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14" fontId="1" fillId="5" borderId="0" xfId="0" applyNumberFormat="1" applyFont="1" applyFill="1"/>
    <xf numFmtId="0" fontId="1" fillId="5" borderId="0" xfId="0" applyFont="1" applyFill="1"/>
    <xf numFmtId="165" fontId="1" fillId="5" borderId="0" xfId="0" applyNumberFormat="1" applyFont="1" applyFill="1"/>
    <xf numFmtId="0" fontId="1" fillId="6" borderId="0" xfId="0" applyFont="1" applyFill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165" fontId="7" fillId="2" borderId="0" xfId="0" applyNumberFormat="1" applyFont="1" applyFill="1" applyAlignment="1">
      <alignment horizontal="center"/>
    </xf>
  </cellXfs>
  <cellStyles count="2">
    <cellStyle name="Normal" xfId="0" builtinId="0"/>
    <cellStyle name="Per cent" xfId="1" builtinId="5"/>
  </cellStyles>
  <dxfs count="28">
    <dxf>
      <font>
        <color rgb="FF9C0006"/>
      </font>
      <fill>
        <patternFill>
          <bgColor rgb="FFFFC7CE"/>
        </patternFill>
      </fill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64" formatCode="&quot;₹&quot;\ #,##0.00"/>
    </dxf>
    <dxf>
      <numFmt numFmtId="165" formatCode="&quot;₹&quot;\ #,##0"/>
    </dxf>
    <dxf>
      <numFmt numFmtId="165" formatCode="&quot;₹&quot;\ 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fill>
        <patternFill patternType="solid">
          <fgColor rgb="FF366092"/>
          <bgColor rgb="FF366092"/>
        </patternFill>
      </fill>
      <alignment horizontal="center" vertical="bottom" textRotation="0" wrapText="0" indent="0" justifyLastLine="0" shrinkToFit="0" readingOrder="0"/>
    </dxf>
    <dxf>
      <numFmt numFmtId="164" formatCode="&quot;₹&quot;\ #,##0.00"/>
    </dxf>
    <dxf>
      <numFmt numFmtId="164" formatCode="&quot;₹&quot;\ #,##0.00"/>
    </dxf>
    <dxf>
      <numFmt numFmtId="164" formatCode="&quot;₹&quot;\ 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fill>
        <patternFill patternType="solid">
          <fgColor indexed="64"/>
          <bgColor theme="7" tint="-0.249977111117893"/>
        </patternFill>
      </fill>
    </dxf>
    <dxf>
      <numFmt numFmtId="2" formatCode="0.00"/>
    </dxf>
    <dxf>
      <numFmt numFmtId="2" formatCode="0.00"/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numFmt numFmtId="165" formatCode="&quot;₹&quot;\ 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&quot;₹&quot;\ #,##0"/>
      <fill>
        <patternFill patternType="solid">
          <fgColor indexed="64"/>
          <bgColor theme="9" tint="0.39997558519241921"/>
        </patternFill>
      </fill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[Grocery_Chain_Performance.xlsx]Relationship_Tables!PivotTable2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Profit/Loss</a:t>
            </a:r>
          </a:p>
        </c:rich>
      </c:tx>
      <c:layout>
        <c:manualLayout>
          <c:xMode val="edge"/>
          <c:yMode val="edge"/>
          <c:x val="0.34050069059332611"/>
          <c:y val="6.79463883582599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dLbl>
          <c:idx val="0"/>
          <c:layout>
            <c:manualLayout>
              <c:x val="0"/>
              <c:y val="-4.4378698224852117E-2"/>
            </c:manualLayout>
          </c:layout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layout>
            <c:manualLayout>
              <c:x val="3.6475869809203039E-2"/>
              <c:y val="-1.4792899408284023E-2"/>
            </c:manualLayout>
          </c:layout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layout>
            <c:manualLayout>
              <c:x val="-5.6116722783389446E-3"/>
              <c:y val="5.9171597633136092E-2"/>
            </c:manualLayout>
          </c:layout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layout>
            <c:manualLayout>
              <c:x val="-2.8058361391694723E-3"/>
              <c:y val="4.4378698224852069E-2"/>
            </c:manualLayout>
          </c:layout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5.2994170641230435E-3"/>
              <c:y val="-4.4378698224852069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6149827455987714"/>
                  <c:h val="5.4840112441566106E-2"/>
                </c:manualLayout>
              </c15:layout>
            </c:ext>
          </c:extLst>
        </c:dLbl>
      </c:pivotFmt>
      <c:pivotFmt>
        <c:idx val="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9.7154857167720138E-17"/>
              <c:y val="2.9585798816568046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9.7154857167720138E-17"/>
              <c:y val="3.4516765285995968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3.4446210916799155E-2"/>
              <c:y val="8.8757396449704137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3.1796502384737579E-2"/>
              <c:y val="1.4792899408283933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2.1197459618024696E-2"/>
              <c:y val="-0.10848126232741617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5.0344462109167994E-2"/>
              <c:y val="-1.4792899408284023E-2"/>
            </c:manualLayout>
          </c:layout>
          <c:spPr>
            <a:solidFill>
              <a:sysClr val="windowText" lastClr="000000">
                <a:lumMod val="65000"/>
                <a:lumOff val="35000"/>
                <a:alpha val="75000"/>
              </a:sysClr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3402225755166934E-2"/>
          <c:y val="0.24533810122847069"/>
          <c:w val="0.80060943296237419"/>
          <c:h val="0.6412496699746851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Relationship_Tables!$G$3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3E97-42C6-BB81-AE761A7DB165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3E97-42C6-BB81-AE761A7DB165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3E97-42C6-BB81-AE761A7DB165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3E97-42C6-BB81-AE761A7DB165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3E97-42C6-BB81-AE761A7DB165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3E97-42C6-BB81-AE761A7DB165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3E97-42C6-BB81-AE761A7DB165}"/>
              </c:ext>
            </c:extLst>
          </c:dPt>
          <c:dLbls>
            <c:dLbl>
              <c:idx val="0"/>
              <c:layout>
                <c:manualLayout>
                  <c:x val="-3.4446210916799155E-2"/>
                  <c:y val="8.87573964497041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E97-42C6-BB81-AE761A7DB165}"/>
                </c:ext>
              </c:extLst>
            </c:dLbl>
            <c:dLbl>
              <c:idx val="1"/>
              <c:layout>
                <c:manualLayout>
                  <c:x val="3.1796502384737579E-2"/>
                  <c:y val="1.47928994082839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E97-42C6-BB81-AE761A7DB165}"/>
                </c:ext>
              </c:extLst>
            </c:dLbl>
            <c:dLbl>
              <c:idx val="2"/>
              <c:layout>
                <c:manualLayout>
                  <c:x val="5.0344462109167994E-2"/>
                  <c:y val="-1.47928994082840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97-42C6-BB81-AE761A7DB165}"/>
                </c:ext>
              </c:extLst>
            </c:dLbl>
            <c:dLbl>
              <c:idx val="3"/>
              <c:layout>
                <c:manualLayout>
                  <c:x val="9.7154857167720138E-17"/>
                  <c:y val="3.45167652859959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97-42C6-BB81-AE761A7DB165}"/>
                </c:ext>
              </c:extLst>
            </c:dLbl>
            <c:dLbl>
              <c:idx val="5"/>
              <c:layout>
                <c:manualLayout>
                  <c:x val="-2.1197459618024696E-2"/>
                  <c:y val="-0.108481262327416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E97-42C6-BB81-AE761A7DB165}"/>
                </c:ext>
              </c:extLst>
            </c:dLbl>
            <c:dLbl>
              <c:idx val="6"/>
              <c:layout>
                <c:manualLayout>
                  <c:x val="-9.7154857167720138E-17"/>
                  <c:y val="2.95857988165680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97-42C6-BB81-AE761A7DB165}"/>
                </c:ext>
              </c:extLst>
            </c:dLbl>
            <c:dLbl>
              <c:idx val="8"/>
              <c:layout>
                <c:manualLayout>
                  <c:x val="5.2994170641230435E-3"/>
                  <c:y val="-4.4378698224852069E-2"/>
                </c:manualLayout>
              </c:layout>
              <c:spPr>
                <a:solidFill>
                  <a:sysClr val="windowText" lastClr="000000">
                    <a:lumMod val="65000"/>
                    <a:lumOff val="35000"/>
                    <a:alpha val="75000"/>
                  </a:sysClr>
                </a:solidFill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6149827455987714"/>
                      <c:h val="5.484011244156610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97-42C6-BB81-AE761A7DB165}"/>
                </c:ext>
              </c:extLst>
            </c:dLbl>
            <c:spPr>
              <a:solidFill>
                <a:sysClr val="windowText" lastClr="000000">
                  <a:lumMod val="65000"/>
                  <a:lumOff val="35000"/>
                  <a:alpha val="75000"/>
                </a:sysClr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Relationship_Tables!$F$4:$F$14</c:f>
              <c:strCache>
                <c:ptCount val="10"/>
                <c:pt idx="0">
                  <c:v>SP_01</c:v>
                </c:pt>
                <c:pt idx="1">
                  <c:v>SP_02</c:v>
                </c:pt>
                <c:pt idx="2">
                  <c:v>SP_03</c:v>
                </c:pt>
                <c:pt idx="3">
                  <c:v>SP_04</c:v>
                </c:pt>
                <c:pt idx="4">
                  <c:v>SP_05</c:v>
                </c:pt>
                <c:pt idx="5">
                  <c:v>SP_06</c:v>
                </c:pt>
                <c:pt idx="6">
                  <c:v>SP_07</c:v>
                </c:pt>
                <c:pt idx="7">
                  <c:v>SP_08</c:v>
                </c:pt>
                <c:pt idx="8">
                  <c:v>SP_09</c:v>
                </c:pt>
                <c:pt idx="9">
                  <c:v>SP_10</c:v>
                </c:pt>
              </c:strCache>
            </c:strRef>
          </c:cat>
          <c:val>
            <c:numRef>
              <c:f>Relationship_Tables!$G$4:$G$14</c:f>
              <c:numCache>
                <c:formatCode>General</c:formatCode>
                <c:ptCount val="10"/>
                <c:pt idx="0">
                  <c:v>616599</c:v>
                </c:pt>
                <c:pt idx="1">
                  <c:v>563492</c:v>
                </c:pt>
                <c:pt idx="2">
                  <c:v>-641768</c:v>
                </c:pt>
                <c:pt idx="3">
                  <c:v>651332</c:v>
                </c:pt>
                <c:pt idx="4">
                  <c:v>554201</c:v>
                </c:pt>
                <c:pt idx="5">
                  <c:v>-1049346</c:v>
                </c:pt>
                <c:pt idx="6">
                  <c:v>327900</c:v>
                </c:pt>
                <c:pt idx="7">
                  <c:v>540179</c:v>
                </c:pt>
                <c:pt idx="8">
                  <c:v>244083</c:v>
                </c:pt>
                <c:pt idx="9">
                  <c:v>-805839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7-42C6-BB81-AE761A7DB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axId val="1797995264"/>
        <c:axId val="1798001504"/>
      </c:barChart>
      <c:catAx>
        <c:axId val="1797995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01504"/>
        <c:crosses val="autoZero"/>
        <c:auto val="1"/>
        <c:lblAlgn val="ctr"/>
        <c:lblOffset val="100"/>
        <c:noMultiLvlLbl val="0"/>
      </c:catAx>
      <c:valAx>
        <c:axId val="1798001504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79799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[Grocery_Chain_Performance.xlsx]Relationship_Tables!PivotTable3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Waste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Relationship_Tables!$J$3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Relationship_Tables!$I$4:$I$14</c:f>
              <c:strCache>
                <c:ptCount val="10"/>
                <c:pt idx="0">
                  <c:v>SP_01</c:v>
                </c:pt>
                <c:pt idx="1">
                  <c:v>SP_02</c:v>
                </c:pt>
                <c:pt idx="2">
                  <c:v>SP_03</c:v>
                </c:pt>
                <c:pt idx="3">
                  <c:v>SP_04</c:v>
                </c:pt>
                <c:pt idx="4">
                  <c:v>SP_05</c:v>
                </c:pt>
                <c:pt idx="5">
                  <c:v>SP_06</c:v>
                </c:pt>
                <c:pt idx="6">
                  <c:v>SP_07</c:v>
                </c:pt>
                <c:pt idx="7">
                  <c:v>SP_08</c:v>
                </c:pt>
                <c:pt idx="8">
                  <c:v>SP_09</c:v>
                </c:pt>
                <c:pt idx="9">
                  <c:v>SP_10</c:v>
                </c:pt>
              </c:strCache>
            </c:strRef>
          </c:cat>
          <c:val>
            <c:numRef>
              <c:f>Relationship_Tables!$J$4:$J$14</c:f>
              <c:numCache>
                <c:formatCode>0.00%</c:formatCode>
                <c:ptCount val="10"/>
                <c:pt idx="0">
                  <c:v>3.4016666666666667E-2</c:v>
                </c:pt>
                <c:pt idx="1">
                  <c:v>4.795E-2</c:v>
                </c:pt>
                <c:pt idx="2">
                  <c:v>0.20610000000000001</c:v>
                </c:pt>
                <c:pt idx="3">
                  <c:v>2.8183333333333335E-2</c:v>
                </c:pt>
                <c:pt idx="4">
                  <c:v>5.6116666666666669E-2</c:v>
                </c:pt>
                <c:pt idx="5">
                  <c:v>0.2535</c:v>
                </c:pt>
                <c:pt idx="6">
                  <c:v>7.1466666666666664E-2</c:v>
                </c:pt>
                <c:pt idx="7">
                  <c:v>4.7199999999999999E-2</c:v>
                </c:pt>
                <c:pt idx="8">
                  <c:v>0.11193333333333333</c:v>
                </c:pt>
                <c:pt idx="9">
                  <c:v>0.20143333333333333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87-483C-968B-DF12285BB4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798001984"/>
        <c:axId val="1798008704"/>
      </c:barChart>
      <c:catAx>
        <c:axId val="179800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08704"/>
        <c:crosses val="autoZero"/>
        <c:auto val="1"/>
        <c:lblAlgn val="ctr"/>
        <c:lblOffset val="100"/>
        <c:noMultiLvlLbl val="0"/>
      </c:catAx>
      <c:valAx>
        <c:axId val="1798008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00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[Grocery_Chain_Performance.xlsx]Relationship_Tables!PivotTable1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Quantity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Relationship_Tables!$D$3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Relationship_Tables!$C$4:$C$14</c:f>
              <c:strCache>
                <c:ptCount val="10"/>
                <c:pt idx="0">
                  <c:v>SP_01</c:v>
                </c:pt>
                <c:pt idx="1">
                  <c:v>SP_02</c:v>
                </c:pt>
                <c:pt idx="2">
                  <c:v>SP_03</c:v>
                </c:pt>
                <c:pt idx="3">
                  <c:v>SP_04</c:v>
                </c:pt>
                <c:pt idx="4">
                  <c:v>SP_05</c:v>
                </c:pt>
                <c:pt idx="5">
                  <c:v>SP_06</c:v>
                </c:pt>
                <c:pt idx="6">
                  <c:v>SP_07</c:v>
                </c:pt>
                <c:pt idx="7">
                  <c:v>SP_08</c:v>
                </c:pt>
                <c:pt idx="8">
                  <c:v>SP_09</c:v>
                </c:pt>
                <c:pt idx="9">
                  <c:v>SP_10</c:v>
                </c:pt>
              </c:strCache>
            </c:strRef>
          </c:cat>
          <c:val>
            <c:numRef>
              <c:f>Relationship_Tables!$D$4:$D$14</c:f>
              <c:numCache>
                <c:formatCode>General</c:formatCode>
                <c:ptCount val="10"/>
                <c:pt idx="0">
                  <c:v>57959</c:v>
                </c:pt>
                <c:pt idx="1">
                  <c:v>57334</c:v>
                </c:pt>
                <c:pt idx="2">
                  <c:v>47183</c:v>
                </c:pt>
                <c:pt idx="3">
                  <c:v>58340</c:v>
                </c:pt>
                <c:pt idx="4">
                  <c:v>57693</c:v>
                </c:pt>
                <c:pt idx="5">
                  <c:v>43684</c:v>
                </c:pt>
                <c:pt idx="6">
                  <c:v>55453</c:v>
                </c:pt>
                <c:pt idx="7">
                  <c:v>57480</c:v>
                </c:pt>
                <c:pt idx="8">
                  <c:v>54845</c:v>
                </c:pt>
                <c:pt idx="9">
                  <c:v>45600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5-411C-A75F-0F741C93F12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49749424"/>
        <c:axId val="1949751344"/>
      </c:lineChart>
      <c:catAx>
        <c:axId val="194974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51344"/>
        <c:crosses val="autoZero"/>
        <c:auto val="1"/>
        <c:lblAlgn val="ctr"/>
        <c:lblOffset val="100"/>
        <c:noMultiLvlLbl val="0"/>
      </c:catAx>
      <c:valAx>
        <c:axId val="194975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749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[Grocery_Chain_Performance.xlsx]Relationship_Tables!PivotTable6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ShopID vs Season 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Relationship_Tables!$D$35:$D$36</c:f>
              <c:strCache>
                <c:ptCount val="1"/>
                <c:pt idx="0">
                  <c:v>SP_01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Relationship_Tables!$D$37:$D$40</c:f>
              <c:numCache>
                <c:formatCode>General</c:formatCode>
                <c:ptCount val="3"/>
                <c:pt idx="0">
                  <c:v>2264417</c:v>
                </c:pt>
                <c:pt idx="1">
                  <c:v>2284534</c:v>
                </c:pt>
                <c:pt idx="2">
                  <c:v>2205648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B-479A-93BE-2D9C0368A1D7}"/>
            </c:ext>
          </c:extLst>
        </c:ser>
        <c:ser>
          <c:idx val="1"/>
          <c:order val="1"/>
          <c:tx>
            <c:strRef>
              <c:f>Relationship_Tables!$E$35:$E$36</c:f>
              <c:strCache>
                <c:ptCount val="1"/>
                <c:pt idx="0">
                  <c:v>SP_02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Relationship_Tables!$E$37:$E$40</c:f>
              <c:numCache>
                <c:formatCode>General</c:formatCode>
                <c:ptCount val="3"/>
                <c:pt idx="0">
                  <c:v>2247053</c:v>
                </c:pt>
                <c:pt idx="1">
                  <c:v>2282815</c:v>
                </c:pt>
                <c:pt idx="2">
                  <c:v>2171624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B-479A-93BE-2D9C0368A1D7}"/>
            </c:ext>
          </c:extLst>
        </c:ser>
        <c:ser>
          <c:idx val="2"/>
          <c:order val="2"/>
          <c:tx>
            <c:strRef>
              <c:f>Relationship_Tables!$F$35:$F$36</c:f>
              <c:strCache>
                <c:ptCount val="1"/>
                <c:pt idx="0">
                  <c:v>SP_03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Relationship_Tables!$F$37:$F$40</c:f>
              <c:numCache>
                <c:formatCode>General</c:formatCode>
                <c:ptCount val="3"/>
                <c:pt idx="0">
                  <c:v>1924536</c:v>
                </c:pt>
                <c:pt idx="1">
                  <c:v>1866824</c:v>
                </c:pt>
                <c:pt idx="2">
                  <c:v>1704872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B-479A-93BE-2D9C0368A1D7}"/>
            </c:ext>
          </c:extLst>
        </c:ser>
        <c:ser>
          <c:idx val="3"/>
          <c:order val="3"/>
          <c:tx>
            <c:strRef>
              <c:f>Relationship_Tables!$G$35:$G$36</c:f>
              <c:strCache>
                <c:ptCount val="1"/>
                <c:pt idx="0">
                  <c:v>SP_04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Relationship_Tables!$G$37:$G$40</c:f>
              <c:numCache>
                <c:formatCode>General</c:formatCode>
                <c:ptCount val="3"/>
                <c:pt idx="0">
                  <c:v>2257580</c:v>
                </c:pt>
                <c:pt idx="1">
                  <c:v>2301388</c:v>
                </c:pt>
                <c:pt idx="2">
                  <c:v>2230364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8B-479A-93BE-2D9C0368A1D7}"/>
            </c:ext>
          </c:extLst>
        </c:ser>
        <c:ser>
          <c:idx val="4"/>
          <c:order val="4"/>
          <c:tx>
            <c:strRef>
              <c:f>Relationship_Tables!$H$35:$H$36</c:f>
              <c:strCache>
                <c:ptCount val="1"/>
                <c:pt idx="0">
                  <c:v>SP_05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Relationship_Tables!$H$37:$H$40</c:f>
              <c:numCache>
                <c:formatCode>General</c:formatCode>
                <c:ptCount val="3"/>
                <c:pt idx="0">
                  <c:v>2228344</c:v>
                </c:pt>
                <c:pt idx="1">
                  <c:v>2267097</c:v>
                </c:pt>
                <c:pt idx="2">
                  <c:v>2196760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B-479A-93BE-2D9C0368A1D7}"/>
            </c:ext>
          </c:extLst>
        </c:ser>
        <c:ser>
          <c:idx val="5"/>
          <c:order val="5"/>
          <c:tx>
            <c:strRef>
              <c:f>Relationship_Tables!$I$35:$I$36</c:f>
              <c:strCache>
                <c:ptCount val="1"/>
                <c:pt idx="0">
                  <c:v>SP_06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Relationship_Tables!$I$37:$I$40</c:f>
              <c:numCache>
                <c:formatCode>General</c:formatCode>
                <c:ptCount val="3"/>
                <c:pt idx="0">
                  <c:v>1644676</c:v>
                </c:pt>
                <c:pt idx="1">
                  <c:v>1705330</c:v>
                </c:pt>
                <c:pt idx="2">
                  <c:v>1738648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8B-479A-93BE-2D9C0368A1D7}"/>
            </c:ext>
          </c:extLst>
        </c:ser>
        <c:ser>
          <c:idx val="6"/>
          <c:order val="6"/>
          <c:tx>
            <c:strRef>
              <c:f>Relationship_Tables!$J$35:$J$36</c:f>
              <c:strCache>
                <c:ptCount val="1"/>
                <c:pt idx="0">
                  <c:v>SP_07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Relationship_Tables!$J$37:$J$40</c:f>
              <c:numCache>
                <c:formatCode>General</c:formatCode>
                <c:ptCount val="3"/>
                <c:pt idx="0">
                  <c:v>2163676</c:v>
                </c:pt>
                <c:pt idx="1">
                  <c:v>2143064</c:v>
                </c:pt>
                <c:pt idx="2">
                  <c:v>2159160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8B-479A-93BE-2D9C0368A1D7}"/>
            </c:ext>
          </c:extLst>
        </c:ser>
        <c:ser>
          <c:idx val="7"/>
          <c:order val="7"/>
          <c:tx>
            <c:strRef>
              <c:f>Relationship_Tables!$K$35:$K$36</c:f>
              <c:strCache>
                <c:ptCount val="1"/>
                <c:pt idx="0">
                  <c:v>SP_08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Relationship_Tables!$K$37:$K$40</c:f>
              <c:numCache>
                <c:formatCode>General</c:formatCode>
                <c:ptCount val="3"/>
                <c:pt idx="0">
                  <c:v>2238232</c:v>
                </c:pt>
                <c:pt idx="1">
                  <c:v>2202599</c:v>
                </c:pt>
                <c:pt idx="2">
                  <c:v>2237348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8B-479A-93BE-2D9C0368A1D7}"/>
            </c:ext>
          </c:extLst>
        </c:ser>
        <c:ser>
          <c:idx val="8"/>
          <c:order val="8"/>
          <c:tx>
            <c:strRef>
              <c:f>Relationship_Tables!$L$35:$L$36</c:f>
              <c:strCache>
                <c:ptCount val="1"/>
                <c:pt idx="0">
                  <c:v>SP_09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Relationship_Tables!$L$37:$L$40</c:f>
              <c:numCache>
                <c:formatCode>General</c:formatCode>
                <c:ptCount val="3"/>
                <c:pt idx="0">
                  <c:v>2136476</c:v>
                </c:pt>
                <c:pt idx="1">
                  <c:v>2092863</c:v>
                </c:pt>
                <c:pt idx="2">
                  <c:v>2152744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8B-479A-93BE-2D9C0368A1D7}"/>
            </c:ext>
          </c:extLst>
        </c:ser>
        <c:ser>
          <c:idx val="9"/>
          <c:order val="9"/>
          <c:tx>
            <c:strRef>
              <c:f>Relationship_Tables!$M$35:$M$36</c:f>
              <c:strCache>
                <c:ptCount val="1"/>
                <c:pt idx="0">
                  <c:v>SP_10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Relationship_Tables!$C$37:$C$40</c:f>
              <c:strCache>
                <c:ptCount val="3"/>
                <c:pt idx="0">
                  <c:v>Monsoon</c:v>
                </c:pt>
                <c:pt idx="1">
                  <c:v>Summer</c:v>
                </c:pt>
                <c:pt idx="2">
                  <c:v>Winter</c:v>
                </c:pt>
              </c:strCache>
            </c:strRef>
          </c:cat>
          <c:val>
            <c:numRef>
              <c:f>Relationship_Tables!$M$37:$M$40</c:f>
              <c:numCache>
                <c:formatCode>General</c:formatCode>
                <c:ptCount val="3"/>
                <c:pt idx="0">
                  <c:v>1820036</c:v>
                </c:pt>
                <c:pt idx="1">
                  <c:v>1652893</c:v>
                </c:pt>
                <c:pt idx="2">
                  <c:v>1859232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8B-479A-93BE-2D9C0368A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741728"/>
        <c:axId val="659742208"/>
      </c:barChart>
      <c:catAx>
        <c:axId val="65974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742208"/>
        <c:crosses val="autoZero"/>
        <c:auto val="1"/>
        <c:lblAlgn val="ctr"/>
        <c:lblOffset val="100"/>
        <c:noMultiLvlLbl val="0"/>
      </c:catAx>
      <c:valAx>
        <c:axId val="6597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74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[Grocery_Chain_Performance.xlsx]Relationship_Tables!PivotTable12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/>
              <a:t> </a:t>
            </a:r>
            <a:r>
              <a:rPr lang="en-US" b="1"/>
              <a:t>10</a:t>
            </a:r>
            <a:r>
              <a:rPr lang="en-US"/>
              <a:t> </a:t>
            </a:r>
            <a:r>
              <a:rPr lang="en-US" b="1"/>
              <a:t>Sold</a:t>
            </a:r>
            <a:r>
              <a:rPr lang="en-US" baseline="0"/>
              <a:t> </a:t>
            </a:r>
            <a:r>
              <a:rPr lang="en-US" b="1" baseline="0"/>
              <a:t>Products by Season</a:t>
            </a:r>
          </a:p>
        </c:rich>
      </c:tx>
      <c:layout>
        <c:manualLayout>
          <c:xMode val="edge"/>
          <c:yMode val="edge"/>
          <c:x val="0.25214566929133858"/>
          <c:y val="4.166665417693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3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4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5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6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1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2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3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4">
              <a:lumMod val="60000"/>
            </a:schemeClr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Relationship_Tables!$D$20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B54-4099-B3D1-CD297144D60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B54-4099-B3D1-CD297144D60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B54-4099-B3D1-CD297144D60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B54-4099-B3D1-CD297144D60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5B54-4099-B3D1-CD297144D6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5B54-4099-B3D1-CD297144D60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5B54-4099-B3D1-CD297144D60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5B54-4099-B3D1-CD297144D60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5B54-4099-B3D1-CD297144D60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5B54-4099-B3D1-CD297144D60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Relationship_Tables!$C$21:$C$31</c:f>
              <c:strCache>
                <c:ptCount val="10"/>
                <c:pt idx="0">
                  <c:v>Coconut Oil</c:v>
                </c:pt>
                <c:pt idx="1">
                  <c:v>Watermelon</c:v>
                </c:pt>
                <c:pt idx="2">
                  <c:v>Dry Fruits</c:v>
                </c:pt>
                <c:pt idx="3">
                  <c:v>Vaseline</c:v>
                </c:pt>
                <c:pt idx="4">
                  <c:v>Jaggery</c:v>
                </c:pt>
                <c:pt idx="5">
                  <c:v>Smoothie</c:v>
                </c:pt>
                <c:pt idx="6">
                  <c:v>Bread</c:v>
                </c:pt>
                <c:pt idx="7">
                  <c:v>Honey</c:v>
                </c:pt>
                <c:pt idx="8">
                  <c:v>Cadbury</c:v>
                </c:pt>
                <c:pt idx="9">
                  <c:v>Maggi</c:v>
                </c:pt>
              </c:strCache>
            </c:strRef>
          </c:cat>
          <c:val>
            <c:numRef>
              <c:f>Relationship_Tables!$D$21:$D$31</c:f>
              <c:numCache>
                <c:formatCode>General</c:formatCode>
                <c:ptCount val="10"/>
                <c:pt idx="0">
                  <c:v>10821</c:v>
                </c:pt>
                <c:pt idx="1">
                  <c:v>10820</c:v>
                </c:pt>
                <c:pt idx="2">
                  <c:v>10806</c:v>
                </c:pt>
                <c:pt idx="3">
                  <c:v>10803</c:v>
                </c:pt>
                <c:pt idx="4">
                  <c:v>10800</c:v>
                </c:pt>
                <c:pt idx="5">
                  <c:v>10796</c:v>
                </c:pt>
                <c:pt idx="6">
                  <c:v>10796</c:v>
                </c:pt>
                <c:pt idx="7">
                  <c:v>10792</c:v>
                </c:pt>
                <c:pt idx="8">
                  <c:v>10788</c:v>
                </c:pt>
                <c:pt idx="9">
                  <c:v>10786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B54-4099-B3D1-CD297144D60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[Grocery_Chain_Performance.xlsx]Relationship_Tables!PivotTable13</c:name>
    <c:fmtId val="3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Bottom 10 Products by Season</a:t>
            </a:r>
          </a:p>
        </c:rich>
      </c:tx>
      <c:layout>
        <c:manualLayout>
          <c:xMode val="edge"/>
          <c:yMode val="edge"/>
          <c:x val="0.27504155730533686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Relationship_Tables!$G$20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Relationship_Tables!$F$21:$F$31</c:f>
              <c:strCache>
                <c:ptCount val="10"/>
                <c:pt idx="0">
                  <c:v>Mushroom</c:v>
                </c:pt>
                <c:pt idx="1">
                  <c:v>Sweet Potato</c:v>
                </c:pt>
                <c:pt idx="2">
                  <c:v>Pumpkin</c:v>
                </c:pt>
                <c:pt idx="3">
                  <c:v>Rice</c:v>
                </c:pt>
                <c:pt idx="4">
                  <c:v>Radish</c:v>
                </c:pt>
                <c:pt idx="5">
                  <c:v>Broccoli</c:v>
                </c:pt>
                <c:pt idx="6">
                  <c:v>Orange</c:v>
                </c:pt>
                <c:pt idx="7">
                  <c:v>Cabbage</c:v>
                </c:pt>
                <c:pt idx="8">
                  <c:v>Apple</c:v>
                </c:pt>
                <c:pt idx="9">
                  <c:v>Wheat flour</c:v>
                </c:pt>
              </c:strCache>
            </c:strRef>
          </c:cat>
          <c:val>
            <c:numRef>
              <c:f>Relationship_Tables!$G$21:$G$31</c:f>
              <c:numCache>
                <c:formatCode>General</c:formatCode>
                <c:ptCount val="10"/>
                <c:pt idx="0">
                  <c:v>10570</c:v>
                </c:pt>
                <c:pt idx="1">
                  <c:v>10565</c:v>
                </c:pt>
                <c:pt idx="2">
                  <c:v>10563</c:v>
                </c:pt>
                <c:pt idx="3">
                  <c:v>10557</c:v>
                </c:pt>
                <c:pt idx="4">
                  <c:v>10534</c:v>
                </c:pt>
                <c:pt idx="5">
                  <c:v>10441</c:v>
                </c:pt>
                <c:pt idx="6">
                  <c:v>10436</c:v>
                </c:pt>
                <c:pt idx="7">
                  <c:v>10435</c:v>
                </c:pt>
                <c:pt idx="8">
                  <c:v>10410</c:v>
                </c:pt>
                <c:pt idx="9">
                  <c:v>10403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DC-4BE2-84A2-56320CCA05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64799088"/>
        <c:axId val="1064800528"/>
      </c:barChart>
      <c:catAx>
        <c:axId val="1064799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00528"/>
        <c:crosses val="autoZero"/>
        <c:auto val="1"/>
        <c:lblAlgn val="ctr"/>
        <c:lblOffset val="100"/>
        <c:noMultiLvlLbl val="0"/>
      </c:catAx>
      <c:valAx>
        <c:axId val="106480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799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13127</xdr:colOff>
      <xdr:row>7</xdr:row>
      <xdr:rowOff>9293</xdr:rowOff>
    </xdr:from>
    <xdr:to>
      <xdr:col>9</xdr:col>
      <xdr:colOff>10732</xdr:colOff>
      <xdr:row>21</xdr:row>
      <xdr:rowOff>176560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D43B95-A857-4204-BC6E-65318EB3F3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4087</xdr:colOff>
      <xdr:row>25</xdr:row>
      <xdr:rowOff>179204</xdr:rowOff>
    </xdr:from>
    <xdr:to>
      <xdr:col>18</xdr:col>
      <xdr:colOff>0</xdr:colOff>
      <xdr:row>40</xdr:row>
      <xdr:rowOff>169252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4CCAD-A3CC-4DE3-AD7A-60280BF0C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10732</xdr:colOff>
      <xdr:row>22</xdr:row>
      <xdr:rowOff>169252</xdr:rowOff>
    </xdr:from>
    <xdr:to>
      <xdr:col>9</xdr:col>
      <xdr:colOff>10732</xdr:colOff>
      <xdr:row>40</xdr:row>
      <xdr:rowOff>169253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B5D2522-E280-4457-85B8-F85189E281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596347</xdr:colOff>
      <xdr:row>6</xdr:row>
      <xdr:rowOff>181899</xdr:rowOff>
    </xdr:from>
    <xdr:to>
      <xdr:col>17</xdr:col>
      <xdr:colOff>605640</xdr:colOff>
      <xdr:row>24</xdr:row>
      <xdr:rowOff>176696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EF8DC2B-04F4-49C8-9912-E79848359F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578601</xdr:colOff>
      <xdr:row>7</xdr:row>
      <xdr:rowOff>3401</xdr:rowOff>
    </xdr:from>
    <xdr:to>
      <xdr:col>26</xdr:col>
      <xdr:colOff>578602</xdr:colOff>
      <xdr:row>24</xdr:row>
      <xdr:rowOff>176560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565DA6A-DC97-4F7F-A24D-A083043A8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583017</xdr:colOff>
      <xdr:row>25</xdr:row>
      <xdr:rowOff>168400</xdr:rowOff>
    </xdr:from>
    <xdr:to>
      <xdr:col>26</xdr:col>
      <xdr:colOff>578603</xdr:colOff>
      <xdr:row>40</xdr:row>
      <xdr:rowOff>163484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42845E2-8B13-41BE-89D2-706973B680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11043</xdr:colOff>
      <xdr:row>1</xdr:row>
      <xdr:rowOff>10160</xdr:rowOff>
    </xdr:from>
    <xdr:to>
      <xdr:col>8</xdr:col>
      <xdr:colOff>429296</xdr:colOff>
      <xdr:row>6</xdr:row>
      <xdr:rowOff>20320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9B7FE20-4DAB-C8CB-2D40-FFBBD051DF27}"/>
            </a:ext>
          </a:extLst>
        </xdr:cNvPr>
        <xdr:cNvSpPr/>
      </xdr:nvSpPr>
      <xdr:spPr>
        <a:xfrm>
          <a:off x="622789" y="192611"/>
          <a:ext cx="4700479" cy="922413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2209</xdr:colOff>
      <xdr:row>1</xdr:row>
      <xdr:rowOff>10161</xdr:rowOff>
    </xdr:from>
    <xdr:to>
      <xdr:col>15</xdr:col>
      <xdr:colOff>2209</xdr:colOff>
      <xdr:row>6</xdr:row>
      <xdr:rowOff>2209</xdr:rowOff>
    </xdr:to>
    <xdr:sp macro="" textlink="Shops_Performance_Summary!G12">
      <xdr:nvSpPr>
        <xdr:cNvPr id="11" name="Rectangle: Rounded Corners 10">
          <a:extLst>
            <a:ext uri="{FF2B5EF4-FFF2-40B4-BE49-F238E27FC236}">
              <a16:creationId xmlns:a16="http://schemas.microsoft.com/office/drawing/2014/main" id="{4D3D57B6-DB0C-4766-B1BD-3DFCFD330891}"/>
            </a:ext>
          </a:extLst>
        </xdr:cNvPr>
        <xdr:cNvSpPr/>
      </xdr:nvSpPr>
      <xdr:spPr>
        <a:xfrm>
          <a:off x="6098209" y="193041"/>
          <a:ext cx="3048000" cy="90644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32974B65-0F90-4B59-BAB5-B4883856E359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₹ 6,23,80,833</a:t>
          </a:fld>
          <a:br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</a:br>
          <a:r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Total Revenue Generated</a:t>
          </a:r>
          <a:endParaRPr lang="en-IN" sz="2000"/>
        </a:p>
      </xdr:txBody>
    </xdr:sp>
    <xdr:clientData/>
  </xdr:twoCellAnchor>
  <xdr:twoCellAnchor>
    <xdr:from>
      <xdr:col>16</xdr:col>
      <xdr:colOff>311</xdr:colOff>
      <xdr:row>1</xdr:row>
      <xdr:rowOff>10732</xdr:rowOff>
    </xdr:from>
    <xdr:to>
      <xdr:col>21</xdr:col>
      <xdr:colOff>312</xdr:colOff>
      <xdr:row>6</xdr:row>
      <xdr:rowOff>4976</xdr:rowOff>
    </xdr:to>
    <xdr:sp macro="" textlink="Shops_Performance_Summary!H12">
      <xdr:nvSpPr>
        <xdr:cNvPr id="13" name="Rectangle: Rounded Corners 12">
          <a:extLst>
            <a:ext uri="{FF2B5EF4-FFF2-40B4-BE49-F238E27FC236}">
              <a16:creationId xmlns:a16="http://schemas.microsoft.com/office/drawing/2014/main" id="{90636244-A479-4397-BEBD-F6DD20569541}"/>
            </a:ext>
          </a:extLst>
        </xdr:cNvPr>
        <xdr:cNvSpPr/>
      </xdr:nvSpPr>
      <xdr:spPr>
        <a:xfrm>
          <a:off x="9788255" y="193183"/>
          <a:ext cx="3058733" cy="906497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E46ED6FD-BDA0-4A5C-BC3E-1F916815956D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₹ 10,00,833.00</a:t>
          </a:fld>
          <a:endParaRPr lang="en-US" sz="20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Total Profit</a:t>
          </a:r>
          <a:endParaRPr lang="en-IN" sz="2000"/>
        </a:p>
      </xdr:txBody>
    </xdr:sp>
    <xdr:clientData/>
  </xdr:twoCellAnchor>
  <xdr:twoCellAnchor>
    <xdr:from>
      <xdr:col>21</xdr:col>
      <xdr:colOff>582459</xdr:colOff>
      <xdr:row>1</xdr:row>
      <xdr:rowOff>10161</xdr:rowOff>
    </xdr:from>
    <xdr:to>
      <xdr:col>26</xdr:col>
      <xdr:colOff>582459</xdr:colOff>
      <xdr:row>6</xdr:row>
      <xdr:rowOff>19878</xdr:rowOff>
    </xdr:to>
    <xdr:sp macro="" textlink="Shops_Performance_Summary!D13">
      <xdr:nvSpPr>
        <xdr:cNvPr id="14" name="Rectangle: Rounded Corners 13">
          <a:extLst>
            <a:ext uri="{FF2B5EF4-FFF2-40B4-BE49-F238E27FC236}">
              <a16:creationId xmlns:a16="http://schemas.microsoft.com/office/drawing/2014/main" id="{747F3821-D428-40F9-8429-F0D0B65A0744}"/>
            </a:ext>
          </a:extLst>
        </xdr:cNvPr>
        <xdr:cNvSpPr/>
      </xdr:nvSpPr>
      <xdr:spPr>
        <a:xfrm>
          <a:off x="13289930" y="200661"/>
          <a:ext cx="3025588" cy="906188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B08999D6-FA3E-43BC-ABAD-F63A34DA0DEB}" type="TxLink"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88.82%</a:t>
          </a:fld>
          <a:endParaRPr lang="en-US" sz="2000" b="0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20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Sell-through Rate%</a:t>
          </a:r>
          <a:endParaRPr lang="en-IN" sz="2000"/>
        </a:p>
      </xdr:txBody>
    </xdr:sp>
    <xdr:clientData/>
  </xdr:twoCellAnchor>
  <xdr:twoCellAnchor editAs="oneCell">
    <xdr:from>
      <xdr:col>1</xdr:col>
      <xdr:colOff>91440</xdr:colOff>
      <xdr:row>1</xdr:row>
      <xdr:rowOff>60961</xdr:rowOff>
    </xdr:from>
    <xdr:to>
      <xdr:col>3</xdr:col>
      <xdr:colOff>152400</xdr:colOff>
      <xdr:row>5</xdr:row>
      <xdr:rowOff>164123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CA5D918-0397-63E3-C732-AA29146A0F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53" t="23415" r="22156" b="30623"/>
        <a:stretch>
          <a:fillRect/>
        </a:stretch>
      </xdr:blipFill>
      <xdr:spPr>
        <a:xfrm>
          <a:off x="701040" y="243841"/>
          <a:ext cx="1280160" cy="834682"/>
        </a:xfrm>
        <a:prstGeom prst="rect">
          <a:avLst/>
        </a:prstGeom>
        <a:effectLst>
          <a:innerShdw blurRad="114300">
            <a:prstClr val="black"/>
          </a:innerShdw>
        </a:effectLst>
      </xdr:spPr>
    </xdr:pic>
    <xdr:clientData/>
  </xdr:twoCellAnchor>
  <xdr:twoCellAnchor>
    <xdr:from>
      <xdr:col>3</xdr:col>
      <xdr:colOff>193040</xdr:colOff>
      <xdr:row>1</xdr:row>
      <xdr:rowOff>0</xdr:rowOff>
    </xdr:from>
    <xdr:to>
      <xdr:col>8</xdr:col>
      <xdr:colOff>601014</xdr:colOff>
      <xdr:row>6</xdr:row>
      <xdr:rowOff>20320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2775F07-ADD1-12D1-183A-9004CCD81A5B}"/>
            </a:ext>
          </a:extLst>
        </xdr:cNvPr>
        <xdr:cNvSpPr txBox="1"/>
      </xdr:nvSpPr>
      <xdr:spPr>
        <a:xfrm>
          <a:off x="2028279" y="182451"/>
          <a:ext cx="3466707" cy="932573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100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N" sz="2000">
              <a:latin typeface="Algerian" panose="04020705040A02060702" pitchFamily="82" charset="0"/>
            </a:rPr>
            <a:t>Chandannagar</a:t>
          </a:r>
          <a:r>
            <a:rPr lang="en-IN" sz="2000" baseline="0">
              <a:latin typeface="Algerian" panose="04020705040A02060702" pitchFamily="82" charset="0"/>
            </a:rPr>
            <a:t> Grocery Retail</a:t>
          </a:r>
          <a:endParaRPr lang="en-IN" sz="2000">
            <a:latin typeface="Algerian" panose="04020705040A02060702" pitchFamily="82" charset="0"/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589339699072" backgroundQuery="1" createdVersion="8" refreshedVersion="8" minRefreshableVersion="3" recordCount="0" supportSubquery="1" supportAdvancedDrill="1" xr:uid="{75DB102B-1F73-4C88-92CC-5AC402C8F6F6}">
  <cacheSource type="external" connectionId="3"/>
  <cacheFields count="3">
    <cacheField name="[Table1].[Shop_ID].[Shop_ID]" caption="Shop_ID" numFmtId="0" hierarchy="36" level="1">
      <sharedItems count="10">
        <s v="SP_01"/>
        <s v="SP_02"/>
        <s v="SP_03"/>
        <s v="SP_04"/>
        <s v="SP_05"/>
        <s v="SP_06"/>
        <s v="SP_07"/>
        <s v="SP_08"/>
        <s v="SP_09"/>
        <s v="SP_10"/>
      </sharedItems>
    </cacheField>
    <cacheField name="[Measures].[Sum of Quantity_Sold]" caption="Sum of Quantity_Sold" numFmtId="0" hierarchy="69" level="32767"/>
    <cacheField name="[Table1].[Season].[Season]" caption="Season" numFmtId="0" hierarchy="34" level="1">
      <sharedItems containsSemiMixedTypes="0" containsNonDate="0" containsString="0"/>
    </cacheField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0" memberValueDatatype="130" unbalanced="0"/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02813425925" backgroundQuery="1" createdVersion="8" refreshedVersion="8" minRefreshableVersion="3" recordCount="0" supportSubquery="1" supportAdvancedDrill="1" xr:uid="{2B38A35D-3143-4CB9-8AFC-448BDF1C57B0}">
  <cacheSource type="external" connectionId="3"/>
  <cacheFields count="2">
    <cacheField name="[Measures].[Sum of Total_Profit]" caption="Sum of Total_Profit" numFmtId="0" hierarchy="70" level="32767"/>
    <cacheField name="[Table2].[Shop_ID].[Shop_ID]" caption="Shop_ID" numFmtId="0" hierarchy="49" level="1">
      <sharedItems count="10">
        <s v="SP_01"/>
        <s v="SP_02"/>
        <s v="SP_03"/>
        <s v="SP_04"/>
        <s v="SP_05"/>
        <s v="SP_06"/>
        <s v="SP_07"/>
        <s v="SP_08"/>
        <s v="SP_09"/>
        <s v="SP_10"/>
      </sharedItems>
    </cacheField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0" memberValueDatatype="13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04788888886" backgroundQuery="1" createdVersion="8" refreshedVersion="8" minRefreshableVersion="3" recordCount="0" supportSubquery="1" supportAdvancedDrill="1" xr:uid="{D01914F5-3654-4750-8740-D4E026A970BF}">
  <cacheSource type="external" connectionId="3"/>
  <cacheFields count="2">
    <cacheField name="[Table2].[Shop_ID].[Shop_ID]" caption="Shop_ID" numFmtId="0" hierarchy="49" level="1">
      <sharedItems count="10">
        <s v="SP_01"/>
        <s v="SP_02"/>
        <s v="SP_03"/>
        <s v="SP_04"/>
        <s v="SP_05"/>
        <s v="SP_06"/>
        <s v="SP_07"/>
        <s v="SP_08"/>
        <s v="SP_09"/>
        <s v="SP_10"/>
      </sharedItems>
    </cacheField>
    <cacheField name="[Measures].[Sum of Waste_Percentage]" caption="Sum of Waste_Percentage" numFmtId="0" hierarchy="71" level="32767"/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0" memberValueDatatype="130" unbalanced="0"/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0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42559027779" backgroundQuery="1" createdVersion="8" refreshedVersion="8" minRefreshableVersion="3" recordCount="0" supportSubquery="1" supportAdvancedDrill="1" xr:uid="{3F75BBAD-B925-4308-8634-C9C97998646E}">
  <cacheSource type="external" connectionId="3"/>
  <cacheFields count="3">
    <cacheField name="[Table1].[Season].[Season]" caption="Season" numFmtId="0" hierarchy="34" level="1">
      <sharedItems count="3">
        <s v="Monsoon"/>
        <s v="Summer"/>
        <s v="Winter"/>
      </sharedItems>
    </cacheField>
    <cacheField name="[Table1].[Shop_ID].[Shop_ID]" caption="Shop_ID" numFmtId="0" hierarchy="36" level="1">
      <sharedItems count="10">
        <s v="SP_01"/>
        <s v="SP_02"/>
        <s v="SP_03"/>
        <s v="SP_04"/>
        <s v="SP_05"/>
        <s v="SP_06"/>
        <s v="SP_07"/>
        <s v="SP_08"/>
        <s v="SP_09"/>
        <s v="SP_10"/>
      </sharedItems>
    </cacheField>
    <cacheField name="[Measures].[Sum of Total_Revenue]" caption="Sum of Total_Revenue" numFmtId="0" hierarchy="77" level="32767"/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0" memberValueDatatype="130" unbalanced="0"/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0" memberValueDatatype="130" unbalanced="0"/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63894444442" backgroundQuery="1" createdVersion="8" refreshedVersion="8" minRefreshableVersion="3" recordCount="0" supportSubquery="1" supportAdvancedDrill="1" xr:uid="{29EC6363-77C4-41F5-AEBF-86B5ACC18DB0}">
  <cacheSource type="external" connectionId="3"/>
  <cacheFields count="3">
    <cacheField name="[Measures].[Sum of Quantity_Sold]" caption="Sum of Quantity_Sold" numFmtId="0" hierarchy="69" level="32767"/>
    <cacheField name="[Table1].[Season].[Season]" caption="Season" numFmtId="0" hierarchy="34" level="1">
      <sharedItems containsSemiMixedTypes="0" containsNonDate="0" containsString="0"/>
    </cacheField>
    <cacheField name="[Table1].[Product_Name].[Product_Name]" caption="Product_Name" numFmtId="0" hierarchy="38" level="1">
      <sharedItems count="10">
        <s v="Bread"/>
        <s v="Cadbury"/>
        <s v="Coconut Oil"/>
        <s v="Dry Fruits"/>
        <s v="Honey"/>
        <s v="Jaggery"/>
        <s v="Maggi"/>
        <s v="Smoothie"/>
        <s v="Vaseline"/>
        <s v="Watermelon"/>
      </sharedItems>
    </cacheField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2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0" memberValueDatatype="130" unbalanced="0"/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urav Saha" refreshedDate="45945.668949421299" backgroundQuery="1" createdVersion="8" refreshedVersion="8" minRefreshableVersion="3" recordCount="0" supportSubquery="1" supportAdvancedDrill="1" xr:uid="{3389EEDE-3817-45A5-A5C5-E396622DBE86}">
  <cacheSource type="external" connectionId="3"/>
  <cacheFields count="3">
    <cacheField name="[Measures].[Sum of Quantity_Sold]" caption="Sum of Quantity_Sold" numFmtId="0" hierarchy="69" level="32767"/>
    <cacheField name="[Table1].[Season].[Season]" caption="Season" numFmtId="0" hierarchy="34" level="1">
      <sharedItems containsSemiMixedTypes="0" containsNonDate="0" containsString="0"/>
    </cacheField>
    <cacheField name="[Table1].[Product_Name].[Product_Name]" caption="Product_Name" numFmtId="0" hierarchy="38" level="1">
      <sharedItems count="20">
        <s v="Apple"/>
        <s v="Broccoli"/>
        <s v="Cabbage"/>
        <s v="Mushroom"/>
        <s v="Orange"/>
        <s v="Pumpkin"/>
        <s v="Radish"/>
        <s v="Rice"/>
        <s v="Sweet Potato"/>
        <s v="Wheat flour"/>
        <s v="Bread" u="1"/>
        <s v="Cadbury" u="1"/>
        <s v="Coconut Oil" u="1"/>
        <s v="Dry Fruits" u="1"/>
        <s v="Honey" u="1"/>
        <s v="Jaggery" u="1"/>
        <s v="Maggi" u="1"/>
        <s v="Smoothie" u="1"/>
        <s v="Vaseline" u="1"/>
        <s v="Watermelon" u="1"/>
      </sharedItems>
    </cacheField>
  </cacheFields>
  <cacheHierarchies count="81">
    <cacheHierarchy uniqueName="[DataTable].[Date]" caption="Date" attribute="1" defaultMemberUniqueName="[DataTable].[Date].[All]" allUniqueName="[DataTable].[Date].[All]" dimensionUniqueName="[DataTable]" displayFolder="" count="0" memberValueDatatype="130" unbalanced="0"/>
    <cacheHierarchy uniqueName="[DataTable].[Month_Range]" caption="Month_Range" attribute="1" defaultMemberUniqueName="[DataTable].[Month_Range].[All]" allUniqueName="[DataTable].[Month_Range].[All]" dimensionUniqueName="[DataTable]" displayFolder="" count="0" memberValueDatatype="130" unbalanced="0"/>
    <cacheHierarchy uniqueName="[DataTable].[Season]" caption="Season" attribute="1" defaultMemberUniqueName="[DataTable].[Season].[All]" allUniqueName="[DataTable].[Season].[All]" dimensionUniqueName="[DataTable]" displayFolder="" count="0" memberValueDatatype="130" unbalanced="0"/>
    <cacheHierarchy uniqueName="[DataTable].[Transaction_ID]" caption="Transaction_ID" attribute="1" defaultMemberUniqueName="[DataTable].[Transaction_ID].[All]" allUniqueName="[DataTable].[Transaction_ID].[All]" dimensionUniqueName="[DataTable]" displayFolder="" count="0" memberValueDatatype="130" unbalanced="0"/>
    <cacheHierarchy uniqueName="[DataTable].[Shop_ID]" caption="Shop_ID" attribute="1" defaultMemberUniqueName="[DataTable].[Shop_ID].[All]" allUniqueName="[DataTable].[Shop_ID].[All]" dimensionUniqueName="[DataTable]" displayFolder="" count="0" memberValueDatatype="130" unbalanced="0"/>
    <cacheHierarchy uniqueName="[DataTable].[Product_ID]" caption="Product_ID" attribute="1" defaultMemberUniqueName="[DataTable].[Product_ID].[All]" allUniqueName="[DataTable].[Product_ID].[All]" dimensionUniqueName="[DataTable]" displayFolder="" count="0" memberValueDatatype="130" unbalanced="0"/>
    <cacheHierarchy uniqueName="[DataTable].[Product_Name]" caption="Product_Name" attribute="1" defaultMemberUniqueName="[DataTable].[Product_Name].[All]" allUniqueName="[DataTable].[Product_Name].[All]" dimensionUniqueName="[DataTable]" displayFolder="" count="0" memberValueDatatype="130" unbalanced="0"/>
    <cacheHierarchy uniqueName="[DataTable].[Quantity_Ordered]" caption="Quantity_Ordered" attribute="1" defaultMemberUniqueName="[DataTable].[Quantity_Ordered].[All]" allUniqueName="[DataTable].[Quantity_Ordered].[All]" dimensionUniqueName="[DataTable]" displayFolder="" count="0" memberValueDatatype="20" unbalanced="0"/>
    <cacheHierarchy uniqueName="[DataTable].[Quantity_Sold]" caption="Quantity_Sold" attribute="1" defaultMemberUniqueName="[DataTable].[Quantity_Sold].[All]" allUniqueName="[DataTable].[Quantity_Sold].[All]" dimensionUniqueName="[DataTable]" displayFolder="" count="0" memberValueDatatype="20" unbalanced="0"/>
    <cacheHierarchy uniqueName="[DataTable].[Quantity_Wasted]" caption="Quantity_Wasted" attribute="1" defaultMemberUniqueName="[DataTable].[Quantity_Wasted].[All]" allUniqueName="[DataTable].[Quantity_Wasted].[All]" dimensionUniqueName="[DataTable]" displayFolder="" count="0" memberValueDatatype="20" unbalanced="0"/>
    <cacheHierarchy uniqueName="[DataTable].[Cost_Price]" caption="Cost_Price" attribute="1" defaultMemberUniqueName="[DataTable].[Cost_Price].[All]" allUniqueName="[DataTable].[Cost_Price].[All]" dimensionUniqueName="[DataTable]" displayFolder="" count="0" memberValueDatatype="20" unbalanced="0"/>
    <cacheHierarchy uniqueName="[DataTable].[Selling_Price]" caption="Selling_Price" attribute="1" defaultMemberUniqueName="[DataTable].[Selling_Price].[All]" allUniqueName="[DataTable].[Selling_Price].[All]" dimensionUniqueName="[DataTable]" displayFolder="" count="0" memberValueDatatype="20" unbalanced="0"/>
    <cacheHierarchy uniqueName="[DataTable].[Total_Cost]" caption="Total_Cost" attribute="1" defaultMemberUniqueName="[DataTable].[Total_Cost].[All]" allUniqueName="[DataTable].[Total_Cost].[All]" dimensionUniqueName="[DataTable]" displayFolder="" count="0" memberValueDatatype="20" unbalanced="0"/>
    <cacheHierarchy uniqueName="[DataTable].[Total_Revenue]" caption="Total_Revenue" attribute="1" defaultMemberUniqueName="[DataTable].[Total_Revenue].[All]" allUniqueName="[DataTable].[Total_Revenue].[All]" dimensionUniqueName="[DataTable]" displayFolder="" count="0" memberValueDatatype="20" unbalanced="0"/>
    <cacheHierarchy uniqueName="[DataTable].[Profit/Loss]" caption="Profit/Loss" attribute="1" defaultMemberUniqueName="[DataTable].[Profit/Loss].[All]" allUniqueName="[DataTable].[Profit/Loss].[All]" dimensionUniqueName="[DataTable]" displayFolder="" count="0" memberValueDatatype="20" unbalanced="0"/>
    <cacheHierarchy uniqueName="[DataTable].[Waste_Factor]" caption="Waste_Factor" attribute="1" defaultMemberUniqueName="[DataTable].[Waste_Factor].[All]" allUniqueName="[DataTable].[Waste_Factor].[All]" dimensionUniqueName="[DataTable]" displayFolder="" count="0" memberValueDatatype="5" unbalanced="0"/>
    <cacheHierarchy uniqueName="[DataTable].[Sales_Efficiency]" caption="Sales_Efficiency" attribute="1" defaultMemberUniqueName="[DataTable].[Sales_Efficiency].[All]" allUniqueName="[DataTable].[Sales_Efficiency].[All]" dimensionUniqueName="[DataTable]" displayFolder="" count="0" memberValueDatatype="5" unbalanced="0"/>
    <cacheHierarchy uniqueName="[SummaryTable].[Shop_ID]" caption="Shop_ID" attribute="1" defaultMemberUniqueName="[SummaryTable].[Shop_ID].[All]" allUniqueName="[SummaryTable].[Shop_ID].[All]" dimensionUniqueName="[SummaryTable]" displayFolder="" count="0" memberValueDatatype="130" unbalanced="0"/>
    <cacheHierarchy uniqueName="[SummaryTable].[Shop_Location]" caption="Shop_Location" attribute="1" defaultMemberUniqueName="[SummaryTable].[Shop_Location].[All]" allUniqueName="[SummaryTable].[Shop_Location].[All]" dimensionUniqueName="[SummaryTable]" displayFolder="" count="0" memberValueDatatype="130" unbalanced="0"/>
    <cacheHierarchy uniqueName="[SummaryTable].[Shop_Type]" caption="Shop_Type" attribute="1" defaultMemberUniqueName="[SummaryTable].[Shop_Type].[All]" allUniqueName="[SummaryTable].[Shop_Type].[All]" dimensionUniqueName="[SummaryTable]" displayFolder="" count="0" memberValueDatatype="130" unbalanced="0"/>
    <cacheHierarchy uniqueName="[SummaryTable].[Annual_Quantity_Ordered]" caption="Annual_Quantity_Ordered" attribute="1" defaultMemberUniqueName="[SummaryTable].[Annual_Quantity_Ordered].[All]" allUniqueName="[SummaryTable].[Annual_Quantity_Ordered].[All]" dimensionUniqueName="[SummaryTable]" displayFolder="" count="0" memberValueDatatype="20" unbalanced="0"/>
    <cacheHierarchy uniqueName="[SummaryTable].[Annual_Quantity_Sold]" caption="Annual_Quantity_Sold" attribute="1" defaultMemberUniqueName="[SummaryTable].[Annual_Quantity_Sold].[All]" allUniqueName="[SummaryTable].[Annual_Quantity_Sold].[All]" dimensionUniqueName="[SummaryTable]" displayFolder="" count="0" memberValueDatatype="20" unbalanced="0"/>
    <cacheHierarchy uniqueName="[SummaryTable].[Annual_Quantity_Wasted]" caption="Annual_Quantity_Wasted" attribute="1" defaultMemberUniqueName="[SummaryTable].[Annual_Quantity_Wasted].[All]" allUniqueName="[SummaryTable].[Annual_Quantity_Wasted].[All]" dimensionUniqueName="[SummaryTable]" displayFolder="" count="0" memberValueDatatype="20" unbalanced="0"/>
    <cacheHierarchy uniqueName="[SummaryTable].[Total_Cost]" caption="Total_Cost" attribute="1" defaultMemberUniqueName="[SummaryTable].[Total_Cost].[All]" allUniqueName="[SummaryTable].[Total_Cost].[All]" dimensionUniqueName="[SummaryTable]" displayFolder="" count="0" memberValueDatatype="20" unbalanced="0"/>
    <cacheHierarchy uniqueName="[SummaryTable].[Total_Revenue]" caption="Total_Revenue" attribute="1" defaultMemberUniqueName="[SummaryTable].[Total_Revenue].[All]" allUniqueName="[SummaryTable].[Total_Revenue].[All]" dimensionUniqueName="[SummaryTable]" displayFolder="" count="0" memberValueDatatype="20" unbalanced="0"/>
    <cacheHierarchy uniqueName="[SummaryTable].[Total_Profit/Loss]" caption="Total_Profit/Loss" attribute="1" defaultMemberUniqueName="[SummaryTable].[Total_Profit/Loss].[All]" allUniqueName="[SummaryTable].[Total_Profit/Loss].[All]" dimensionUniqueName="[SummaryTable]" displayFolder="" count="0" memberValueDatatype="20" unbalanced="0"/>
    <cacheHierarchy uniqueName="[SummaryTable].[Status]" caption="Status" attribute="1" defaultMemberUniqueName="[SummaryTable].[Status].[All]" allUniqueName="[SummaryTable].[Status].[All]" dimensionUniqueName="[SummaryTable]" displayFolder="" count="0" memberValueDatatype="130" unbalanced="0"/>
    <cacheHierarchy uniqueName="[SummaryTable].[Waste_Percentage]" caption="Waste_Percentage" attribute="1" defaultMemberUniqueName="[SummaryTable].[Waste_Percentage].[All]" allUniqueName="[SummaryTable].[Waste_Percentage].[All]" dimensionUniqueName="[SummaryTable]" displayFolder="" count="0" memberValueDatatype="5" unbalanced="0"/>
    <cacheHierarchy uniqueName="[SummaryTable].[Sales_Efficiency]" caption="Sales_Efficiency" attribute="1" defaultMemberUniqueName="[SummaryTable].[Sales_Efficiency].[All]" allUniqueName="[SummaryTable].[Sales_Efficiency].[All]" dimensionUniqueName="[SummaryTable]" displayFolder="" count="0" memberValueDatatype="5" unbalanced="0"/>
    <cacheHierarchy uniqueName="[SummaryTable].[Summer_Profit]" caption="Summer_Profit" attribute="1" defaultMemberUniqueName="[SummaryTable].[Summer_Profit].[All]" allUniqueName="[SummaryTable].[Summer_Profit].[All]" dimensionUniqueName="[SummaryTable]" displayFolder="" count="0" memberValueDatatype="20" unbalanced="0"/>
    <cacheHierarchy uniqueName="[SummaryTable].[Monsoon_Profit]" caption="Monsoon_Profit" attribute="1" defaultMemberUniqueName="[SummaryTable].[Monsoon_Profit].[All]" allUniqueName="[SummaryTable].[Monsoon_Profit].[All]" dimensionUniqueName="[SummaryTable]" displayFolder="" count="0" memberValueDatatype="20" unbalanced="0"/>
    <cacheHierarchy uniqueName="[SummaryTable].[Winter_Profit]" caption="Winter_Profit" attribute="1" defaultMemberUniqueName="[SummaryTable].[Winter_Profit].[All]" allUniqueName="[SummaryTable].[Winter_Profit].[All]" dimensionUniqueName="[SummaryTable]" displayFolder="" count="0" memberValueDatatype="20" unbalanced="0"/>
    <cacheHierarchy uniqueName="[Table1].[Date]" caption="Date" attribute="1" defaultMemberUniqueName="[Table1].[Date].[All]" allUniqueName="[Table1].[Date].[All]" dimensionUniqueName="[Table1]" displayFolder="" count="0" memberValueDatatype="130" unbalanced="0"/>
    <cacheHierarchy uniqueName="[Table1].[Month_Range]" caption="Month_Range" attribute="1" defaultMemberUniqueName="[Table1].[Month_Range].[All]" allUniqueName="[Table1].[Month_Range].[All]" dimensionUniqueName="[Table1]" displayFolder="" count="0" memberValueDatatype="130" unbalanced="0"/>
    <cacheHierarchy uniqueName="[Table1].[Season]" caption="Season" attribute="1" defaultMemberUniqueName="[Table1].[Season].[All]" allUniqueName="[Table1].[Season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Transaction_ID]" caption="Transaction_ID" attribute="1" defaultMemberUniqueName="[Table1].[Transaction_ID].[All]" allUniqueName="[Table1].[Transaction_ID].[All]" dimensionUniqueName="[Table1]" displayFolder="" count="0" memberValueDatatype="130" unbalanced="0"/>
    <cacheHierarchy uniqueName="[Table1].[Shop_ID]" caption="Shop_ID" attribute="1" defaultMemberUniqueName="[Table1].[Shop_ID].[All]" allUniqueName="[Table1].[Shop_ID].[All]" dimensionUniqueName="[Table1]" displayFolder="" count="2" memberValueDatatype="130" unbalanced="0"/>
    <cacheHierarchy uniqueName="[Table1].[Product_ID]" caption="Product_ID" attribute="1" defaultMemberUniqueName="[Table1].[Product_ID].[All]" allUniqueName="[Table1].[Product_ID].[All]" dimensionUniqueName="[Table1]" displayFolder="" count="0" memberValueDatatype="130" unbalanced="0"/>
    <cacheHierarchy uniqueName="[Table1].[Product_Name]" caption="Product_Name" attribute="1" defaultMemberUniqueName="[Table1].[Product_Name].[All]" allUniqueName="[Table1].[Product_Nam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Quantity_Ordered]" caption="Quantity_Ordered" attribute="1" defaultMemberUniqueName="[Table1].[Quantity_Ordered].[All]" allUniqueName="[Table1].[Quantity_Ordered].[All]" dimensionUniqueName="[Table1]" displayFolder="" count="0" memberValueDatatype="20" unbalanced="0"/>
    <cacheHierarchy uniqueName="[Table1].[Quantity_Sold]" caption="Quantity_Sold" attribute="1" defaultMemberUniqueName="[Table1].[Quantity_Sold].[All]" allUniqueName="[Table1].[Quantity_Sold].[All]" dimensionUniqueName="[Table1]" displayFolder="" count="0" memberValueDatatype="20" unbalanced="0"/>
    <cacheHierarchy uniqueName="[Table1].[Quantity_Wasted]" caption="Quantity_Wasted" attribute="1" defaultMemberUniqueName="[Table1].[Quantity_Wasted].[All]" allUniqueName="[Table1].[Quantity_Wasted].[All]" dimensionUniqueName="[Table1]" displayFolder="" count="0" memberValueDatatype="20" unbalanced="0"/>
    <cacheHierarchy uniqueName="[Table1].[Cost_Price]" caption="Cost_Price" attribute="1" defaultMemberUniqueName="[Table1].[Cost_Price].[All]" allUniqueName="[Table1].[Cost_Price].[All]" dimensionUniqueName="[Table1]" displayFolder="" count="0" memberValueDatatype="20" unbalanced="0"/>
    <cacheHierarchy uniqueName="[Table1].[Selling_Price]" caption="Selling_Price" attribute="1" defaultMemberUniqueName="[Table1].[Selling_Price].[All]" allUniqueName="[Table1].[Selling_Price].[All]" dimensionUniqueName="[Table1]" displayFolder="" count="0" memberValueDatatype="20" unbalanced="0"/>
    <cacheHierarchy uniqueName="[Table1].[Total_Cost]" caption="Total_Cost" attribute="1" defaultMemberUniqueName="[Table1].[Total_Cost].[All]" allUniqueName="[Table1].[Total_Cost].[All]" dimensionUniqueName="[Table1]" displayFolder="" count="0" memberValueDatatype="20" unbalanced="0"/>
    <cacheHierarchy uniqueName="[Table1].[Total_Revenue]" caption="Total_Revenue" attribute="1" defaultMemberUniqueName="[Table1].[Total_Revenue].[All]" allUniqueName="[Table1].[Total_Revenue].[All]" dimensionUniqueName="[Table1]" displayFolder="" count="0" memberValueDatatype="20" unbalanced="0"/>
    <cacheHierarchy uniqueName="[Table1].[Profit/Loss]" caption="Profit/Loss" attribute="1" defaultMemberUniqueName="[Table1].[Profit/Loss].[All]" allUniqueName="[Table1].[Profit/Loss].[All]" dimensionUniqueName="[Table1]" displayFolder="" count="0" memberValueDatatype="20" unbalanced="0"/>
    <cacheHierarchy uniqueName="[Table1].[Waste_Factor]" caption="Waste_Factor" attribute="1" defaultMemberUniqueName="[Table1].[Waste_Factor].[All]" allUniqueName="[Table1].[Waste_Factor].[All]" dimensionUniqueName="[Table1]" displayFolder="" count="0" memberValueDatatype="5" unbalanced="0"/>
    <cacheHierarchy uniqueName="[Table1].[Sales_Efficiency]" caption="Sales_Efficiency" attribute="1" defaultMemberUniqueName="[Table1].[Sales_Efficiency].[All]" allUniqueName="[Table1].[Sales_Efficiency].[All]" dimensionUniqueName="[Table1]" displayFolder="" count="0" memberValueDatatype="5" unbalanced="0"/>
    <cacheHierarchy uniqueName="[Table2].[Shop_ID]" caption="Shop_ID" attribute="1" defaultMemberUniqueName="[Table2].[Shop_ID].[All]" allUniqueName="[Table2].[Shop_ID].[All]" dimensionUniqueName="[Table2]" displayFolder="" count="0" memberValueDatatype="130" unbalanced="0"/>
    <cacheHierarchy uniqueName="[Table2].[Shop_Location]" caption="Shop_Location" attribute="1" defaultMemberUniqueName="[Table2].[Shop_Location].[All]" allUniqueName="[Table2].[Shop_Location].[All]" dimensionUniqueName="[Table2]" displayFolder="" count="0" memberValueDatatype="130" unbalanced="0"/>
    <cacheHierarchy uniqueName="[Table2].[Shop_Type]" caption="Shop_Type" attribute="1" defaultMemberUniqueName="[Table2].[Shop_Type].[All]" allUniqueName="[Table2].[Shop_Type].[All]" dimensionUniqueName="[Table2]" displayFolder="" count="0" memberValueDatatype="130" unbalanced="0"/>
    <cacheHierarchy uniqueName="[Table2].[Annual_Quantity_Ordered]" caption="Annual_Quantity_Ordered" attribute="1" defaultMemberUniqueName="[Table2].[Annual_Quantity_Ordered].[All]" allUniqueName="[Table2].[Annual_Quantity_Ordered].[All]" dimensionUniqueName="[Table2]" displayFolder="" count="0" memberValueDatatype="20" unbalanced="0"/>
    <cacheHierarchy uniqueName="[Table2].[Annual_Quantity_Sold]" caption="Annual_Quantity_Sold" attribute="1" defaultMemberUniqueName="[Table2].[Annual_Quantity_Sold].[All]" allUniqueName="[Table2].[Annual_Quantity_Sold].[All]" dimensionUniqueName="[Table2]" displayFolder="" count="0" memberValueDatatype="20" unbalanced="0"/>
    <cacheHierarchy uniqueName="[Table2].[Annual_Quantity_Wasted]" caption="Annual_Quantity_Wasted" attribute="1" defaultMemberUniqueName="[Table2].[Annual_Quantity_Wasted].[All]" allUniqueName="[Table2].[Annual_Quantity_Wasted].[All]" dimensionUniqueName="[Table2]" displayFolder="" count="0" memberValueDatatype="20" unbalanced="0"/>
    <cacheHierarchy uniqueName="[Table2].[Total_Cost]" caption="Total_Cost" attribute="1" defaultMemberUniqueName="[Table2].[Total_Cost].[All]" allUniqueName="[Table2].[Total_Cost].[All]" dimensionUniqueName="[Table2]" displayFolder="" count="0" memberValueDatatype="20" unbalanced="0"/>
    <cacheHierarchy uniqueName="[Table2].[Total_Revenue]" caption="Total_Revenue" attribute="1" defaultMemberUniqueName="[Table2].[Total_Revenue].[All]" allUniqueName="[Table2].[Total_Revenue].[All]" dimensionUniqueName="[Table2]" displayFolder="" count="0" memberValueDatatype="20" unbalanced="0"/>
    <cacheHierarchy uniqueName="[Table2].[Total_Profit]" caption="Total_Profit" attribute="1" defaultMemberUniqueName="[Table2].[Total_Profit].[All]" allUniqueName="[Table2].[Total_Profit].[All]" dimensionUniqueName="[Table2]" displayFolder="" count="0" memberValueDatatype="20" unbalanced="0"/>
    <cacheHierarchy uniqueName="[Table2].[Status]" caption="Status" attribute="1" defaultMemberUniqueName="[Table2].[Status].[All]" allUniqueName="[Table2].[Status].[All]" dimensionUniqueName="[Table2]" displayFolder="" count="0" memberValueDatatype="130" unbalanced="0"/>
    <cacheHierarchy uniqueName="[Table2].[Waste_Percentage]" caption="Waste_Percentage" attribute="1" defaultMemberUniqueName="[Table2].[Waste_Percentage].[All]" allUniqueName="[Table2].[Waste_Percentage].[All]" dimensionUniqueName="[Table2]" displayFolder="" count="0" memberValueDatatype="5" unbalanced="0"/>
    <cacheHierarchy uniqueName="[Table2].[Sales_Efficiency]" caption="Sales_Efficiency" attribute="1" defaultMemberUniqueName="[Table2].[Sales_Efficiency].[All]" allUniqueName="[Table2].[Sales_Efficiency].[All]" dimensionUniqueName="[Table2]" displayFolder="" count="0" memberValueDatatype="5" unbalanced="0"/>
    <cacheHierarchy uniqueName="[Table2].[Summer_Profit]" caption="Summer_Profit" attribute="1" defaultMemberUniqueName="[Table2].[Summer_Profit].[All]" allUniqueName="[Table2].[Summer_Profit].[All]" dimensionUniqueName="[Table2]" displayFolder="" count="0" memberValueDatatype="20" unbalanced="0"/>
    <cacheHierarchy uniqueName="[Table2].[Monsoon_Profit]" caption="Monsoon_Profit" attribute="1" defaultMemberUniqueName="[Table2].[Monsoon_Profit].[All]" allUniqueName="[Table2].[Monsoon_Profit].[All]" dimensionUniqueName="[Table2]" displayFolder="" count="0" memberValueDatatype="20" unbalanced="0"/>
    <cacheHierarchy uniqueName="[Table2].[Winter_Profit]" caption="Winter_Profit" attribute="1" defaultMemberUniqueName="[Table2].[Winter_Profit].[All]" allUniqueName="[Table2].[Winter_Profit].[All]" dimensionUniqueName="[Table2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XL_Count DataTable]" caption="__XL_Count DataTable" measure="1" displayFolder="" measureGroup="DataTable" count="0" hidden="1"/>
    <cacheHierarchy uniqueName="[Measures].[__XL_Count SummaryTable]" caption="__XL_Count SummaryTable" measure="1" displayFolder="" measureGroup="SummaryTable" count="0" hidden="1"/>
    <cacheHierarchy uniqueName="[Measures].[__No measures defined]" caption="__No measures defined" measure="1" displayFolder="" count="0" hidden="1"/>
    <cacheHierarchy uniqueName="[Measures].[Sum of Quantity_Sold]" caption="Sum of Quantity_Sol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al_Profit]" caption="Sum of Total_Profit" measure="1" displayFolder="" measureGroup="Table2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Waste_Percentage]" caption="Sum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Sum of Annual_Quantity_Sold]" caption="Sum of Annual_Quantity_Sold" measure="1" displayFolder="" measureGroup="Table2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Profit/Loss]" caption="Sum of Profit/Loss" measure="1" displayFolder="" measureGroup="Table1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Quantity_Wasted]" caption="Sum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Average of Quantity_Wasted]" caption="Average of Quantity_Wasted" measure="1" displayFolder="" measureGroup="Table1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Count of Shop_ID]" caption="Count of Shop_ID" measure="1" displayFolder="" measureGroup="Table1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Total_Revenue]" caption="Sum of Total_Revenue" measure="1" displayFolder="" measureGroup="Table1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Sales_Efficiency]" caption="Sum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  <cacheHierarchy uniqueName="[Measures].[Average of Waste_Percentage]" caption="Average of Waste_Percentage" measure="1" displayFolder="" measureGroup="Table2" count="0" hidden="1">
      <extLst>
        <ext xmlns:x15="http://schemas.microsoft.com/office/spreadsheetml/2010/11/main" uri="{B97F6D7D-B522-45F9-BDA1-12C45D357490}">
          <x15:cacheHierarchy aggregatedColumn="59"/>
        </ext>
      </extLst>
    </cacheHierarchy>
    <cacheHierarchy uniqueName="[Measures].[Average of Sales_Efficiency]" caption="Average of Sales_Efficiency" measure="1" displayFolder="" measureGroup="Table2" count="0" hidden="1">
      <extLst>
        <ext xmlns:x15="http://schemas.microsoft.com/office/spreadsheetml/2010/11/main" uri="{B97F6D7D-B522-45F9-BDA1-12C45D357490}">
          <x15:cacheHierarchy aggregatedColumn="60"/>
        </ext>
      </extLst>
    </cacheHierarchy>
  </cacheHierarchies>
  <kpis count="0"/>
  <dimensions count="5">
    <dimension name="DataTable" uniqueName="[DataTable]" caption="DataTable"/>
    <dimension measure="1" name="Measures" uniqueName="[Measures]" caption="Measures"/>
    <dimension name="SummaryTable" uniqueName="[SummaryTable]" caption="SummaryTable"/>
    <dimension name="Table1" uniqueName="[Table1]" caption="Table1"/>
    <dimension name="Table2" uniqueName="[Table2]" caption="Table2"/>
  </dimensions>
  <measureGroups count="4">
    <measureGroup name="DataTable" caption="DataTable"/>
    <measureGroup name="SummaryTable" caption="SummaryTable"/>
    <measureGroup name="Table1" caption="Table1"/>
    <measureGroup name="Table2" caption="Table2"/>
  </measureGroups>
  <maps count="5">
    <map measureGroup="0" dimension="0"/>
    <map measureGroup="1" dimension="2"/>
    <map measureGroup="2" dimension="3"/>
    <map measureGroup="2" dimension="4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1EA09-18CC-4AAE-9CD4-68C11856733D}" name="PivotTable2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1">
  <location ref="F3:G1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_Profit" fld="0" baseField="0" baseItem="0"/>
  </dataFields>
  <chartFormats count="8"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8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8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8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002577-DCAF-40AA-A0A2-5D299DCFDD3C}" name="PivotTable1" cacheId="0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21">
  <location ref="C3:D14" firstHeaderRow="1" firstDataRow="1" firstDataCol="1"/>
  <pivotFields count="3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Quantity_Sold" fld="1" baseField="0" baseItem="0"/>
  </dataFields>
  <chartFormats count="3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Season].&amp;[Winte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E69F4-E656-4893-8A57-239CD9D79D9D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C35:N40" firstHeaderRow="1" firstDataRow="2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Col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_Revenue" fld="2" baseField="0" baseItem="0"/>
  </dataFields>
  <chartFormats count="10"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4"/>
  </rowHierarchiesUsage>
  <colHierarchiesUsage count="1">
    <colHierarchyUsage hierarchyUsage="3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A6DE17-D8D3-4606-A85A-82FA304EA399}" name="PivotTable13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42">
  <location ref="F20:G31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measureFilter="1" sortType="descending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3"/>
    </i>
    <i>
      <x v="8"/>
    </i>
    <i>
      <x v="5"/>
    </i>
    <i>
      <x v="7"/>
    </i>
    <i>
      <x v="6"/>
    </i>
    <i>
      <x v="1"/>
    </i>
    <i>
      <x v="4"/>
    </i>
    <i>
      <x v="2"/>
    </i>
    <i>
      <x/>
    </i>
    <i>
      <x v="9"/>
    </i>
    <i t="grand">
      <x/>
    </i>
  </rowItems>
  <colItems count="1">
    <i/>
  </colItems>
  <pageFields count="1">
    <pageField fld="1" hier="34" name="[Table1].[Season].[All]" cap="All"/>
  </pageFields>
  <dataFields count="1">
    <dataField name="Sum of Quantity_Sold" fld="0" baseField="0" baseItem="0"/>
  </dataFields>
  <chartFormats count="28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1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1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1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31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1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31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1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1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1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4" iMeasureHier="69">
      <autoFilter ref="A1">
        <filterColumn colId="0">
          <top10 top="0" val="10" filterVal="10"/>
        </filterColumn>
      </autoFilter>
    </filter>
  </filter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A6A64-BC6F-460D-987B-EF097E6DAB01}" name="PivotTable12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36">
  <location ref="C20:D31" firstHeaderRow="1" firstDataRow="1" firstDataCol="1" rowPageCount="1" colPageCount="1"/>
  <pivotFields count="3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11">
    <i>
      <x v="2"/>
    </i>
    <i>
      <x v="9"/>
    </i>
    <i>
      <x v="3"/>
    </i>
    <i>
      <x v="8"/>
    </i>
    <i>
      <x v="5"/>
    </i>
    <i>
      <x v="7"/>
    </i>
    <i>
      <x/>
    </i>
    <i>
      <x v="4"/>
    </i>
    <i>
      <x v="1"/>
    </i>
    <i>
      <x v="6"/>
    </i>
    <i t="grand">
      <x/>
    </i>
  </rowItems>
  <colItems count="1">
    <i/>
  </colItems>
  <pageFields count="1">
    <pageField fld="1" hier="34" name="[Table1].[Season].[All]" cap="All"/>
  </pageFields>
  <dataFields count="1">
    <dataField name="Sum of Quantity_Sold" fld="0" baseField="0" baseItem="0"/>
  </dataFields>
  <chartFormats count="25"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3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3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31" format="24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1" format="2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1" format="26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1" format="27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1" format="28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1" format="2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1" format="3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31" format="3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1" format="32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3" iMeasureHier="69">
      <autoFilter ref="A1">
        <filterColumn colId="0">
          <top10 val="10" filterVal="10"/>
        </filterColumn>
      </autoFilter>
    </filter>
  </filters>
  <rowHierarchiesUsage count="1">
    <rowHierarchyUsage hierarchyUsage="3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68E25E-5726-4751-B011-0FDAEF7C45D3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I3:J14" firstHeaderRow="1" firstDataRow="1" firstDataCol="1"/>
  <pivotFields count="2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Waste_Percentage" fld="1" baseField="0" baseItem="0"/>
  </dataFields>
  <formats count="3">
    <format dxfId="27">
      <pivotArea collapsedLevelsAreSubtotals="1" fieldPosition="0">
        <references count="1">
          <reference field="0" count="0"/>
        </references>
      </pivotArea>
    </format>
    <format dxfId="26">
      <pivotArea grandRow="1" outline="0" collapsedLevelsAreSubtotals="1" fieldPosition="0"/>
    </format>
    <format dxfId="25">
      <pivotArea dataOnly="0" labelOnly="1" grandRow="1" outline="0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500CA7-D381-43A4-9ED2-D0533AAF49AC}" name="DataTable" displayName="DataTable" ref="A1:Q1501" totalsRowShown="0" headerRowDxfId="24">
  <autoFilter ref="A1:Q1501" xr:uid="{BA500CA7-D381-43A4-9ED2-D0533AAF49AC}"/>
  <tableColumns count="17">
    <tableColumn id="1" xr3:uid="{D9EBCF93-DDB4-42BE-8462-4856F996EAC4}" name="Date" dataDxfId="23"/>
    <tableColumn id="2" xr3:uid="{79E3C929-9839-435B-B766-28522EB40E6E}" name="Month_Range"/>
    <tableColumn id="3" xr3:uid="{6221AEF9-C999-42A7-AD00-C2F07458E9D7}" name="Season"/>
    <tableColumn id="4" xr3:uid="{6511CD2A-44C1-4608-AA15-D4DE362DA150}" name="Transaction_ID"/>
    <tableColumn id="5" xr3:uid="{D5F02B2A-70CC-494F-928F-1C2657E82B27}" name="Shop_ID"/>
    <tableColumn id="6" xr3:uid="{02139292-8125-4839-B123-920992652F3D}" name="Product_ID"/>
    <tableColumn id="7" xr3:uid="{2B0D5798-3D86-4069-9A25-6A8033F29ED1}" name="Product_Name" dataDxfId="22"/>
    <tableColumn id="8" xr3:uid="{ECE88F9A-699D-4E5A-BD11-E7DE6BF99222}" name="Quantity_Ordered"/>
    <tableColumn id="9" xr3:uid="{B6C2D478-5599-49F4-8233-E35970CBCF00}" name="Quantity_Sold"/>
    <tableColumn id="10" xr3:uid="{1544D9BA-B633-4FE6-9A66-EE3D1F2D0A21}" name="Quantity_Wasted">
      <calculatedColumnFormula>H2-I2</calculatedColumnFormula>
    </tableColumn>
    <tableColumn id="11" xr3:uid="{966FFD11-FFBD-4C5C-A488-E6444FFC7BD2}" name="Cost_Price" dataDxfId="21">
      <calculatedColumnFormula>VLOOKUP(G2,Products!$B$2:$C$51,2,0)</calculatedColumnFormula>
    </tableColumn>
    <tableColumn id="12" xr3:uid="{25264626-8CB2-4EDB-B05B-DE930BFCE166}" name="Selling_Price" dataDxfId="20">
      <calculatedColumnFormula>VLOOKUP(G2,Products!$B$2:$D$51,3,0)</calculatedColumnFormula>
    </tableColumn>
    <tableColumn id="13" xr3:uid="{3D605B23-D680-4F02-BC1E-D143E3CBA118}" name="Total_Cost" dataDxfId="19">
      <calculatedColumnFormula>H2*K2</calculatedColumnFormula>
    </tableColumn>
    <tableColumn id="14" xr3:uid="{FFBB8DF5-C94B-4A84-82C3-E968FAE3F42D}" name="Total_Revenue" dataDxfId="18">
      <calculatedColumnFormula>I2*L2</calculatedColumnFormula>
    </tableColumn>
    <tableColumn id="15" xr3:uid="{114669F4-8DFC-48C1-BF29-8314A31CE151}" name="Profit/Loss" dataDxfId="17">
      <calculatedColumnFormula>N2-M2</calculatedColumnFormula>
    </tableColumn>
    <tableColumn id="16" xr3:uid="{22A06357-4737-40B2-BBC1-B82CD26BBFCE}" name="Waste_Factor" dataDxfId="16">
      <calculatedColumnFormula>J2/H2</calculatedColumnFormula>
    </tableColumn>
    <tableColumn id="17" xr3:uid="{29B69221-098D-4293-993F-EAA0D6AAEF27}" name="Sales_Efficiency" dataDxfId="15">
      <calculatedColumnFormula>I2/H2</calculatedColumnFormula>
    </tableColumn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8421C5-C866-40CB-8960-4AA0F0F3689B}" name="ProductsTable" displayName="ProductsTable" ref="A1:E51" totalsRowShown="0" headerRowDxfId="14">
  <autoFilter ref="A1:E51" xr:uid="{038421C5-C866-40CB-8960-4AA0F0F3689B}"/>
  <tableColumns count="5">
    <tableColumn id="1" xr3:uid="{8E5E13D6-B309-402E-8859-AA41B9A951F5}" name="Product_ID"/>
    <tableColumn id="2" xr3:uid="{2F4D9537-E72A-4426-BF2C-A1A356A946AB}" name="Product_Name" dataDxfId="13"/>
    <tableColumn id="3" xr3:uid="{AF5CE050-AD3F-4E23-8EE3-946E1A1ACFC4}" name="Cost_Price (per packet)" dataDxfId="12"/>
    <tableColumn id="4" xr3:uid="{5B8E2AAA-782B-4B4C-B55C-DA364E352C35}" name="Selling_Price (per packet)" dataDxfId="11"/>
    <tableColumn id="5" xr3:uid="{630C8B40-9789-4EF6-B695-23B3C7BFF7B6}" name="Profit (per packet)" dataDxfId="10">
      <calculatedColumnFormula>D2-C2</calculatedColumnFormula>
    </tableColumn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60EF-CB76-49BD-B64A-0AA04DE6413B}" name="SummaryTable" displayName="SummaryTable" ref="A1:N11" totalsRowShown="0" headerRowDxfId="9">
  <autoFilter ref="A1:N11" xr:uid="{363960EF-CB76-49BD-B64A-0AA04DE6413B}"/>
  <tableColumns count="14">
    <tableColumn id="1" xr3:uid="{24F6D2FE-9A17-4BC0-B79B-A4D8E390D4C2}" name="Shop_ID"/>
    <tableColumn id="2" xr3:uid="{150EAB18-8ADB-481D-B2F3-1CB012E79E25}" name="Shop_Location"/>
    <tableColumn id="4" xr3:uid="{F43F567C-88FD-484E-B3D5-BD6643BFA0EF}" name="Annual_Quantity_Ordered"/>
    <tableColumn id="5" xr3:uid="{8DEECE9C-23DD-46B5-AD5A-63ED43699B97}" name="Annual_Quantity_Sold">
      <calculatedColumnFormula>SUMIF(Data!$E$2:$E$1501,Shops_Performance_Summary!A2,Data!I2:I1501)</calculatedColumnFormula>
    </tableColumn>
    <tableColumn id="6" xr3:uid="{DBB15C34-1539-4C35-B15B-6098B41847E9}" name="Annual_Quantity_Wasted">
      <calculatedColumnFormula>SUMIF(Data!$E$2:$E$1501,Shops_Performance_Summary!A2,Data!J2:J1501)</calculatedColumnFormula>
    </tableColumn>
    <tableColumn id="7" xr3:uid="{017E0914-555C-495D-AC82-B1BE836CAC15}" name="Total_Cost" dataDxfId="8"/>
    <tableColumn id="8" xr3:uid="{399A7C17-E6EF-4393-BAB9-516A7587DDC3}" name="Total_Revenue" dataDxfId="7">
      <calculatedColumnFormula>SUMIF(Data!$E$2:$E$1501,Shops_Performance_Summary!A2,Data!$N$2:$N$1501)</calculatedColumnFormula>
    </tableColumn>
    <tableColumn id="9" xr3:uid="{4F87707C-CC0A-4DA1-BFB6-20F6FE40822A}" name="Total_Profit/Loss" dataDxfId="6">
      <calculatedColumnFormula>SUMIF(Data!$E$2:$E$1501,Shops_Performance_Summary!A2,Data!$O$2:$O$1501)</calculatedColumnFormula>
    </tableColumn>
    <tableColumn id="10" xr3:uid="{5112A86B-42C1-44C8-A483-44EAE0504F8B}" name="Status">
      <calculatedColumnFormula>IF(H2&gt;0,"Profitable","Loss")</calculatedColumnFormula>
    </tableColumn>
    <tableColumn id="11" xr3:uid="{0F820232-7E27-49DB-80AD-9E18BEAA92E1}" name="Waste_Percentage" dataDxfId="5" dataCellStyle="Per cent">
      <calculatedColumnFormula>E2/C2</calculatedColumnFormula>
    </tableColumn>
    <tableColumn id="12" xr3:uid="{78F9D395-50BB-4306-8543-F9BFB0DCBBFA}" name="Sales_Efficiency" dataDxfId="4" dataCellStyle="Per cent">
      <calculatedColumnFormula>D2/C2</calculatedColumnFormula>
    </tableColumn>
    <tableColumn id="13" xr3:uid="{1DEF100C-17EC-4D1F-8EFB-18EDC1DDF8C8}" name="Summer_Profit" dataDxfId="3">
      <calculatedColumnFormula>SUMIF(Data!$E$2:$E$501,Shops_Performance_Summary!A2,Data!$O$2:$O$501)</calculatedColumnFormula>
    </tableColumn>
    <tableColumn id="14" xr3:uid="{CB0C8DBC-4215-40DA-B345-FA819AB97D24}" name="Monsoon_Profit" dataDxfId="2">
      <calculatedColumnFormula>SUMIF(Data!$E$2:$E$501,Shops_Performance_Summary!A2,Data!$O$502:$O$1001)</calculatedColumnFormula>
    </tableColumn>
    <tableColumn id="15" xr3:uid="{0DA2E728-5864-4CCB-B76F-F6BB71718B6A}" name="Winter_Profit" dataDxfId="1">
      <calculatedColumnFormula>SUMIF(Data!$E$2:$E$501,Shops_Performance_Summary!A2,Data!$O$1002:$O$1501)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A9DD2-76C6-4CCF-B409-78AEAC1D04B2}">
  <dimension ref="B1:AA41"/>
  <sheetViews>
    <sheetView tabSelected="1" zoomScale="66" workbookViewId="0">
      <selection activeCell="V52" sqref="V52"/>
    </sheetView>
  </sheetViews>
  <sheetFormatPr defaultRowHeight="14.4" x14ac:dyDescent="0.3"/>
  <sheetData>
    <row r="1" spans="2:27" ht="15" thickBot="1" x14ac:dyDescent="0.35"/>
    <row r="2" spans="2:27" x14ac:dyDescent="0.3">
      <c r="B2" s="21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3"/>
    </row>
    <row r="3" spans="2:27" x14ac:dyDescent="0.3">
      <c r="B3" s="24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6"/>
    </row>
    <row r="4" spans="2:27" x14ac:dyDescent="0.3">
      <c r="B4" s="24"/>
      <c r="C4" s="25"/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6"/>
    </row>
    <row r="5" spans="2:27" x14ac:dyDescent="0.3">
      <c r="B5" s="24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6"/>
    </row>
    <row r="6" spans="2:27" x14ac:dyDescent="0.3">
      <c r="B6" s="24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6"/>
    </row>
    <row r="7" spans="2:27" x14ac:dyDescent="0.3">
      <c r="B7" s="24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6"/>
    </row>
    <row r="8" spans="2:27" x14ac:dyDescent="0.3">
      <c r="B8" s="24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6"/>
    </row>
    <row r="9" spans="2:27" x14ac:dyDescent="0.3">
      <c r="B9" s="24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6"/>
    </row>
    <row r="10" spans="2:27" x14ac:dyDescent="0.3">
      <c r="B10" s="24"/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6"/>
    </row>
    <row r="11" spans="2:27" x14ac:dyDescent="0.3">
      <c r="B11" s="24"/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6"/>
    </row>
    <row r="12" spans="2:27" x14ac:dyDescent="0.3">
      <c r="B12" s="24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6"/>
    </row>
    <row r="13" spans="2:27" x14ac:dyDescent="0.3">
      <c r="B13" s="24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6"/>
    </row>
    <row r="14" spans="2:27" x14ac:dyDescent="0.3">
      <c r="B14" s="24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6"/>
    </row>
    <row r="15" spans="2:27" x14ac:dyDescent="0.3">
      <c r="B15" s="24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6"/>
    </row>
    <row r="16" spans="2:27" x14ac:dyDescent="0.3">
      <c r="B16" s="24"/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6"/>
    </row>
    <row r="17" spans="2:27" x14ac:dyDescent="0.3">
      <c r="B17" s="24"/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6"/>
    </row>
    <row r="18" spans="2:27" x14ac:dyDescent="0.3">
      <c r="B18" s="24"/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6"/>
    </row>
    <row r="19" spans="2:27" x14ac:dyDescent="0.3">
      <c r="B19" s="24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6"/>
    </row>
    <row r="20" spans="2:27" x14ac:dyDescent="0.3">
      <c r="B20" s="24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6"/>
    </row>
    <row r="21" spans="2:27" x14ac:dyDescent="0.3">
      <c r="B21" s="24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6"/>
    </row>
    <row r="22" spans="2:27" x14ac:dyDescent="0.3">
      <c r="B22" s="24"/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6"/>
    </row>
    <row r="23" spans="2:27" x14ac:dyDescent="0.3">
      <c r="B23" s="24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6"/>
    </row>
    <row r="24" spans="2:27" x14ac:dyDescent="0.3">
      <c r="B24" s="24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6"/>
    </row>
    <row r="25" spans="2:27" x14ac:dyDescent="0.3">
      <c r="B25" s="2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6"/>
    </row>
    <row r="26" spans="2:27" x14ac:dyDescent="0.3">
      <c r="B26" s="24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6"/>
    </row>
    <row r="27" spans="2:27" x14ac:dyDescent="0.3">
      <c r="B27" s="24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6"/>
    </row>
    <row r="28" spans="2:27" x14ac:dyDescent="0.3">
      <c r="B28" s="24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6"/>
    </row>
    <row r="29" spans="2:27" x14ac:dyDescent="0.3">
      <c r="B29" s="24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6"/>
    </row>
    <row r="30" spans="2:27" x14ac:dyDescent="0.3">
      <c r="B30" s="24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6"/>
    </row>
    <row r="31" spans="2:27" x14ac:dyDescent="0.3">
      <c r="B31" s="24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6"/>
    </row>
    <row r="32" spans="2:27" x14ac:dyDescent="0.3">
      <c r="B32" s="24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6"/>
    </row>
    <row r="33" spans="2:27" x14ac:dyDescent="0.3">
      <c r="B33" s="24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6"/>
    </row>
    <row r="34" spans="2:27" x14ac:dyDescent="0.3">
      <c r="B34" s="24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6"/>
    </row>
    <row r="35" spans="2:27" x14ac:dyDescent="0.3">
      <c r="B35" s="24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6"/>
    </row>
    <row r="36" spans="2:27" x14ac:dyDescent="0.3">
      <c r="B36" s="24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6"/>
    </row>
    <row r="37" spans="2:27" x14ac:dyDescent="0.3">
      <c r="B37" s="24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6"/>
    </row>
    <row r="38" spans="2:27" x14ac:dyDescent="0.3">
      <c r="B38" s="24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6"/>
    </row>
    <row r="39" spans="2:27" x14ac:dyDescent="0.3">
      <c r="B39" s="24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6"/>
    </row>
    <row r="40" spans="2:27" x14ac:dyDescent="0.3">
      <c r="B40" s="24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6"/>
    </row>
    <row r="41" spans="2:27" ht="15" thickBot="1" x14ac:dyDescent="0.35">
      <c r="B41" s="27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59DF6-BD50-4624-8F81-209597C64862}">
  <dimension ref="C3:N40"/>
  <sheetViews>
    <sheetView zoomScale="80" workbookViewId="0">
      <selection activeCell="I25" sqref="I25"/>
    </sheetView>
  </sheetViews>
  <sheetFormatPr defaultRowHeight="14.4" x14ac:dyDescent="0.3"/>
  <cols>
    <col min="2" max="2" width="13.33203125" bestFit="1" customWidth="1"/>
    <col min="3" max="4" width="19.88671875" bestFit="1" customWidth="1"/>
    <col min="5" max="5" width="26.33203125" bestFit="1" customWidth="1"/>
    <col min="6" max="6" width="19.88671875" bestFit="1" customWidth="1"/>
    <col min="7" max="7" width="20.5546875" bestFit="1" customWidth="1"/>
    <col min="8" max="8" width="13.33203125" bestFit="1" customWidth="1"/>
    <col min="9" max="10" width="25" bestFit="1" customWidth="1"/>
    <col min="11" max="11" width="8" bestFit="1" customWidth="1"/>
    <col min="12" max="12" width="23.88671875" bestFit="1" customWidth="1"/>
    <col min="13" max="13" width="24" bestFit="1" customWidth="1"/>
    <col min="14" max="14" width="11" bestFit="1" customWidth="1"/>
    <col min="15" max="17" width="8" bestFit="1" customWidth="1"/>
    <col min="18" max="18" width="11" bestFit="1" customWidth="1"/>
    <col min="19" max="22" width="8.109375" bestFit="1" customWidth="1"/>
    <col min="23" max="23" width="11.33203125" bestFit="1" customWidth="1"/>
    <col min="24" max="27" width="8.109375" bestFit="1" customWidth="1"/>
    <col min="28" max="28" width="11.33203125" bestFit="1" customWidth="1"/>
  </cols>
  <sheetData>
    <row r="3" spans="3:10" x14ac:dyDescent="0.3">
      <c r="C3" s="14" t="s">
        <v>1658</v>
      </c>
      <c r="D3" t="s">
        <v>1660</v>
      </c>
      <c r="F3" s="14" t="s">
        <v>1658</v>
      </c>
      <c r="G3" t="s">
        <v>1662</v>
      </c>
      <c r="I3" s="14" t="s">
        <v>1658</v>
      </c>
      <c r="J3" t="s">
        <v>1663</v>
      </c>
    </row>
    <row r="4" spans="3:10" x14ac:dyDescent="0.3">
      <c r="C4" s="15" t="s">
        <v>108</v>
      </c>
      <c r="D4">
        <v>57959</v>
      </c>
      <c r="F4" s="15" t="s">
        <v>108</v>
      </c>
      <c r="G4">
        <v>616599</v>
      </c>
      <c r="I4" s="15" t="s">
        <v>108</v>
      </c>
      <c r="J4" s="11">
        <v>3.4016666666666667E-2</v>
      </c>
    </row>
    <row r="5" spans="3:10" x14ac:dyDescent="0.3">
      <c r="C5" s="15" t="s">
        <v>109</v>
      </c>
      <c r="D5">
        <v>57334</v>
      </c>
      <c r="F5" s="15" t="s">
        <v>109</v>
      </c>
      <c r="G5">
        <v>563492</v>
      </c>
      <c r="I5" s="15" t="s">
        <v>109</v>
      </c>
      <c r="J5" s="11">
        <v>4.795E-2</v>
      </c>
    </row>
    <row r="6" spans="3:10" x14ac:dyDescent="0.3">
      <c r="C6" s="15" t="s">
        <v>110</v>
      </c>
      <c r="D6">
        <v>47183</v>
      </c>
      <c r="F6" s="15" t="s">
        <v>110</v>
      </c>
      <c r="G6">
        <v>-641768</v>
      </c>
      <c r="I6" s="15" t="s">
        <v>110</v>
      </c>
      <c r="J6" s="11">
        <v>0.20610000000000001</v>
      </c>
    </row>
    <row r="7" spans="3:10" x14ac:dyDescent="0.3">
      <c r="C7" s="15" t="s">
        <v>111</v>
      </c>
      <c r="D7">
        <v>58340</v>
      </c>
      <c r="F7" s="15" t="s">
        <v>111</v>
      </c>
      <c r="G7">
        <v>651332</v>
      </c>
      <c r="I7" s="15" t="s">
        <v>111</v>
      </c>
      <c r="J7" s="11">
        <v>2.8183333333333335E-2</v>
      </c>
    </row>
    <row r="8" spans="3:10" x14ac:dyDescent="0.3">
      <c r="C8" s="15" t="s">
        <v>112</v>
      </c>
      <c r="D8">
        <v>57693</v>
      </c>
      <c r="F8" s="15" t="s">
        <v>112</v>
      </c>
      <c r="G8">
        <v>554201</v>
      </c>
      <c r="I8" s="15" t="s">
        <v>112</v>
      </c>
      <c r="J8" s="11">
        <v>5.6116666666666669E-2</v>
      </c>
    </row>
    <row r="9" spans="3:10" x14ac:dyDescent="0.3">
      <c r="C9" s="15" t="s">
        <v>113</v>
      </c>
      <c r="D9">
        <v>43684</v>
      </c>
      <c r="F9" s="15" t="s">
        <v>113</v>
      </c>
      <c r="G9">
        <v>-1049346</v>
      </c>
      <c r="I9" s="15" t="s">
        <v>113</v>
      </c>
      <c r="J9" s="11">
        <v>0.2535</v>
      </c>
    </row>
    <row r="10" spans="3:10" x14ac:dyDescent="0.3">
      <c r="C10" s="15" t="s">
        <v>114</v>
      </c>
      <c r="D10">
        <v>55453</v>
      </c>
      <c r="F10" s="15" t="s">
        <v>114</v>
      </c>
      <c r="G10">
        <v>327900</v>
      </c>
      <c r="I10" s="15" t="s">
        <v>114</v>
      </c>
      <c r="J10" s="11">
        <v>7.1466666666666664E-2</v>
      </c>
    </row>
    <row r="11" spans="3:10" x14ac:dyDescent="0.3">
      <c r="C11" s="15" t="s">
        <v>115</v>
      </c>
      <c r="D11">
        <v>57480</v>
      </c>
      <c r="F11" s="15" t="s">
        <v>115</v>
      </c>
      <c r="G11">
        <v>540179</v>
      </c>
      <c r="I11" s="15" t="s">
        <v>115</v>
      </c>
      <c r="J11" s="11">
        <v>4.7199999999999999E-2</v>
      </c>
    </row>
    <row r="12" spans="3:10" x14ac:dyDescent="0.3">
      <c r="C12" s="15" t="s">
        <v>116</v>
      </c>
      <c r="D12">
        <v>54845</v>
      </c>
      <c r="F12" s="15" t="s">
        <v>116</v>
      </c>
      <c r="G12">
        <v>244083</v>
      </c>
      <c r="I12" s="15" t="s">
        <v>116</v>
      </c>
      <c r="J12" s="11">
        <v>0.11193333333333333</v>
      </c>
    </row>
    <row r="13" spans="3:10" x14ac:dyDescent="0.3">
      <c r="C13" s="15" t="s">
        <v>117</v>
      </c>
      <c r="D13">
        <v>45600</v>
      </c>
      <c r="F13" s="15" t="s">
        <v>117</v>
      </c>
      <c r="G13">
        <v>-805839</v>
      </c>
      <c r="I13" s="15" t="s">
        <v>117</v>
      </c>
      <c r="J13" s="11">
        <v>0.20143333333333333</v>
      </c>
    </row>
    <row r="14" spans="3:10" x14ac:dyDescent="0.3">
      <c r="C14" s="15" t="s">
        <v>1659</v>
      </c>
      <c r="D14">
        <v>535571</v>
      </c>
      <c r="F14" s="15" t="s">
        <v>1659</v>
      </c>
      <c r="G14">
        <v>1000833</v>
      </c>
      <c r="I14" s="16" t="s">
        <v>1659</v>
      </c>
      <c r="J14" s="11">
        <v>1.0579000000000001</v>
      </c>
    </row>
    <row r="17" spans="3:7" x14ac:dyDescent="0.3">
      <c r="F17" s="15"/>
    </row>
    <row r="18" spans="3:7" x14ac:dyDescent="0.3">
      <c r="C18" s="14" t="s">
        <v>8</v>
      </c>
      <c r="D18" t="s" vm="1">
        <v>1666</v>
      </c>
      <c r="F18" s="14" t="s">
        <v>8</v>
      </c>
      <c r="G18" t="s" vm="1">
        <v>1666</v>
      </c>
    </row>
    <row r="20" spans="3:7" x14ac:dyDescent="0.3">
      <c r="C20" s="14" t="s">
        <v>1658</v>
      </c>
      <c r="D20" t="s">
        <v>1660</v>
      </c>
      <c r="F20" s="14" t="s">
        <v>1658</v>
      </c>
      <c r="G20" t="s">
        <v>1660</v>
      </c>
    </row>
    <row r="21" spans="3:7" x14ac:dyDescent="0.3">
      <c r="C21" s="15" t="s">
        <v>33</v>
      </c>
      <c r="D21">
        <v>10821</v>
      </c>
      <c r="F21" s="15" t="s">
        <v>48</v>
      </c>
      <c r="G21">
        <v>10570</v>
      </c>
    </row>
    <row r="22" spans="3:7" x14ac:dyDescent="0.3">
      <c r="C22" s="15" t="s">
        <v>24</v>
      </c>
      <c r="D22">
        <v>10820</v>
      </c>
      <c r="F22" s="15" t="s">
        <v>1645</v>
      </c>
      <c r="G22">
        <v>10565</v>
      </c>
    </row>
    <row r="23" spans="3:7" x14ac:dyDescent="0.3">
      <c r="C23" s="15" t="s">
        <v>20</v>
      </c>
      <c r="D23">
        <v>10806</v>
      </c>
      <c r="F23" s="15" t="s">
        <v>47</v>
      </c>
      <c r="G23">
        <v>10563</v>
      </c>
    </row>
    <row r="24" spans="3:7" x14ac:dyDescent="0.3">
      <c r="C24" s="15" t="s">
        <v>34</v>
      </c>
      <c r="D24">
        <v>10803</v>
      </c>
      <c r="F24" s="15" t="s">
        <v>1630</v>
      </c>
      <c r="G24">
        <v>10557</v>
      </c>
    </row>
    <row r="25" spans="3:7" x14ac:dyDescent="0.3">
      <c r="C25" s="15" t="s">
        <v>31</v>
      </c>
      <c r="D25">
        <v>10800</v>
      </c>
      <c r="F25" s="15" t="s">
        <v>28</v>
      </c>
      <c r="G25">
        <v>10534</v>
      </c>
    </row>
    <row r="26" spans="3:7" x14ac:dyDescent="0.3">
      <c r="C26" s="15" t="s">
        <v>44</v>
      </c>
      <c r="D26">
        <v>10796</v>
      </c>
      <c r="F26" s="15" t="s">
        <v>38</v>
      </c>
      <c r="G26">
        <v>10441</v>
      </c>
    </row>
    <row r="27" spans="3:7" x14ac:dyDescent="0.3">
      <c r="C27" s="15" t="s">
        <v>32</v>
      </c>
      <c r="D27">
        <v>10796</v>
      </c>
      <c r="F27" s="15" t="s">
        <v>35</v>
      </c>
      <c r="G27">
        <v>10436</v>
      </c>
    </row>
    <row r="28" spans="3:7" x14ac:dyDescent="0.3">
      <c r="C28" s="15" t="s">
        <v>36</v>
      </c>
      <c r="D28">
        <v>10792</v>
      </c>
      <c r="F28" s="15" t="s">
        <v>37</v>
      </c>
      <c r="G28">
        <v>10435</v>
      </c>
    </row>
    <row r="29" spans="3:7" x14ac:dyDescent="0.3">
      <c r="C29" s="15" t="s">
        <v>22</v>
      </c>
      <c r="D29">
        <v>10788</v>
      </c>
      <c r="F29" s="15" t="s">
        <v>26</v>
      </c>
      <c r="G29">
        <v>10410</v>
      </c>
    </row>
    <row r="30" spans="3:7" x14ac:dyDescent="0.3">
      <c r="C30" s="15" t="s">
        <v>50</v>
      </c>
      <c r="D30">
        <v>10786</v>
      </c>
      <c r="F30" s="15" t="s">
        <v>11</v>
      </c>
      <c r="G30">
        <v>10403</v>
      </c>
    </row>
    <row r="31" spans="3:7" x14ac:dyDescent="0.3">
      <c r="C31" s="15" t="s">
        <v>1659</v>
      </c>
      <c r="D31">
        <v>108008</v>
      </c>
      <c r="F31" s="15" t="s">
        <v>1659</v>
      </c>
      <c r="G31">
        <v>104914</v>
      </c>
    </row>
    <row r="35" spans="3:14" x14ac:dyDescent="0.3">
      <c r="C35" s="14" t="s">
        <v>1665</v>
      </c>
      <c r="D35" s="14" t="s">
        <v>1664</v>
      </c>
    </row>
    <row r="36" spans="3:14" x14ac:dyDescent="0.3">
      <c r="C36" s="14" t="s">
        <v>1658</v>
      </c>
      <c r="D36" t="s">
        <v>108</v>
      </c>
      <c r="E36" t="s">
        <v>109</v>
      </c>
      <c r="F36" t="s">
        <v>110</v>
      </c>
      <c r="G36" t="s">
        <v>111</v>
      </c>
      <c r="H36" t="s">
        <v>112</v>
      </c>
      <c r="I36" t="s">
        <v>113</v>
      </c>
      <c r="J36" t="s">
        <v>114</v>
      </c>
      <c r="K36" t="s">
        <v>115</v>
      </c>
      <c r="L36" t="s">
        <v>116</v>
      </c>
      <c r="M36" t="s">
        <v>117</v>
      </c>
      <c r="N36" t="s">
        <v>1659</v>
      </c>
    </row>
    <row r="37" spans="3:14" x14ac:dyDescent="0.3">
      <c r="C37" s="15" t="s">
        <v>1636</v>
      </c>
      <c r="D37">
        <v>2264417</v>
      </c>
      <c r="E37">
        <v>2247053</v>
      </c>
      <c r="F37">
        <v>1924536</v>
      </c>
      <c r="G37">
        <v>2257580</v>
      </c>
      <c r="H37">
        <v>2228344</v>
      </c>
      <c r="I37">
        <v>1644676</v>
      </c>
      <c r="J37">
        <v>2163676</v>
      </c>
      <c r="K37">
        <v>2238232</v>
      </c>
      <c r="L37">
        <v>2136476</v>
      </c>
      <c r="M37">
        <v>1820036</v>
      </c>
      <c r="N37">
        <v>20925026</v>
      </c>
    </row>
    <row r="38" spans="3:14" x14ac:dyDescent="0.3">
      <c r="C38" s="15" t="s">
        <v>1628</v>
      </c>
      <c r="D38">
        <v>2284534</v>
      </c>
      <c r="E38">
        <v>2282815</v>
      </c>
      <c r="F38">
        <v>1866824</v>
      </c>
      <c r="G38">
        <v>2301388</v>
      </c>
      <c r="H38">
        <v>2267097</v>
      </c>
      <c r="I38">
        <v>1705330</v>
      </c>
      <c r="J38">
        <v>2143064</v>
      </c>
      <c r="K38">
        <v>2202599</v>
      </c>
      <c r="L38">
        <v>2092863</v>
      </c>
      <c r="M38">
        <v>1652893</v>
      </c>
      <c r="N38">
        <v>20799407</v>
      </c>
    </row>
    <row r="39" spans="3:14" x14ac:dyDescent="0.3">
      <c r="C39" s="15" t="s">
        <v>1629</v>
      </c>
      <c r="D39">
        <v>2205648</v>
      </c>
      <c r="E39">
        <v>2171624</v>
      </c>
      <c r="F39">
        <v>1704872</v>
      </c>
      <c r="G39">
        <v>2230364</v>
      </c>
      <c r="H39">
        <v>2196760</v>
      </c>
      <c r="I39">
        <v>1738648</v>
      </c>
      <c r="J39">
        <v>2159160</v>
      </c>
      <c r="K39">
        <v>2237348</v>
      </c>
      <c r="L39">
        <v>2152744</v>
      </c>
      <c r="M39">
        <v>1859232</v>
      </c>
      <c r="N39">
        <v>20656400</v>
      </c>
    </row>
    <row r="40" spans="3:14" x14ac:dyDescent="0.3">
      <c r="C40" s="15" t="s">
        <v>1659</v>
      </c>
      <c r="D40">
        <v>6754599</v>
      </c>
      <c r="E40">
        <v>6701492</v>
      </c>
      <c r="F40">
        <v>5496232</v>
      </c>
      <c r="G40">
        <v>6789332</v>
      </c>
      <c r="H40">
        <v>6692201</v>
      </c>
      <c r="I40">
        <v>5088654</v>
      </c>
      <c r="J40">
        <v>6465900</v>
      </c>
      <c r="K40">
        <v>6678179</v>
      </c>
      <c r="L40">
        <v>6382083</v>
      </c>
      <c r="M40">
        <v>5332161</v>
      </c>
      <c r="N40">
        <v>62380833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4E74-38D1-4C21-AAE3-9C512021C68A}">
  <dimension ref="A1:Q1501"/>
  <sheetViews>
    <sheetView zoomScale="85" workbookViewId="0">
      <selection activeCell="D354" sqref="D354"/>
    </sheetView>
  </sheetViews>
  <sheetFormatPr defaultRowHeight="14.4" x14ac:dyDescent="0.3"/>
  <cols>
    <col min="1" max="1" width="10.33203125" style="1" bestFit="1" customWidth="1"/>
    <col min="2" max="2" width="19.109375" bestFit="1" customWidth="1"/>
    <col min="3" max="3" width="9" customWidth="1"/>
    <col min="4" max="4" width="15.77734375" customWidth="1"/>
    <col min="5" max="5" width="10.109375" customWidth="1"/>
    <col min="6" max="6" width="12.6640625" customWidth="1"/>
    <col min="7" max="7" width="15.88671875" customWidth="1"/>
    <col min="8" max="8" width="18.77734375" customWidth="1"/>
    <col min="9" max="9" width="15.44140625" customWidth="1"/>
    <col min="10" max="10" width="18.21875" customWidth="1"/>
    <col min="11" max="11" width="11.88671875" style="5" customWidth="1"/>
    <col min="12" max="12" width="13.88671875" style="5" customWidth="1"/>
    <col min="13" max="13" width="12.44140625" style="5" bestFit="1" customWidth="1"/>
    <col min="14" max="14" width="15.77734375" style="5" customWidth="1"/>
    <col min="15" max="15" width="12.21875" style="5" customWidth="1"/>
    <col min="16" max="16" width="14.77734375" customWidth="1"/>
    <col min="17" max="17" width="16.44140625" customWidth="1"/>
  </cols>
  <sheetData>
    <row r="1" spans="1:17" ht="15" customHeight="1" x14ac:dyDescent="0.3">
      <c r="A1" s="17" t="s">
        <v>0</v>
      </c>
      <c r="B1" s="18" t="s">
        <v>1639</v>
      </c>
      <c r="C1" s="18" t="s">
        <v>8</v>
      </c>
      <c r="D1" s="18" t="s">
        <v>1</v>
      </c>
      <c r="E1" s="18" t="s">
        <v>2</v>
      </c>
      <c r="F1" s="18" t="s">
        <v>3</v>
      </c>
      <c r="G1" s="18" t="s">
        <v>9</v>
      </c>
      <c r="H1" s="18" t="s">
        <v>1633</v>
      </c>
      <c r="I1" s="18" t="s">
        <v>4</v>
      </c>
      <c r="J1" s="18" t="s">
        <v>1634</v>
      </c>
      <c r="K1" s="19" t="s">
        <v>1632</v>
      </c>
      <c r="L1" s="19" t="s">
        <v>1631</v>
      </c>
      <c r="M1" s="19" t="s">
        <v>6</v>
      </c>
      <c r="N1" s="19" t="s">
        <v>5</v>
      </c>
      <c r="O1" s="19" t="s">
        <v>1635</v>
      </c>
      <c r="P1" s="19" t="s">
        <v>1647</v>
      </c>
      <c r="Q1" s="19" t="s">
        <v>1648</v>
      </c>
    </row>
    <row r="2" spans="1:17" ht="15" x14ac:dyDescent="0.35">
      <c r="A2" s="1" t="s">
        <v>1638</v>
      </c>
      <c r="B2" t="s">
        <v>1640</v>
      </c>
      <c r="C2" t="s">
        <v>1628</v>
      </c>
      <c r="D2" t="s">
        <v>128</v>
      </c>
      <c r="E2" t="s">
        <v>108</v>
      </c>
      <c r="F2" t="s">
        <v>55</v>
      </c>
      <c r="G2" s="2" t="s">
        <v>12</v>
      </c>
      <c r="H2">
        <f>100*4</f>
        <v>400</v>
      </c>
      <c r="I2">
        <v>393</v>
      </c>
      <c r="J2">
        <f>H2-I2</f>
        <v>7</v>
      </c>
      <c r="K2" s="5">
        <f>VLOOKUP(G2,Products!$B$2:$C$51,2,0)</f>
        <v>30</v>
      </c>
      <c r="L2" s="5">
        <f>VLOOKUP(G2,Products!$B$2:$D$51,3,0)</f>
        <v>33</v>
      </c>
      <c r="M2" s="5">
        <f>H2*K2</f>
        <v>12000</v>
      </c>
      <c r="N2" s="5">
        <f>I2*L2</f>
        <v>12969</v>
      </c>
      <c r="O2" s="5">
        <f>N2-M2</f>
        <v>969</v>
      </c>
      <c r="P2" s="6">
        <f>J2/H2</f>
        <v>1.7500000000000002E-2</v>
      </c>
      <c r="Q2" s="6">
        <f>I2/H2</f>
        <v>0.98250000000000004</v>
      </c>
    </row>
    <row r="3" spans="1:17" ht="15" x14ac:dyDescent="0.35">
      <c r="A3" s="1" t="s">
        <v>1638</v>
      </c>
      <c r="B3" t="s">
        <v>1640</v>
      </c>
      <c r="C3" t="s">
        <v>1628</v>
      </c>
      <c r="D3" t="s">
        <v>162</v>
      </c>
      <c r="E3" t="s">
        <v>108</v>
      </c>
      <c r="F3" t="s">
        <v>56</v>
      </c>
      <c r="G3" s="2" t="s">
        <v>13</v>
      </c>
      <c r="H3">
        <f t="shared" ref="H3:H66" si="0">100*4</f>
        <v>400</v>
      </c>
      <c r="I3">
        <v>396</v>
      </c>
      <c r="J3">
        <f t="shared" ref="J3:J66" si="1">H3-I3</f>
        <v>4</v>
      </c>
      <c r="K3" s="5">
        <f>VLOOKUP(G3,Products!$B$2:$C$51,2,0)</f>
        <v>23</v>
      </c>
      <c r="L3" s="5">
        <f>VLOOKUP(G3,Products!$B$2:$D$51,3,0)</f>
        <v>25</v>
      </c>
      <c r="M3" s="5">
        <f t="shared" ref="M3:M66" si="2">H3*K3</f>
        <v>9200</v>
      </c>
      <c r="N3" s="5">
        <f t="shared" ref="N3:N66" si="3">I3*L3</f>
        <v>9900</v>
      </c>
      <c r="O3" s="5">
        <f t="shared" ref="O3:O66" si="4">N3-M3</f>
        <v>700</v>
      </c>
      <c r="P3" s="6">
        <f t="shared" ref="P3:P66" si="5">J3/H3</f>
        <v>0.01</v>
      </c>
      <c r="Q3" s="6">
        <f t="shared" ref="Q3:Q66" si="6">I3/H3</f>
        <v>0.99</v>
      </c>
    </row>
    <row r="4" spans="1:17" ht="15" x14ac:dyDescent="0.35">
      <c r="A4" s="1" t="s">
        <v>1638</v>
      </c>
      <c r="B4" t="s">
        <v>1640</v>
      </c>
      <c r="C4" t="s">
        <v>1628</v>
      </c>
      <c r="D4" t="s">
        <v>209</v>
      </c>
      <c r="E4" t="s">
        <v>108</v>
      </c>
      <c r="F4" t="s">
        <v>57</v>
      </c>
      <c r="G4" s="2" t="s">
        <v>52</v>
      </c>
      <c r="H4">
        <f t="shared" si="0"/>
        <v>400</v>
      </c>
      <c r="I4">
        <v>395</v>
      </c>
      <c r="J4">
        <f t="shared" si="1"/>
        <v>5</v>
      </c>
      <c r="K4" s="5">
        <f>VLOOKUP(G4,Products!$B$2:$C$51,2,0)</f>
        <v>100</v>
      </c>
      <c r="L4" s="5">
        <f>VLOOKUP(G4,Products!$B$2:$D$51,3,0)</f>
        <v>105</v>
      </c>
      <c r="M4" s="5">
        <f t="shared" si="2"/>
        <v>40000</v>
      </c>
      <c r="N4" s="5">
        <f t="shared" si="3"/>
        <v>41475</v>
      </c>
      <c r="O4" s="5">
        <f t="shared" si="4"/>
        <v>1475</v>
      </c>
      <c r="P4" s="6">
        <f t="shared" si="5"/>
        <v>1.2500000000000001E-2</v>
      </c>
      <c r="Q4" s="6">
        <f t="shared" si="6"/>
        <v>0.98750000000000004</v>
      </c>
    </row>
    <row r="5" spans="1:17" ht="15" x14ac:dyDescent="0.35">
      <c r="A5" s="1" t="s">
        <v>1638</v>
      </c>
      <c r="B5" t="s">
        <v>1640</v>
      </c>
      <c r="C5" t="s">
        <v>1628</v>
      </c>
      <c r="D5" t="s">
        <v>267</v>
      </c>
      <c r="E5" t="s">
        <v>108</v>
      </c>
      <c r="F5" t="s">
        <v>58</v>
      </c>
      <c r="G5" s="2" t="s">
        <v>14</v>
      </c>
      <c r="H5">
        <f t="shared" si="0"/>
        <v>400</v>
      </c>
      <c r="I5">
        <v>394</v>
      </c>
      <c r="J5">
        <f t="shared" si="1"/>
        <v>6</v>
      </c>
      <c r="K5" s="5">
        <f>VLOOKUP(G5,Products!$B$2:$C$51,2,0)</f>
        <v>60</v>
      </c>
      <c r="L5" s="5">
        <f>VLOOKUP(G5,Products!$B$2:$D$51,3,0)</f>
        <v>68</v>
      </c>
      <c r="M5" s="5">
        <f t="shared" si="2"/>
        <v>24000</v>
      </c>
      <c r="N5" s="5">
        <f t="shared" si="3"/>
        <v>26792</v>
      </c>
      <c r="O5" s="5">
        <f t="shared" si="4"/>
        <v>2792</v>
      </c>
      <c r="P5" s="6">
        <f t="shared" si="5"/>
        <v>1.4999999999999999E-2</v>
      </c>
      <c r="Q5" s="6">
        <f t="shared" si="6"/>
        <v>0.98499999999999999</v>
      </c>
    </row>
    <row r="6" spans="1:17" ht="15" x14ac:dyDescent="0.35">
      <c r="A6" s="1" t="s">
        <v>1638</v>
      </c>
      <c r="B6" t="s">
        <v>1640</v>
      </c>
      <c r="C6" t="s">
        <v>1628</v>
      </c>
      <c r="D6" t="s">
        <v>313</v>
      </c>
      <c r="E6" t="s">
        <v>108</v>
      </c>
      <c r="F6" t="s">
        <v>59</v>
      </c>
      <c r="G6" s="2" t="s">
        <v>15</v>
      </c>
      <c r="H6">
        <f t="shared" si="0"/>
        <v>400</v>
      </c>
      <c r="I6">
        <v>393</v>
      </c>
      <c r="J6">
        <f t="shared" si="1"/>
        <v>7</v>
      </c>
      <c r="K6" s="5">
        <f>VLOOKUP(G6,Products!$B$2:$C$51,2,0)</f>
        <v>48</v>
      </c>
      <c r="L6" s="5">
        <f>VLOOKUP(G6,Products!$B$2:$D$51,3,0)</f>
        <v>55</v>
      </c>
      <c r="M6" s="5">
        <f t="shared" si="2"/>
        <v>19200</v>
      </c>
      <c r="N6" s="5">
        <f t="shared" si="3"/>
        <v>21615</v>
      </c>
      <c r="O6" s="5">
        <f t="shared" si="4"/>
        <v>2415</v>
      </c>
      <c r="P6" s="6">
        <f t="shared" si="5"/>
        <v>1.7500000000000002E-2</v>
      </c>
      <c r="Q6" s="6">
        <f t="shared" si="6"/>
        <v>0.98250000000000004</v>
      </c>
    </row>
    <row r="7" spans="1:17" ht="15" x14ac:dyDescent="0.35">
      <c r="A7" s="1" t="s">
        <v>1638</v>
      </c>
      <c r="B7" t="s">
        <v>1640</v>
      </c>
      <c r="C7" t="s">
        <v>1628</v>
      </c>
      <c r="D7" t="s">
        <v>448</v>
      </c>
      <c r="E7" t="s">
        <v>108</v>
      </c>
      <c r="F7" t="s">
        <v>60</v>
      </c>
      <c r="G7" s="2" t="s">
        <v>53</v>
      </c>
      <c r="H7">
        <f t="shared" si="0"/>
        <v>400</v>
      </c>
      <c r="I7">
        <v>394</v>
      </c>
      <c r="J7">
        <f t="shared" si="1"/>
        <v>6</v>
      </c>
      <c r="K7" s="5">
        <f>VLOOKUP(G7,Products!$B$2:$C$51,2,0)</f>
        <v>45</v>
      </c>
      <c r="L7" s="5">
        <f>VLOOKUP(G7,Products!$B$2:$D$51,3,0)</f>
        <v>52</v>
      </c>
      <c r="M7" s="5">
        <f t="shared" si="2"/>
        <v>18000</v>
      </c>
      <c r="N7" s="5">
        <f t="shared" si="3"/>
        <v>20488</v>
      </c>
      <c r="O7" s="5">
        <f t="shared" si="4"/>
        <v>2488</v>
      </c>
      <c r="P7" s="6">
        <f t="shared" si="5"/>
        <v>1.4999999999999999E-2</v>
      </c>
      <c r="Q7" s="6">
        <f t="shared" si="6"/>
        <v>0.98499999999999999</v>
      </c>
    </row>
    <row r="8" spans="1:17" ht="15" x14ac:dyDescent="0.35">
      <c r="A8" s="1" t="s">
        <v>1638</v>
      </c>
      <c r="B8" t="s">
        <v>1640</v>
      </c>
      <c r="C8" t="s">
        <v>1628</v>
      </c>
      <c r="D8" t="s">
        <v>499</v>
      </c>
      <c r="E8" t="s">
        <v>108</v>
      </c>
      <c r="F8" t="s">
        <v>61</v>
      </c>
      <c r="G8" s="2" t="s">
        <v>16</v>
      </c>
      <c r="H8">
        <f t="shared" si="0"/>
        <v>400</v>
      </c>
      <c r="I8">
        <v>393</v>
      </c>
      <c r="J8">
        <f t="shared" si="1"/>
        <v>7</v>
      </c>
      <c r="K8" s="5">
        <f>VLOOKUP(G8,Products!$B$2:$C$51,2,0)</f>
        <v>12</v>
      </c>
      <c r="L8" s="5">
        <f>VLOOKUP(G8,Products!$B$2:$D$51,3,0)</f>
        <v>20</v>
      </c>
      <c r="M8" s="5">
        <f t="shared" si="2"/>
        <v>4800</v>
      </c>
      <c r="N8" s="5">
        <f t="shared" si="3"/>
        <v>7860</v>
      </c>
      <c r="O8" s="5">
        <f t="shared" si="4"/>
        <v>3060</v>
      </c>
      <c r="P8" s="6">
        <f t="shared" si="5"/>
        <v>1.7500000000000002E-2</v>
      </c>
      <c r="Q8" s="6">
        <f t="shared" si="6"/>
        <v>0.98250000000000004</v>
      </c>
    </row>
    <row r="9" spans="1:17" ht="15" x14ac:dyDescent="0.35">
      <c r="A9" s="1" t="s">
        <v>1638</v>
      </c>
      <c r="B9" t="s">
        <v>1640</v>
      </c>
      <c r="C9" t="s">
        <v>1628</v>
      </c>
      <c r="D9" t="s">
        <v>741</v>
      </c>
      <c r="E9" t="s">
        <v>108</v>
      </c>
      <c r="F9" t="s">
        <v>62</v>
      </c>
      <c r="G9" s="2" t="s">
        <v>17</v>
      </c>
      <c r="H9">
        <f t="shared" si="0"/>
        <v>400</v>
      </c>
      <c r="I9">
        <v>393</v>
      </c>
      <c r="J9">
        <f t="shared" si="1"/>
        <v>7</v>
      </c>
      <c r="K9" s="5">
        <f>VLOOKUP(G9,Products!$B$2:$C$51,2,0)</f>
        <v>320</v>
      </c>
      <c r="L9" s="5">
        <f>VLOOKUP(G9,Products!$B$2:$D$51,3,0)</f>
        <v>368</v>
      </c>
      <c r="M9" s="5">
        <f t="shared" si="2"/>
        <v>128000</v>
      </c>
      <c r="N9" s="5">
        <f t="shared" si="3"/>
        <v>144624</v>
      </c>
      <c r="O9" s="5">
        <f t="shared" si="4"/>
        <v>16624</v>
      </c>
      <c r="P9" s="6">
        <f t="shared" si="5"/>
        <v>1.7500000000000002E-2</v>
      </c>
      <c r="Q9" s="6">
        <f t="shared" si="6"/>
        <v>0.98250000000000004</v>
      </c>
    </row>
    <row r="10" spans="1:17" ht="15" x14ac:dyDescent="0.35">
      <c r="A10" s="1" t="s">
        <v>1638</v>
      </c>
      <c r="B10" t="s">
        <v>1640</v>
      </c>
      <c r="C10" t="s">
        <v>1628</v>
      </c>
      <c r="D10" t="s">
        <v>899</v>
      </c>
      <c r="E10" t="s">
        <v>108</v>
      </c>
      <c r="F10" t="s">
        <v>63</v>
      </c>
      <c r="G10" s="2" t="s">
        <v>18</v>
      </c>
      <c r="H10">
        <f t="shared" si="0"/>
        <v>400</v>
      </c>
      <c r="I10">
        <v>393</v>
      </c>
      <c r="J10">
        <f t="shared" si="1"/>
        <v>7</v>
      </c>
      <c r="K10" s="5">
        <f>VLOOKUP(G10,Products!$B$2:$C$51,2,0)</f>
        <v>253</v>
      </c>
      <c r="L10" s="5">
        <f>VLOOKUP(G10,Products!$B$2:$D$51,3,0)</f>
        <v>285</v>
      </c>
      <c r="M10" s="5">
        <f t="shared" si="2"/>
        <v>101200</v>
      </c>
      <c r="N10" s="5">
        <f t="shared" si="3"/>
        <v>112005</v>
      </c>
      <c r="O10" s="5">
        <f t="shared" si="4"/>
        <v>10805</v>
      </c>
      <c r="P10" s="6">
        <f t="shared" si="5"/>
        <v>1.7500000000000002E-2</v>
      </c>
      <c r="Q10" s="6">
        <f t="shared" si="6"/>
        <v>0.98250000000000004</v>
      </c>
    </row>
    <row r="11" spans="1:17" ht="15" x14ac:dyDescent="0.35">
      <c r="A11" s="1" t="s">
        <v>1638</v>
      </c>
      <c r="B11" t="s">
        <v>1640</v>
      </c>
      <c r="C11" t="s">
        <v>1628</v>
      </c>
      <c r="D11" t="s">
        <v>948</v>
      </c>
      <c r="E11" t="s">
        <v>108</v>
      </c>
      <c r="F11" t="s">
        <v>64</v>
      </c>
      <c r="G11" s="2" t="s">
        <v>19</v>
      </c>
      <c r="H11">
        <f t="shared" si="0"/>
        <v>400</v>
      </c>
      <c r="I11">
        <v>396</v>
      </c>
      <c r="J11">
        <f t="shared" si="1"/>
        <v>4</v>
      </c>
      <c r="K11" s="5">
        <f>VLOOKUP(G11,Products!$B$2:$C$51,2,0)</f>
        <v>98</v>
      </c>
      <c r="L11" s="5">
        <f>VLOOKUP(G11,Products!$B$2:$D$51,3,0)</f>
        <v>108</v>
      </c>
      <c r="M11" s="5">
        <f t="shared" si="2"/>
        <v>39200</v>
      </c>
      <c r="N11" s="5">
        <f t="shared" si="3"/>
        <v>42768</v>
      </c>
      <c r="O11" s="5">
        <f t="shared" si="4"/>
        <v>3568</v>
      </c>
      <c r="P11" s="6">
        <f t="shared" si="5"/>
        <v>0.01</v>
      </c>
      <c r="Q11" s="6">
        <f t="shared" si="6"/>
        <v>0.99</v>
      </c>
    </row>
    <row r="12" spans="1:17" ht="15" x14ac:dyDescent="0.35">
      <c r="A12" s="1" t="s">
        <v>1638</v>
      </c>
      <c r="B12" t="s">
        <v>1640</v>
      </c>
      <c r="C12" t="s">
        <v>1628</v>
      </c>
      <c r="D12" t="s">
        <v>1003</v>
      </c>
      <c r="E12" t="s">
        <v>108</v>
      </c>
      <c r="F12" t="s">
        <v>65</v>
      </c>
      <c r="G12" s="2" t="s">
        <v>45</v>
      </c>
      <c r="H12">
        <f t="shared" si="0"/>
        <v>400</v>
      </c>
      <c r="I12">
        <v>396</v>
      </c>
      <c r="J12">
        <f t="shared" si="1"/>
        <v>4</v>
      </c>
      <c r="K12" s="5">
        <f>VLOOKUP(G12,Products!$B$2:$C$51,2,0)</f>
        <v>70</v>
      </c>
      <c r="L12" s="5">
        <f>VLOOKUP(G12,Products!$B$2:$D$51,3,0)</f>
        <v>78</v>
      </c>
      <c r="M12" s="5">
        <f t="shared" si="2"/>
        <v>28000</v>
      </c>
      <c r="N12" s="5">
        <f t="shared" si="3"/>
        <v>30888</v>
      </c>
      <c r="O12" s="5">
        <f t="shared" si="4"/>
        <v>2888</v>
      </c>
      <c r="P12" s="6">
        <f t="shared" si="5"/>
        <v>0.01</v>
      </c>
      <c r="Q12" s="6">
        <f t="shared" si="6"/>
        <v>0.99</v>
      </c>
    </row>
    <row r="13" spans="1:17" ht="15" x14ac:dyDescent="0.35">
      <c r="A13" s="1" t="s">
        <v>1638</v>
      </c>
      <c r="B13" t="s">
        <v>1640</v>
      </c>
      <c r="C13" t="s">
        <v>1628</v>
      </c>
      <c r="D13" t="s">
        <v>1141</v>
      </c>
      <c r="E13" t="s">
        <v>108</v>
      </c>
      <c r="F13" t="s">
        <v>66</v>
      </c>
      <c r="G13" s="2" t="s">
        <v>20</v>
      </c>
      <c r="H13">
        <f t="shared" si="0"/>
        <v>400</v>
      </c>
      <c r="I13">
        <v>395</v>
      </c>
      <c r="J13">
        <f t="shared" si="1"/>
        <v>5</v>
      </c>
      <c r="K13" s="5">
        <f>VLOOKUP(G13,Products!$B$2:$C$51,2,0)</f>
        <v>720</v>
      </c>
      <c r="L13" s="5">
        <f>VLOOKUP(G13,Products!$B$2:$D$51,3,0)</f>
        <v>806</v>
      </c>
      <c r="M13" s="5">
        <f t="shared" si="2"/>
        <v>288000</v>
      </c>
      <c r="N13" s="5">
        <f t="shared" si="3"/>
        <v>318370</v>
      </c>
      <c r="O13" s="5">
        <f t="shared" si="4"/>
        <v>30370</v>
      </c>
      <c r="P13" s="6">
        <f t="shared" si="5"/>
        <v>1.2500000000000001E-2</v>
      </c>
      <c r="Q13" s="6">
        <f t="shared" si="6"/>
        <v>0.98750000000000004</v>
      </c>
    </row>
    <row r="14" spans="1:17" ht="15" x14ac:dyDescent="0.35">
      <c r="A14" s="1" t="s">
        <v>1638</v>
      </c>
      <c r="B14" t="s">
        <v>1640</v>
      </c>
      <c r="C14" t="s">
        <v>1628</v>
      </c>
      <c r="D14" t="s">
        <v>1190</v>
      </c>
      <c r="E14" t="s">
        <v>108</v>
      </c>
      <c r="F14" t="s">
        <v>67</v>
      </c>
      <c r="G14" s="2" t="s">
        <v>21</v>
      </c>
      <c r="H14">
        <f t="shared" si="0"/>
        <v>400</v>
      </c>
      <c r="I14">
        <v>396</v>
      </c>
      <c r="J14">
        <f t="shared" si="1"/>
        <v>4</v>
      </c>
      <c r="K14" s="5">
        <f>VLOOKUP(G14,Products!$B$2:$C$51,2,0)</f>
        <v>740</v>
      </c>
      <c r="L14" s="5">
        <f>VLOOKUP(G14,Products!$B$2:$D$51,3,0)</f>
        <v>815</v>
      </c>
      <c r="M14" s="5">
        <f t="shared" si="2"/>
        <v>296000</v>
      </c>
      <c r="N14" s="5">
        <f t="shared" si="3"/>
        <v>322740</v>
      </c>
      <c r="O14" s="5">
        <f t="shared" si="4"/>
        <v>26740</v>
      </c>
      <c r="P14" s="6">
        <f t="shared" si="5"/>
        <v>0.01</v>
      </c>
      <c r="Q14" s="6">
        <f t="shared" si="6"/>
        <v>0.99</v>
      </c>
    </row>
    <row r="15" spans="1:17" ht="15" x14ac:dyDescent="0.35">
      <c r="A15" s="1" t="s">
        <v>1638</v>
      </c>
      <c r="B15" t="s">
        <v>1640</v>
      </c>
      <c r="C15" t="s">
        <v>1628</v>
      </c>
      <c r="D15" t="s">
        <v>1239</v>
      </c>
      <c r="E15" t="s">
        <v>108</v>
      </c>
      <c r="F15" t="s">
        <v>68</v>
      </c>
      <c r="G15" s="2" t="s">
        <v>22</v>
      </c>
      <c r="H15">
        <f t="shared" si="0"/>
        <v>400</v>
      </c>
      <c r="I15">
        <v>395</v>
      </c>
      <c r="J15">
        <f t="shared" si="1"/>
        <v>5</v>
      </c>
      <c r="K15" s="5">
        <f>VLOOKUP(G15,Products!$B$2:$C$51,2,0)</f>
        <v>40</v>
      </c>
      <c r="L15" s="5">
        <f>VLOOKUP(G15,Products!$B$2:$D$51,3,0)</f>
        <v>60</v>
      </c>
      <c r="M15" s="5">
        <f t="shared" si="2"/>
        <v>16000</v>
      </c>
      <c r="N15" s="5">
        <f t="shared" si="3"/>
        <v>23700</v>
      </c>
      <c r="O15" s="5">
        <f t="shared" si="4"/>
        <v>7700</v>
      </c>
      <c r="P15" s="6">
        <f t="shared" si="5"/>
        <v>1.2500000000000001E-2</v>
      </c>
      <c r="Q15" s="6">
        <f t="shared" si="6"/>
        <v>0.98750000000000004</v>
      </c>
    </row>
    <row r="16" spans="1:17" ht="15" x14ac:dyDescent="0.35">
      <c r="A16" s="1" t="s">
        <v>1638</v>
      </c>
      <c r="B16" t="s">
        <v>1640</v>
      </c>
      <c r="C16" t="s">
        <v>1628</v>
      </c>
      <c r="D16" t="s">
        <v>1373</v>
      </c>
      <c r="E16" t="s">
        <v>108</v>
      </c>
      <c r="F16" t="s">
        <v>69</v>
      </c>
      <c r="G16" s="2" t="s">
        <v>27</v>
      </c>
      <c r="H16">
        <f t="shared" si="0"/>
        <v>400</v>
      </c>
      <c r="I16">
        <v>393</v>
      </c>
      <c r="J16">
        <f t="shared" si="1"/>
        <v>7</v>
      </c>
      <c r="K16" s="5">
        <f>VLOOKUP(G16,Products!$B$2:$C$51,2,0)</f>
        <v>60</v>
      </c>
      <c r="L16" s="5">
        <f>VLOOKUP(G16,Products!$B$2:$D$51,3,0)</f>
        <v>66</v>
      </c>
      <c r="M16" s="5">
        <f t="shared" si="2"/>
        <v>24000</v>
      </c>
      <c r="N16" s="5">
        <f t="shared" si="3"/>
        <v>25938</v>
      </c>
      <c r="O16" s="5">
        <f t="shared" si="4"/>
        <v>1938</v>
      </c>
      <c r="P16" s="6">
        <f t="shared" si="5"/>
        <v>1.7500000000000002E-2</v>
      </c>
      <c r="Q16" s="6">
        <f t="shared" si="6"/>
        <v>0.98250000000000004</v>
      </c>
    </row>
    <row r="17" spans="1:17" ht="15" x14ac:dyDescent="0.35">
      <c r="A17" s="1" t="s">
        <v>1638</v>
      </c>
      <c r="B17" t="s">
        <v>1640</v>
      </c>
      <c r="C17" t="s">
        <v>1628</v>
      </c>
      <c r="D17" t="s">
        <v>1480</v>
      </c>
      <c r="E17" t="s">
        <v>108</v>
      </c>
      <c r="F17" t="s">
        <v>70</v>
      </c>
      <c r="G17" s="2" t="s">
        <v>1643</v>
      </c>
      <c r="H17">
        <f t="shared" si="0"/>
        <v>400</v>
      </c>
      <c r="I17">
        <v>395</v>
      </c>
      <c r="J17">
        <f t="shared" si="1"/>
        <v>5</v>
      </c>
      <c r="K17" s="5">
        <f>VLOOKUP(G17,Products!$B$2:$C$51,2,0)</f>
        <v>108</v>
      </c>
      <c r="L17" s="5">
        <f>VLOOKUP(G17,Products!$B$2:$D$51,3,0)</f>
        <v>118</v>
      </c>
      <c r="M17" s="5">
        <f t="shared" si="2"/>
        <v>43200</v>
      </c>
      <c r="N17" s="5">
        <f t="shared" si="3"/>
        <v>46610</v>
      </c>
      <c r="O17" s="5">
        <f t="shared" si="4"/>
        <v>3410</v>
      </c>
      <c r="P17" s="6">
        <f t="shared" si="5"/>
        <v>1.2500000000000001E-2</v>
      </c>
      <c r="Q17" s="6">
        <f t="shared" si="6"/>
        <v>0.98750000000000004</v>
      </c>
    </row>
    <row r="18" spans="1:17" ht="15" x14ac:dyDescent="0.35">
      <c r="A18" s="1" t="s">
        <v>1638</v>
      </c>
      <c r="B18" t="s">
        <v>1640</v>
      </c>
      <c r="C18" t="s">
        <v>1628</v>
      </c>
      <c r="D18" t="s">
        <v>1530</v>
      </c>
      <c r="E18" t="s">
        <v>108</v>
      </c>
      <c r="F18" t="s">
        <v>71</v>
      </c>
      <c r="G18" s="2" t="s">
        <v>29</v>
      </c>
      <c r="H18">
        <f t="shared" si="0"/>
        <v>400</v>
      </c>
      <c r="I18">
        <v>394</v>
      </c>
      <c r="J18">
        <f t="shared" si="1"/>
        <v>6</v>
      </c>
      <c r="K18" s="5">
        <f>VLOOKUP(G18,Products!$B$2:$C$51,2,0)</f>
        <v>84</v>
      </c>
      <c r="L18" s="5">
        <f>VLOOKUP(G18,Products!$B$2:$D$51,3,0)</f>
        <v>94</v>
      </c>
      <c r="M18" s="5">
        <f t="shared" si="2"/>
        <v>33600</v>
      </c>
      <c r="N18" s="5">
        <f t="shared" si="3"/>
        <v>37036</v>
      </c>
      <c r="O18" s="5">
        <f t="shared" si="4"/>
        <v>3436</v>
      </c>
      <c r="P18" s="6">
        <f t="shared" si="5"/>
        <v>1.4999999999999999E-2</v>
      </c>
      <c r="Q18" s="6">
        <f t="shared" si="6"/>
        <v>0.98499999999999999</v>
      </c>
    </row>
    <row r="19" spans="1:17" ht="15" x14ac:dyDescent="0.35">
      <c r="A19" s="1" t="s">
        <v>1638</v>
      </c>
      <c r="B19" t="s">
        <v>1640</v>
      </c>
      <c r="C19" t="s">
        <v>1628</v>
      </c>
      <c r="D19" t="s">
        <v>1581</v>
      </c>
      <c r="E19" t="s">
        <v>108</v>
      </c>
      <c r="F19" t="s">
        <v>72</v>
      </c>
      <c r="G19" s="2" t="s">
        <v>31</v>
      </c>
      <c r="H19">
        <f t="shared" si="0"/>
        <v>400</v>
      </c>
      <c r="I19">
        <v>393</v>
      </c>
      <c r="J19">
        <f t="shared" si="1"/>
        <v>7</v>
      </c>
      <c r="K19" s="5">
        <f>VLOOKUP(G19,Products!$B$2:$C$51,2,0)</f>
        <v>67</v>
      </c>
      <c r="L19" s="5">
        <f>VLOOKUP(G19,Products!$B$2:$D$51,3,0)</f>
        <v>74</v>
      </c>
      <c r="M19" s="5">
        <f t="shared" si="2"/>
        <v>26800</v>
      </c>
      <c r="N19" s="5">
        <f t="shared" si="3"/>
        <v>29082</v>
      </c>
      <c r="O19" s="5">
        <f t="shared" si="4"/>
        <v>2282</v>
      </c>
      <c r="P19" s="6">
        <f t="shared" si="5"/>
        <v>1.7500000000000002E-2</v>
      </c>
      <c r="Q19" s="6">
        <f t="shared" si="6"/>
        <v>0.98250000000000004</v>
      </c>
    </row>
    <row r="20" spans="1:17" ht="15" x14ac:dyDescent="0.35">
      <c r="A20" s="1" t="s">
        <v>1638</v>
      </c>
      <c r="B20" t="s">
        <v>1640</v>
      </c>
      <c r="C20" t="s">
        <v>1628</v>
      </c>
      <c r="D20" t="s">
        <v>163</v>
      </c>
      <c r="E20" t="s">
        <v>108</v>
      </c>
      <c r="F20" t="s">
        <v>73</v>
      </c>
      <c r="G20" s="2" t="s">
        <v>32</v>
      </c>
      <c r="H20">
        <f t="shared" si="0"/>
        <v>400</v>
      </c>
      <c r="I20">
        <v>394</v>
      </c>
      <c r="J20">
        <f t="shared" si="1"/>
        <v>6</v>
      </c>
      <c r="K20" s="5">
        <f>VLOOKUP(G20,Products!$B$2:$C$51,2,0)</f>
        <v>25</v>
      </c>
      <c r="L20" s="5">
        <f>VLOOKUP(G20,Products!$B$2:$D$51,3,0)</f>
        <v>30</v>
      </c>
      <c r="M20" s="5">
        <f t="shared" si="2"/>
        <v>10000</v>
      </c>
      <c r="N20" s="5">
        <f t="shared" si="3"/>
        <v>11820</v>
      </c>
      <c r="O20" s="5">
        <f t="shared" si="4"/>
        <v>1820</v>
      </c>
      <c r="P20" s="6">
        <f t="shared" si="5"/>
        <v>1.4999999999999999E-2</v>
      </c>
      <c r="Q20" s="6">
        <f t="shared" si="6"/>
        <v>0.98499999999999999</v>
      </c>
    </row>
    <row r="21" spans="1:17" ht="15" x14ac:dyDescent="0.35">
      <c r="A21" s="1" t="s">
        <v>1638</v>
      </c>
      <c r="B21" t="s">
        <v>1640</v>
      </c>
      <c r="C21" t="s">
        <v>1628</v>
      </c>
      <c r="D21" t="s">
        <v>210</v>
      </c>
      <c r="E21" t="s">
        <v>108</v>
      </c>
      <c r="F21" t="s">
        <v>74</v>
      </c>
      <c r="G21" s="2" t="s">
        <v>33</v>
      </c>
      <c r="H21">
        <f t="shared" si="0"/>
        <v>400</v>
      </c>
      <c r="I21">
        <v>392</v>
      </c>
      <c r="J21">
        <f t="shared" si="1"/>
        <v>8</v>
      </c>
      <c r="K21" s="5">
        <f>VLOOKUP(G21,Products!$B$2:$C$51,2,0)</f>
        <v>186</v>
      </c>
      <c r="L21" s="5">
        <f>VLOOKUP(G21,Products!$B$2:$D$51,3,0)</f>
        <v>205</v>
      </c>
      <c r="M21" s="5">
        <f t="shared" si="2"/>
        <v>74400</v>
      </c>
      <c r="N21" s="5">
        <f t="shared" si="3"/>
        <v>80360</v>
      </c>
      <c r="O21" s="5">
        <f t="shared" si="4"/>
        <v>5960</v>
      </c>
      <c r="P21" s="6">
        <f t="shared" si="5"/>
        <v>0.02</v>
      </c>
      <c r="Q21" s="6">
        <f t="shared" si="6"/>
        <v>0.98</v>
      </c>
    </row>
    <row r="22" spans="1:17" ht="15" x14ac:dyDescent="0.35">
      <c r="A22" s="1" t="s">
        <v>1638</v>
      </c>
      <c r="B22" t="s">
        <v>1640</v>
      </c>
      <c r="C22" t="s">
        <v>1628</v>
      </c>
      <c r="D22" t="s">
        <v>268</v>
      </c>
      <c r="E22" t="s">
        <v>108</v>
      </c>
      <c r="F22" t="s">
        <v>75</v>
      </c>
      <c r="G22" s="2" t="s">
        <v>34</v>
      </c>
      <c r="H22">
        <f t="shared" si="0"/>
        <v>400</v>
      </c>
      <c r="I22">
        <v>396</v>
      </c>
      <c r="J22">
        <f t="shared" si="1"/>
        <v>4</v>
      </c>
      <c r="K22" s="5">
        <f>VLOOKUP(G22,Products!$B$2:$C$51,2,0)</f>
        <v>70</v>
      </c>
      <c r="L22" s="5">
        <f>VLOOKUP(G22,Products!$B$2:$D$51,3,0)</f>
        <v>84</v>
      </c>
      <c r="M22" s="5">
        <f t="shared" si="2"/>
        <v>28000</v>
      </c>
      <c r="N22" s="5">
        <f t="shared" si="3"/>
        <v>33264</v>
      </c>
      <c r="O22" s="5">
        <f t="shared" si="4"/>
        <v>5264</v>
      </c>
      <c r="P22" s="6">
        <f t="shared" si="5"/>
        <v>0.01</v>
      </c>
      <c r="Q22" s="6">
        <f t="shared" si="6"/>
        <v>0.99</v>
      </c>
    </row>
    <row r="23" spans="1:17" ht="15" x14ac:dyDescent="0.35">
      <c r="A23" s="1" t="s">
        <v>1638</v>
      </c>
      <c r="B23" t="s">
        <v>1640</v>
      </c>
      <c r="C23" t="s">
        <v>1628</v>
      </c>
      <c r="D23" t="s">
        <v>500</v>
      </c>
      <c r="E23" t="s">
        <v>108</v>
      </c>
      <c r="F23" t="s">
        <v>76</v>
      </c>
      <c r="G23" s="2" t="s">
        <v>36</v>
      </c>
      <c r="H23">
        <f t="shared" si="0"/>
        <v>400</v>
      </c>
      <c r="I23">
        <v>393</v>
      </c>
      <c r="J23">
        <f t="shared" si="1"/>
        <v>7</v>
      </c>
      <c r="K23" s="5">
        <f>VLOOKUP(G23,Products!$B$2:$C$51,2,0)</f>
        <v>197</v>
      </c>
      <c r="L23" s="5">
        <f>VLOOKUP(G23,Products!$B$2:$D$51,3,0)</f>
        <v>221</v>
      </c>
      <c r="M23" s="5">
        <f t="shared" si="2"/>
        <v>78800</v>
      </c>
      <c r="N23" s="5">
        <f t="shared" si="3"/>
        <v>86853</v>
      </c>
      <c r="O23" s="5">
        <f t="shared" si="4"/>
        <v>8053</v>
      </c>
      <c r="P23" s="6">
        <f t="shared" si="5"/>
        <v>1.7500000000000002E-2</v>
      </c>
      <c r="Q23" s="6">
        <f t="shared" si="6"/>
        <v>0.98250000000000004</v>
      </c>
    </row>
    <row r="24" spans="1:17" ht="15" x14ac:dyDescent="0.35">
      <c r="A24" s="1" t="s">
        <v>1638</v>
      </c>
      <c r="B24" t="s">
        <v>1640</v>
      </c>
      <c r="C24" t="s">
        <v>1628</v>
      </c>
      <c r="D24" t="s">
        <v>549</v>
      </c>
      <c r="E24" t="s">
        <v>108</v>
      </c>
      <c r="F24" t="s">
        <v>77</v>
      </c>
      <c r="G24" s="2" t="s">
        <v>39</v>
      </c>
      <c r="H24">
        <f t="shared" si="0"/>
        <v>400</v>
      </c>
      <c r="I24">
        <v>395</v>
      </c>
      <c r="J24">
        <f t="shared" si="1"/>
        <v>5</v>
      </c>
      <c r="K24" s="5">
        <f>VLOOKUP(G24,Products!$B$2:$C$51,2,0)</f>
        <v>20</v>
      </c>
      <c r="L24" s="5">
        <f>VLOOKUP(G24,Products!$B$2:$D$51,3,0)</f>
        <v>24</v>
      </c>
      <c r="M24" s="5">
        <f t="shared" si="2"/>
        <v>8000</v>
      </c>
      <c r="N24" s="5">
        <f t="shared" si="3"/>
        <v>9480</v>
      </c>
      <c r="O24" s="5">
        <f t="shared" si="4"/>
        <v>1480</v>
      </c>
      <c r="P24" s="6">
        <f t="shared" si="5"/>
        <v>1.2500000000000001E-2</v>
      </c>
      <c r="Q24" s="6">
        <f t="shared" si="6"/>
        <v>0.98750000000000004</v>
      </c>
    </row>
    <row r="25" spans="1:17" ht="15" x14ac:dyDescent="0.35">
      <c r="A25" s="1" t="s">
        <v>1638</v>
      </c>
      <c r="B25" t="s">
        <v>1640</v>
      </c>
      <c r="C25" t="s">
        <v>1628</v>
      </c>
      <c r="D25" t="s">
        <v>645</v>
      </c>
      <c r="E25" t="s">
        <v>108</v>
      </c>
      <c r="F25" t="s">
        <v>78</v>
      </c>
      <c r="G25" s="2" t="s">
        <v>41</v>
      </c>
      <c r="H25">
        <f t="shared" si="0"/>
        <v>400</v>
      </c>
      <c r="I25">
        <v>394</v>
      </c>
      <c r="J25">
        <f t="shared" si="1"/>
        <v>6</v>
      </c>
      <c r="K25" s="5">
        <f>VLOOKUP(G25,Products!$B$2:$C$51,2,0)</f>
        <v>60</v>
      </c>
      <c r="L25" s="5">
        <f>VLOOKUP(G25,Products!$B$2:$D$51,3,0)</f>
        <v>72</v>
      </c>
      <c r="M25" s="5">
        <f t="shared" si="2"/>
        <v>24000</v>
      </c>
      <c r="N25" s="5">
        <f t="shared" si="3"/>
        <v>28368</v>
      </c>
      <c r="O25" s="5">
        <f t="shared" si="4"/>
        <v>4368</v>
      </c>
      <c r="P25" s="6">
        <f t="shared" si="5"/>
        <v>1.4999999999999999E-2</v>
      </c>
      <c r="Q25" s="6">
        <f t="shared" si="6"/>
        <v>0.98499999999999999</v>
      </c>
    </row>
    <row r="26" spans="1:17" ht="15" x14ac:dyDescent="0.35">
      <c r="A26" s="1" t="s">
        <v>1638</v>
      </c>
      <c r="B26" t="s">
        <v>1640</v>
      </c>
      <c r="C26" t="s">
        <v>1628</v>
      </c>
      <c r="D26" t="s">
        <v>692</v>
      </c>
      <c r="E26" t="s">
        <v>108</v>
      </c>
      <c r="F26" t="s">
        <v>79</v>
      </c>
      <c r="G26" s="2" t="s">
        <v>42</v>
      </c>
      <c r="H26">
        <f t="shared" si="0"/>
        <v>400</v>
      </c>
      <c r="I26">
        <v>396</v>
      </c>
      <c r="J26">
        <f t="shared" si="1"/>
        <v>4</v>
      </c>
      <c r="K26" s="5">
        <f>VLOOKUP(G26,Products!$B$2:$C$51,2,0)</f>
        <v>251</v>
      </c>
      <c r="L26" s="5">
        <f>VLOOKUP(G26,Products!$B$2:$D$51,3,0)</f>
        <v>276</v>
      </c>
      <c r="M26" s="5">
        <f t="shared" si="2"/>
        <v>100400</v>
      </c>
      <c r="N26" s="5">
        <f t="shared" si="3"/>
        <v>109296</v>
      </c>
      <c r="O26" s="5">
        <f t="shared" si="4"/>
        <v>8896</v>
      </c>
      <c r="P26" s="6">
        <f t="shared" si="5"/>
        <v>0.01</v>
      </c>
      <c r="Q26" s="6">
        <f t="shared" si="6"/>
        <v>0.99</v>
      </c>
    </row>
    <row r="27" spans="1:17" ht="15" x14ac:dyDescent="0.35">
      <c r="A27" s="1" t="s">
        <v>1638</v>
      </c>
      <c r="B27" t="s">
        <v>1640</v>
      </c>
      <c r="C27" t="s">
        <v>1628</v>
      </c>
      <c r="D27" t="s">
        <v>788</v>
      </c>
      <c r="E27" t="s">
        <v>108</v>
      </c>
      <c r="F27" t="s">
        <v>80</v>
      </c>
      <c r="G27" s="2" t="s">
        <v>43</v>
      </c>
      <c r="H27">
        <f t="shared" si="0"/>
        <v>400</v>
      </c>
      <c r="I27">
        <v>392</v>
      </c>
      <c r="J27">
        <f t="shared" si="1"/>
        <v>8</v>
      </c>
      <c r="K27" s="5">
        <f>VLOOKUP(G27,Products!$B$2:$C$51,2,0)</f>
        <v>70</v>
      </c>
      <c r="L27" s="5">
        <f>VLOOKUP(G27,Products!$B$2:$D$51,3,0)</f>
        <v>84</v>
      </c>
      <c r="M27" s="5">
        <f t="shared" si="2"/>
        <v>28000</v>
      </c>
      <c r="N27" s="5">
        <f t="shared" si="3"/>
        <v>32928</v>
      </c>
      <c r="O27" s="5">
        <f t="shared" si="4"/>
        <v>4928</v>
      </c>
      <c r="P27" s="6">
        <f t="shared" si="5"/>
        <v>0.02</v>
      </c>
      <c r="Q27" s="6">
        <f t="shared" si="6"/>
        <v>0.98</v>
      </c>
    </row>
    <row r="28" spans="1:17" ht="15" x14ac:dyDescent="0.35">
      <c r="A28" s="1" t="s">
        <v>1638</v>
      </c>
      <c r="B28" t="s">
        <v>1640</v>
      </c>
      <c r="C28" t="s">
        <v>1628</v>
      </c>
      <c r="D28" t="s">
        <v>949</v>
      </c>
      <c r="E28" t="s">
        <v>108</v>
      </c>
      <c r="F28" t="s">
        <v>81</v>
      </c>
      <c r="G28" s="2" t="s">
        <v>46</v>
      </c>
      <c r="H28">
        <f t="shared" si="0"/>
        <v>400</v>
      </c>
      <c r="I28">
        <v>396</v>
      </c>
      <c r="J28">
        <f t="shared" si="1"/>
        <v>4</v>
      </c>
      <c r="K28" s="5">
        <f>VLOOKUP(G28,Products!$B$2:$C$51,2,0)</f>
        <v>120</v>
      </c>
      <c r="L28" s="5">
        <f>VLOOKUP(G28,Products!$B$2:$D$51,3,0)</f>
        <v>130</v>
      </c>
      <c r="M28" s="5">
        <f t="shared" si="2"/>
        <v>48000</v>
      </c>
      <c r="N28" s="5">
        <f t="shared" si="3"/>
        <v>51480</v>
      </c>
      <c r="O28" s="5">
        <f t="shared" si="4"/>
        <v>3480</v>
      </c>
      <c r="P28" s="6">
        <f t="shared" si="5"/>
        <v>0.01</v>
      </c>
      <c r="Q28" s="6">
        <f t="shared" si="6"/>
        <v>0.99</v>
      </c>
    </row>
    <row r="29" spans="1:17" ht="15" x14ac:dyDescent="0.35">
      <c r="A29" s="1" t="s">
        <v>1638</v>
      </c>
      <c r="B29" t="s">
        <v>1640</v>
      </c>
      <c r="C29" t="s">
        <v>1628</v>
      </c>
      <c r="D29" t="s">
        <v>1051</v>
      </c>
      <c r="E29" t="s">
        <v>108</v>
      </c>
      <c r="F29" t="s">
        <v>82</v>
      </c>
      <c r="G29" s="2" t="s">
        <v>49</v>
      </c>
      <c r="H29">
        <f t="shared" si="0"/>
        <v>400</v>
      </c>
      <c r="I29">
        <v>396</v>
      </c>
      <c r="J29">
        <f t="shared" si="1"/>
        <v>4</v>
      </c>
      <c r="K29" s="5">
        <f>VLOOKUP(G29,Products!$B$2:$C$51,2,0)</f>
        <v>30</v>
      </c>
      <c r="L29" s="5">
        <f>VLOOKUP(G29,Products!$B$2:$D$51,3,0)</f>
        <v>40</v>
      </c>
      <c r="M29" s="5">
        <f t="shared" si="2"/>
        <v>12000</v>
      </c>
      <c r="N29" s="5">
        <f t="shared" si="3"/>
        <v>15840</v>
      </c>
      <c r="O29" s="5">
        <f t="shared" si="4"/>
        <v>3840</v>
      </c>
      <c r="P29" s="6">
        <f t="shared" si="5"/>
        <v>0.01</v>
      </c>
      <c r="Q29" s="6">
        <f t="shared" si="6"/>
        <v>0.99</v>
      </c>
    </row>
    <row r="30" spans="1:17" ht="15" x14ac:dyDescent="0.35">
      <c r="A30" s="1" t="s">
        <v>1638</v>
      </c>
      <c r="B30" t="s">
        <v>1640</v>
      </c>
      <c r="C30" t="s">
        <v>1628</v>
      </c>
      <c r="D30" t="s">
        <v>1142</v>
      </c>
      <c r="E30" t="s">
        <v>108</v>
      </c>
      <c r="F30" t="s">
        <v>83</v>
      </c>
      <c r="G30" s="2" t="s">
        <v>50</v>
      </c>
      <c r="H30">
        <f t="shared" si="0"/>
        <v>400</v>
      </c>
      <c r="I30">
        <v>395</v>
      </c>
      <c r="J30">
        <f t="shared" si="1"/>
        <v>5</v>
      </c>
      <c r="K30" s="5">
        <f>VLOOKUP(G30,Products!$B$2:$C$51,2,0)</f>
        <v>10</v>
      </c>
      <c r="L30" s="5">
        <f>VLOOKUP(G30,Products!$B$2:$D$51,3,0)</f>
        <v>15</v>
      </c>
      <c r="M30" s="5">
        <f t="shared" si="2"/>
        <v>4000</v>
      </c>
      <c r="N30" s="5">
        <f t="shared" si="3"/>
        <v>5925</v>
      </c>
      <c r="O30" s="5">
        <f t="shared" si="4"/>
        <v>1925</v>
      </c>
      <c r="P30" s="6">
        <f t="shared" si="5"/>
        <v>1.2500000000000001E-2</v>
      </c>
      <c r="Q30" s="6">
        <f t="shared" si="6"/>
        <v>0.98750000000000004</v>
      </c>
    </row>
    <row r="31" spans="1:17" ht="15" x14ac:dyDescent="0.35">
      <c r="A31" s="1" t="s">
        <v>1638</v>
      </c>
      <c r="B31" t="s">
        <v>1640</v>
      </c>
      <c r="C31" t="s">
        <v>1628</v>
      </c>
      <c r="D31" t="s">
        <v>1240</v>
      </c>
      <c r="E31" t="s">
        <v>108</v>
      </c>
      <c r="F31" t="s">
        <v>84</v>
      </c>
      <c r="G31" s="2" t="s">
        <v>51</v>
      </c>
      <c r="H31">
        <f t="shared" si="0"/>
        <v>400</v>
      </c>
      <c r="I31">
        <v>394</v>
      </c>
      <c r="J31">
        <f t="shared" si="1"/>
        <v>6</v>
      </c>
      <c r="K31" s="5">
        <f>VLOOKUP(G31,Products!$B$2:$C$51,2,0)</f>
        <v>150</v>
      </c>
      <c r="L31" s="5">
        <f>VLOOKUP(G31,Products!$B$2:$D$51,3,0)</f>
        <v>210</v>
      </c>
      <c r="M31" s="5">
        <f t="shared" si="2"/>
        <v>60000</v>
      </c>
      <c r="N31" s="5">
        <f t="shared" si="3"/>
        <v>82740</v>
      </c>
      <c r="O31" s="5">
        <f t="shared" si="4"/>
        <v>22740</v>
      </c>
      <c r="P31" s="6">
        <f t="shared" si="5"/>
        <v>1.4999999999999999E-2</v>
      </c>
      <c r="Q31" s="6">
        <f t="shared" si="6"/>
        <v>0.98499999999999999</v>
      </c>
    </row>
    <row r="32" spans="1:17" ht="15" x14ac:dyDescent="0.35">
      <c r="A32" s="1" t="s">
        <v>1638</v>
      </c>
      <c r="B32" t="s">
        <v>1640</v>
      </c>
      <c r="C32" t="s">
        <v>1628</v>
      </c>
      <c r="D32" t="s">
        <v>1426</v>
      </c>
      <c r="E32" t="s">
        <v>108</v>
      </c>
      <c r="F32" t="s">
        <v>85</v>
      </c>
      <c r="G32" s="2" t="s">
        <v>1646</v>
      </c>
      <c r="H32">
        <f t="shared" si="0"/>
        <v>400</v>
      </c>
      <c r="I32">
        <v>396</v>
      </c>
      <c r="J32">
        <f t="shared" si="1"/>
        <v>4</v>
      </c>
      <c r="K32" s="5">
        <f>VLOOKUP(G32,Products!$B$2:$C$51,2,0)</f>
        <v>110</v>
      </c>
      <c r="L32" s="5">
        <f>VLOOKUP(G32,Products!$B$2:$D$51,3,0)</f>
        <v>127</v>
      </c>
      <c r="M32" s="5">
        <f t="shared" si="2"/>
        <v>44000</v>
      </c>
      <c r="N32" s="5">
        <f t="shared" si="3"/>
        <v>50292</v>
      </c>
      <c r="O32" s="5">
        <f t="shared" si="4"/>
        <v>6292</v>
      </c>
      <c r="P32" s="6">
        <f t="shared" si="5"/>
        <v>0.01</v>
      </c>
      <c r="Q32" s="6">
        <f t="shared" si="6"/>
        <v>0.99</v>
      </c>
    </row>
    <row r="33" spans="1:17" ht="15" x14ac:dyDescent="0.35">
      <c r="A33" s="1" t="s">
        <v>1638</v>
      </c>
      <c r="B33" t="s">
        <v>1640</v>
      </c>
      <c r="C33" t="s">
        <v>1628</v>
      </c>
      <c r="D33" t="s">
        <v>1481</v>
      </c>
      <c r="E33" t="s">
        <v>108</v>
      </c>
      <c r="F33" t="s">
        <v>86</v>
      </c>
      <c r="G33" s="2" t="s">
        <v>23</v>
      </c>
      <c r="H33">
        <f t="shared" si="0"/>
        <v>400</v>
      </c>
      <c r="I33">
        <v>398</v>
      </c>
      <c r="J33">
        <f t="shared" si="1"/>
        <v>2</v>
      </c>
      <c r="K33" s="5">
        <f>VLOOKUP(G33,Products!$B$2:$C$51,2,0)</f>
        <v>50</v>
      </c>
      <c r="L33" s="5">
        <f>VLOOKUP(G33,Products!$B$2:$D$51,3,0)</f>
        <v>58</v>
      </c>
      <c r="M33" s="5">
        <f t="shared" si="2"/>
        <v>20000</v>
      </c>
      <c r="N33" s="5">
        <f t="shared" si="3"/>
        <v>23084</v>
      </c>
      <c r="O33" s="5">
        <f t="shared" si="4"/>
        <v>3084</v>
      </c>
      <c r="P33" s="6">
        <f t="shared" si="5"/>
        <v>5.0000000000000001E-3</v>
      </c>
      <c r="Q33" s="6">
        <f t="shared" si="6"/>
        <v>0.995</v>
      </c>
    </row>
    <row r="34" spans="1:17" ht="15" x14ac:dyDescent="0.35">
      <c r="A34" s="1" t="s">
        <v>1638</v>
      </c>
      <c r="B34" t="s">
        <v>1640</v>
      </c>
      <c r="C34" t="s">
        <v>1628</v>
      </c>
      <c r="D34" t="s">
        <v>1531</v>
      </c>
      <c r="E34" t="s">
        <v>108</v>
      </c>
      <c r="F34" t="s">
        <v>87</v>
      </c>
      <c r="G34" s="2" t="s">
        <v>24</v>
      </c>
      <c r="H34">
        <f t="shared" si="0"/>
        <v>400</v>
      </c>
      <c r="I34">
        <v>397</v>
      </c>
      <c r="J34">
        <f t="shared" si="1"/>
        <v>3</v>
      </c>
      <c r="K34" s="5">
        <f>VLOOKUP(G34,Products!$B$2:$C$51,2,0)</f>
        <v>30</v>
      </c>
      <c r="L34" s="5">
        <f>VLOOKUP(G34,Products!$B$2:$D$51,3,0)</f>
        <v>34</v>
      </c>
      <c r="M34" s="5">
        <f t="shared" si="2"/>
        <v>12000</v>
      </c>
      <c r="N34" s="5">
        <f t="shared" si="3"/>
        <v>13498</v>
      </c>
      <c r="O34" s="5">
        <f t="shared" si="4"/>
        <v>1498</v>
      </c>
      <c r="P34" s="6">
        <f t="shared" si="5"/>
        <v>7.4999999999999997E-3</v>
      </c>
      <c r="Q34" s="6">
        <f t="shared" si="6"/>
        <v>0.99250000000000005</v>
      </c>
    </row>
    <row r="35" spans="1:17" ht="15" x14ac:dyDescent="0.35">
      <c r="A35" s="1" t="s">
        <v>1638</v>
      </c>
      <c r="B35" t="s">
        <v>1640</v>
      </c>
      <c r="C35" t="s">
        <v>1628</v>
      </c>
      <c r="D35" t="s">
        <v>1582</v>
      </c>
      <c r="E35" t="s">
        <v>108</v>
      </c>
      <c r="F35" t="s">
        <v>88</v>
      </c>
      <c r="G35" s="2" t="s">
        <v>25</v>
      </c>
      <c r="H35">
        <f t="shared" si="0"/>
        <v>400</v>
      </c>
      <c r="I35">
        <v>396</v>
      </c>
      <c r="J35">
        <f t="shared" si="1"/>
        <v>4</v>
      </c>
      <c r="K35" s="5">
        <f>VLOOKUP(G35,Products!$B$2:$C$51,2,0)</f>
        <v>60</v>
      </c>
      <c r="L35" s="5">
        <f>VLOOKUP(G35,Products!$B$2:$D$51,3,0)</f>
        <v>68</v>
      </c>
      <c r="M35" s="5">
        <f t="shared" si="2"/>
        <v>24000</v>
      </c>
      <c r="N35" s="5">
        <f t="shared" si="3"/>
        <v>26928</v>
      </c>
      <c r="O35" s="5">
        <f t="shared" si="4"/>
        <v>2928</v>
      </c>
      <c r="P35" s="6">
        <f t="shared" si="5"/>
        <v>0.01</v>
      </c>
      <c r="Q35" s="6">
        <f t="shared" si="6"/>
        <v>0.99</v>
      </c>
    </row>
    <row r="36" spans="1:17" ht="15" x14ac:dyDescent="0.35">
      <c r="A36" s="1" t="s">
        <v>1638</v>
      </c>
      <c r="B36" t="s">
        <v>1640</v>
      </c>
      <c r="C36" t="s">
        <v>1628</v>
      </c>
      <c r="D36" t="s">
        <v>211</v>
      </c>
      <c r="E36" t="s">
        <v>108</v>
      </c>
      <c r="F36" t="s">
        <v>89</v>
      </c>
      <c r="G36" s="2" t="s">
        <v>54</v>
      </c>
      <c r="H36">
        <f t="shared" si="0"/>
        <v>400</v>
      </c>
      <c r="I36">
        <v>396</v>
      </c>
      <c r="J36">
        <f t="shared" si="1"/>
        <v>4</v>
      </c>
      <c r="K36" s="5">
        <f>VLOOKUP(G36,Products!$B$2:$C$51,2,0)</f>
        <v>20</v>
      </c>
      <c r="L36" s="5">
        <f>VLOOKUP(G36,Products!$B$2:$D$51,3,0)</f>
        <v>22</v>
      </c>
      <c r="M36" s="5">
        <f t="shared" si="2"/>
        <v>8000</v>
      </c>
      <c r="N36" s="5">
        <f t="shared" si="3"/>
        <v>8712</v>
      </c>
      <c r="O36" s="5">
        <f t="shared" si="4"/>
        <v>712</v>
      </c>
      <c r="P36" s="6">
        <f t="shared" si="5"/>
        <v>0.01</v>
      </c>
      <c r="Q36" s="6">
        <f t="shared" si="6"/>
        <v>0.99</v>
      </c>
    </row>
    <row r="37" spans="1:17" ht="15" x14ac:dyDescent="0.35">
      <c r="A37" s="1" t="s">
        <v>1638</v>
      </c>
      <c r="B37" t="s">
        <v>1640</v>
      </c>
      <c r="C37" t="s">
        <v>1628</v>
      </c>
      <c r="D37" t="s">
        <v>366</v>
      </c>
      <c r="E37" t="s">
        <v>108</v>
      </c>
      <c r="F37" t="s">
        <v>90</v>
      </c>
      <c r="G37" s="2" t="s">
        <v>40</v>
      </c>
      <c r="H37">
        <f t="shared" si="0"/>
        <v>400</v>
      </c>
      <c r="I37">
        <v>395</v>
      </c>
      <c r="J37">
        <f t="shared" si="1"/>
        <v>5</v>
      </c>
      <c r="K37" s="5">
        <f>VLOOKUP(G37,Products!$B$2:$C$51,2,0)</f>
        <v>40</v>
      </c>
      <c r="L37" s="5">
        <f>VLOOKUP(G37,Products!$B$2:$D$51,3,0)</f>
        <v>45</v>
      </c>
      <c r="M37" s="5">
        <f t="shared" si="2"/>
        <v>16000</v>
      </c>
      <c r="N37" s="5">
        <f t="shared" si="3"/>
        <v>17775</v>
      </c>
      <c r="O37" s="5">
        <f t="shared" si="4"/>
        <v>1775</v>
      </c>
      <c r="P37" s="6">
        <f t="shared" si="5"/>
        <v>1.2500000000000001E-2</v>
      </c>
      <c r="Q37" s="6">
        <f t="shared" si="6"/>
        <v>0.98750000000000004</v>
      </c>
    </row>
    <row r="38" spans="1:17" ht="15" x14ac:dyDescent="0.35">
      <c r="A38" s="1" t="s">
        <v>1638</v>
      </c>
      <c r="B38" t="s">
        <v>1640</v>
      </c>
      <c r="C38" t="s">
        <v>1628</v>
      </c>
      <c r="D38" t="s">
        <v>449</v>
      </c>
      <c r="E38" t="s">
        <v>108</v>
      </c>
      <c r="F38" t="s">
        <v>91</v>
      </c>
      <c r="G38" s="2" t="s">
        <v>30</v>
      </c>
      <c r="H38">
        <f t="shared" si="0"/>
        <v>400</v>
      </c>
      <c r="I38">
        <v>398</v>
      </c>
      <c r="J38">
        <f t="shared" si="1"/>
        <v>2</v>
      </c>
      <c r="K38" s="5">
        <f>VLOOKUP(G38,Products!$B$2:$C$51,2,0)</f>
        <v>40</v>
      </c>
      <c r="L38" s="5">
        <f>VLOOKUP(G38,Products!$B$2:$D$51,3,0)</f>
        <v>45</v>
      </c>
      <c r="M38" s="5">
        <f t="shared" si="2"/>
        <v>16000</v>
      </c>
      <c r="N38" s="5">
        <f t="shared" si="3"/>
        <v>17910</v>
      </c>
      <c r="O38" s="5">
        <f t="shared" si="4"/>
        <v>1910</v>
      </c>
      <c r="P38" s="6">
        <f t="shared" si="5"/>
        <v>5.0000000000000001E-3</v>
      </c>
      <c r="Q38" s="6">
        <f t="shared" si="6"/>
        <v>0.995</v>
      </c>
    </row>
    <row r="39" spans="1:17" ht="15" x14ac:dyDescent="0.35">
      <c r="A39" s="1" t="s">
        <v>1638</v>
      </c>
      <c r="B39" t="s">
        <v>1640</v>
      </c>
      <c r="C39" t="s">
        <v>1628</v>
      </c>
      <c r="D39" t="s">
        <v>501</v>
      </c>
      <c r="E39" t="s">
        <v>108</v>
      </c>
      <c r="F39" t="s">
        <v>92</v>
      </c>
      <c r="G39" s="2" t="s">
        <v>44</v>
      </c>
      <c r="H39">
        <f t="shared" si="0"/>
        <v>400</v>
      </c>
      <c r="I39">
        <v>398</v>
      </c>
      <c r="J39">
        <f t="shared" si="1"/>
        <v>2</v>
      </c>
      <c r="K39" s="5">
        <f>VLOOKUP(G39,Products!$B$2:$C$51,2,0)</f>
        <v>50</v>
      </c>
      <c r="L39" s="5">
        <f>VLOOKUP(G39,Products!$B$2:$D$51,3,0)</f>
        <v>58</v>
      </c>
      <c r="M39" s="5">
        <f t="shared" si="2"/>
        <v>20000</v>
      </c>
      <c r="N39" s="5">
        <f t="shared" si="3"/>
        <v>23084</v>
      </c>
      <c r="O39" s="5">
        <f t="shared" si="4"/>
        <v>3084</v>
      </c>
      <c r="P39" s="6">
        <f t="shared" si="5"/>
        <v>5.0000000000000001E-3</v>
      </c>
      <c r="Q39" s="6">
        <f t="shared" si="6"/>
        <v>0.995</v>
      </c>
    </row>
    <row r="40" spans="1:17" ht="15" x14ac:dyDescent="0.35">
      <c r="A40" s="1" t="s">
        <v>1638</v>
      </c>
      <c r="B40" t="s">
        <v>1640</v>
      </c>
      <c r="C40" t="s">
        <v>1628</v>
      </c>
      <c r="D40" t="s">
        <v>693</v>
      </c>
      <c r="E40" t="s">
        <v>108</v>
      </c>
      <c r="F40" t="s">
        <v>93</v>
      </c>
      <c r="G40" s="2" t="s">
        <v>10</v>
      </c>
      <c r="H40">
        <f t="shared" si="0"/>
        <v>400</v>
      </c>
      <c r="I40">
        <v>395</v>
      </c>
      <c r="J40">
        <f t="shared" si="1"/>
        <v>5</v>
      </c>
      <c r="K40" s="5">
        <f>VLOOKUP(G40,Products!$B$2:$C$51,2,0)</f>
        <v>44</v>
      </c>
      <c r="L40" s="5">
        <f>VLOOKUP(G40,Products!$B$2:$D$51,3,0)</f>
        <v>49</v>
      </c>
      <c r="M40" s="5">
        <f t="shared" si="2"/>
        <v>17600</v>
      </c>
      <c r="N40" s="5">
        <f t="shared" si="3"/>
        <v>19355</v>
      </c>
      <c r="O40" s="5">
        <f t="shared" si="4"/>
        <v>1755</v>
      </c>
      <c r="P40" s="6">
        <f t="shared" si="5"/>
        <v>1.2500000000000001E-2</v>
      </c>
      <c r="Q40" s="6">
        <f t="shared" si="6"/>
        <v>0.98750000000000004</v>
      </c>
    </row>
    <row r="41" spans="1:17" ht="15" x14ac:dyDescent="0.35">
      <c r="A41" s="1" t="s">
        <v>1638</v>
      </c>
      <c r="B41" t="s">
        <v>1640</v>
      </c>
      <c r="C41" t="s">
        <v>1628</v>
      </c>
      <c r="D41" t="s">
        <v>789</v>
      </c>
      <c r="E41" t="s">
        <v>108</v>
      </c>
      <c r="F41" t="s">
        <v>94</v>
      </c>
      <c r="G41" s="2" t="s">
        <v>1644</v>
      </c>
      <c r="H41">
        <f t="shared" si="0"/>
        <v>400</v>
      </c>
      <c r="I41">
        <v>398</v>
      </c>
      <c r="J41">
        <f t="shared" si="1"/>
        <v>2</v>
      </c>
      <c r="K41" s="5">
        <f>VLOOKUP(G41,Products!$B$2:$C$51,2,0)</f>
        <v>25</v>
      </c>
      <c r="L41" s="5">
        <f>VLOOKUP(G41,Products!$B$2:$D$51,3,0)</f>
        <v>28</v>
      </c>
      <c r="M41" s="5">
        <f t="shared" si="2"/>
        <v>10000</v>
      </c>
      <c r="N41" s="5">
        <f t="shared" si="3"/>
        <v>11144</v>
      </c>
      <c r="O41" s="5">
        <f t="shared" si="4"/>
        <v>1144</v>
      </c>
      <c r="P41" s="6">
        <f t="shared" si="5"/>
        <v>5.0000000000000001E-3</v>
      </c>
      <c r="Q41" s="6">
        <f t="shared" si="6"/>
        <v>0.995</v>
      </c>
    </row>
    <row r="42" spans="1:17" ht="15" x14ac:dyDescent="0.35">
      <c r="A42" s="1" t="s">
        <v>1638</v>
      </c>
      <c r="B42" t="s">
        <v>1640</v>
      </c>
      <c r="C42" t="s">
        <v>1628</v>
      </c>
      <c r="D42" t="s">
        <v>950</v>
      </c>
      <c r="E42" t="s">
        <v>108</v>
      </c>
      <c r="F42" t="s">
        <v>95</v>
      </c>
      <c r="G42" s="2" t="s">
        <v>1630</v>
      </c>
      <c r="H42">
        <f t="shared" si="0"/>
        <v>400</v>
      </c>
      <c r="I42">
        <v>389</v>
      </c>
      <c r="J42">
        <f t="shared" si="1"/>
        <v>11</v>
      </c>
      <c r="K42" s="5">
        <f>VLOOKUP(G42,Products!$B$2:$C$51,2,0)</f>
        <v>45</v>
      </c>
      <c r="L42" s="5">
        <f>VLOOKUP(G42,Products!$B$2:$D$51,3,0)</f>
        <v>50</v>
      </c>
      <c r="M42" s="5">
        <f t="shared" si="2"/>
        <v>18000</v>
      </c>
      <c r="N42" s="5">
        <f t="shared" si="3"/>
        <v>19450</v>
      </c>
      <c r="O42" s="5">
        <f t="shared" si="4"/>
        <v>1450</v>
      </c>
      <c r="P42" s="6">
        <f t="shared" si="5"/>
        <v>2.75E-2</v>
      </c>
      <c r="Q42" s="6">
        <f t="shared" si="6"/>
        <v>0.97250000000000003</v>
      </c>
    </row>
    <row r="43" spans="1:17" ht="15" x14ac:dyDescent="0.35">
      <c r="A43" s="1" t="s">
        <v>1638</v>
      </c>
      <c r="B43" t="s">
        <v>1640</v>
      </c>
      <c r="C43" t="s">
        <v>1628</v>
      </c>
      <c r="D43" t="s">
        <v>1052</v>
      </c>
      <c r="E43" t="s">
        <v>108</v>
      </c>
      <c r="F43" t="s">
        <v>96</v>
      </c>
      <c r="G43" s="2" t="s">
        <v>28</v>
      </c>
      <c r="H43">
        <f t="shared" si="0"/>
        <v>400</v>
      </c>
      <c r="I43">
        <v>387</v>
      </c>
      <c r="J43">
        <f t="shared" si="1"/>
        <v>13</v>
      </c>
      <c r="K43" s="5">
        <f>VLOOKUP(G43,Products!$B$2:$C$51,2,0)</f>
        <v>40</v>
      </c>
      <c r="L43" s="5">
        <f>VLOOKUP(G43,Products!$B$2:$D$51,3,0)</f>
        <v>44</v>
      </c>
      <c r="M43" s="5">
        <f t="shared" si="2"/>
        <v>16000</v>
      </c>
      <c r="N43" s="5">
        <f t="shared" si="3"/>
        <v>17028</v>
      </c>
      <c r="O43" s="5">
        <f t="shared" si="4"/>
        <v>1028</v>
      </c>
      <c r="P43" s="6">
        <f t="shared" si="5"/>
        <v>3.2500000000000001E-2</v>
      </c>
      <c r="Q43" s="6">
        <f t="shared" si="6"/>
        <v>0.96750000000000003</v>
      </c>
    </row>
    <row r="44" spans="1:17" ht="15" x14ac:dyDescent="0.35">
      <c r="A44" s="1" t="s">
        <v>1638</v>
      </c>
      <c r="B44" t="s">
        <v>1640</v>
      </c>
      <c r="C44" t="s">
        <v>1628</v>
      </c>
      <c r="D44" t="s">
        <v>1102</v>
      </c>
      <c r="E44" t="s">
        <v>108</v>
      </c>
      <c r="F44" t="s">
        <v>97</v>
      </c>
      <c r="G44" s="2" t="s">
        <v>47</v>
      </c>
      <c r="H44">
        <f t="shared" si="0"/>
        <v>400</v>
      </c>
      <c r="I44">
        <v>388</v>
      </c>
      <c r="J44">
        <f t="shared" si="1"/>
        <v>12</v>
      </c>
      <c r="K44" s="5">
        <f>VLOOKUP(G44,Products!$B$2:$C$51,2,0)</f>
        <v>34</v>
      </c>
      <c r="L44" s="5">
        <f>VLOOKUP(G44,Products!$B$2:$D$51,3,0)</f>
        <v>39</v>
      </c>
      <c r="M44" s="5">
        <f t="shared" si="2"/>
        <v>13600</v>
      </c>
      <c r="N44" s="5">
        <f t="shared" si="3"/>
        <v>15132</v>
      </c>
      <c r="O44" s="5">
        <f t="shared" si="4"/>
        <v>1532</v>
      </c>
      <c r="P44" s="6">
        <f t="shared" si="5"/>
        <v>0.03</v>
      </c>
      <c r="Q44" s="6">
        <f t="shared" si="6"/>
        <v>0.97</v>
      </c>
    </row>
    <row r="45" spans="1:17" ht="15" x14ac:dyDescent="0.35">
      <c r="A45" s="1" t="s">
        <v>1638</v>
      </c>
      <c r="B45" t="s">
        <v>1640</v>
      </c>
      <c r="C45" t="s">
        <v>1628</v>
      </c>
      <c r="D45" t="s">
        <v>1143</v>
      </c>
      <c r="E45" t="s">
        <v>108</v>
      </c>
      <c r="F45" t="s">
        <v>98</v>
      </c>
      <c r="G45" s="2" t="s">
        <v>48</v>
      </c>
      <c r="H45">
        <f t="shared" si="0"/>
        <v>400</v>
      </c>
      <c r="I45">
        <v>388</v>
      </c>
      <c r="J45">
        <f t="shared" si="1"/>
        <v>12</v>
      </c>
      <c r="K45" s="5">
        <f>VLOOKUP(G45,Products!$B$2:$C$51,2,0)</f>
        <v>100</v>
      </c>
      <c r="L45" s="5">
        <f>VLOOKUP(G45,Products!$B$2:$D$51,3,0)</f>
        <v>113</v>
      </c>
      <c r="M45" s="5">
        <f t="shared" si="2"/>
        <v>40000</v>
      </c>
      <c r="N45" s="5">
        <f t="shared" si="3"/>
        <v>43844</v>
      </c>
      <c r="O45" s="5">
        <f t="shared" si="4"/>
        <v>3844</v>
      </c>
      <c r="P45" s="6">
        <f t="shared" si="5"/>
        <v>0.03</v>
      </c>
      <c r="Q45" s="6">
        <f t="shared" si="6"/>
        <v>0.97</v>
      </c>
    </row>
    <row r="46" spans="1:17" ht="15" x14ac:dyDescent="0.35">
      <c r="A46" s="1" t="s">
        <v>1638</v>
      </c>
      <c r="B46" t="s">
        <v>1640</v>
      </c>
      <c r="C46" t="s">
        <v>1628</v>
      </c>
      <c r="D46" t="s">
        <v>1191</v>
      </c>
      <c r="E46" t="s">
        <v>108</v>
      </c>
      <c r="F46" t="s">
        <v>99</v>
      </c>
      <c r="G46" s="2" t="s">
        <v>1645</v>
      </c>
      <c r="H46">
        <f t="shared" si="0"/>
        <v>400</v>
      </c>
      <c r="I46">
        <v>382</v>
      </c>
      <c r="J46">
        <f t="shared" si="1"/>
        <v>18</v>
      </c>
      <c r="K46" s="5">
        <f>VLOOKUP(G46,Products!$B$2:$C$51,2,0)</f>
        <v>60</v>
      </c>
      <c r="L46" s="5">
        <f>VLOOKUP(G46,Products!$B$2:$D$51,3,0)</f>
        <v>68</v>
      </c>
      <c r="M46" s="5">
        <f t="shared" si="2"/>
        <v>24000</v>
      </c>
      <c r="N46" s="5">
        <f t="shared" si="3"/>
        <v>25976</v>
      </c>
      <c r="O46" s="5">
        <f t="shared" si="4"/>
        <v>1976</v>
      </c>
      <c r="P46" s="6">
        <f t="shared" si="5"/>
        <v>4.4999999999999998E-2</v>
      </c>
      <c r="Q46" s="6">
        <f t="shared" si="6"/>
        <v>0.95499999999999996</v>
      </c>
    </row>
    <row r="47" spans="1:17" ht="15" x14ac:dyDescent="0.35">
      <c r="A47" s="1" t="s">
        <v>1638</v>
      </c>
      <c r="B47" t="s">
        <v>1640</v>
      </c>
      <c r="C47" t="s">
        <v>1628</v>
      </c>
      <c r="D47" t="s">
        <v>1374</v>
      </c>
      <c r="E47" t="s">
        <v>108</v>
      </c>
      <c r="F47" t="s">
        <v>100</v>
      </c>
      <c r="G47" s="2" t="s">
        <v>11</v>
      </c>
      <c r="H47">
        <f t="shared" si="0"/>
        <v>400</v>
      </c>
      <c r="I47">
        <v>377</v>
      </c>
      <c r="J47">
        <f t="shared" si="1"/>
        <v>23</v>
      </c>
      <c r="K47" s="5">
        <f>VLOOKUP(G47,Products!$B$2:$C$51,2,0)</f>
        <v>38</v>
      </c>
      <c r="L47" s="5">
        <f>VLOOKUP(G47,Products!$B$2:$D$51,3,0)</f>
        <v>42</v>
      </c>
      <c r="M47" s="5">
        <f t="shared" si="2"/>
        <v>15200</v>
      </c>
      <c r="N47" s="5">
        <f t="shared" si="3"/>
        <v>15834</v>
      </c>
      <c r="O47" s="5">
        <f t="shared" si="4"/>
        <v>634</v>
      </c>
      <c r="P47" s="6">
        <f t="shared" si="5"/>
        <v>5.7500000000000002E-2</v>
      </c>
      <c r="Q47" s="6">
        <f t="shared" si="6"/>
        <v>0.9425</v>
      </c>
    </row>
    <row r="48" spans="1:17" ht="15" x14ac:dyDescent="0.35">
      <c r="A48" s="1" t="s">
        <v>1638</v>
      </c>
      <c r="B48" t="s">
        <v>1640</v>
      </c>
      <c r="C48" t="s">
        <v>1628</v>
      </c>
      <c r="D48" t="s">
        <v>1482</v>
      </c>
      <c r="E48" t="s">
        <v>108</v>
      </c>
      <c r="F48" t="s">
        <v>101</v>
      </c>
      <c r="G48" s="2" t="s">
        <v>26</v>
      </c>
      <c r="H48">
        <f t="shared" si="0"/>
        <v>400</v>
      </c>
      <c r="I48">
        <v>377</v>
      </c>
      <c r="J48">
        <f t="shared" si="1"/>
        <v>23</v>
      </c>
      <c r="K48" s="5">
        <f>VLOOKUP(G48,Products!$B$2:$C$51,2,0)</f>
        <v>120</v>
      </c>
      <c r="L48" s="5">
        <f>VLOOKUP(G48,Products!$B$2:$D$51,3,0)</f>
        <v>136</v>
      </c>
      <c r="M48" s="5">
        <f t="shared" si="2"/>
        <v>48000</v>
      </c>
      <c r="N48" s="5">
        <f t="shared" si="3"/>
        <v>51272</v>
      </c>
      <c r="O48" s="5">
        <f t="shared" si="4"/>
        <v>3272</v>
      </c>
      <c r="P48" s="6">
        <f t="shared" si="5"/>
        <v>5.7500000000000002E-2</v>
      </c>
      <c r="Q48" s="6">
        <f t="shared" si="6"/>
        <v>0.9425</v>
      </c>
    </row>
    <row r="49" spans="1:17" ht="15" x14ac:dyDescent="0.35">
      <c r="A49" s="1" t="s">
        <v>1638</v>
      </c>
      <c r="B49" t="s">
        <v>1640</v>
      </c>
      <c r="C49" t="s">
        <v>1628</v>
      </c>
      <c r="D49" t="s">
        <v>1583</v>
      </c>
      <c r="E49" t="s">
        <v>108</v>
      </c>
      <c r="F49" t="s">
        <v>102</v>
      </c>
      <c r="G49" s="2" t="s">
        <v>35</v>
      </c>
      <c r="H49">
        <f t="shared" si="0"/>
        <v>400</v>
      </c>
      <c r="I49">
        <v>377</v>
      </c>
      <c r="J49">
        <f t="shared" si="1"/>
        <v>23</v>
      </c>
      <c r="K49" s="5">
        <f>VLOOKUP(G49,Products!$B$2:$C$51,2,0)</f>
        <v>60</v>
      </c>
      <c r="L49" s="5">
        <f>VLOOKUP(G49,Products!$B$2:$D$51,3,0)</f>
        <v>68</v>
      </c>
      <c r="M49" s="5">
        <f t="shared" si="2"/>
        <v>24000</v>
      </c>
      <c r="N49" s="5">
        <f t="shared" si="3"/>
        <v>25636</v>
      </c>
      <c r="O49" s="5">
        <f t="shared" si="4"/>
        <v>1636</v>
      </c>
      <c r="P49" s="6">
        <f t="shared" si="5"/>
        <v>5.7500000000000002E-2</v>
      </c>
      <c r="Q49" s="6">
        <f t="shared" si="6"/>
        <v>0.9425</v>
      </c>
    </row>
    <row r="50" spans="1:17" ht="15" x14ac:dyDescent="0.35">
      <c r="A50" s="1" t="s">
        <v>1638</v>
      </c>
      <c r="B50" t="s">
        <v>1640</v>
      </c>
      <c r="C50" t="s">
        <v>1628</v>
      </c>
      <c r="D50" t="s">
        <v>212</v>
      </c>
      <c r="E50" t="s">
        <v>108</v>
      </c>
      <c r="F50" t="s">
        <v>103</v>
      </c>
      <c r="G50" s="2" t="s">
        <v>37</v>
      </c>
      <c r="H50">
        <f t="shared" si="0"/>
        <v>400</v>
      </c>
      <c r="I50">
        <v>378</v>
      </c>
      <c r="J50">
        <f t="shared" si="1"/>
        <v>22</v>
      </c>
      <c r="K50" s="5">
        <f>VLOOKUP(G50,Products!$B$2:$C$51,2,0)</f>
        <v>22</v>
      </c>
      <c r="L50" s="5">
        <f>VLOOKUP(G50,Products!$B$2:$D$51,3,0)</f>
        <v>27</v>
      </c>
      <c r="M50" s="5">
        <f t="shared" si="2"/>
        <v>8800</v>
      </c>
      <c r="N50" s="5">
        <f t="shared" si="3"/>
        <v>10206</v>
      </c>
      <c r="O50" s="5">
        <f t="shared" si="4"/>
        <v>1406</v>
      </c>
      <c r="P50" s="6">
        <f t="shared" si="5"/>
        <v>5.5E-2</v>
      </c>
      <c r="Q50" s="6">
        <f t="shared" si="6"/>
        <v>0.94499999999999995</v>
      </c>
    </row>
    <row r="51" spans="1:17" ht="15" x14ac:dyDescent="0.35">
      <c r="A51" s="1" t="s">
        <v>1638</v>
      </c>
      <c r="B51" t="s">
        <v>1640</v>
      </c>
      <c r="C51" t="s">
        <v>1628</v>
      </c>
      <c r="D51" t="s">
        <v>269</v>
      </c>
      <c r="E51" t="s">
        <v>108</v>
      </c>
      <c r="F51" t="s">
        <v>104</v>
      </c>
      <c r="G51" s="2" t="s">
        <v>38</v>
      </c>
      <c r="H51">
        <f t="shared" si="0"/>
        <v>400</v>
      </c>
      <c r="I51">
        <v>370</v>
      </c>
      <c r="J51">
        <f t="shared" si="1"/>
        <v>30</v>
      </c>
      <c r="K51" s="5">
        <f>VLOOKUP(G51,Products!$B$2:$C$51,2,0)</f>
        <v>60</v>
      </c>
      <c r="L51" s="5">
        <f>VLOOKUP(G51,Products!$B$2:$D$51,3,0)</f>
        <v>68</v>
      </c>
      <c r="M51" s="5">
        <f t="shared" si="2"/>
        <v>24000</v>
      </c>
      <c r="N51" s="5">
        <f t="shared" si="3"/>
        <v>25160</v>
      </c>
      <c r="O51" s="5">
        <f t="shared" si="4"/>
        <v>1160</v>
      </c>
      <c r="P51" s="6">
        <f t="shared" si="5"/>
        <v>7.4999999999999997E-2</v>
      </c>
      <c r="Q51" s="6">
        <f t="shared" si="6"/>
        <v>0.92500000000000004</v>
      </c>
    </row>
    <row r="52" spans="1:17" ht="15" x14ac:dyDescent="0.35">
      <c r="A52" s="1" t="s">
        <v>1638</v>
      </c>
      <c r="B52" t="s">
        <v>1640</v>
      </c>
      <c r="C52" t="s">
        <v>1628</v>
      </c>
      <c r="D52" t="s">
        <v>314</v>
      </c>
      <c r="E52" t="s">
        <v>109</v>
      </c>
      <c r="F52" t="s">
        <v>55</v>
      </c>
      <c r="G52" s="2" t="s">
        <v>12</v>
      </c>
      <c r="H52">
        <f t="shared" si="0"/>
        <v>400</v>
      </c>
      <c r="I52">
        <v>396</v>
      </c>
      <c r="J52">
        <f t="shared" si="1"/>
        <v>4</v>
      </c>
      <c r="K52" s="5">
        <f>VLOOKUP(G52,Products!$B$2:$C$51,2,0)</f>
        <v>30</v>
      </c>
      <c r="L52" s="5">
        <f>VLOOKUP(G52,Products!$B$2:$D$51,3,0)</f>
        <v>33</v>
      </c>
      <c r="M52" s="5">
        <f t="shared" si="2"/>
        <v>12000</v>
      </c>
      <c r="N52" s="5">
        <f t="shared" si="3"/>
        <v>13068</v>
      </c>
      <c r="O52" s="5">
        <f t="shared" si="4"/>
        <v>1068</v>
      </c>
      <c r="P52" s="6">
        <f t="shared" si="5"/>
        <v>0.01</v>
      </c>
      <c r="Q52" s="6">
        <f t="shared" si="6"/>
        <v>0.99</v>
      </c>
    </row>
    <row r="53" spans="1:17" ht="15" x14ac:dyDescent="0.35">
      <c r="A53" s="1" t="s">
        <v>1638</v>
      </c>
      <c r="B53" t="s">
        <v>1640</v>
      </c>
      <c r="C53" t="s">
        <v>1628</v>
      </c>
      <c r="D53" t="s">
        <v>450</v>
      </c>
      <c r="E53" t="s">
        <v>109</v>
      </c>
      <c r="F53" t="s">
        <v>56</v>
      </c>
      <c r="G53" s="2" t="s">
        <v>13</v>
      </c>
      <c r="H53">
        <f t="shared" si="0"/>
        <v>400</v>
      </c>
      <c r="I53">
        <v>392</v>
      </c>
      <c r="J53">
        <f t="shared" si="1"/>
        <v>8</v>
      </c>
      <c r="K53" s="5">
        <f>VLOOKUP(G53,Products!$B$2:$C$51,2,0)</f>
        <v>23</v>
      </c>
      <c r="L53" s="5">
        <f>VLOOKUP(G53,Products!$B$2:$D$51,3,0)</f>
        <v>25</v>
      </c>
      <c r="M53" s="5">
        <f t="shared" si="2"/>
        <v>9200</v>
      </c>
      <c r="N53" s="5">
        <f t="shared" si="3"/>
        <v>9800</v>
      </c>
      <c r="O53" s="5">
        <f t="shared" si="4"/>
        <v>600</v>
      </c>
      <c r="P53" s="6">
        <f t="shared" si="5"/>
        <v>0.02</v>
      </c>
      <c r="Q53" s="6">
        <f t="shared" si="6"/>
        <v>0.98</v>
      </c>
    </row>
    <row r="54" spans="1:17" ht="15" x14ac:dyDescent="0.35">
      <c r="A54" s="1" t="s">
        <v>1638</v>
      </c>
      <c r="B54" t="s">
        <v>1640</v>
      </c>
      <c r="C54" t="s">
        <v>1628</v>
      </c>
      <c r="D54" t="s">
        <v>502</v>
      </c>
      <c r="E54" t="s">
        <v>109</v>
      </c>
      <c r="F54" t="s">
        <v>57</v>
      </c>
      <c r="G54" s="2" t="s">
        <v>52</v>
      </c>
      <c r="H54">
        <f t="shared" si="0"/>
        <v>400</v>
      </c>
      <c r="I54">
        <v>394</v>
      </c>
      <c r="J54">
        <f t="shared" si="1"/>
        <v>6</v>
      </c>
      <c r="K54" s="5">
        <f>VLOOKUP(G54,Products!$B$2:$C$51,2,0)</f>
        <v>100</v>
      </c>
      <c r="L54" s="5">
        <f>VLOOKUP(G54,Products!$B$2:$D$51,3,0)</f>
        <v>105</v>
      </c>
      <c r="M54" s="5">
        <f t="shared" si="2"/>
        <v>40000</v>
      </c>
      <c r="N54" s="5">
        <f t="shared" si="3"/>
        <v>41370</v>
      </c>
      <c r="O54" s="5">
        <f t="shared" si="4"/>
        <v>1370</v>
      </c>
      <c r="P54" s="6">
        <f t="shared" si="5"/>
        <v>1.4999999999999999E-2</v>
      </c>
      <c r="Q54" s="6">
        <f t="shared" si="6"/>
        <v>0.98499999999999999</v>
      </c>
    </row>
    <row r="55" spans="1:17" ht="15" x14ac:dyDescent="0.35">
      <c r="A55" s="1" t="s">
        <v>1638</v>
      </c>
      <c r="B55" t="s">
        <v>1640</v>
      </c>
      <c r="C55" t="s">
        <v>1628</v>
      </c>
      <c r="D55" t="s">
        <v>646</v>
      </c>
      <c r="E55" t="s">
        <v>109</v>
      </c>
      <c r="F55" t="s">
        <v>58</v>
      </c>
      <c r="G55" s="2" t="s">
        <v>14</v>
      </c>
      <c r="H55">
        <f t="shared" si="0"/>
        <v>400</v>
      </c>
      <c r="I55">
        <v>397</v>
      </c>
      <c r="J55">
        <f t="shared" si="1"/>
        <v>3</v>
      </c>
      <c r="K55" s="5">
        <f>VLOOKUP(G55,Products!$B$2:$C$51,2,0)</f>
        <v>60</v>
      </c>
      <c r="L55" s="5">
        <f>VLOOKUP(G55,Products!$B$2:$D$51,3,0)</f>
        <v>68</v>
      </c>
      <c r="M55" s="5">
        <f t="shared" si="2"/>
        <v>24000</v>
      </c>
      <c r="N55" s="5">
        <f t="shared" si="3"/>
        <v>26996</v>
      </c>
      <c r="O55" s="5">
        <f t="shared" si="4"/>
        <v>2996</v>
      </c>
      <c r="P55" s="6">
        <f t="shared" si="5"/>
        <v>7.4999999999999997E-3</v>
      </c>
      <c r="Q55" s="6">
        <f t="shared" si="6"/>
        <v>0.99250000000000005</v>
      </c>
    </row>
    <row r="56" spans="1:17" ht="15" x14ac:dyDescent="0.35">
      <c r="A56" s="1" t="s">
        <v>1638</v>
      </c>
      <c r="B56" t="s">
        <v>1640</v>
      </c>
      <c r="C56" t="s">
        <v>1628</v>
      </c>
      <c r="D56" t="s">
        <v>694</v>
      </c>
      <c r="E56" t="s">
        <v>109</v>
      </c>
      <c r="F56" t="s">
        <v>59</v>
      </c>
      <c r="G56" s="2" t="s">
        <v>15</v>
      </c>
      <c r="H56">
        <f t="shared" si="0"/>
        <v>400</v>
      </c>
      <c r="I56">
        <v>394</v>
      </c>
      <c r="J56">
        <f t="shared" si="1"/>
        <v>6</v>
      </c>
      <c r="K56" s="5">
        <f>VLOOKUP(G56,Products!$B$2:$C$51,2,0)</f>
        <v>48</v>
      </c>
      <c r="L56" s="5">
        <f>VLOOKUP(G56,Products!$B$2:$D$51,3,0)</f>
        <v>55</v>
      </c>
      <c r="M56" s="5">
        <f t="shared" si="2"/>
        <v>19200</v>
      </c>
      <c r="N56" s="5">
        <f t="shared" si="3"/>
        <v>21670</v>
      </c>
      <c r="O56" s="5">
        <f t="shared" si="4"/>
        <v>2470</v>
      </c>
      <c r="P56" s="6">
        <f t="shared" si="5"/>
        <v>1.4999999999999999E-2</v>
      </c>
      <c r="Q56" s="6">
        <f t="shared" si="6"/>
        <v>0.98499999999999999</v>
      </c>
    </row>
    <row r="57" spans="1:17" ht="15" x14ac:dyDescent="0.35">
      <c r="A57" s="1" t="s">
        <v>1638</v>
      </c>
      <c r="B57" t="s">
        <v>1640</v>
      </c>
      <c r="C57" t="s">
        <v>1628</v>
      </c>
      <c r="D57" t="s">
        <v>742</v>
      </c>
      <c r="E57" t="s">
        <v>109</v>
      </c>
      <c r="F57" t="s">
        <v>60</v>
      </c>
      <c r="G57" s="2" t="s">
        <v>53</v>
      </c>
      <c r="H57">
        <f t="shared" si="0"/>
        <v>400</v>
      </c>
      <c r="I57">
        <v>393</v>
      </c>
      <c r="J57">
        <f t="shared" si="1"/>
        <v>7</v>
      </c>
      <c r="K57" s="5">
        <f>VLOOKUP(G57,Products!$B$2:$C$51,2,0)</f>
        <v>45</v>
      </c>
      <c r="L57" s="5">
        <f>VLOOKUP(G57,Products!$B$2:$D$51,3,0)</f>
        <v>52</v>
      </c>
      <c r="M57" s="5">
        <f t="shared" si="2"/>
        <v>18000</v>
      </c>
      <c r="N57" s="5">
        <f t="shared" si="3"/>
        <v>20436</v>
      </c>
      <c r="O57" s="5">
        <f t="shared" si="4"/>
        <v>2436</v>
      </c>
      <c r="P57" s="6">
        <f t="shared" si="5"/>
        <v>1.7500000000000002E-2</v>
      </c>
      <c r="Q57" s="6">
        <f t="shared" si="6"/>
        <v>0.98250000000000004</v>
      </c>
    </row>
    <row r="58" spans="1:17" ht="15" x14ac:dyDescent="0.35">
      <c r="A58" s="1" t="s">
        <v>1638</v>
      </c>
      <c r="B58" t="s">
        <v>1640</v>
      </c>
      <c r="C58" t="s">
        <v>1628</v>
      </c>
      <c r="D58" t="s">
        <v>790</v>
      </c>
      <c r="E58" t="s">
        <v>109</v>
      </c>
      <c r="F58" t="s">
        <v>61</v>
      </c>
      <c r="G58" s="2" t="s">
        <v>16</v>
      </c>
      <c r="H58">
        <f t="shared" si="0"/>
        <v>400</v>
      </c>
      <c r="I58">
        <v>396</v>
      </c>
      <c r="J58">
        <f t="shared" si="1"/>
        <v>4</v>
      </c>
      <c r="K58" s="5">
        <f>VLOOKUP(G58,Products!$B$2:$C$51,2,0)</f>
        <v>12</v>
      </c>
      <c r="L58" s="5">
        <f>VLOOKUP(G58,Products!$B$2:$D$51,3,0)</f>
        <v>20</v>
      </c>
      <c r="M58" s="5">
        <f t="shared" si="2"/>
        <v>4800</v>
      </c>
      <c r="N58" s="5">
        <f t="shared" si="3"/>
        <v>7920</v>
      </c>
      <c r="O58" s="5">
        <f t="shared" si="4"/>
        <v>3120</v>
      </c>
      <c r="P58" s="6">
        <f t="shared" si="5"/>
        <v>0.01</v>
      </c>
      <c r="Q58" s="6">
        <f t="shared" si="6"/>
        <v>0.99</v>
      </c>
    </row>
    <row r="59" spans="1:17" ht="15" x14ac:dyDescent="0.35">
      <c r="A59" s="1" t="s">
        <v>1638</v>
      </c>
      <c r="B59" t="s">
        <v>1640</v>
      </c>
      <c r="C59" t="s">
        <v>1628</v>
      </c>
      <c r="D59" t="s">
        <v>850</v>
      </c>
      <c r="E59" t="s">
        <v>109</v>
      </c>
      <c r="F59" t="s">
        <v>62</v>
      </c>
      <c r="G59" s="2" t="s">
        <v>17</v>
      </c>
      <c r="H59">
        <f t="shared" si="0"/>
        <v>400</v>
      </c>
      <c r="I59">
        <v>394</v>
      </c>
      <c r="J59">
        <f t="shared" si="1"/>
        <v>6</v>
      </c>
      <c r="K59" s="5">
        <f>VLOOKUP(G59,Products!$B$2:$C$51,2,0)</f>
        <v>320</v>
      </c>
      <c r="L59" s="5">
        <f>VLOOKUP(G59,Products!$B$2:$D$51,3,0)</f>
        <v>368</v>
      </c>
      <c r="M59" s="5">
        <f t="shared" si="2"/>
        <v>128000</v>
      </c>
      <c r="N59" s="5">
        <f t="shared" si="3"/>
        <v>144992</v>
      </c>
      <c r="O59" s="5">
        <f t="shared" si="4"/>
        <v>16992</v>
      </c>
      <c r="P59" s="6">
        <f t="shared" si="5"/>
        <v>1.4999999999999999E-2</v>
      </c>
      <c r="Q59" s="6">
        <f t="shared" si="6"/>
        <v>0.98499999999999999</v>
      </c>
    </row>
    <row r="60" spans="1:17" ht="15" x14ac:dyDescent="0.35">
      <c r="A60" s="1" t="s">
        <v>1638</v>
      </c>
      <c r="B60" t="s">
        <v>1640</v>
      </c>
      <c r="C60" t="s">
        <v>1628</v>
      </c>
      <c r="D60" t="s">
        <v>951</v>
      </c>
      <c r="E60" t="s">
        <v>109</v>
      </c>
      <c r="F60" t="s">
        <v>63</v>
      </c>
      <c r="G60" s="2" t="s">
        <v>18</v>
      </c>
      <c r="H60">
        <f t="shared" si="0"/>
        <v>400</v>
      </c>
      <c r="I60">
        <v>396</v>
      </c>
      <c r="J60">
        <f t="shared" si="1"/>
        <v>4</v>
      </c>
      <c r="K60" s="5">
        <f>VLOOKUP(G60,Products!$B$2:$C$51,2,0)</f>
        <v>253</v>
      </c>
      <c r="L60" s="5">
        <f>VLOOKUP(G60,Products!$B$2:$D$51,3,0)</f>
        <v>285</v>
      </c>
      <c r="M60" s="5">
        <f t="shared" si="2"/>
        <v>101200</v>
      </c>
      <c r="N60" s="5">
        <f t="shared" si="3"/>
        <v>112860</v>
      </c>
      <c r="O60" s="5">
        <f t="shared" si="4"/>
        <v>11660</v>
      </c>
      <c r="P60" s="6">
        <f t="shared" si="5"/>
        <v>0.01</v>
      </c>
      <c r="Q60" s="6">
        <f t="shared" si="6"/>
        <v>0.99</v>
      </c>
    </row>
    <row r="61" spans="1:17" ht="15" x14ac:dyDescent="0.35">
      <c r="A61" s="1" t="s">
        <v>1638</v>
      </c>
      <c r="B61" t="s">
        <v>1640</v>
      </c>
      <c r="C61" t="s">
        <v>1628</v>
      </c>
      <c r="D61" t="s">
        <v>1004</v>
      </c>
      <c r="E61" t="s">
        <v>109</v>
      </c>
      <c r="F61" t="s">
        <v>64</v>
      </c>
      <c r="G61" s="2" t="s">
        <v>19</v>
      </c>
      <c r="H61">
        <f t="shared" si="0"/>
        <v>400</v>
      </c>
      <c r="I61">
        <v>392</v>
      </c>
      <c r="J61">
        <f t="shared" si="1"/>
        <v>8</v>
      </c>
      <c r="K61" s="5">
        <f>VLOOKUP(G61,Products!$B$2:$C$51,2,0)</f>
        <v>98</v>
      </c>
      <c r="L61" s="5">
        <f>VLOOKUP(G61,Products!$B$2:$D$51,3,0)</f>
        <v>108</v>
      </c>
      <c r="M61" s="5">
        <f t="shared" si="2"/>
        <v>39200</v>
      </c>
      <c r="N61" s="5">
        <f t="shared" si="3"/>
        <v>42336</v>
      </c>
      <c r="O61" s="5">
        <f t="shared" si="4"/>
        <v>3136</v>
      </c>
      <c r="P61" s="6">
        <f t="shared" si="5"/>
        <v>0.02</v>
      </c>
      <c r="Q61" s="6">
        <f t="shared" si="6"/>
        <v>0.98</v>
      </c>
    </row>
    <row r="62" spans="1:17" ht="15" x14ac:dyDescent="0.35">
      <c r="A62" s="1" t="s">
        <v>1638</v>
      </c>
      <c r="B62" t="s">
        <v>1640</v>
      </c>
      <c r="C62" t="s">
        <v>1628</v>
      </c>
      <c r="D62" t="s">
        <v>1103</v>
      </c>
      <c r="E62" t="s">
        <v>109</v>
      </c>
      <c r="F62" t="s">
        <v>65</v>
      </c>
      <c r="G62" s="2" t="s">
        <v>45</v>
      </c>
      <c r="H62">
        <f t="shared" si="0"/>
        <v>400</v>
      </c>
      <c r="I62">
        <v>395</v>
      </c>
      <c r="J62">
        <f t="shared" si="1"/>
        <v>5</v>
      </c>
      <c r="K62" s="5">
        <f>VLOOKUP(G62,Products!$B$2:$C$51,2,0)</f>
        <v>70</v>
      </c>
      <c r="L62" s="5">
        <f>VLOOKUP(G62,Products!$B$2:$D$51,3,0)</f>
        <v>78</v>
      </c>
      <c r="M62" s="5">
        <f t="shared" si="2"/>
        <v>28000</v>
      </c>
      <c r="N62" s="5">
        <f t="shared" si="3"/>
        <v>30810</v>
      </c>
      <c r="O62" s="5">
        <f t="shared" si="4"/>
        <v>2810</v>
      </c>
      <c r="P62" s="6">
        <f t="shared" si="5"/>
        <v>1.2500000000000001E-2</v>
      </c>
      <c r="Q62" s="6">
        <f t="shared" si="6"/>
        <v>0.98750000000000004</v>
      </c>
    </row>
    <row r="63" spans="1:17" ht="15" x14ac:dyDescent="0.35">
      <c r="A63" s="1" t="s">
        <v>1638</v>
      </c>
      <c r="B63" t="s">
        <v>1640</v>
      </c>
      <c r="C63" t="s">
        <v>1628</v>
      </c>
      <c r="D63" t="s">
        <v>1144</v>
      </c>
      <c r="E63" t="s">
        <v>109</v>
      </c>
      <c r="F63" t="s">
        <v>66</v>
      </c>
      <c r="G63" s="2" t="s">
        <v>20</v>
      </c>
      <c r="H63">
        <f t="shared" si="0"/>
        <v>400</v>
      </c>
      <c r="I63">
        <v>394</v>
      </c>
      <c r="J63">
        <f t="shared" si="1"/>
        <v>6</v>
      </c>
      <c r="K63" s="5">
        <f>VLOOKUP(G63,Products!$B$2:$C$51,2,0)</f>
        <v>720</v>
      </c>
      <c r="L63" s="5">
        <f>VLOOKUP(G63,Products!$B$2:$D$51,3,0)</f>
        <v>806</v>
      </c>
      <c r="M63" s="5">
        <f t="shared" si="2"/>
        <v>288000</v>
      </c>
      <c r="N63" s="5">
        <f t="shared" si="3"/>
        <v>317564</v>
      </c>
      <c r="O63" s="5">
        <f t="shared" si="4"/>
        <v>29564</v>
      </c>
      <c r="P63" s="6">
        <f t="shared" si="5"/>
        <v>1.4999999999999999E-2</v>
      </c>
      <c r="Q63" s="6">
        <f t="shared" si="6"/>
        <v>0.98499999999999999</v>
      </c>
    </row>
    <row r="64" spans="1:17" ht="15" x14ac:dyDescent="0.35">
      <c r="A64" s="1" t="s">
        <v>1638</v>
      </c>
      <c r="B64" t="s">
        <v>1640</v>
      </c>
      <c r="C64" t="s">
        <v>1628</v>
      </c>
      <c r="D64" t="s">
        <v>1291</v>
      </c>
      <c r="E64" t="s">
        <v>109</v>
      </c>
      <c r="F64" t="s">
        <v>67</v>
      </c>
      <c r="G64" s="2" t="s">
        <v>21</v>
      </c>
      <c r="H64">
        <f t="shared" si="0"/>
        <v>400</v>
      </c>
      <c r="I64">
        <v>393</v>
      </c>
      <c r="J64">
        <f t="shared" si="1"/>
        <v>7</v>
      </c>
      <c r="K64" s="5">
        <f>VLOOKUP(G64,Products!$B$2:$C$51,2,0)</f>
        <v>740</v>
      </c>
      <c r="L64" s="5">
        <f>VLOOKUP(G64,Products!$B$2:$D$51,3,0)</f>
        <v>815</v>
      </c>
      <c r="M64" s="5">
        <f t="shared" si="2"/>
        <v>296000</v>
      </c>
      <c r="N64" s="5">
        <f t="shared" si="3"/>
        <v>320295</v>
      </c>
      <c r="O64" s="5">
        <f t="shared" si="4"/>
        <v>24295</v>
      </c>
      <c r="P64" s="6">
        <f t="shared" si="5"/>
        <v>1.7500000000000002E-2</v>
      </c>
      <c r="Q64" s="6">
        <f t="shared" si="6"/>
        <v>0.98250000000000004</v>
      </c>
    </row>
    <row r="65" spans="1:17" ht="15" x14ac:dyDescent="0.35">
      <c r="A65" s="1" t="s">
        <v>1638</v>
      </c>
      <c r="B65" t="s">
        <v>1640</v>
      </c>
      <c r="C65" t="s">
        <v>1628</v>
      </c>
      <c r="D65" t="s">
        <v>1325</v>
      </c>
      <c r="E65" t="s">
        <v>109</v>
      </c>
      <c r="F65" t="s">
        <v>68</v>
      </c>
      <c r="G65" s="2" t="s">
        <v>22</v>
      </c>
      <c r="H65">
        <f t="shared" si="0"/>
        <v>400</v>
      </c>
      <c r="I65">
        <v>392</v>
      </c>
      <c r="J65">
        <f t="shared" si="1"/>
        <v>8</v>
      </c>
      <c r="K65" s="5">
        <f>VLOOKUP(G65,Products!$B$2:$C$51,2,0)</f>
        <v>40</v>
      </c>
      <c r="L65" s="5">
        <f>VLOOKUP(G65,Products!$B$2:$D$51,3,0)</f>
        <v>60</v>
      </c>
      <c r="M65" s="5">
        <f t="shared" si="2"/>
        <v>16000</v>
      </c>
      <c r="N65" s="5">
        <f t="shared" si="3"/>
        <v>23520</v>
      </c>
      <c r="O65" s="5">
        <f t="shared" si="4"/>
        <v>7520</v>
      </c>
      <c r="P65" s="6">
        <f t="shared" si="5"/>
        <v>0.02</v>
      </c>
      <c r="Q65" s="6">
        <f t="shared" si="6"/>
        <v>0.98</v>
      </c>
    </row>
    <row r="66" spans="1:17" ht="15" x14ac:dyDescent="0.35">
      <c r="A66" s="1" t="s">
        <v>1638</v>
      </c>
      <c r="B66" t="s">
        <v>1640</v>
      </c>
      <c r="C66" t="s">
        <v>1628</v>
      </c>
      <c r="D66" t="s">
        <v>1483</v>
      </c>
      <c r="E66" t="s">
        <v>109</v>
      </c>
      <c r="F66" t="s">
        <v>69</v>
      </c>
      <c r="G66" s="2" t="s">
        <v>27</v>
      </c>
      <c r="H66">
        <f t="shared" si="0"/>
        <v>400</v>
      </c>
      <c r="I66">
        <v>394</v>
      </c>
      <c r="J66">
        <f t="shared" si="1"/>
        <v>6</v>
      </c>
      <c r="K66" s="5">
        <f>VLOOKUP(G66,Products!$B$2:$C$51,2,0)</f>
        <v>60</v>
      </c>
      <c r="L66" s="5">
        <f>VLOOKUP(G66,Products!$B$2:$D$51,3,0)</f>
        <v>66</v>
      </c>
      <c r="M66" s="5">
        <f t="shared" si="2"/>
        <v>24000</v>
      </c>
      <c r="N66" s="5">
        <f t="shared" si="3"/>
        <v>26004</v>
      </c>
      <c r="O66" s="5">
        <f t="shared" si="4"/>
        <v>2004</v>
      </c>
      <c r="P66" s="6">
        <f t="shared" si="5"/>
        <v>1.4999999999999999E-2</v>
      </c>
      <c r="Q66" s="6">
        <f t="shared" si="6"/>
        <v>0.98499999999999999</v>
      </c>
    </row>
    <row r="67" spans="1:17" ht="15" x14ac:dyDescent="0.35">
      <c r="A67" s="1" t="s">
        <v>1638</v>
      </c>
      <c r="B67" t="s">
        <v>1640</v>
      </c>
      <c r="C67" t="s">
        <v>1628</v>
      </c>
      <c r="D67" t="s">
        <v>1532</v>
      </c>
      <c r="E67" t="s">
        <v>109</v>
      </c>
      <c r="F67" t="s">
        <v>70</v>
      </c>
      <c r="G67" s="2" t="s">
        <v>1643</v>
      </c>
      <c r="H67">
        <f t="shared" ref="H67:H130" si="7">100*4</f>
        <v>400</v>
      </c>
      <c r="I67">
        <v>391</v>
      </c>
      <c r="J67">
        <f t="shared" ref="J67:J130" si="8">H67-I67</f>
        <v>9</v>
      </c>
      <c r="K67" s="5">
        <f>VLOOKUP(G67,Products!$B$2:$C$51,2,0)</f>
        <v>108</v>
      </c>
      <c r="L67" s="5">
        <f>VLOOKUP(G67,Products!$B$2:$D$51,3,0)</f>
        <v>118</v>
      </c>
      <c r="M67" s="5">
        <f t="shared" ref="M67:M130" si="9">H67*K67</f>
        <v>43200</v>
      </c>
      <c r="N67" s="5">
        <f t="shared" ref="N67:N130" si="10">I67*L67</f>
        <v>46138</v>
      </c>
      <c r="O67" s="5">
        <f t="shared" ref="O67:O130" si="11">N67-M67</f>
        <v>2938</v>
      </c>
      <c r="P67" s="6">
        <f t="shared" ref="P67:P130" si="12">J67/H67</f>
        <v>2.2499999999999999E-2</v>
      </c>
      <c r="Q67" s="6">
        <f t="shared" ref="Q67:Q130" si="13">I67/H67</f>
        <v>0.97750000000000004</v>
      </c>
    </row>
    <row r="68" spans="1:17" ht="15" x14ac:dyDescent="0.35">
      <c r="A68" s="1" t="s">
        <v>1638</v>
      </c>
      <c r="B68" t="s">
        <v>1640</v>
      </c>
      <c r="C68" t="s">
        <v>1628</v>
      </c>
      <c r="D68" t="s">
        <v>129</v>
      </c>
      <c r="E68" t="s">
        <v>109</v>
      </c>
      <c r="F68" t="s">
        <v>71</v>
      </c>
      <c r="G68" s="2" t="s">
        <v>29</v>
      </c>
      <c r="H68">
        <f t="shared" si="7"/>
        <v>400</v>
      </c>
      <c r="I68">
        <v>397</v>
      </c>
      <c r="J68">
        <f t="shared" si="8"/>
        <v>3</v>
      </c>
      <c r="K68" s="5">
        <f>VLOOKUP(G68,Products!$B$2:$C$51,2,0)</f>
        <v>84</v>
      </c>
      <c r="L68" s="5">
        <f>VLOOKUP(G68,Products!$B$2:$D$51,3,0)</f>
        <v>94</v>
      </c>
      <c r="M68" s="5">
        <f t="shared" si="9"/>
        <v>33600</v>
      </c>
      <c r="N68" s="5">
        <f t="shared" si="10"/>
        <v>37318</v>
      </c>
      <c r="O68" s="5">
        <f t="shared" si="11"/>
        <v>3718</v>
      </c>
      <c r="P68" s="6">
        <f t="shared" si="12"/>
        <v>7.4999999999999997E-3</v>
      </c>
      <c r="Q68" s="6">
        <f t="shared" si="13"/>
        <v>0.99250000000000005</v>
      </c>
    </row>
    <row r="69" spans="1:17" ht="15" x14ac:dyDescent="0.35">
      <c r="A69" s="1" t="s">
        <v>1638</v>
      </c>
      <c r="B69" t="s">
        <v>1640</v>
      </c>
      <c r="C69" t="s">
        <v>1628</v>
      </c>
      <c r="D69" t="s">
        <v>270</v>
      </c>
      <c r="E69" t="s">
        <v>109</v>
      </c>
      <c r="F69" t="s">
        <v>72</v>
      </c>
      <c r="G69" s="2" t="s">
        <v>31</v>
      </c>
      <c r="H69">
        <f t="shared" si="7"/>
        <v>400</v>
      </c>
      <c r="I69">
        <v>395</v>
      </c>
      <c r="J69">
        <f t="shared" si="8"/>
        <v>5</v>
      </c>
      <c r="K69" s="5">
        <f>VLOOKUP(G69,Products!$B$2:$C$51,2,0)</f>
        <v>67</v>
      </c>
      <c r="L69" s="5">
        <f>VLOOKUP(G69,Products!$B$2:$D$51,3,0)</f>
        <v>74</v>
      </c>
      <c r="M69" s="5">
        <f t="shared" si="9"/>
        <v>26800</v>
      </c>
      <c r="N69" s="5">
        <f t="shared" si="10"/>
        <v>29230</v>
      </c>
      <c r="O69" s="5">
        <f t="shared" si="11"/>
        <v>2430</v>
      </c>
      <c r="P69" s="6">
        <f t="shared" si="12"/>
        <v>1.2500000000000001E-2</v>
      </c>
      <c r="Q69" s="6">
        <f t="shared" si="13"/>
        <v>0.98750000000000004</v>
      </c>
    </row>
    <row r="70" spans="1:17" ht="15" x14ac:dyDescent="0.35">
      <c r="A70" s="1" t="s">
        <v>1638</v>
      </c>
      <c r="B70" t="s">
        <v>1640</v>
      </c>
      <c r="C70" t="s">
        <v>1628</v>
      </c>
      <c r="D70" t="s">
        <v>315</v>
      </c>
      <c r="E70" t="s">
        <v>109</v>
      </c>
      <c r="F70" t="s">
        <v>73</v>
      </c>
      <c r="G70" s="2" t="s">
        <v>32</v>
      </c>
      <c r="H70">
        <f t="shared" si="7"/>
        <v>400</v>
      </c>
      <c r="I70">
        <v>392</v>
      </c>
      <c r="J70">
        <f t="shared" si="8"/>
        <v>8</v>
      </c>
      <c r="K70" s="5">
        <f>VLOOKUP(G70,Products!$B$2:$C$51,2,0)</f>
        <v>25</v>
      </c>
      <c r="L70" s="5">
        <f>VLOOKUP(G70,Products!$B$2:$D$51,3,0)</f>
        <v>30</v>
      </c>
      <c r="M70" s="5">
        <f t="shared" si="9"/>
        <v>10000</v>
      </c>
      <c r="N70" s="5">
        <f t="shared" si="10"/>
        <v>11760</v>
      </c>
      <c r="O70" s="5">
        <f t="shared" si="11"/>
        <v>1760</v>
      </c>
      <c r="P70" s="6">
        <f t="shared" si="12"/>
        <v>0.02</v>
      </c>
      <c r="Q70" s="6">
        <f t="shared" si="13"/>
        <v>0.98</v>
      </c>
    </row>
    <row r="71" spans="1:17" ht="15" x14ac:dyDescent="0.35">
      <c r="A71" s="1" t="s">
        <v>1638</v>
      </c>
      <c r="B71" t="s">
        <v>1640</v>
      </c>
      <c r="C71" t="s">
        <v>1628</v>
      </c>
      <c r="D71" t="s">
        <v>367</v>
      </c>
      <c r="E71" t="s">
        <v>109</v>
      </c>
      <c r="F71" t="s">
        <v>74</v>
      </c>
      <c r="G71" s="2" t="s">
        <v>33</v>
      </c>
      <c r="H71">
        <f t="shared" si="7"/>
        <v>400</v>
      </c>
      <c r="I71">
        <v>392</v>
      </c>
      <c r="J71">
        <f t="shared" si="8"/>
        <v>8</v>
      </c>
      <c r="K71" s="5">
        <f>VLOOKUP(G71,Products!$B$2:$C$51,2,0)</f>
        <v>186</v>
      </c>
      <c r="L71" s="5">
        <f>VLOOKUP(G71,Products!$B$2:$D$51,3,0)</f>
        <v>205</v>
      </c>
      <c r="M71" s="5">
        <f t="shared" si="9"/>
        <v>74400</v>
      </c>
      <c r="N71" s="5">
        <f t="shared" si="10"/>
        <v>80360</v>
      </c>
      <c r="O71" s="5">
        <f t="shared" si="11"/>
        <v>5960</v>
      </c>
      <c r="P71" s="6">
        <f t="shared" si="12"/>
        <v>0.02</v>
      </c>
      <c r="Q71" s="6">
        <f t="shared" si="13"/>
        <v>0.98</v>
      </c>
    </row>
    <row r="72" spans="1:17" ht="15" x14ac:dyDescent="0.35">
      <c r="A72" s="1" t="s">
        <v>1638</v>
      </c>
      <c r="B72" t="s">
        <v>1640</v>
      </c>
      <c r="C72" t="s">
        <v>1628</v>
      </c>
      <c r="D72" t="s">
        <v>400</v>
      </c>
      <c r="E72" t="s">
        <v>109</v>
      </c>
      <c r="F72" t="s">
        <v>75</v>
      </c>
      <c r="G72" s="2" t="s">
        <v>34</v>
      </c>
      <c r="H72">
        <f t="shared" si="7"/>
        <v>400</v>
      </c>
      <c r="I72">
        <v>396</v>
      </c>
      <c r="J72">
        <f t="shared" si="8"/>
        <v>4</v>
      </c>
      <c r="K72" s="5">
        <f>VLOOKUP(G72,Products!$B$2:$C$51,2,0)</f>
        <v>70</v>
      </c>
      <c r="L72" s="5">
        <f>VLOOKUP(G72,Products!$B$2:$D$51,3,0)</f>
        <v>84</v>
      </c>
      <c r="M72" s="5">
        <f t="shared" si="9"/>
        <v>28000</v>
      </c>
      <c r="N72" s="5">
        <f t="shared" si="10"/>
        <v>33264</v>
      </c>
      <c r="O72" s="5">
        <f t="shared" si="11"/>
        <v>5264</v>
      </c>
      <c r="P72" s="6">
        <f t="shared" si="12"/>
        <v>0.01</v>
      </c>
      <c r="Q72" s="6">
        <f t="shared" si="13"/>
        <v>0.99</v>
      </c>
    </row>
    <row r="73" spans="1:17" ht="15" x14ac:dyDescent="0.35">
      <c r="A73" s="1" t="s">
        <v>1638</v>
      </c>
      <c r="B73" t="s">
        <v>1640</v>
      </c>
      <c r="C73" t="s">
        <v>1628</v>
      </c>
      <c r="D73" t="s">
        <v>503</v>
      </c>
      <c r="E73" t="s">
        <v>109</v>
      </c>
      <c r="F73" t="s">
        <v>76</v>
      </c>
      <c r="G73" s="2" t="s">
        <v>36</v>
      </c>
      <c r="H73">
        <f t="shared" si="7"/>
        <v>400</v>
      </c>
      <c r="I73">
        <v>397</v>
      </c>
      <c r="J73">
        <f t="shared" si="8"/>
        <v>3</v>
      </c>
      <c r="K73" s="5">
        <f>VLOOKUP(G73,Products!$B$2:$C$51,2,0)</f>
        <v>197</v>
      </c>
      <c r="L73" s="5">
        <f>VLOOKUP(G73,Products!$B$2:$D$51,3,0)</f>
        <v>221</v>
      </c>
      <c r="M73" s="5">
        <f t="shared" si="9"/>
        <v>78800</v>
      </c>
      <c r="N73" s="5">
        <f t="shared" si="10"/>
        <v>87737</v>
      </c>
      <c r="O73" s="5">
        <f t="shared" si="11"/>
        <v>8937</v>
      </c>
      <c r="P73" s="6">
        <f t="shared" si="12"/>
        <v>7.4999999999999997E-3</v>
      </c>
      <c r="Q73" s="6">
        <f t="shared" si="13"/>
        <v>0.99250000000000005</v>
      </c>
    </row>
    <row r="74" spans="1:17" ht="15" x14ac:dyDescent="0.35">
      <c r="A74" s="1" t="s">
        <v>1638</v>
      </c>
      <c r="B74" t="s">
        <v>1640</v>
      </c>
      <c r="C74" t="s">
        <v>1628</v>
      </c>
      <c r="D74" t="s">
        <v>550</v>
      </c>
      <c r="E74" t="s">
        <v>109</v>
      </c>
      <c r="F74" t="s">
        <v>77</v>
      </c>
      <c r="G74" s="2" t="s">
        <v>39</v>
      </c>
      <c r="H74">
        <f t="shared" si="7"/>
        <v>400</v>
      </c>
      <c r="I74">
        <v>394</v>
      </c>
      <c r="J74">
        <f t="shared" si="8"/>
        <v>6</v>
      </c>
      <c r="K74" s="5">
        <f>VLOOKUP(G74,Products!$B$2:$C$51,2,0)</f>
        <v>20</v>
      </c>
      <c r="L74" s="5">
        <f>VLOOKUP(G74,Products!$B$2:$D$51,3,0)</f>
        <v>24</v>
      </c>
      <c r="M74" s="5">
        <f t="shared" si="9"/>
        <v>8000</v>
      </c>
      <c r="N74" s="5">
        <f t="shared" si="10"/>
        <v>9456</v>
      </c>
      <c r="O74" s="5">
        <f t="shared" si="11"/>
        <v>1456</v>
      </c>
      <c r="P74" s="6">
        <f t="shared" si="12"/>
        <v>1.4999999999999999E-2</v>
      </c>
      <c r="Q74" s="6">
        <f t="shared" si="13"/>
        <v>0.98499999999999999</v>
      </c>
    </row>
    <row r="75" spans="1:17" ht="15" x14ac:dyDescent="0.35">
      <c r="A75" s="1" t="s">
        <v>1638</v>
      </c>
      <c r="B75" t="s">
        <v>1640</v>
      </c>
      <c r="C75" t="s">
        <v>1628</v>
      </c>
      <c r="D75" t="s">
        <v>743</v>
      </c>
      <c r="E75" t="s">
        <v>109</v>
      </c>
      <c r="F75" t="s">
        <v>78</v>
      </c>
      <c r="G75" s="2" t="s">
        <v>41</v>
      </c>
      <c r="H75">
        <f t="shared" si="7"/>
        <v>400</v>
      </c>
      <c r="I75">
        <v>393</v>
      </c>
      <c r="J75">
        <f t="shared" si="8"/>
        <v>7</v>
      </c>
      <c r="K75" s="5">
        <f>VLOOKUP(G75,Products!$B$2:$C$51,2,0)</f>
        <v>60</v>
      </c>
      <c r="L75" s="5">
        <f>VLOOKUP(G75,Products!$B$2:$D$51,3,0)</f>
        <v>72</v>
      </c>
      <c r="M75" s="5">
        <f t="shared" si="9"/>
        <v>24000</v>
      </c>
      <c r="N75" s="5">
        <f t="shared" si="10"/>
        <v>28296</v>
      </c>
      <c r="O75" s="5">
        <f t="shared" si="11"/>
        <v>4296</v>
      </c>
      <c r="P75" s="6">
        <f t="shared" si="12"/>
        <v>1.7500000000000002E-2</v>
      </c>
      <c r="Q75" s="6">
        <f t="shared" si="13"/>
        <v>0.98250000000000004</v>
      </c>
    </row>
    <row r="76" spans="1:17" ht="15" x14ac:dyDescent="0.35">
      <c r="A76" s="1" t="s">
        <v>1638</v>
      </c>
      <c r="B76" t="s">
        <v>1640</v>
      </c>
      <c r="C76" t="s">
        <v>1628</v>
      </c>
      <c r="D76" t="s">
        <v>791</v>
      </c>
      <c r="E76" t="s">
        <v>109</v>
      </c>
      <c r="F76" t="s">
        <v>79</v>
      </c>
      <c r="G76" s="2" t="s">
        <v>42</v>
      </c>
      <c r="H76">
        <f t="shared" si="7"/>
        <v>400</v>
      </c>
      <c r="I76">
        <v>397</v>
      </c>
      <c r="J76">
        <f t="shared" si="8"/>
        <v>3</v>
      </c>
      <c r="K76" s="5">
        <f>VLOOKUP(G76,Products!$B$2:$C$51,2,0)</f>
        <v>251</v>
      </c>
      <c r="L76" s="5">
        <f>VLOOKUP(G76,Products!$B$2:$D$51,3,0)</f>
        <v>276</v>
      </c>
      <c r="M76" s="5">
        <f t="shared" si="9"/>
        <v>100400</v>
      </c>
      <c r="N76" s="5">
        <f t="shared" si="10"/>
        <v>109572</v>
      </c>
      <c r="O76" s="5">
        <f t="shared" si="11"/>
        <v>9172</v>
      </c>
      <c r="P76" s="6">
        <f t="shared" si="12"/>
        <v>7.4999999999999997E-3</v>
      </c>
      <c r="Q76" s="6">
        <f t="shared" si="13"/>
        <v>0.99250000000000005</v>
      </c>
    </row>
    <row r="77" spans="1:17" ht="15" x14ac:dyDescent="0.35">
      <c r="A77" s="1" t="s">
        <v>1638</v>
      </c>
      <c r="B77" t="s">
        <v>1640</v>
      </c>
      <c r="C77" t="s">
        <v>1628</v>
      </c>
      <c r="D77" t="s">
        <v>900</v>
      </c>
      <c r="E77" t="s">
        <v>109</v>
      </c>
      <c r="F77" t="s">
        <v>80</v>
      </c>
      <c r="G77" s="2" t="s">
        <v>43</v>
      </c>
      <c r="H77">
        <f t="shared" si="7"/>
        <v>400</v>
      </c>
      <c r="I77">
        <v>395</v>
      </c>
      <c r="J77">
        <f t="shared" si="8"/>
        <v>5</v>
      </c>
      <c r="K77" s="5">
        <f>VLOOKUP(G77,Products!$B$2:$C$51,2,0)</f>
        <v>70</v>
      </c>
      <c r="L77" s="5">
        <f>VLOOKUP(G77,Products!$B$2:$D$51,3,0)</f>
        <v>84</v>
      </c>
      <c r="M77" s="5">
        <f t="shared" si="9"/>
        <v>28000</v>
      </c>
      <c r="N77" s="5">
        <f t="shared" si="10"/>
        <v>33180</v>
      </c>
      <c r="O77" s="5">
        <f t="shared" si="11"/>
        <v>5180</v>
      </c>
      <c r="P77" s="6">
        <f t="shared" si="12"/>
        <v>1.2500000000000001E-2</v>
      </c>
      <c r="Q77" s="6">
        <f t="shared" si="13"/>
        <v>0.98750000000000004</v>
      </c>
    </row>
    <row r="78" spans="1:17" ht="15" x14ac:dyDescent="0.35">
      <c r="A78" s="1" t="s">
        <v>1638</v>
      </c>
      <c r="B78" t="s">
        <v>1640</v>
      </c>
      <c r="C78" t="s">
        <v>1628</v>
      </c>
      <c r="D78" t="s">
        <v>1145</v>
      </c>
      <c r="E78" t="s">
        <v>109</v>
      </c>
      <c r="F78" t="s">
        <v>81</v>
      </c>
      <c r="G78" s="2" t="s">
        <v>46</v>
      </c>
      <c r="H78">
        <f t="shared" si="7"/>
        <v>400</v>
      </c>
      <c r="I78">
        <v>397</v>
      </c>
      <c r="J78">
        <f t="shared" si="8"/>
        <v>3</v>
      </c>
      <c r="K78" s="5">
        <f>VLOOKUP(G78,Products!$B$2:$C$51,2,0)</f>
        <v>120</v>
      </c>
      <c r="L78" s="5">
        <f>VLOOKUP(G78,Products!$B$2:$D$51,3,0)</f>
        <v>130</v>
      </c>
      <c r="M78" s="5">
        <f t="shared" si="9"/>
        <v>48000</v>
      </c>
      <c r="N78" s="5">
        <f t="shared" si="10"/>
        <v>51610</v>
      </c>
      <c r="O78" s="5">
        <f t="shared" si="11"/>
        <v>3610</v>
      </c>
      <c r="P78" s="6">
        <f t="shared" si="12"/>
        <v>7.4999999999999997E-3</v>
      </c>
      <c r="Q78" s="6">
        <f t="shared" si="13"/>
        <v>0.99250000000000005</v>
      </c>
    </row>
    <row r="79" spans="1:17" ht="15" x14ac:dyDescent="0.35">
      <c r="A79" s="1" t="s">
        <v>1638</v>
      </c>
      <c r="B79" t="s">
        <v>1640</v>
      </c>
      <c r="C79" t="s">
        <v>1628</v>
      </c>
      <c r="D79" t="s">
        <v>1241</v>
      </c>
      <c r="E79" t="s">
        <v>109</v>
      </c>
      <c r="F79" t="s">
        <v>82</v>
      </c>
      <c r="G79" s="2" t="s">
        <v>49</v>
      </c>
      <c r="H79">
        <f t="shared" si="7"/>
        <v>400</v>
      </c>
      <c r="I79">
        <v>394</v>
      </c>
      <c r="J79">
        <f t="shared" si="8"/>
        <v>6</v>
      </c>
      <c r="K79" s="5">
        <f>VLOOKUP(G79,Products!$B$2:$C$51,2,0)</f>
        <v>30</v>
      </c>
      <c r="L79" s="5">
        <f>VLOOKUP(G79,Products!$B$2:$D$51,3,0)</f>
        <v>40</v>
      </c>
      <c r="M79" s="5">
        <f t="shared" si="9"/>
        <v>12000</v>
      </c>
      <c r="N79" s="5">
        <f t="shared" si="10"/>
        <v>15760</v>
      </c>
      <c r="O79" s="5">
        <f t="shared" si="11"/>
        <v>3760</v>
      </c>
      <c r="P79" s="6">
        <f t="shared" si="12"/>
        <v>1.4999999999999999E-2</v>
      </c>
      <c r="Q79" s="6">
        <f t="shared" si="13"/>
        <v>0.98499999999999999</v>
      </c>
    </row>
    <row r="80" spans="1:17" ht="15" x14ac:dyDescent="0.35">
      <c r="A80" s="1" t="s">
        <v>1638</v>
      </c>
      <c r="B80" t="s">
        <v>1640</v>
      </c>
      <c r="C80" t="s">
        <v>1628</v>
      </c>
      <c r="D80" t="s">
        <v>1326</v>
      </c>
      <c r="E80" t="s">
        <v>109</v>
      </c>
      <c r="F80" t="s">
        <v>83</v>
      </c>
      <c r="G80" s="2" t="s">
        <v>50</v>
      </c>
      <c r="H80">
        <f t="shared" si="7"/>
        <v>400</v>
      </c>
      <c r="I80">
        <v>394</v>
      </c>
      <c r="J80">
        <f t="shared" si="8"/>
        <v>6</v>
      </c>
      <c r="K80" s="5">
        <f>VLOOKUP(G80,Products!$B$2:$C$51,2,0)</f>
        <v>10</v>
      </c>
      <c r="L80" s="5">
        <f>VLOOKUP(G80,Products!$B$2:$D$51,3,0)</f>
        <v>15</v>
      </c>
      <c r="M80" s="5">
        <f t="shared" si="9"/>
        <v>4000</v>
      </c>
      <c r="N80" s="5">
        <f t="shared" si="10"/>
        <v>5910</v>
      </c>
      <c r="O80" s="5">
        <f t="shared" si="11"/>
        <v>1910</v>
      </c>
      <c r="P80" s="6">
        <f t="shared" si="12"/>
        <v>1.4999999999999999E-2</v>
      </c>
      <c r="Q80" s="6">
        <f t="shared" si="13"/>
        <v>0.98499999999999999</v>
      </c>
    </row>
    <row r="81" spans="1:17" ht="15" x14ac:dyDescent="0.35">
      <c r="A81" s="1" t="s">
        <v>1638</v>
      </c>
      <c r="B81" t="s">
        <v>1640</v>
      </c>
      <c r="C81" t="s">
        <v>1628</v>
      </c>
      <c r="D81" t="s">
        <v>1375</v>
      </c>
      <c r="E81" t="s">
        <v>109</v>
      </c>
      <c r="F81" t="s">
        <v>84</v>
      </c>
      <c r="G81" s="2" t="s">
        <v>51</v>
      </c>
      <c r="H81">
        <f t="shared" si="7"/>
        <v>400</v>
      </c>
      <c r="I81">
        <v>394</v>
      </c>
      <c r="J81">
        <f t="shared" si="8"/>
        <v>6</v>
      </c>
      <c r="K81" s="5">
        <f>VLOOKUP(G81,Products!$B$2:$C$51,2,0)</f>
        <v>150</v>
      </c>
      <c r="L81" s="5">
        <f>VLOOKUP(G81,Products!$B$2:$D$51,3,0)</f>
        <v>210</v>
      </c>
      <c r="M81" s="5">
        <f t="shared" si="9"/>
        <v>60000</v>
      </c>
      <c r="N81" s="5">
        <f t="shared" si="10"/>
        <v>82740</v>
      </c>
      <c r="O81" s="5">
        <f t="shared" si="11"/>
        <v>22740</v>
      </c>
      <c r="P81" s="6">
        <f t="shared" si="12"/>
        <v>1.4999999999999999E-2</v>
      </c>
      <c r="Q81" s="6">
        <f t="shared" si="13"/>
        <v>0.98499999999999999</v>
      </c>
    </row>
    <row r="82" spans="1:17" ht="15" x14ac:dyDescent="0.35">
      <c r="A82" s="1" t="s">
        <v>1638</v>
      </c>
      <c r="B82" t="s">
        <v>1640</v>
      </c>
      <c r="C82" t="s">
        <v>1628</v>
      </c>
      <c r="D82" t="s">
        <v>1533</v>
      </c>
      <c r="E82" t="s">
        <v>109</v>
      </c>
      <c r="F82" t="s">
        <v>85</v>
      </c>
      <c r="G82" s="2" t="s">
        <v>1646</v>
      </c>
      <c r="H82">
        <f t="shared" si="7"/>
        <v>400</v>
      </c>
      <c r="I82">
        <v>392</v>
      </c>
      <c r="J82">
        <f t="shared" si="8"/>
        <v>8</v>
      </c>
      <c r="K82" s="5">
        <f>VLOOKUP(G82,Products!$B$2:$C$51,2,0)</f>
        <v>110</v>
      </c>
      <c r="L82" s="5">
        <f>VLOOKUP(G82,Products!$B$2:$D$51,3,0)</f>
        <v>127</v>
      </c>
      <c r="M82" s="5">
        <f t="shared" si="9"/>
        <v>44000</v>
      </c>
      <c r="N82" s="5">
        <f t="shared" si="10"/>
        <v>49784</v>
      </c>
      <c r="O82" s="5">
        <f t="shared" si="11"/>
        <v>5784</v>
      </c>
      <c r="P82" s="6">
        <f t="shared" si="12"/>
        <v>0.02</v>
      </c>
      <c r="Q82" s="6">
        <f t="shared" si="13"/>
        <v>0.98</v>
      </c>
    </row>
    <row r="83" spans="1:17" ht="15" x14ac:dyDescent="0.35">
      <c r="A83" s="1" t="s">
        <v>1638</v>
      </c>
      <c r="B83" t="s">
        <v>1640</v>
      </c>
      <c r="C83" t="s">
        <v>1628</v>
      </c>
      <c r="D83" t="s">
        <v>213</v>
      </c>
      <c r="E83" t="s">
        <v>109</v>
      </c>
      <c r="F83" t="s">
        <v>86</v>
      </c>
      <c r="G83" s="2" t="s">
        <v>23</v>
      </c>
      <c r="H83">
        <f t="shared" si="7"/>
        <v>400</v>
      </c>
      <c r="I83">
        <v>399</v>
      </c>
      <c r="J83">
        <f t="shared" si="8"/>
        <v>1</v>
      </c>
      <c r="K83" s="5">
        <f>VLOOKUP(G83,Products!$B$2:$C$51,2,0)</f>
        <v>50</v>
      </c>
      <c r="L83" s="5">
        <f>VLOOKUP(G83,Products!$B$2:$D$51,3,0)</f>
        <v>58</v>
      </c>
      <c r="M83" s="5">
        <f t="shared" si="9"/>
        <v>20000</v>
      </c>
      <c r="N83" s="5">
        <f t="shared" si="10"/>
        <v>23142</v>
      </c>
      <c r="O83" s="5">
        <f t="shared" si="11"/>
        <v>3142</v>
      </c>
      <c r="P83" s="6">
        <f t="shared" si="12"/>
        <v>2.5000000000000001E-3</v>
      </c>
      <c r="Q83" s="6">
        <f t="shared" si="13"/>
        <v>0.99750000000000005</v>
      </c>
    </row>
    <row r="84" spans="1:17" ht="15" x14ac:dyDescent="0.35">
      <c r="A84" s="1" t="s">
        <v>1638</v>
      </c>
      <c r="B84" t="s">
        <v>1640</v>
      </c>
      <c r="C84" t="s">
        <v>1628</v>
      </c>
      <c r="D84" t="s">
        <v>316</v>
      </c>
      <c r="E84" t="s">
        <v>109</v>
      </c>
      <c r="F84" t="s">
        <v>87</v>
      </c>
      <c r="G84" s="2" t="s">
        <v>24</v>
      </c>
      <c r="H84">
        <f t="shared" si="7"/>
        <v>400</v>
      </c>
      <c r="I84">
        <v>396</v>
      </c>
      <c r="J84">
        <f t="shared" si="8"/>
        <v>4</v>
      </c>
      <c r="K84" s="5">
        <f>VLOOKUP(G84,Products!$B$2:$C$51,2,0)</f>
        <v>30</v>
      </c>
      <c r="L84" s="5">
        <f>VLOOKUP(G84,Products!$B$2:$D$51,3,0)</f>
        <v>34</v>
      </c>
      <c r="M84" s="5">
        <f t="shared" si="9"/>
        <v>12000</v>
      </c>
      <c r="N84" s="5">
        <f t="shared" si="10"/>
        <v>13464</v>
      </c>
      <c r="O84" s="5">
        <f t="shared" si="11"/>
        <v>1464</v>
      </c>
      <c r="P84" s="6">
        <f t="shared" si="12"/>
        <v>0.01</v>
      </c>
      <c r="Q84" s="6">
        <f t="shared" si="13"/>
        <v>0.99</v>
      </c>
    </row>
    <row r="85" spans="1:17" ht="15" x14ac:dyDescent="0.35">
      <c r="A85" s="1" t="s">
        <v>1638</v>
      </c>
      <c r="B85" t="s">
        <v>1640</v>
      </c>
      <c r="C85" t="s">
        <v>1628</v>
      </c>
      <c r="D85" t="s">
        <v>368</v>
      </c>
      <c r="E85" t="s">
        <v>109</v>
      </c>
      <c r="F85" t="s">
        <v>88</v>
      </c>
      <c r="G85" s="2" t="s">
        <v>25</v>
      </c>
      <c r="H85">
        <f t="shared" si="7"/>
        <v>400</v>
      </c>
      <c r="I85">
        <v>396</v>
      </c>
      <c r="J85">
        <f t="shared" si="8"/>
        <v>4</v>
      </c>
      <c r="K85" s="5">
        <f>VLOOKUP(G85,Products!$B$2:$C$51,2,0)</f>
        <v>60</v>
      </c>
      <c r="L85" s="5">
        <f>VLOOKUP(G85,Products!$B$2:$D$51,3,0)</f>
        <v>68</v>
      </c>
      <c r="M85" s="5">
        <f t="shared" si="9"/>
        <v>24000</v>
      </c>
      <c r="N85" s="5">
        <f t="shared" si="10"/>
        <v>26928</v>
      </c>
      <c r="O85" s="5">
        <f t="shared" si="11"/>
        <v>2928</v>
      </c>
      <c r="P85" s="6">
        <f t="shared" si="12"/>
        <v>0.01</v>
      </c>
      <c r="Q85" s="6">
        <f t="shared" si="13"/>
        <v>0.99</v>
      </c>
    </row>
    <row r="86" spans="1:17" ht="15" x14ac:dyDescent="0.35">
      <c r="A86" s="1" t="s">
        <v>1638</v>
      </c>
      <c r="B86" t="s">
        <v>1640</v>
      </c>
      <c r="C86" t="s">
        <v>1628</v>
      </c>
      <c r="D86" t="s">
        <v>401</v>
      </c>
      <c r="E86" t="s">
        <v>109</v>
      </c>
      <c r="F86" t="s">
        <v>89</v>
      </c>
      <c r="G86" s="2" t="s">
        <v>54</v>
      </c>
      <c r="H86">
        <f t="shared" si="7"/>
        <v>400</v>
      </c>
      <c r="I86">
        <v>396</v>
      </c>
      <c r="J86">
        <f t="shared" si="8"/>
        <v>4</v>
      </c>
      <c r="K86" s="5">
        <f>VLOOKUP(G86,Products!$B$2:$C$51,2,0)</f>
        <v>20</v>
      </c>
      <c r="L86" s="5">
        <f>VLOOKUP(G86,Products!$B$2:$D$51,3,0)</f>
        <v>22</v>
      </c>
      <c r="M86" s="5">
        <f t="shared" si="9"/>
        <v>8000</v>
      </c>
      <c r="N86" s="5">
        <f t="shared" si="10"/>
        <v>8712</v>
      </c>
      <c r="O86" s="5">
        <f t="shared" si="11"/>
        <v>712</v>
      </c>
      <c r="P86" s="6">
        <f t="shared" si="12"/>
        <v>0.01</v>
      </c>
      <c r="Q86" s="6">
        <f t="shared" si="13"/>
        <v>0.99</v>
      </c>
    </row>
    <row r="87" spans="1:17" ht="15" x14ac:dyDescent="0.35">
      <c r="A87" s="1" t="s">
        <v>1638</v>
      </c>
      <c r="B87" t="s">
        <v>1640</v>
      </c>
      <c r="C87" t="s">
        <v>1628</v>
      </c>
      <c r="D87" t="s">
        <v>504</v>
      </c>
      <c r="E87" t="s">
        <v>109</v>
      </c>
      <c r="F87" t="s">
        <v>90</v>
      </c>
      <c r="G87" s="2" t="s">
        <v>40</v>
      </c>
      <c r="H87">
        <f t="shared" si="7"/>
        <v>400</v>
      </c>
      <c r="I87">
        <v>396</v>
      </c>
      <c r="J87">
        <f t="shared" si="8"/>
        <v>4</v>
      </c>
      <c r="K87" s="5">
        <f>VLOOKUP(G87,Products!$B$2:$C$51,2,0)</f>
        <v>40</v>
      </c>
      <c r="L87" s="5">
        <f>VLOOKUP(G87,Products!$B$2:$D$51,3,0)</f>
        <v>45</v>
      </c>
      <c r="M87" s="5">
        <f t="shared" si="9"/>
        <v>16000</v>
      </c>
      <c r="N87" s="5">
        <f t="shared" si="10"/>
        <v>17820</v>
      </c>
      <c r="O87" s="5">
        <f t="shared" si="11"/>
        <v>1820</v>
      </c>
      <c r="P87" s="6">
        <f t="shared" si="12"/>
        <v>0.01</v>
      </c>
      <c r="Q87" s="6">
        <f t="shared" si="13"/>
        <v>0.99</v>
      </c>
    </row>
    <row r="88" spans="1:17" ht="15" x14ac:dyDescent="0.35">
      <c r="A88" s="1" t="s">
        <v>1638</v>
      </c>
      <c r="B88" t="s">
        <v>1640</v>
      </c>
      <c r="C88" t="s">
        <v>1628</v>
      </c>
      <c r="D88" t="s">
        <v>744</v>
      </c>
      <c r="E88" t="s">
        <v>109</v>
      </c>
      <c r="F88" t="s">
        <v>91</v>
      </c>
      <c r="G88" s="2" t="s">
        <v>30</v>
      </c>
      <c r="H88">
        <f t="shared" si="7"/>
        <v>400</v>
      </c>
      <c r="I88">
        <v>396</v>
      </c>
      <c r="J88">
        <f t="shared" si="8"/>
        <v>4</v>
      </c>
      <c r="K88" s="5">
        <f>VLOOKUP(G88,Products!$B$2:$C$51,2,0)</f>
        <v>40</v>
      </c>
      <c r="L88" s="5">
        <f>VLOOKUP(G88,Products!$B$2:$D$51,3,0)</f>
        <v>45</v>
      </c>
      <c r="M88" s="5">
        <f t="shared" si="9"/>
        <v>16000</v>
      </c>
      <c r="N88" s="5">
        <f t="shared" si="10"/>
        <v>17820</v>
      </c>
      <c r="O88" s="5">
        <f t="shared" si="11"/>
        <v>1820</v>
      </c>
      <c r="P88" s="6">
        <f t="shared" si="12"/>
        <v>0.01</v>
      </c>
      <c r="Q88" s="6">
        <f t="shared" si="13"/>
        <v>0.99</v>
      </c>
    </row>
    <row r="89" spans="1:17" ht="15" x14ac:dyDescent="0.35">
      <c r="A89" s="1" t="s">
        <v>1638</v>
      </c>
      <c r="B89" t="s">
        <v>1640</v>
      </c>
      <c r="C89" t="s">
        <v>1628</v>
      </c>
      <c r="D89" t="s">
        <v>792</v>
      </c>
      <c r="E89" t="s">
        <v>109</v>
      </c>
      <c r="F89" t="s">
        <v>92</v>
      </c>
      <c r="G89" s="2" t="s">
        <v>44</v>
      </c>
      <c r="H89">
        <f t="shared" si="7"/>
        <v>400</v>
      </c>
      <c r="I89">
        <v>397</v>
      </c>
      <c r="J89">
        <f t="shared" si="8"/>
        <v>3</v>
      </c>
      <c r="K89" s="5">
        <f>VLOOKUP(G89,Products!$B$2:$C$51,2,0)</f>
        <v>50</v>
      </c>
      <c r="L89" s="5">
        <f>VLOOKUP(G89,Products!$B$2:$D$51,3,0)</f>
        <v>58</v>
      </c>
      <c r="M89" s="5">
        <f t="shared" si="9"/>
        <v>20000</v>
      </c>
      <c r="N89" s="5">
        <f t="shared" si="10"/>
        <v>23026</v>
      </c>
      <c r="O89" s="5">
        <f t="shared" si="11"/>
        <v>3026</v>
      </c>
      <c r="P89" s="6">
        <f t="shared" si="12"/>
        <v>7.4999999999999997E-3</v>
      </c>
      <c r="Q89" s="6">
        <f t="shared" si="13"/>
        <v>0.99250000000000005</v>
      </c>
    </row>
    <row r="90" spans="1:17" ht="15" x14ac:dyDescent="0.35">
      <c r="A90" s="1" t="s">
        <v>1638</v>
      </c>
      <c r="B90" t="s">
        <v>1640</v>
      </c>
      <c r="C90" t="s">
        <v>1628</v>
      </c>
      <c r="D90" t="s">
        <v>851</v>
      </c>
      <c r="E90" t="s">
        <v>109</v>
      </c>
      <c r="F90" t="s">
        <v>93</v>
      </c>
      <c r="G90" s="2" t="s">
        <v>10</v>
      </c>
      <c r="H90">
        <f t="shared" si="7"/>
        <v>400</v>
      </c>
      <c r="I90">
        <v>399</v>
      </c>
      <c r="J90">
        <f t="shared" si="8"/>
        <v>1</v>
      </c>
      <c r="K90" s="5">
        <f>VLOOKUP(G90,Products!$B$2:$C$51,2,0)</f>
        <v>44</v>
      </c>
      <c r="L90" s="5">
        <f>VLOOKUP(G90,Products!$B$2:$D$51,3,0)</f>
        <v>49</v>
      </c>
      <c r="M90" s="5">
        <f t="shared" si="9"/>
        <v>17600</v>
      </c>
      <c r="N90" s="5">
        <f t="shared" si="10"/>
        <v>19551</v>
      </c>
      <c r="O90" s="5">
        <f t="shared" si="11"/>
        <v>1951</v>
      </c>
      <c r="P90" s="6">
        <f t="shared" si="12"/>
        <v>2.5000000000000001E-3</v>
      </c>
      <c r="Q90" s="6">
        <f t="shared" si="13"/>
        <v>0.99750000000000005</v>
      </c>
    </row>
    <row r="91" spans="1:17" ht="15" x14ac:dyDescent="0.35">
      <c r="A91" s="1" t="s">
        <v>1638</v>
      </c>
      <c r="B91" t="s">
        <v>1640</v>
      </c>
      <c r="C91" t="s">
        <v>1628</v>
      </c>
      <c r="D91" t="s">
        <v>901</v>
      </c>
      <c r="E91" t="s">
        <v>109</v>
      </c>
      <c r="F91" t="s">
        <v>94</v>
      </c>
      <c r="G91" s="2" t="s">
        <v>1644</v>
      </c>
      <c r="H91">
        <f t="shared" si="7"/>
        <v>400</v>
      </c>
      <c r="I91">
        <v>397</v>
      </c>
      <c r="J91">
        <f t="shared" si="8"/>
        <v>3</v>
      </c>
      <c r="K91" s="5">
        <f>VLOOKUP(G91,Products!$B$2:$C$51,2,0)</f>
        <v>25</v>
      </c>
      <c r="L91" s="5">
        <f>VLOOKUP(G91,Products!$B$2:$D$51,3,0)</f>
        <v>28</v>
      </c>
      <c r="M91" s="5">
        <f t="shared" si="9"/>
        <v>10000</v>
      </c>
      <c r="N91" s="5">
        <f t="shared" si="10"/>
        <v>11116</v>
      </c>
      <c r="O91" s="5">
        <f t="shared" si="11"/>
        <v>1116</v>
      </c>
      <c r="P91" s="6">
        <f t="shared" si="12"/>
        <v>7.4999999999999997E-3</v>
      </c>
      <c r="Q91" s="6">
        <f t="shared" si="13"/>
        <v>0.99250000000000005</v>
      </c>
    </row>
    <row r="92" spans="1:17" ht="15" x14ac:dyDescent="0.35">
      <c r="A92" s="1" t="s">
        <v>1638</v>
      </c>
      <c r="B92" t="s">
        <v>1640</v>
      </c>
      <c r="C92" t="s">
        <v>1628</v>
      </c>
      <c r="D92" t="s">
        <v>952</v>
      </c>
      <c r="E92" t="s">
        <v>109</v>
      </c>
      <c r="F92" t="s">
        <v>95</v>
      </c>
      <c r="G92" s="2" t="s">
        <v>1630</v>
      </c>
      <c r="H92">
        <f t="shared" si="7"/>
        <v>400</v>
      </c>
      <c r="I92">
        <v>385</v>
      </c>
      <c r="J92">
        <f t="shared" si="8"/>
        <v>15</v>
      </c>
      <c r="K92" s="5">
        <f>VLOOKUP(G92,Products!$B$2:$C$51,2,0)</f>
        <v>45</v>
      </c>
      <c r="L92" s="5">
        <f>VLOOKUP(G92,Products!$B$2:$D$51,3,0)</f>
        <v>50</v>
      </c>
      <c r="M92" s="5">
        <f t="shared" si="9"/>
        <v>18000</v>
      </c>
      <c r="N92" s="5">
        <f t="shared" si="10"/>
        <v>19250</v>
      </c>
      <c r="O92" s="5">
        <f t="shared" si="11"/>
        <v>1250</v>
      </c>
      <c r="P92" s="6">
        <f t="shared" si="12"/>
        <v>3.7499999999999999E-2</v>
      </c>
      <c r="Q92" s="6">
        <f t="shared" si="13"/>
        <v>0.96250000000000002</v>
      </c>
    </row>
    <row r="93" spans="1:17" ht="15" x14ac:dyDescent="0.35">
      <c r="A93" s="1" t="s">
        <v>1638</v>
      </c>
      <c r="B93" t="s">
        <v>1640</v>
      </c>
      <c r="C93" t="s">
        <v>1628</v>
      </c>
      <c r="D93" t="s">
        <v>1005</v>
      </c>
      <c r="E93" t="s">
        <v>109</v>
      </c>
      <c r="F93" t="s">
        <v>96</v>
      </c>
      <c r="G93" s="2" t="s">
        <v>28</v>
      </c>
      <c r="H93">
        <f t="shared" si="7"/>
        <v>400</v>
      </c>
      <c r="I93">
        <v>390</v>
      </c>
      <c r="J93">
        <f t="shared" si="8"/>
        <v>10</v>
      </c>
      <c r="K93" s="5">
        <f>VLOOKUP(G93,Products!$B$2:$C$51,2,0)</f>
        <v>40</v>
      </c>
      <c r="L93" s="5">
        <f>VLOOKUP(G93,Products!$B$2:$D$51,3,0)</f>
        <v>44</v>
      </c>
      <c r="M93" s="5">
        <f t="shared" si="9"/>
        <v>16000</v>
      </c>
      <c r="N93" s="5">
        <f t="shared" si="10"/>
        <v>17160</v>
      </c>
      <c r="O93" s="5">
        <f t="shared" si="11"/>
        <v>1160</v>
      </c>
      <c r="P93" s="6">
        <f t="shared" si="12"/>
        <v>2.5000000000000001E-2</v>
      </c>
      <c r="Q93" s="6">
        <f t="shared" si="13"/>
        <v>0.97499999999999998</v>
      </c>
    </row>
    <row r="94" spans="1:17" ht="15" x14ac:dyDescent="0.35">
      <c r="A94" s="1" t="s">
        <v>1638</v>
      </c>
      <c r="B94" t="s">
        <v>1640</v>
      </c>
      <c r="C94" t="s">
        <v>1628</v>
      </c>
      <c r="D94" t="s">
        <v>1146</v>
      </c>
      <c r="E94" t="s">
        <v>109</v>
      </c>
      <c r="F94" t="s">
        <v>97</v>
      </c>
      <c r="G94" s="2" t="s">
        <v>47</v>
      </c>
      <c r="H94">
        <f t="shared" si="7"/>
        <v>400</v>
      </c>
      <c r="I94">
        <v>386</v>
      </c>
      <c r="J94">
        <f t="shared" si="8"/>
        <v>14</v>
      </c>
      <c r="K94" s="5">
        <f>VLOOKUP(G94,Products!$B$2:$C$51,2,0)</f>
        <v>34</v>
      </c>
      <c r="L94" s="5">
        <f>VLOOKUP(G94,Products!$B$2:$D$51,3,0)</f>
        <v>39</v>
      </c>
      <c r="M94" s="5">
        <f t="shared" si="9"/>
        <v>13600</v>
      </c>
      <c r="N94" s="5">
        <f t="shared" si="10"/>
        <v>15054</v>
      </c>
      <c r="O94" s="5">
        <f t="shared" si="11"/>
        <v>1454</v>
      </c>
      <c r="P94" s="6">
        <f t="shared" si="12"/>
        <v>3.5000000000000003E-2</v>
      </c>
      <c r="Q94" s="6">
        <f t="shared" si="13"/>
        <v>0.96499999999999997</v>
      </c>
    </row>
    <row r="95" spans="1:17" ht="15" x14ac:dyDescent="0.35">
      <c r="A95" s="1" t="s">
        <v>1638</v>
      </c>
      <c r="B95" t="s">
        <v>1640</v>
      </c>
      <c r="C95" t="s">
        <v>1628</v>
      </c>
      <c r="D95" t="s">
        <v>1292</v>
      </c>
      <c r="E95" t="s">
        <v>109</v>
      </c>
      <c r="F95" t="s">
        <v>98</v>
      </c>
      <c r="G95" s="2" t="s">
        <v>48</v>
      </c>
      <c r="H95">
        <f t="shared" si="7"/>
        <v>400</v>
      </c>
      <c r="I95">
        <v>387</v>
      </c>
      <c r="J95">
        <f t="shared" si="8"/>
        <v>13</v>
      </c>
      <c r="K95" s="5">
        <f>VLOOKUP(G95,Products!$B$2:$C$51,2,0)</f>
        <v>100</v>
      </c>
      <c r="L95" s="5">
        <f>VLOOKUP(G95,Products!$B$2:$D$51,3,0)</f>
        <v>113</v>
      </c>
      <c r="M95" s="5">
        <f t="shared" si="9"/>
        <v>40000</v>
      </c>
      <c r="N95" s="5">
        <f t="shared" si="10"/>
        <v>43731</v>
      </c>
      <c r="O95" s="5">
        <f t="shared" si="11"/>
        <v>3731</v>
      </c>
      <c r="P95" s="6">
        <f t="shared" si="12"/>
        <v>3.2500000000000001E-2</v>
      </c>
      <c r="Q95" s="6">
        <f t="shared" si="13"/>
        <v>0.96750000000000003</v>
      </c>
    </row>
    <row r="96" spans="1:17" ht="15" x14ac:dyDescent="0.35">
      <c r="A96" s="1" t="s">
        <v>1638</v>
      </c>
      <c r="B96" t="s">
        <v>1640</v>
      </c>
      <c r="C96" t="s">
        <v>1628</v>
      </c>
      <c r="D96" t="s">
        <v>1327</v>
      </c>
      <c r="E96" t="s">
        <v>109</v>
      </c>
      <c r="F96" t="s">
        <v>99</v>
      </c>
      <c r="G96" s="2" t="s">
        <v>1645</v>
      </c>
      <c r="H96">
        <f t="shared" si="7"/>
        <v>400</v>
      </c>
      <c r="I96">
        <v>386</v>
      </c>
      <c r="J96">
        <f t="shared" si="8"/>
        <v>14</v>
      </c>
      <c r="K96" s="5">
        <f>VLOOKUP(G96,Products!$B$2:$C$51,2,0)</f>
        <v>60</v>
      </c>
      <c r="L96" s="5">
        <f>VLOOKUP(G96,Products!$B$2:$D$51,3,0)</f>
        <v>68</v>
      </c>
      <c r="M96" s="5">
        <f t="shared" si="9"/>
        <v>24000</v>
      </c>
      <c r="N96" s="5">
        <f t="shared" si="10"/>
        <v>26248</v>
      </c>
      <c r="O96" s="5">
        <f t="shared" si="11"/>
        <v>2248</v>
      </c>
      <c r="P96" s="6">
        <f t="shared" si="12"/>
        <v>3.5000000000000003E-2</v>
      </c>
      <c r="Q96" s="6">
        <f t="shared" si="13"/>
        <v>0.96499999999999997</v>
      </c>
    </row>
    <row r="97" spans="1:17" ht="15" x14ac:dyDescent="0.35">
      <c r="A97" s="1" t="s">
        <v>1638</v>
      </c>
      <c r="B97" t="s">
        <v>1640</v>
      </c>
      <c r="C97" t="s">
        <v>1628</v>
      </c>
      <c r="D97" t="s">
        <v>1376</v>
      </c>
      <c r="E97" t="s">
        <v>109</v>
      </c>
      <c r="F97" t="s">
        <v>100</v>
      </c>
      <c r="G97" s="2" t="s">
        <v>11</v>
      </c>
      <c r="H97">
        <f t="shared" si="7"/>
        <v>400</v>
      </c>
      <c r="I97">
        <v>374</v>
      </c>
      <c r="J97">
        <f t="shared" si="8"/>
        <v>26</v>
      </c>
      <c r="K97" s="5">
        <f>VLOOKUP(G97,Products!$B$2:$C$51,2,0)</f>
        <v>38</v>
      </c>
      <c r="L97" s="5">
        <f>VLOOKUP(G97,Products!$B$2:$D$51,3,0)</f>
        <v>42</v>
      </c>
      <c r="M97" s="5">
        <f t="shared" si="9"/>
        <v>15200</v>
      </c>
      <c r="N97" s="5">
        <f t="shared" si="10"/>
        <v>15708</v>
      </c>
      <c r="O97" s="5">
        <f t="shared" si="11"/>
        <v>508</v>
      </c>
      <c r="P97" s="6">
        <f t="shared" si="12"/>
        <v>6.5000000000000002E-2</v>
      </c>
      <c r="Q97" s="6">
        <f t="shared" si="13"/>
        <v>0.93500000000000005</v>
      </c>
    </row>
    <row r="98" spans="1:17" ht="15" x14ac:dyDescent="0.35">
      <c r="A98" s="1" t="s">
        <v>1638</v>
      </c>
      <c r="B98" t="s">
        <v>1640</v>
      </c>
      <c r="C98" t="s">
        <v>1628</v>
      </c>
      <c r="D98" t="s">
        <v>1427</v>
      </c>
      <c r="E98" t="s">
        <v>109</v>
      </c>
      <c r="F98" t="s">
        <v>101</v>
      </c>
      <c r="G98" s="2" t="s">
        <v>26</v>
      </c>
      <c r="H98">
        <f t="shared" si="7"/>
        <v>400</v>
      </c>
      <c r="I98">
        <v>379</v>
      </c>
      <c r="J98">
        <f t="shared" si="8"/>
        <v>21</v>
      </c>
      <c r="K98" s="5">
        <f>VLOOKUP(G98,Products!$B$2:$C$51,2,0)</f>
        <v>120</v>
      </c>
      <c r="L98" s="5">
        <f>VLOOKUP(G98,Products!$B$2:$D$51,3,0)</f>
        <v>136</v>
      </c>
      <c r="M98" s="5">
        <f t="shared" si="9"/>
        <v>48000</v>
      </c>
      <c r="N98" s="5">
        <f t="shared" si="10"/>
        <v>51544</v>
      </c>
      <c r="O98" s="5">
        <f t="shared" si="11"/>
        <v>3544</v>
      </c>
      <c r="P98" s="6">
        <f t="shared" si="12"/>
        <v>5.2499999999999998E-2</v>
      </c>
      <c r="Q98" s="6">
        <f t="shared" si="13"/>
        <v>0.94750000000000001</v>
      </c>
    </row>
    <row r="99" spans="1:17" ht="15" x14ac:dyDescent="0.35">
      <c r="A99" s="1" t="s">
        <v>1638</v>
      </c>
      <c r="B99" t="s">
        <v>1640</v>
      </c>
      <c r="C99" t="s">
        <v>1628</v>
      </c>
      <c r="D99" t="s">
        <v>1534</v>
      </c>
      <c r="E99" t="s">
        <v>109</v>
      </c>
      <c r="F99" t="s">
        <v>102</v>
      </c>
      <c r="G99" s="2" t="s">
        <v>35</v>
      </c>
      <c r="H99">
        <f t="shared" si="7"/>
        <v>400</v>
      </c>
      <c r="I99">
        <v>374</v>
      </c>
      <c r="J99">
        <f t="shared" si="8"/>
        <v>26</v>
      </c>
      <c r="K99" s="5">
        <f>VLOOKUP(G99,Products!$B$2:$C$51,2,0)</f>
        <v>60</v>
      </c>
      <c r="L99" s="5">
        <f>VLOOKUP(G99,Products!$B$2:$D$51,3,0)</f>
        <v>68</v>
      </c>
      <c r="M99" s="5">
        <f t="shared" si="9"/>
        <v>24000</v>
      </c>
      <c r="N99" s="5">
        <f t="shared" si="10"/>
        <v>25432</v>
      </c>
      <c r="O99" s="5">
        <f t="shared" si="11"/>
        <v>1432</v>
      </c>
      <c r="P99" s="6">
        <f t="shared" si="12"/>
        <v>6.5000000000000002E-2</v>
      </c>
      <c r="Q99" s="6">
        <f t="shared" si="13"/>
        <v>0.93500000000000005</v>
      </c>
    </row>
    <row r="100" spans="1:17" ht="15" x14ac:dyDescent="0.35">
      <c r="A100" s="1" t="s">
        <v>1638</v>
      </c>
      <c r="B100" t="s">
        <v>1640</v>
      </c>
      <c r="C100" t="s">
        <v>1628</v>
      </c>
      <c r="D100" t="s">
        <v>1584</v>
      </c>
      <c r="E100" t="s">
        <v>109</v>
      </c>
      <c r="F100" t="s">
        <v>103</v>
      </c>
      <c r="G100" s="2" t="s">
        <v>37</v>
      </c>
      <c r="H100">
        <f t="shared" si="7"/>
        <v>400</v>
      </c>
      <c r="I100">
        <v>375</v>
      </c>
      <c r="J100">
        <f t="shared" si="8"/>
        <v>25</v>
      </c>
      <c r="K100" s="5">
        <f>VLOOKUP(G100,Products!$B$2:$C$51,2,0)</f>
        <v>22</v>
      </c>
      <c r="L100" s="5">
        <f>VLOOKUP(G100,Products!$B$2:$D$51,3,0)</f>
        <v>27</v>
      </c>
      <c r="M100" s="5">
        <f t="shared" si="9"/>
        <v>8800</v>
      </c>
      <c r="N100" s="5">
        <f t="shared" si="10"/>
        <v>10125</v>
      </c>
      <c r="O100" s="5">
        <f t="shared" si="11"/>
        <v>1325</v>
      </c>
      <c r="P100" s="6">
        <f t="shared" si="12"/>
        <v>6.25E-2</v>
      </c>
      <c r="Q100" s="6">
        <f t="shared" si="13"/>
        <v>0.9375</v>
      </c>
    </row>
    <row r="101" spans="1:17" ht="15" x14ac:dyDescent="0.35">
      <c r="A101" s="1" t="s">
        <v>1638</v>
      </c>
      <c r="B101" t="s">
        <v>1640</v>
      </c>
      <c r="C101" t="s">
        <v>1628</v>
      </c>
      <c r="D101" t="s">
        <v>164</v>
      </c>
      <c r="E101" t="s">
        <v>109</v>
      </c>
      <c r="F101" t="s">
        <v>104</v>
      </c>
      <c r="G101" s="2" t="s">
        <v>38</v>
      </c>
      <c r="H101">
        <f t="shared" si="7"/>
        <v>400</v>
      </c>
      <c r="I101">
        <v>371</v>
      </c>
      <c r="J101">
        <f t="shared" si="8"/>
        <v>29</v>
      </c>
      <c r="K101" s="5">
        <f>VLOOKUP(G101,Products!$B$2:$C$51,2,0)</f>
        <v>60</v>
      </c>
      <c r="L101" s="5">
        <f>VLOOKUP(G101,Products!$B$2:$D$51,3,0)</f>
        <v>68</v>
      </c>
      <c r="M101" s="5">
        <f t="shared" si="9"/>
        <v>24000</v>
      </c>
      <c r="N101" s="5">
        <f t="shared" si="10"/>
        <v>25228</v>
      </c>
      <c r="O101" s="5">
        <f t="shared" si="11"/>
        <v>1228</v>
      </c>
      <c r="P101" s="6">
        <f t="shared" si="12"/>
        <v>7.2499999999999995E-2</v>
      </c>
      <c r="Q101" s="6">
        <f t="shared" si="13"/>
        <v>0.92749999999999999</v>
      </c>
    </row>
    <row r="102" spans="1:17" ht="15" x14ac:dyDescent="0.35">
      <c r="A102" s="1" t="s">
        <v>1638</v>
      </c>
      <c r="B102" t="s">
        <v>1640</v>
      </c>
      <c r="C102" t="s">
        <v>1628</v>
      </c>
      <c r="D102" t="s">
        <v>214</v>
      </c>
      <c r="E102" t="s">
        <v>110</v>
      </c>
      <c r="F102" t="s">
        <v>55</v>
      </c>
      <c r="G102" s="2" t="s">
        <v>12</v>
      </c>
      <c r="H102">
        <f t="shared" si="7"/>
        <v>400</v>
      </c>
      <c r="I102">
        <v>325</v>
      </c>
      <c r="J102">
        <f t="shared" si="8"/>
        <v>75</v>
      </c>
      <c r="K102" s="5">
        <f>VLOOKUP(G102,Products!$B$2:$C$51,2,0)</f>
        <v>30</v>
      </c>
      <c r="L102" s="5">
        <f>VLOOKUP(G102,Products!$B$2:$D$51,3,0)</f>
        <v>33</v>
      </c>
      <c r="M102" s="5">
        <f t="shared" si="9"/>
        <v>12000</v>
      </c>
      <c r="N102" s="5">
        <f t="shared" si="10"/>
        <v>10725</v>
      </c>
      <c r="O102" s="5">
        <f t="shared" si="11"/>
        <v>-1275</v>
      </c>
      <c r="P102" s="6">
        <f t="shared" si="12"/>
        <v>0.1875</v>
      </c>
      <c r="Q102" s="6">
        <f t="shared" si="13"/>
        <v>0.8125</v>
      </c>
    </row>
    <row r="103" spans="1:17" ht="15" x14ac:dyDescent="0.35">
      <c r="A103" s="1" t="s">
        <v>1638</v>
      </c>
      <c r="B103" t="s">
        <v>1640</v>
      </c>
      <c r="C103" t="s">
        <v>1628</v>
      </c>
      <c r="D103" t="s">
        <v>317</v>
      </c>
      <c r="E103" t="s">
        <v>110</v>
      </c>
      <c r="F103" t="s">
        <v>56</v>
      </c>
      <c r="G103" s="2" t="s">
        <v>13</v>
      </c>
      <c r="H103">
        <f t="shared" si="7"/>
        <v>400</v>
      </c>
      <c r="I103">
        <v>322</v>
      </c>
      <c r="J103">
        <f t="shared" si="8"/>
        <v>78</v>
      </c>
      <c r="K103" s="5">
        <f>VLOOKUP(G103,Products!$B$2:$C$51,2,0)</f>
        <v>23</v>
      </c>
      <c r="L103" s="5">
        <f>VLOOKUP(G103,Products!$B$2:$D$51,3,0)</f>
        <v>25</v>
      </c>
      <c r="M103" s="5">
        <f t="shared" si="9"/>
        <v>9200</v>
      </c>
      <c r="N103" s="5">
        <f t="shared" si="10"/>
        <v>8050</v>
      </c>
      <c r="O103" s="5">
        <f t="shared" si="11"/>
        <v>-1150</v>
      </c>
      <c r="P103" s="6">
        <f t="shared" si="12"/>
        <v>0.19500000000000001</v>
      </c>
      <c r="Q103" s="6">
        <f t="shared" si="13"/>
        <v>0.80500000000000005</v>
      </c>
    </row>
    <row r="104" spans="1:17" ht="15" x14ac:dyDescent="0.35">
      <c r="A104" s="1" t="s">
        <v>1638</v>
      </c>
      <c r="B104" t="s">
        <v>1640</v>
      </c>
      <c r="C104" t="s">
        <v>1628</v>
      </c>
      <c r="D104" t="s">
        <v>402</v>
      </c>
      <c r="E104" t="s">
        <v>110</v>
      </c>
      <c r="F104" t="s">
        <v>57</v>
      </c>
      <c r="G104" s="2" t="s">
        <v>52</v>
      </c>
      <c r="H104">
        <f t="shared" si="7"/>
        <v>400</v>
      </c>
      <c r="I104">
        <v>324</v>
      </c>
      <c r="J104">
        <f t="shared" si="8"/>
        <v>76</v>
      </c>
      <c r="K104" s="5">
        <f>VLOOKUP(G104,Products!$B$2:$C$51,2,0)</f>
        <v>100</v>
      </c>
      <c r="L104" s="5">
        <f>VLOOKUP(G104,Products!$B$2:$D$51,3,0)</f>
        <v>105</v>
      </c>
      <c r="M104" s="5">
        <f t="shared" si="9"/>
        <v>40000</v>
      </c>
      <c r="N104" s="5">
        <f t="shared" si="10"/>
        <v>34020</v>
      </c>
      <c r="O104" s="5">
        <f t="shared" si="11"/>
        <v>-5980</v>
      </c>
      <c r="P104" s="6">
        <f t="shared" si="12"/>
        <v>0.19</v>
      </c>
      <c r="Q104" s="6">
        <f t="shared" si="13"/>
        <v>0.81</v>
      </c>
    </row>
    <row r="105" spans="1:17" ht="15" x14ac:dyDescent="0.35">
      <c r="A105" s="1" t="s">
        <v>1638</v>
      </c>
      <c r="B105" t="s">
        <v>1640</v>
      </c>
      <c r="C105" t="s">
        <v>1628</v>
      </c>
      <c r="D105" t="s">
        <v>451</v>
      </c>
      <c r="E105" t="s">
        <v>110</v>
      </c>
      <c r="F105" t="s">
        <v>58</v>
      </c>
      <c r="G105" s="2" t="s">
        <v>14</v>
      </c>
      <c r="H105">
        <f t="shared" si="7"/>
        <v>400</v>
      </c>
      <c r="I105">
        <v>321</v>
      </c>
      <c r="J105">
        <f t="shared" si="8"/>
        <v>79</v>
      </c>
      <c r="K105" s="5">
        <f>VLOOKUP(G105,Products!$B$2:$C$51,2,0)</f>
        <v>60</v>
      </c>
      <c r="L105" s="5">
        <f>VLOOKUP(G105,Products!$B$2:$D$51,3,0)</f>
        <v>68</v>
      </c>
      <c r="M105" s="5">
        <f t="shared" si="9"/>
        <v>24000</v>
      </c>
      <c r="N105" s="5">
        <f t="shared" si="10"/>
        <v>21828</v>
      </c>
      <c r="O105" s="5">
        <f t="shared" si="11"/>
        <v>-2172</v>
      </c>
      <c r="P105" s="6">
        <f t="shared" si="12"/>
        <v>0.19750000000000001</v>
      </c>
      <c r="Q105" s="6">
        <f t="shared" si="13"/>
        <v>0.80249999999999999</v>
      </c>
    </row>
    <row r="106" spans="1:17" ht="15" x14ac:dyDescent="0.35">
      <c r="A106" s="1" t="s">
        <v>1638</v>
      </c>
      <c r="B106" t="s">
        <v>1640</v>
      </c>
      <c r="C106" t="s">
        <v>1628</v>
      </c>
      <c r="D106" t="s">
        <v>505</v>
      </c>
      <c r="E106" t="s">
        <v>110</v>
      </c>
      <c r="F106" t="s">
        <v>59</v>
      </c>
      <c r="G106" s="2" t="s">
        <v>15</v>
      </c>
      <c r="H106">
        <f t="shared" si="7"/>
        <v>400</v>
      </c>
      <c r="I106">
        <v>320</v>
      </c>
      <c r="J106">
        <f t="shared" si="8"/>
        <v>80</v>
      </c>
      <c r="K106" s="5">
        <f>VLOOKUP(G106,Products!$B$2:$C$51,2,0)</f>
        <v>48</v>
      </c>
      <c r="L106" s="5">
        <f>VLOOKUP(G106,Products!$B$2:$D$51,3,0)</f>
        <v>55</v>
      </c>
      <c r="M106" s="5">
        <f t="shared" si="9"/>
        <v>19200</v>
      </c>
      <c r="N106" s="5">
        <f t="shared" si="10"/>
        <v>17600</v>
      </c>
      <c r="O106" s="5">
        <f t="shared" si="11"/>
        <v>-1600</v>
      </c>
      <c r="P106" s="6">
        <f t="shared" si="12"/>
        <v>0.2</v>
      </c>
      <c r="Q106" s="6">
        <f t="shared" si="13"/>
        <v>0.8</v>
      </c>
    </row>
    <row r="107" spans="1:17" ht="15" x14ac:dyDescent="0.35">
      <c r="A107" s="1" t="s">
        <v>1638</v>
      </c>
      <c r="B107" t="s">
        <v>1640</v>
      </c>
      <c r="C107" t="s">
        <v>1628</v>
      </c>
      <c r="D107" t="s">
        <v>598</v>
      </c>
      <c r="E107" t="s">
        <v>110</v>
      </c>
      <c r="F107" t="s">
        <v>60</v>
      </c>
      <c r="G107" s="2" t="s">
        <v>53</v>
      </c>
      <c r="H107">
        <f t="shared" si="7"/>
        <v>400</v>
      </c>
      <c r="I107">
        <v>324</v>
      </c>
      <c r="J107">
        <f t="shared" si="8"/>
        <v>76</v>
      </c>
      <c r="K107" s="5">
        <f>VLOOKUP(G107,Products!$B$2:$C$51,2,0)</f>
        <v>45</v>
      </c>
      <c r="L107" s="5">
        <f>VLOOKUP(G107,Products!$B$2:$D$51,3,0)</f>
        <v>52</v>
      </c>
      <c r="M107" s="5">
        <f t="shared" si="9"/>
        <v>18000</v>
      </c>
      <c r="N107" s="5">
        <f t="shared" si="10"/>
        <v>16848</v>
      </c>
      <c r="O107" s="5">
        <f t="shared" si="11"/>
        <v>-1152</v>
      </c>
      <c r="P107" s="6">
        <f t="shared" si="12"/>
        <v>0.19</v>
      </c>
      <c r="Q107" s="6">
        <f t="shared" si="13"/>
        <v>0.81</v>
      </c>
    </row>
    <row r="108" spans="1:17" ht="15" x14ac:dyDescent="0.35">
      <c r="A108" s="1" t="s">
        <v>1638</v>
      </c>
      <c r="B108" t="s">
        <v>1640</v>
      </c>
      <c r="C108" t="s">
        <v>1628</v>
      </c>
      <c r="D108" t="s">
        <v>852</v>
      </c>
      <c r="E108" t="s">
        <v>110</v>
      </c>
      <c r="F108" t="s">
        <v>61</v>
      </c>
      <c r="G108" s="2" t="s">
        <v>16</v>
      </c>
      <c r="H108">
        <f t="shared" si="7"/>
        <v>400</v>
      </c>
      <c r="I108">
        <v>325</v>
      </c>
      <c r="J108">
        <f t="shared" si="8"/>
        <v>75</v>
      </c>
      <c r="K108" s="5">
        <f>VLOOKUP(G108,Products!$B$2:$C$51,2,0)</f>
        <v>12</v>
      </c>
      <c r="L108" s="5">
        <f>VLOOKUP(G108,Products!$B$2:$D$51,3,0)</f>
        <v>20</v>
      </c>
      <c r="M108" s="5">
        <f t="shared" si="9"/>
        <v>4800</v>
      </c>
      <c r="N108" s="5">
        <f t="shared" si="10"/>
        <v>6500</v>
      </c>
      <c r="O108" s="5">
        <f t="shared" si="11"/>
        <v>1700</v>
      </c>
      <c r="P108" s="6">
        <f t="shared" si="12"/>
        <v>0.1875</v>
      </c>
      <c r="Q108" s="6">
        <f t="shared" si="13"/>
        <v>0.8125</v>
      </c>
    </row>
    <row r="109" spans="1:17" ht="15" x14ac:dyDescent="0.35">
      <c r="A109" s="1" t="s">
        <v>1638</v>
      </c>
      <c r="B109" t="s">
        <v>1640</v>
      </c>
      <c r="C109" t="s">
        <v>1628</v>
      </c>
      <c r="D109" t="s">
        <v>902</v>
      </c>
      <c r="E109" t="s">
        <v>110</v>
      </c>
      <c r="F109" t="s">
        <v>62</v>
      </c>
      <c r="G109" s="2" t="s">
        <v>17</v>
      </c>
      <c r="H109">
        <f t="shared" si="7"/>
        <v>400</v>
      </c>
      <c r="I109">
        <v>322</v>
      </c>
      <c r="J109">
        <f t="shared" si="8"/>
        <v>78</v>
      </c>
      <c r="K109" s="5">
        <f>VLOOKUP(G109,Products!$B$2:$C$51,2,0)</f>
        <v>320</v>
      </c>
      <c r="L109" s="5">
        <f>VLOOKUP(G109,Products!$B$2:$D$51,3,0)</f>
        <v>368</v>
      </c>
      <c r="M109" s="5">
        <f t="shared" si="9"/>
        <v>128000</v>
      </c>
      <c r="N109" s="5">
        <f t="shared" si="10"/>
        <v>118496</v>
      </c>
      <c r="O109" s="5">
        <f t="shared" si="11"/>
        <v>-9504</v>
      </c>
      <c r="P109" s="6">
        <f t="shared" si="12"/>
        <v>0.19500000000000001</v>
      </c>
      <c r="Q109" s="6">
        <f t="shared" si="13"/>
        <v>0.80500000000000005</v>
      </c>
    </row>
    <row r="110" spans="1:17" ht="15" x14ac:dyDescent="0.35">
      <c r="A110" s="1" t="s">
        <v>1638</v>
      </c>
      <c r="B110" t="s">
        <v>1640</v>
      </c>
      <c r="C110" t="s">
        <v>1628</v>
      </c>
      <c r="D110" t="s">
        <v>953</v>
      </c>
      <c r="E110" t="s">
        <v>110</v>
      </c>
      <c r="F110" t="s">
        <v>63</v>
      </c>
      <c r="G110" s="2" t="s">
        <v>18</v>
      </c>
      <c r="H110">
        <f t="shared" si="7"/>
        <v>400</v>
      </c>
      <c r="I110">
        <v>324</v>
      </c>
      <c r="J110">
        <f t="shared" si="8"/>
        <v>76</v>
      </c>
      <c r="K110" s="5">
        <f>VLOOKUP(G110,Products!$B$2:$C$51,2,0)</f>
        <v>253</v>
      </c>
      <c r="L110" s="5">
        <f>VLOOKUP(G110,Products!$B$2:$D$51,3,0)</f>
        <v>285</v>
      </c>
      <c r="M110" s="5">
        <f t="shared" si="9"/>
        <v>101200</v>
      </c>
      <c r="N110" s="5">
        <f t="shared" si="10"/>
        <v>92340</v>
      </c>
      <c r="O110" s="5">
        <f t="shared" si="11"/>
        <v>-8860</v>
      </c>
      <c r="P110" s="6">
        <f t="shared" si="12"/>
        <v>0.19</v>
      </c>
      <c r="Q110" s="6">
        <f t="shared" si="13"/>
        <v>0.81</v>
      </c>
    </row>
    <row r="111" spans="1:17" ht="15" x14ac:dyDescent="0.35">
      <c r="A111" s="1" t="s">
        <v>1638</v>
      </c>
      <c r="B111" t="s">
        <v>1640</v>
      </c>
      <c r="C111" t="s">
        <v>1628</v>
      </c>
      <c r="D111" t="s">
        <v>1147</v>
      </c>
      <c r="E111" t="s">
        <v>110</v>
      </c>
      <c r="F111" t="s">
        <v>64</v>
      </c>
      <c r="G111" s="2" t="s">
        <v>19</v>
      </c>
      <c r="H111">
        <f t="shared" si="7"/>
        <v>400</v>
      </c>
      <c r="I111">
        <v>320</v>
      </c>
      <c r="J111">
        <f t="shared" si="8"/>
        <v>80</v>
      </c>
      <c r="K111" s="5">
        <f>VLOOKUP(G111,Products!$B$2:$C$51,2,0)</f>
        <v>98</v>
      </c>
      <c r="L111" s="5">
        <f>VLOOKUP(G111,Products!$B$2:$D$51,3,0)</f>
        <v>108</v>
      </c>
      <c r="M111" s="5">
        <f t="shared" si="9"/>
        <v>39200</v>
      </c>
      <c r="N111" s="5">
        <f t="shared" si="10"/>
        <v>34560</v>
      </c>
      <c r="O111" s="5">
        <f t="shared" si="11"/>
        <v>-4640</v>
      </c>
      <c r="P111" s="6">
        <f t="shared" si="12"/>
        <v>0.2</v>
      </c>
      <c r="Q111" s="6">
        <f t="shared" si="13"/>
        <v>0.8</v>
      </c>
    </row>
    <row r="112" spans="1:17" ht="15" x14ac:dyDescent="0.35">
      <c r="A112" s="1" t="s">
        <v>1638</v>
      </c>
      <c r="B112" t="s">
        <v>1640</v>
      </c>
      <c r="C112" t="s">
        <v>1628</v>
      </c>
      <c r="D112" t="s">
        <v>1428</v>
      </c>
      <c r="E112" t="s">
        <v>110</v>
      </c>
      <c r="F112" t="s">
        <v>65</v>
      </c>
      <c r="G112" s="2" t="s">
        <v>45</v>
      </c>
      <c r="H112">
        <f t="shared" si="7"/>
        <v>400</v>
      </c>
      <c r="I112">
        <v>324</v>
      </c>
      <c r="J112">
        <f t="shared" si="8"/>
        <v>76</v>
      </c>
      <c r="K112" s="5">
        <f>VLOOKUP(G112,Products!$B$2:$C$51,2,0)</f>
        <v>70</v>
      </c>
      <c r="L112" s="5">
        <f>VLOOKUP(G112,Products!$B$2:$D$51,3,0)</f>
        <v>78</v>
      </c>
      <c r="M112" s="5">
        <f t="shared" si="9"/>
        <v>28000</v>
      </c>
      <c r="N112" s="5">
        <f t="shared" si="10"/>
        <v>25272</v>
      </c>
      <c r="O112" s="5">
        <f t="shared" si="11"/>
        <v>-2728</v>
      </c>
      <c r="P112" s="6">
        <f t="shared" si="12"/>
        <v>0.19</v>
      </c>
      <c r="Q112" s="6">
        <f t="shared" si="13"/>
        <v>0.81</v>
      </c>
    </row>
    <row r="113" spans="1:17" ht="15" x14ac:dyDescent="0.35">
      <c r="A113" s="1" t="s">
        <v>1638</v>
      </c>
      <c r="B113" t="s">
        <v>1640</v>
      </c>
      <c r="C113" t="s">
        <v>1628</v>
      </c>
      <c r="D113" t="s">
        <v>1484</v>
      </c>
      <c r="E113" t="s">
        <v>110</v>
      </c>
      <c r="F113" t="s">
        <v>66</v>
      </c>
      <c r="G113" s="2" t="s">
        <v>20</v>
      </c>
      <c r="H113">
        <f t="shared" si="7"/>
        <v>400</v>
      </c>
      <c r="I113">
        <v>325</v>
      </c>
      <c r="J113">
        <f t="shared" si="8"/>
        <v>75</v>
      </c>
      <c r="K113" s="5">
        <f>VLOOKUP(G113,Products!$B$2:$C$51,2,0)</f>
        <v>720</v>
      </c>
      <c r="L113" s="5">
        <f>VLOOKUP(G113,Products!$B$2:$D$51,3,0)</f>
        <v>806</v>
      </c>
      <c r="M113" s="5">
        <f t="shared" si="9"/>
        <v>288000</v>
      </c>
      <c r="N113" s="5">
        <f t="shared" si="10"/>
        <v>261950</v>
      </c>
      <c r="O113" s="5">
        <f t="shared" si="11"/>
        <v>-26050</v>
      </c>
      <c r="P113" s="6">
        <f t="shared" si="12"/>
        <v>0.1875</v>
      </c>
      <c r="Q113" s="6">
        <f t="shared" si="13"/>
        <v>0.8125</v>
      </c>
    </row>
    <row r="114" spans="1:17" ht="15" x14ac:dyDescent="0.35">
      <c r="A114" s="1" t="s">
        <v>1638</v>
      </c>
      <c r="B114" t="s">
        <v>1640</v>
      </c>
      <c r="C114" t="s">
        <v>1628</v>
      </c>
      <c r="D114" t="s">
        <v>1585</v>
      </c>
      <c r="E114" t="s">
        <v>110</v>
      </c>
      <c r="F114" t="s">
        <v>67</v>
      </c>
      <c r="G114" s="2" t="s">
        <v>21</v>
      </c>
      <c r="H114">
        <f t="shared" si="7"/>
        <v>400</v>
      </c>
      <c r="I114">
        <v>323</v>
      </c>
      <c r="J114">
        <f t="shared" si="8"/>
        <v>77</v>
      </c>
      <c r="K114" s="5">
        <f>VLOOKUP(G114,Products!$B$2:$C$51,2,0)</f>
        <v>740</v>
      </c>
      <c r="L114" s="5">
        <f>VLOOKUP(G114,Products!$B$2:$D$51,3,0)</f>
        <v>815</v>
      </c>
      <c r="M114" s="5">
        <f t="shared" si="9"/>
        <v>296000</v>
      </c>
      <c r="N114" s="5">
        <f t="shared" si="10"/>
        <v>263245</v>
      </c>
      <c r="O114" s="5">
        <f t="shared" si="11"/>
        <v>-32755</v>
      </c>
      <c r="P114" s="6">
        <f t="shared" si="12"/>
        <v>0.1925</v>
      </c>
      <c r="Q114" s="6">
        <f t="shared" si="13"/>
        <v>0.8075</v>
      </c>
    </row>
    <row r="115" spans="1:17" ht="15" x14ac:dyDescent="0.35">
      <c r="A115" s="1" t="s">
        <v>1638</v>
      </c>
      <c r="B115" t="s">
        <v>1640</v>
      </c>
      <c r="C115" t="s">
        <v>1628</v>
      </c>
      <c r="D115" t="s">
        <v>165</v>
      </c>
      <c r="E115" t="s">
        <v>110</v>
      </c>
      <c r="F115" t="s">
        <v>68</v>
      </c>
      <c r="G115" s="2" t="s">
        <v>22</v>
      </c>
      <c r="H115">
        <f t="shared" si="7"/>
        <v>400</v>
      </c>
      <c r="I115">
        <v>324</v>
      </c>
      <c r="J115">
        <f t="shared" si="8"/>
        <v>76</v>
      </c>
      <c r="K115" s="5">
        <f>VLOOKUP(G115,Products!$B$2:$C$51,2,0)</f>
        <v>40</v>
      </c>
      <c r="L115" s="5">
        <f>VLOOKUP(G115,Products!$B$2:$D$51,3,0)</f>
        <v>60</v>
      </c>
      <c r="M115" s="5">
        <f t="shared" si="9"/>
        <v>16000</v>
      </c>
      <c r="N115" s="5">
        <f t="shared" si="10"/>
        <v>19440</v>
      </c>
      <c r="O115" s="5">
        <f t="shared" si="11"/>
        <v>3440</v>
      </c>
      <c r="P115" s="6">
        <f t="shared" si="12"/>
        <v>0.19</v>
      </c>
      <c r="Q115" s="6">
        <f t="shared" si="13"/>
        <v>0.81</v>
      </c>
    </row>
    <row r="116" spans="1:17" ht="15" x14ac:dyDescent="0.35">
      <c r="A116" s="1" t="s">
        <v>1638</v>
      </c>
      <c r="B116" t="s">
        <v>1640</v>
      </c>
      <c r="C116" t="s">
        <v>1628</v>
      </c>
      <c r="D116" t="s">
        <v>271</v>
      </c>
      <c r="E116" t="s">
        <v>110</v>
      </c>
      <c r="F116" t="s">
        <v>69</v>
      </c>
      <c r="G116" s="2" t="s">
        <v>27</v>
      </c>
      <c r="H116">
        <f t="shared" si="7"/>
        <v>400</v>
      </c>
      <c r="I116">
        <v>322</v>
      </c>
      <c r="J116">
        <f t="shared" si="8"/>
        <v>78</v>
      </c>
      <c r="K116" s="5">
        <f>VLOOKUP(G116,Products!$B$2:$C$51,2,0)</f>
        <v>60</v>
      </c>
      <c r="L116" s="5">
        <f>VLOOKUP(G116,Products!$B$2:$D$51,3,0)</f>
        <v>66</v>
      </c>
      <c r="M116" s="5">
        <f t="shared" si="9"/>
        <v>24000</v>
      </c>
      <c r="N116" s="5">
        <f t="shared" si="10"/>
        <v>21252</v>
      </c>
      <c r="O116" s="5">
        <f t="shared" si="11"/>
        <v>-2748</v>
      </c>
      <c r="P116" s="6">
        <f t="shared" si="12"/>
        <v>0.19500000000000001</v>
      </c>
      <c r="Q116" s="6">
        <f t="shared" si="13"/>
        <v>0.80500000000000005</v>
      </c>
    </row>
    <row r="117" spans="1:17" ht="15" x14ac:dyDescent="0.35">
      <c r="A117" s="1" t="s">
        <v>1638</v>
      </c>
      <c r="B117" t="s">
        <v>1640</v>
      </c>
      <c r="C117" t="s">
        <v>1628</v>
      </c>
      <c r="D117" t="s">
        <v>318</v>
      </c>
      <c r="E117" t="s">
        <v>110</v>
      </c>
      <c r="F117" t="s">
        <v>70</v>
      </c>
      <c r="G117" s="2" t="s">
        <v>1643</v>
      </c>
      <c r="H117">
        <f t="shared" si="7"/>
        <v>400</v>
      </c>
      <c r="I117">
        <v>321</v>
      </c>
      <c r="J117">
        <f t="shared" si="8"/>
        <v>79</v>
      </c>
      <c r="K117" s="5">
        <f>VLOOKUP(G117,Products!$B$2:$C$51,2,0)</f>
        <v>108</v>
      </c>
      <c r="L117" s="5">
        <f>VLOOKUP(G117,Products!$B$2:$D$51,3,0)</f>
        <v>118</v>
      </c>
      <c r="M117" s="5">
        <f t="shared" si="9"/>
        <v>43200</v>
      </c>
      <c r="N117" s="5">
        <f t="shared" si="10"/>
        <v>37878</v>
      </c>
      <c r="O117" s="5">
        <f t="shared" si="11"/>
        <v>-5322</v>
      </c>
      <c r="P117" s="6">
        <f t="shared" si="12"/>
        <v>0.19750000000000001</v>
      </c>
      <c r="Q117" s="6">
        <f t="shared" si="13"/>
        <v>0.80249999999999999</v>
      </c>
    </row>
    <row r="118" spans="1:17" ht="15" x14ac:dyDescent="0.35">
      <c r="A118" s="1" t="s">
        <v>1638</v>
      </c>
      <c r="B118" t="s">
        <v>1640</v>
      </c>
      <c r="C118" t="s">
        <v>1628</v>
      </c>
      <c r="D118" t="s">
        <v>369</v>
      </c>
      <c r="E118" t="s">
        <v>110</v>
      </c>
      <c r="F118" t="s">
        <v>71</v>
      </c>
      <c r="G118" s="2" t="s">
        <v>29</v>
      </c>
      <c r="H118">
        <f t="shared" si="7"/>
        <v>400</v>
      </c>
      <c r="I118">
        <v>325</v>
      </c>
      <c r="J118">
        <f t="shared" si="8"/>
        <v>75</v>
      </c>
      <c r="K118" s="5">
        <f>VLOOKUP(G118,Products!$B$2:$C$51,2,0)</f>
        <v>84</v>
      </c>
      <c r="L118" s="5">
        <f>VLOOKUP(G118,Products!$B$2:$D$51,3,0)</f>
        <v>94</v>
      </c>
      <c r="M118" s="5">
        <f t="shared" si="9"/>
        <v>33600</v>
      </c>
      <c r="N118" s="5">
        <f t="shared" si="10"/>
        <v>30550</v>
      </c>
      <c r="O118" s="5">
        <f t="shared" si="11"/>
        <v>-3050</v>
      </c>
      <c r="P118" s="6">
        <f t="shared" si="12"/>
        <v>0.1875</v>
      </c>
      <c r="Q118" s="6">
        <f t="shared" si="13"/>
        <v>0.8125</v>
      </c>
    </row>
    <row r="119" spans="1:17" ht="15" x14ac:dyDescent="0.35">
      <c r="A119" s="1" t="s">
        <v>1638</v>
      </c>
      <c r="B119" t="s">
        <v>1640</v>
      </c>
      <c r="C119" t="s">
        <v>1628</v>
      </c>
      <c r="D119" t="s">
        <v>403</v>
      </c>
      <c r="E119" t="s">
        <v>110</v>
      </c>
      <c r="F119" t="s">
        <v>72</v>
      </c>
      <c r="G119" s="2" t="s">
        <v>31</v>
      </c>
      <c r="H119">
        <f t="shared" si="7"/>
        <v>400</v>
      </c>
      <c r="I119">
        <v>320</v>
      </c>
      <c r="J119">
        <f t="shared" si="8"/>
        <v>80</v>
      </c>
      <c r="K119" s="5">
        <f>VLOOKUP(G119,Products!$B$2:$C$51,2,0)</f>
        <v>67</v>
      </c>
      <c r="L119" s="5">
        <f>VLOOKUP(G119,Products!$B$2:$D$51,3,0)</f>
        <v>74</v>
      </c>
      <c r="M119" s="5">
        <f t="shared" si="9"/>
        <v>26800</v>
      </c>
      <c r="N119" s="5">
        <f t="shared" si="10"/>
        <v>23680</v>
      </c>
      <c r="O119" s="5">
        <f t="shared" si="11"/>
        <v>-3120</v>
      </c>
      <c r="P119" s="6">
        <f t="shared" si="12"/>
        <v>0.2</v>
      </c>
      <c r="Q119" s="6">
        <f t="shared" si="13"/>
        <v>0.8</v>
      </c>
    </row>
    <row r="120" spans="1:17" ht="15" x14ac:dyDescent="0.35">
      <c r="A120" s="1" t="s">
        <v>1638</v>
      </c>
      <c r="B120" t="s">
        <v>1640</v>
      </c>
      <c r="C120" t="s">
        <v>1628</v>
      </c>
      <c r="D120" t="s">
        <v>452</v>
      </c>
      <c r="E120" t="s">
        <v>110</v>
      </c>
      <c r="F120" t="s">
        <v>73</v>
      </c>
      <c r="G120" s="2" t="s">
        <v>32</v>
      </c>
      <c r="H120">
        <f t="shared" si="7"/>
        <v>400</v>
      </c>
      <c r="I120">
        <v>325</v>
      </c>
      <c r="J120">
        <f t="shared" si="8"/>
        <v>75</v>
      </c>
      <c r="K120" s="5">
        <f>VLOOKUP(G120,Products!$B$2:$C$51,2,0)</f>
        <v>25</v>
      </c>
      <c r="L120" s="5">
        <f>VLOOKUP(G120,Products!$B$2:$D$51,3,0)</f>
        <v>30</v>
      </c>
      <c r="M120" s="5">
        <f t="shared" si="9"/>
        <v>10000</v>
      </c>
      <c r="N120" s="5">
        <f t="shared" si="10"/>
        <v>9750</v>
      </c>
      <c r="O120" s="5">
        <f t="shared" si="11"/>
        <v>-250</v>
      </c>
      <c r="P120" s="6">
        <f t="shared" si="12"/>
        <v>0.1875</v>
      </c>
      <c r="Q120" s="6">
        <f t="shared" si="13"/>
        <v>0.8125</v>
      </c>
    </row>
    <row r="121" spans="1:17" ht="15" x14ac:dyDescent="0.35">
      <c r="A121" s="1" t="s">
        <v>1638</v>
      </c>
      <c r="B121" t="s">
        <v>1640</v>
      </c>
      <c r="C121" t="s">
        <v>1628</v>
      </c>
      <c r="D121" t="s">
        <v>599</v>
      </c>
      <c r="E121" t="s">
        <v>110</v>
      </c>
      <c r="F121" t="s">
        <v>74</v>
      </c>
      <c r="G121" s="2" t="s">
        <v>33</v>
      </c>
      <c r="H121">
        <f t="shared" si="7"/>
        <v>400</v>
      </c>
      <c r="I121">
        <v>324</v>
      </c>
      <c r="J121">
        <f t="shared" si="8"/>
        <v>76</v>
      </c>
      <c r="K121" s="5">
        <f>VLOOKUP(G121,Products!$B$2:$C$51,2,0)</f>
        <v>186</v>
      </c>
      <c r="L121" s="5">
        <f>VLOOKUP(G121,Products!$B$2:$D$51,3,0)</f>
        <v>205</v>
      </c>
      <c r="M121" s="5">
        <f t="shared" si="9"/>
        <v>74400</v>
      </c>
      <c r="N121" s="5">
        <f t="shared" si="10"/>
        <v>66420</v>
      </c>
      <c r="O121" s="5">
        <f t="shared" si="11"/>
        <v>-7980</v>
      </c>
      <c r="P121" s="6">
        <f t="shared" si="12"/>
        <v>0.19</v>
      </c>
      <c r="Q121" s="6">
        <f t="shared" si="13"/>
        <v>0.81</v>
      </c>
    </row>
    <row r="122" spans="1:17" ht="15" x14ac:dyDescent="0.35">
      <c r="A122" s="1" t="s">
        <v>1638</v>
      </c>
      <c r="B122" t="s">
        <v>1640</v>
      </c>
      <c r="C122" t="s">
        <v>1628</v>
      </c>
      <c r="D122" t="s">
        <v>695</v>
      </c>
      <c r="E122" t="s">
        <v>110</v>
      </c>
      <c r="F122" t="s">
        <v>75</v>
      </c>
      <c r="G122" s="2" t="s">
        <v>34</v>
      </c>
      <c r="H122">
        <f t="shared" si="7"/>
        <v>400</v>
      </c>
      <c r="I122">
        <v>320</v>
      </c>
      <c r="J122">
        <f t="shared" si="8"/>
        <v>80</v>
      </c>
      <c r="K122" s="5">
        <f>VLOOKUP(G122,Products!$B$2:$C$51,2,0)</f>
        <v>70</v>
      </c>
      <c r="L122" s="5">
        <f>VLOOKUP(G122,Products!$B$2:$D$51,3,0)</f>
        <v>84</v>
      </c>
      <c r="M122" s="5">
        <f t="shared" si="9"/>
        <v>28000</v>
      </c>
      <c r="N122" s="5">
        <f t="shared" si="10"/>
        <v>26880</v>
      </c>
      <c r="O122" s="5">
        <f t="shared" si="11"/>
        <v>-1120</v>
      </c>
      <c r="P122" s="6">
        <f t="shared" si="12"/>
        <v>0.2</v>
      </c>
      <c r="Q122" s="6">
        <f t="shared" si="13"/>
        <v>0.8</v>
      </c>
    </row>
    <row r="123" spans="1:17" ht="15" x14ac:dyDescent="0.35">
      <c r="A123" s="1" t="s">
        <v>1638</v>
      </c>
      <c r="B123" t="s">
        <v>1640</v>
      </c>
      <c r="C123" t="s">
        <v>1628</v>
      </c>
      <c r="D123" t="s">
        <v>745</v>
      </c>
      <c r="E123" t="s">
        <v>110</v>
      </c>
      <c r="F123" t="s">
        <v>76</v>
      </c>
      <c r="G123" s="2" t="s">
        <v>36</v>
      </c>
      <c r="H123">
        <f t="shared" si="7"/>
        <v>400</v>
      </c>
      <c r="I123">
        <v>322</v>
      </c>
      <c r="J123">
        <f t="shared" si="8"/>
        <v>78</v>
      </c>
      <c r="K123" s="5">
        <f>VLOOKUP(G123,Products!$B$2:$C$51,2,0)</f>
        <v>197</v>
      </c>
      <c r="L123" s="5">
        <f>VLOOKUP(G123,Products!$B$2:$D$51,3,0)</f>
        <v>221</v>
      </c>
      <c r="M123" s="5">
        <f t="shared" si="9"/>
        <v>78800</v>
      </c>
      <c r="N123" s="5">
        <f t="shared" si="10"/>
        <v>71162</v>
      </c>
      <c r="O123" s="5">
        <f t="shared" si="11"/>
        <v>-7638</v>
      </c>
      <c r="P123" s="6">
        <f t="shared" si="12"/>
        <v>0.19500000000000001</v>
      </c>
      <c r="Q123" s="6">
        <f t="shared" si="13"/>
        <v>0.80500000000000005</v>
      </c>
    </row>
    <row r="124" spans="1:17" ht="15" x14ac:dyDescent="0.35">
      <c r="A124" s="1" t="s">
        <v>1638</v>
      </c>
      <c r="B124" t="s">
        <v>1640</v>
      </c>
      <c r="C124" t="s">
        <v>1628</v>
      </c>
      <c r="D124" t="s">
        <v>793</v>
      </c>
      <c r="E124" t="s">
        <v>110</v>
      </c>
      <c r="F124" t="s">
        <v>77</v>
      </c>
      <c r="G124" s="2" t="s">
        <v>39</v>
      </c>
      <c r="H124">
        <f t="shared" si="7"/>
        <v>400</v>
      </c>
      <c r="I124">
        <v>325</v>
      </c>
      <c r="J124">
        <f t="shared" si="8"/>
        <v>75</v>
      </c>
      <c r="K124" s="5">
        <f>VLOOKUP(G124,Products!$B$2:$C$51,2,0)</f>
        <v>20</v>
      </c>
      <c r="L124" s="5">
        <f>VLOOKUP(G124,Products!$B$2:$D$51,3,0)</f>
        <v>24</v>
      </c>
      <c r="M124" s="5">
        <f t="shared" si="9"/>
        <v>8000</v>
      </c>
      <c r="N124" s="5">
        <f t="shared" si="10"/>
        <v>7800</v>
      </c>
      <c r="O124" s="5">
        <f t="shared" si="11"/>
        <v>-200</v>
      </c>
      <c r="P124" s="6">
        <f t="shared" si="12"/>
        <v>0.1875</v>
      </c>
      <c r="Q124" s="6">
        <f t="shared" si="13"/>
        <v>0.8125</v>
      </c>
    </row>
    <row r="125" spans="1:17" ht="15" x14ac:dyDescent="0.35">
      <c r="A125" s="1" t="s">
        <v>1638</v>
      </c>
      <c r="B125" t="s">
        <v>1640</v>
      </c>
      <c r="C125" t="s">
        <v>1628</v>
      </c>
      <c r="D125" t="s">
        <v>954</v>
      </c>
      <c r="E125" t="s">
        <v>110</v>
      </c>
      <c r="F125" t="s">
        <v>78</v>
      </c>
      <c r="G125" s="2" t="s">
        <v>41</v>
      </c>
      <c r="H125">
        <f t="shared" si="7"/>
        <v>400</v>
      </c>
      <c r="I125">
        <v>322</v>
      </c>
      <c r="J125">
        <f t="shared" si="8"/>
        <v>78</v>
      </c>
      <c r="K125" s="5">
        <f>VLOOKUP(G125,Products!$B$2:$C$51,2,0)</f>
        <v>60</v>
      </c>
      <c r="L125" s="5">
        <f>VLOOKUP(G125,Products!$B$2:$D$51,3,0)</f>
        <v>72</v>
      </c>
      <c r="M125" s="5">
        <f t="shared" si="9"/>
        <v>24000</v>
      </c>
      <c r="N125" s="5">
        <f t="shared" si="10"/>
        <v>23184</v>
      </c>
      <c r="O125" s="5">
        <f t="shared" si="11"/>
        <v>-816</v>
      </c>
      <c r="P125" s="6">
        <f t="shared" si="12"/>
        <v>0.19500000000000001</v>
      </c>
      <c r="Q125" s="6">
        <f t="shared" si="13"/>
        <v>0.80500000000000005</v>
      </c>
    </row>
    <row r="126" spans="1:17" ht="15" x14ac:dyDescent="0.35">
      <c r="A126" s="1" t="s">
        <v>1638</v>
      </c>
      <c r="B126" t="s">
        <v>1640</v>
      </c>
      <c r="C126" t="s">
        <v>1628</v>
      </c>
      <c r="D126" t="s">
        <v>1053</v>
      </c>
      <c r="E126" t="s">
        <v>110</v>
      </c>
      <c r="F126" t="s">
        <v>79</v>
      </c>
      <c r="G126" s="2" t="s">
        <v>42</v>
      </c>
      <c r="H126">
        <f t="shared" si="7"/>
        <v>400</v>
      </c>
      <c r="I126">
        <v>320</v>
      </c>
      <c r="J126">
        <f t="shared" si="8"/>
        <v>80</v>
      </c>
      <c r="K126" s="5">
        <f>VLOOKUP(G126,Products!$B$2:$C$51,2,0)</f>
        <v>251</v>
      </c>
      <c r="L126" s="5">
        <f>VLOOKUP(G126,Products!$B$2:$D$51,3,0)</f>
        <v>276</v>
      </c>
      <c r="M126" s="5">
        <f t="shared" si="9"/>
        <v>100400</v>
      </c>
      <c r="N126" s="5">
        <f t="shared" si="10"/>
        <v>88320</v>
      </c>
      <c r="O126" s="5">
        <f t="shared" si="11"/>
        <v>-12080</v>
      </c>
      <c r="P126" s="6">
        <f t="shared" si="12"/>
        <v>0.2</v>
      </c>
      <c r="Q126" s="6">
        <f t="shared" si="13"/>
        <v>0.8</v>
      </c>
    </row>
    <row r="127" spans="1:17" ht="15" x14ac:dyDescent="0.35">
      <c r="A127" s="1" t="s">
        <v>1638</v>
      </c>
      <c r="B127" t="s">
        <v>1640</v>
      </c>
      <c r="C127" t="s">
        <v>1628</v>
      </c>
      <c r="D127" t="s">
        <v>1104</v>
      </c>
      <c r="E127" t="s">
        <v>110</v>
      </c>
      <c r="F127" t="s">
        <v>80</v>
      </c>
      <c r="G127" s="2" t="s">
        <v>43</v>
      </c>
      <c r="H127">
        <f t="shared" si="7"/>
        <v>400</v>
      </c>
      <c r="I127">
        <v>321</v>
      </c>
      <c r="J127">
        <f t="shared" si="8"/>
        <v>79</v>
      </c>
      <c r="K127" s="5">
        <f>VLOOKUP(G127,Products!$B$2:$C$51,2,0)</f>
        <v>70</v>
      </c>
      <c r="L127" s="5">
        <f>VLOOKUP(G127,Products!$B$2:$D$51,3,0)</f>
        <v>84</v>
      </c>
      <c r="M127" s="5">
        <f t="shared" si="9"/>
        <v>28000</v>
      </c>
      <c r="N127" s="5">
        <f t="shared" si="10"/>
        <v>26964</v>
      </c>
      <c r="O127" s="5">
        <f t="shared" si="11"/>
        <v>-1036</v>
      </c>
      <c r="P127" s="6">
        <f t="shared" si="12"/>
        <v>0.19750000000000001</v>
      </c>
      <c r="Q127" s="6">
        <f t="shared" si="13"/>
        <v>0.80249999999999999</v>
      </c>
    </row>
    <row r="128" spans="1:17" ht="15" x14ac:dyDescent="0.35">
      <c r="A128" s="1" t="s">
        <v>1638</v>
      </c>
      <c r="B128" t="s">
        <v>1640</v>
      </c>
      <c r="C128" t="s">
        <v>1628</v>
      </c>
      <c r="D128" t="s">
        <v>1148</v>
      </c>
      <c r="E128" t="s">
        <v>110</v>
      </c>
      <c r="F128" t="s">
        <v>81</v>
      </c>
      <c r="G128" s="2" t="s">
        <v>46</v>
      </c>
      <c r="H128">
        <f t="shared" si="7"/>
        <v>400</v>
      </c>
      <c r="I128">
        <v>325</v>
      </c>
      <c r="J128">
        <f t="shared" si="8"/>
        <v>75</v>
      </c>
      <c r="K128" s="5">
        <f>VLOOKUP(G128,Products!$B$2:$C$51,2,0)</f>
        <v>120</v>
      </c>
      <c r="L128" s="5">
        <f>VLOOKUP(G128,Products!$B$2:$D$51,3,0)</f>
        <v>130</v>
      </c>
      <c r="M128" s="5">
        <f t="shared" si="9"/>
        <v>48000</v>
      </c>
      <c r="N128" s="5">
        <f t="shared" si="10"/>
        <v>42250</v>
      </c>
      <c r="O128" s="5">
        <f t="shared" si="11"/>
        <v>-5750</v>
      </c>
      <c r="P128" s="6">
        <f t="shared" si="12"/>
        <v>0.1875</v>
      </c>
      <c r="Q128" s="6">
        <f t="shared" si="13"/>
        <v>0.8125</v>
      </c>
    </row>
    <row r="129" spans="1:17" ht="15" x14ac:dyDescent="0.35">
      <c r="A129" s="1" t="s">
        <v>1638</v>
      </c>
      <c r="B129" t="s">
        <v>1640</v>
      </c>
      <c r="C129" t="s">
        <v>1628</v>
      </c>
      <c r="D129" t="s">
        <v>1192</v>
      </c>
      <c r="E129" t="s">
        <v>110</v>
      </c>
      <c r="F129" t="s">
        <v>82</v>
      </c>
      <c r="G129" s="2" t="s">
        <v>49</v>
      </c>
      <c r="H129">
        <f t="shared" si="7"/>
        <v>400</v>
      </c>
      <c r="I129">
        <v>320</v>
      </c>
      <c r="J129">
        <f t="shared" si="8"/>
        <v>80</v>
      </c>
      <c r="K129" s="5">
        <f>VLOOKUP(G129,Products!$B$2:$C$51,2,0)</f>
        <v>30</v>
      </c>
      <c r="L129" s="5">
        <f>VLOOKUP(G129,Products!$B$2:$D$51,3,0)</f>
        <v>40</v>
      </c>
      <c r="M129" s="5">
        <f t="shared" si="9"/>
        <v>12000</v>
      </c>
      <c r="N129" s="5">
        <f t="shared" si="10"/>
        <v>12800</v>
      </c>
      <c r="O129" s="5">
        <f t="shared" si="11"/>
        <v>800</v>
      </c>
      <c r="P129" s="6">
        <f t="shared" si="12"/>
        <v>0.2</v>
      </c>
      <c r="Q129" s="6">
        <f t="shared" si="13"/>
        <v>0.8</v>
      </c>
    </row>
    <row r="130" spans="1:17" ht="15" x14ac:dyDescent="0.35">
      <c r="A130" s="1" t="s">
        <v>1638</v>
      </c>
      <c r="B130" t="s">
        <v>1640</v>
      </c>
      <c r="C130" t="s">
        <v>1628</v>
      </c>
      <c r="D130" t="s">
        <v>1242</v>
      </c>
      <c r="E130" t="s">
        <v>110</v>
      </c>
      <c r="F130" t="s">
        <v>83</v>
      </c>
      <c r="G130" s="2" t="s">
        <v>50</v>
      </c>
      <c r="H130">
        <f t="shared" si="7"/>
        <v>400</v>
      </c>
      <c r="I130">
        <v>321</v>
      </c>
      <c r="J130">
        <f t="shared" si="8"/>
        <v>79</v>
      </c>
      <c r="K130" s="5">
        <f>VLOOKUP(G130,Products!$B$2:$C$51,2,0)</f>
        <v>10</v>
      </c>
      <c r="L130" s="5">
        <f>VLOOKUP(G130,Products!$B$2:$D$51,3,0)</f>
        <v>15</v>
      </c>
      <c r="M130" s="5">
        <f t="shared" si="9"/>
        <v>4000</v>
      </c>
      <c r="N130" s="5">
        <f t="shared" si="10"/>
        <v>4815</v>
      </c>
      <c r="O130" s="5">
        <f t="shared" si="11"/>
        <v>815</v>
      </c>
      <c r="P130" s="6">
        <f t="shared" si="12"/>
        <v>0.19750000000000001</v>
      </c>
      <c r="Q130" s="6">
        <f t="shared" si="13"/>
        <v>0.80249999999999999</v>
      </c>
    </row>
    <row r="131" spans="1:17" ht="15" x14ac:dyDescent="0.35">
      <c r="A131" s="1" t="s">
        <v>1638</v>
      </c>
      <c r="B131" t="s">
        <v>1640</v>
      </c>
      <c r="C131" t="s">
        <v>1628</v>
      </c>
      <c r="D131" t="s">
        <v>1485</v>
      </c>
      <c r="E131" t="s">
        <v>110</v>
      </c>
      <c r="F131" t="s">
        <v>84</v>
      </c>
      <c r="G131" s="2" t="s">
        <v>51</v>
      </c>
      <c r="H131">
        <f t="shared" ref="H131:H194" si="14">100*4</f>
        <v>400</v>
      </c>
      <c r="I131">
        <v>324</v>
      </c>
      <c r="J131">
        <f t="shared" ref="J131:J194" si="15">H131-I131</f>
        <v>76</v>
      </c>
      <c r="K131" s="5">
        <f>VLOOKUP(G131,Products!$B$2:$C$51,2,0)</f>
        <v>150</v>
      </c>
      <c r="L131" s="5">
        <f>VLOOKUP(G131,Products!$B$2:$D$51,3,0)</f>
        <v>210</v>
      </c>
      <c r="M131" s="5">
        <f t="shared" ref="M131:M194" si="16">H131*K131</f>
        <v>60000</v>
      </c>
      <c r="N131" s="5">
        <f t="shared" ref="N131:N194" si="17">I131*L131</f>
        <v>68040</v>
      </c>
      <c r="O131" s="5">
        <f t="shared" ref="O131:O194" si="18">N131-M131</f>
        <v>8040</v>
      </c>
      <c r="P131" s="6">
        <f t="shared" ref="P131:P194" si="19">J131/H131</f>
        <v>0.19</v>
      </c>
      <c r="Q131" s="6">
        <f t="shared" ref="Q131:Q194" si="20">I131/H131</f>
        <v>0.81</v>
      </c>
    </row>
    <row r="132" spans="1:17" ht="15" x14ac:dyDescent="0.35">
      <c r="A132" s="1" t="s">
        <v>1638</v>
      </c>
      <c r="B132" t="s">
        <v>1640</v>
      </c>
      <c r="C132" t="s">
        <v>1628</v>
      </c>
      <c r="D132" t="s">
        <v>1586</v>
      </c>
      <c r="E132" t="s">
        <v>110</v>
      </c>
      <c r="F132" t="s">
        <v>85</v>
      </c>
      <c r="G132" s="2" t="s">
        <v>1646</v>
      </c>
      <c r="H132">
        <f t="shared" si="14"/>
        <v>400</v>
      </c>
      <c r="I132">
        <v>323</v>
      </c>
      <c r="J132">
        <f t="shared" si="15"/>
        <v>77</v>
      </c>
      <c r="K132" s="5">
        <f>VLOOKUP(G132,Products!$B$2:$C$51,2,0)</f>
        <v>110</v>
      </c>
      <c r="L132" s="5">
        <f>VLOOKUP(G132,Products!$B$2:$D$51,3,0)</f>
        <v>127</v>
      </c>
      <c r="M132" s="5">
        <f t="shared" si="16"/>
        <v>44000</v>
      </c>
      <c r="N132" s="5">
        <f t="shared" si="17"/>
        <v>41021</v>
      </c>
      <c r="O132" s="5">
        <f t="shared" si="18"/>
        <v>-2979</v>
      </c>
      <c r="P132" s="6">
        <f t="shared" si="19"/>
        <v>0.1925</v>
      </c>
      <c r="Q132" s="6">
        <f t="shared" si="20"/>
        <v>0.8075</v>
      </c>
    </row>
    <row r="133" spans="1:17" ht="15" x14ac:dyDescent="0.35">
      <c r="A133" s="1" t="s">
        <v>1638</v>
      </c>
      <c r="B133" t="s">
        <v>1640</v>
      </c>
      <c r="C133" t="s">
        <v>1628</v>
      </c>
      <c r="D133" t="s">
        <v>319</v>
      </c>
      <c r="E133" t="s">
        <v>110</v>
      </c>
      <c r="F133" t="s">
        <v>86</v>
      </c>
      <c r="G133" s="2" t="s">
        <v>23</v>
      </c>
      <c r="H133">
        <f t="shared" si="14"/>
        <v>400</v>
      </c>
      <c r="I133">
        <v>323</v>
      </c>
      <c r="J133">
        <f t="shared" si="15"/>
        <v>77</v>
      </c>
      <c r="K133" s="5">
        <f>VLOOKUP(G133,Products!$B$2:$C$51,2,0)</f>
        <v>50</v>
      </c>
      <c r="L133" s="5">
        <f>VLOOKUP(G133,Products!$B$2:$D$51,3,0)</f>
        <v>58</v>
      </c>
      <c r="M133" s="5">
        <f t="shared" si="16"/>
        <v>20000</v>
      </c>
      <c r="N133" s="5">
        <f t="shared" si="17"/>
        <v>18734</v>
      </c>
      <c r="O133" s="5">
        <f t="shared" si="18"/>
        <v>-1266</v>
      </c>
      <c r="P133" s="6">
        <f t="shared" si="19"/>
        <v>0.1925</v>
      </c>
      <c r="Q133" s="6">
        <f t="shared" si="20"/>
        <v>0.8075</v>
      </c>
    </row>
    <row r="134" spans="1:17" ht="15" x14ac:dyDescent="0.35">
      <c r="A134" s="1" t="s">
        <v>1638</v>
      </c>
      <c r="B134" t="s">
        <v>1640</v>
      </c>
      <c r="C134" t="s">
        <v>1628</v>
      </c>
      <c r="D134" t="s">
        <v>404</v>
      </c>
      <c r="E134" t="s">
        <v>110</v>
      </c>
      <c r="F134" t="s">
        <v>87</v>
      </c>
      <c r="G134" s="2" t="s">
        <v>24</v>
      </c>
      <c r="H134">
        <f t="shared" si="14"/>
        <v>400</v>
      </c>
      <c r="I134">
        <v>323</v>
      </c>
      <c r="J134">
        <f t="shared" si="15"/>
        <v>77</v>
      </c>
      <c r="K134" s="5">
        <f>VLOOKUP(G134,Products!$B$2:$C$51,2,0)</f>
        <v>30</v>
      </c>
      <c r="L134" s="5">
        <f>VLOOKUP(G134,Products!$B$2:$D$51,3,0)</f>
        <v>34</v>
      </c>
      <c r="M134" s="5">
        <f t="shared" si="16"/>
        <v>12000</v>
      </c>
      <c r="N134" s="5">
        <f t="shared" si="17"/>
        <v>10982</v>
      </c>
      <c r="O134" s="5">
        <f t="shared" si="18"/>
        <v>-1018</v>
      </c>
      <c r="P134" s="6">
        <f t="shared" si="19"/>
        <v>0.1925</v>
      </c>
      <c r="Q134" s="6">
        <f t="shared" si="20"/>
        <v>0.8075</v>
      </c>
    </row>
    <row r="135" spans="1:17" ht="15" x14ac:dyDescent="0.35">
      <c r="A135" s="1" t="s">
        <v>1638</v>
      </c>
      <c r="B135" t="s">
        <v>1640</v>
      </c>
      <c r="C135" t="s">
        <v>1628</v>
      </c>
      <c r="D135" t="s">
        <v>506</v>
      </c>
      <c r="E135" t="s">
        <v>110</v>
      </c>
      <c r="F135" t="s">
        <v>88</v>
      </c>
      <c r="G135" s="2" t="s">
        <v>25</v>
      </c>
      <c r="H135">
        <f t="shared" si="14"/>
        <v>400</v>
      </c>
      <c r="I135">
        <v>323</v>
      </c>
      <c r="J135">
        <f t="shared" si="15"/>
        <v>77</v>
      </c>
      <c r="K135" s="5">
        <f>VLOOKUP(G135,Products!$B$2:$C$51,2,0)</f>
        <v>60</v>
      </c>
      <c r="L135" s="5">
        <f>VLOOKUP(G135,Products!$B$2:$D$51,3,0)</f>
        <v>68</v>
      </c>
      <c r="M135" s="5">
        <f t="shared" si="16"/>
        <v>24000</v>
      </c>
      <c r="N135" s="5">
        <f t="shared" si="17"/>
        <v>21964</v>
      </c>
      <c r="O135" s="5">
        <f t="shared" si="18"/>
        <v>-2036</v>
      </c>
      <c r="P135" s="6">
        <f t="shared" si="19"/>
        <v>0.1925</v>
      </c>
      <c r="Q135" s="6">
        <f t="shared" si="20"/>
        <v>0.8075</v>
      </c>
    </row>
    <row r="136" spans="1:17" ht="15" x14ac:dyDescent="0.35">
      <c r="A136" s="1" t="s">
        <v>1638</v>
      </c>
      <c r="B136" t="s">
        <v>1640</v>
      </c>
      <c r="C136" t="s">
        <v>1628</v>
      </c>
      <c r="D136" t="s">
        <v>551</v>
      </c>
      <c r="E136" t="s">
        <v>110</v>
      </c>
      <c r="F136" t="s">
        <v>89</v>
      </c>
      <c r="G136" s="2" t="s">
        <v>54</v>
      </c>
      <c r="H136">
        <f t="shared" si="14"/>
        <v>400</v>
      </c>
      <c r="I136">
        <v>327</v>
      </c>
      <c r="J136">
        <f t="shared" si="15"/>
        <v>73</v>
      </c>
      <c r="K136" s="5">
        <f>VLOOKUP(G136,Products!$B$2:$C$51,2,0)</f>
        <v>20</v>
      </c>
      <c r="L136" s="5">
        <f>VLOOKUP(G136,Products!$B$2:$D$51,3,0)</f>
        <v>22</v>
      </c>
      <c r="M136" s="5">
        <f t="shared" si="16"/>
        <v>8000</v>
      </c>
      <c r="N136" s="5">
        <f t="shared" si="17"/>
        <v>7194</v>
      </c>
      <c r="O136" s="5">
        <f t="shared" si="18"/>
        <v>-806</v>
      </c>
      <c r="P136" s="6">
        <f t="shared" si="19"/>
        <v>0.1825</v>
      </c>
      <c r="Q136" s="6">
        <f t="shared" si="20"/>
        <v>0.8175</v>
      </c>
    </row>
    <row r="137" spans="1:17" ht="15" x14ac:dyDescent="0.35">
      <c r="A137" s="1" t="s">
        <v>1638</v>
      </c>
      <c r="B137" t="s">
        <v>1640</v>
      </c>
      <c r="C137" t="s">
        <v>1628</v>
      </c>
      <c r="D137" t="s">
        <v>696</v>
      </c>
      <c r="E137" t="s">
        <v>110</v>
      </c>
      <c r="F137" t="s">
        <v>90</v>
      </c>
      <c r="G137" s="2" t="s">
        <v>40</v>
      </c>
      <c r="H137">
        <f t="shared" si="14"/>
        <v>400</v>
      </c>
      <c r="I137">
        <v>324</v>
      </c>
      <c r="J137">
        <f t="shared" si="15"/>
        <v>76</v>
      </c>
      <c r="K137" s="5">
        <f>VLOOKUP(G137,Products!$B$2:$C$51,2,0)</f>
        <v>40</v>
      </c>
      <c r="L137" s="5">
        <f>VLOOKUP(G137,Products!$B$2:$D$51,3,0)</f>
        <v>45</v>
      </c>
      <c r="M137" s="5">
        <f t="shared" si="16"/>
        <v>16000</v>
      </c>
      <c r="N137" s="5">
        <f t="shared" si="17"/>
        <v>14580</v>
      </c>
      <c r="O137" s="5">
        <f t="shared" si="18"/>
        <v>-1420</v>
      </c>
      <c r="P137" s="6">
        <f t="shared" si="19"/>
        <v>0.19</v>
      </c>
      <c r="Q137" s="6">
        <f t="shared" si="20"/>
        <v>0.81</v>
      </c>
    </row>
    <row r="138" spans="1:17" ht="15" x14ac:dyDescent="0.35">
      <c r="A138" s="1" t="s">
        <v>1638</v>
      </c>
      <c r="B138" t="s">
        <v>1640</v>
      </c>
      <c r="C138" t="s">
        <v>1628</v>
      </c>
      <c r="D138" t="s">
        <v>746</v>
      </c>
      <c r="E138" t="s">
        <v>110</v>
      </c>
      <c r="F138" t="s">
        <v>91</v>
      </c>
      <c r="G138" s="2" t="s">
        <v>30</v>
      </c>
      <c r="H138">
        <f t="shared" si="14"/>
        <v>400</v>
      </c>
      <c r="I138">
        <v>324</v>
      </c>
      <c r="J138">
        <f t="shared" si="15"/>
        <v>76</v>
      </c>
      <c r="K138" s="5">
        <f>VLOOKUP(G138,Products!$B$2:$C$51,2,0)</f>
        <v>40</v>
      </c>
      <c r="L138" s="5">
        <f>VLOOKUP(G138,Products!$B$2:$D$51,3,0)</f>
        <v>45</v>
      </c>
      <c r="M138" s="5">
        <f t="shared" si="16"/>
        <v>16000</v>
      </c>
      <c r="N138" s="5">
        <f t="shared" si="17"/>
        <v>14580</v>
      </c>
      <c r="O138" s="5">
        <f t="shared" si="18"/>
        <v>-1420</v>
      </c>
      <c r="P138" s="6">
        <f t="shared" si="19"/>
        <v>0.19</v>
      </c>
      <c r="Q138" s="6">
        <f t="shared" si="20"/>
        <v>0.81</v>
      </c>
    </row>
    <row r="139" spans="1:17" ht="15" x14ac:dyDescent="0.35">
      <c r="A139" s="1" t="s">
        <v>1638</v>
      </c>
      <c r="B139" t="s">
        <v>1640</v>
      </c>
      <c r="C139" t="s">
        <v>1628</v>
      </c>
      <c r="D139" t="s">
        <v>794</v>
      </c>
      <c r="E139" t="s">
        <v>110</v>
      </c>
      <c r="F139" t="s">
        <v>92</v>
      </c>
      <c r="G139" s="2" t="s">
        <v>44</v>
      </c>
      <c r="H139">
        <f t="shared" si="14"/>
        <v>400</v>
      </c>
      <c r="I139">
        <v>323</v>
      </c>
      <c r="J139">
        <f t="shared" si="15"/>
        <v>77</v>
      </c>
      <c r="K139" s="5">
        <f>VLOOKUP(G139,Products!$B$2:$C$51,2,0)</f>
        <v>50</v>
      </c>
      <c r="L139" s="5">
        <f>VLOOKUP(G139,Products!$B$2:$D$51,3,0)</f>
        <v>58</v>
      </c>
      <c r="M139" s="5">
        <f t="shared" si="16"/>
        <v>20000</v>
      </c>
      <c r="N139" s="5">
        <f t="shared" si="17"/>
        <v>18734</v>
      </c>
      <c r="O139" s="5">
        <f t="shared" si="18"/>
        <v>-1266</v>
      </c>
      <c r="P139" s="6">
        <f t="shared" si="19"/>
        <v>0.1925</v>
      </c>
      <c r="Q139" s="6">
        <f t="shared" si="20"/>
        <v>0.8075</v>
      </c>
    </row>
    <row r="140" spans="1:17" ht="15" x14ac:dyDescent="0.35">
      <c r="A140" s="1" t="s">
        <v>1638</v>
      </c>
      <c r="B140" t="s">
        <v>1640</v>
      </c>
      <c r="C140" t="s">
        <v>1628</v>
      </c>
      <c r="D140" t="s">
        <v>853</v>
      </c>
      <c r="E140" t="s">
        <v>110</v>
      </c>
      <c r="F140" t="s">
        <v>93</v>
      </c>
      <c r="G140" s="2" t="s">
        <v>10</v>
      </c>
      <c r="H140">
        <f t="shared" si="14"/>
        <v>400</v>
      </c>
      <c r="I140">
        <v>325</v>
      </c>
      <c r="J140">
        <f t="shared" si="15"/>
        <v>75</v>
      </c>
      <c r="K140" s="5">
        <f>VLOOKUP(G140,Products!$B$2:$C$51,2,0)</f>
        <v>44</v>
      </c>
      <c r="L140" s="5">
        <f>VLOOKUP(G140,Products!$B$2:$D$51,3,0)</f>
        <v>49</v>
      </c>
      <c r="M140" s="5">
        <f t="shared" si="16"/>
        <v>17600</v>
      </c>
      <c r="N140" s="5">
        <f t="shared" si="17"/>
        <v>15925</v>
      </c>
      <c r="O140" s="5">
        <f t="shared" si="18"/>
        <v>-1675</v>
      </c>
      <c r="P140" s="6">
        <f t="shared" si="19"/>
        <v>0.1875</v>
      </c>
      <c r="Q140" s="6">
        <f t="shared" si="20"/>
        <v>0.8125</v>
      </c>
    </row>
    <row r="141" spans="1:17" ht="15" x14ac:dyDescent="0.35">
      <c r="A141" s="1" t="s">
        <v>1638</v>
      </c>
      <c r="B141" t="s">
        <v>1640</v>
      </c>
      <c r="C141" t="s">
        <v>1628</v>
      </c>
      <c r="D141" t="s">
        <v>955</v>
      </c>
      <c r="E141" t="s">
        <v>110</v>
      </c>
      <c r="F141" t="s">
        <v>94</v>
      </c>
      <c r="G141" s="2" t="s">
        <v>1644</v>
      </c>
      <c r="H141">
        <f t="shared" si="14"/>
        <v>400</v>
      </c>
      <c r="I141">
        <v>323</v>
      </c>
      <c r="J141">
        <f t="shared" si="15"/>
        <v>77</v>
      </c>
      <c r="K141" s="5">
        <f>VLOOKUP(G141,Products!$B$2:$C$51,2,0)</f>
        <v>25</v>
      </c>
      <c r="L141" s="5">
        <f>VLOOKUP(G141,Products!$B$2:$D$51,3,0)</f>
        <v>28</v>
      </c>
      <c r="M141" s="5">
        <f t="shared" si="16"/>
        <v>10000</v>
      </c>
      <c r="N141" s="5">
        <f t="shared" si="17"/>
        <v>9044</v>
      </c>
      <c r="O141" s="5">
        <f t="shared" si="18"/>
        <v>-956</v>
      </c>
      <c r="P141" s="6">
        <f t="shared" si="19"/>
        <v>0.1925</v>
      </c>
      <c r="Q141" s="6">
        <f t="shared" si="20"/>
        <v>0.8075</v>
      </c>
    </row>
    <row r="142" spans="1:17" ht="15" x14ac:dyDescent="0.35">
      <c r="A142" s="1" t="s">
        <v>1638</v>
      </c>
      <c r="B142" t="s">
        <v>1640</v>
      </c>
      <c r="C142" t="s">
        <v>1628</v>
      </c>
      <c r="D142" t="s">
        <v>1149</v>
      </c>
      <c r="E142" t="s">
        <v>110</v>
      </c>
      <c r="F142" t="s">
        <v>95</v>
      </c>
      <c r="G142" s="2" t="s">
        <v>1630</v>
      </c>
      <c r="H142">
        <f t="shared" si="14"/>
        <v>400</v>
      </c>
      <c r="I142">
        <v>314</v>
      </c>
      <c r="J142">
        <f t="shared" si="15"/>
        <v>86</v>
      </c>
      <c r="K142" s="5">
        <f>VLOOKUP(G142,Products!$B$2:$C$51,2,0)</f>
        <v>45</v>
      </c>
      <c r="L142" s="5">
        <f>VLOOKUP(G142,Products!$B$2:$D$51,3,0)</f>
        <v>50</v>
      </c>
      <c r="M142" s="5">
        <f t="shared" si="16"/>
        <v>18000</v>
      </c>
      <c r="N142" s="5">
        <f t="shared" si="17"/>
        <v>15700</v>
      </c>
      <c r="O142" s="5">
        <f t="shared" si="18"/>
        <v>-2300</v>
      </c>
      <c r="P142" s="6">
        <f t="shared" si="19"/>
        <v>0.215</v>
      </c>
      <c r="Q142" s="6">
        <f t="shared" si="20"/>
        <v>0.78500000000000003</v>
      </c>
    </row>
    <row r="143" spans="1:17" ht="15" x14ac:dyDescent="0.35">
      <c r="A143" s="1" t="s">
        <v>1638</v>
      </c>
      <c r="B143" t="s">
        <v>1640</v>
      </c>
      <c r="C143" t="s">
        <v>1628</v>
      </c>
      <c r="D143" t="s">
        <v>1193</v>
      </c>
      <c r="E143" t="s">
        <v>110</v>
      </c>
      <c r="F143" t="s">
        <v>96</v>
      </c>
      <c r="G143" s="2" t="s">
        <v>28</v>
      </c>
      <c r="H143">
        <f t="shared" si="14"/>
        <v>400</v>
      </c>
      <c r="I143">
        <v>314</v>
      </c>
      <c r="J143">
        <f t="shared" si="15"/>
        <v>86</v>
      </c>
      <c r="K143" s="5">
        <f>VLOOKUP(G143,Products!$B$2:$C$51,2,0)</f>
        <v>40</v>
      </c>
      <c r="L143" s="5">
        <f>VLOOKUP(G143,Products!$B$2:$D$51,3,0)</f>
        <v>44</v>
      </c>
      <c r="M143" s="5">
        <f t="shared" si="16"/>
        <v>16000</v>
      </c>
      <c r="N143" s="5">
        <f t="shared" si="17"/>
        <v>13816</v>
      </c>
      <c r="O143" s="5">
        <f t="shared" si="18"/>
        <v>-2184</v>
      </c>
      <c r="P143" s="6">
        <f t="shared" si="19"/>
        <v>0.215</v>
      </c>
      <c r="Q143" s="6">
        <f t="shared" si="20"/>
        <v>0.78500000000000003</v>
      </c>
    </row>
    <row r="144" spans="1:17" ht="15" x14ac:dyDescent="0.35">
      <c r="A144" s="1" t="s">
        <v>1638</v>
      </c>
      <c r="B144" t="s">
        <v>1640</v>
      </c>
      <c r="C144" t="s">
        <v>1628</v>
      </c>
      <c r="D144" t="s">
        <v>1328</v>
      </c>
      <c r="E144" t="s">
        <v>110</v>
      </c>
      <c r="F144" t="s">
        <v>97</v>
      </c>
      <c r="G144" s="2" t="s">
        <v>47</v>
      </c>
      <c r="H144">
        <f t="shared" si="14"/>
        <v>400</v>
      </c>
      <c r="I144">
        <v>316</v>
      </c>
      <c r="J144">
        <f t="shared" si="15"/>
        <v>84</v>
      </c>
      <c r="K144" s="5">
        <f>VLOOKUP(G144,Products!$B$2:$C$51,2,0)</f>
        <v>34</v>
      </c>
      <c r="L144" s="5">
        <f>VLOOKUP(G144,Products!$B$2:$D$51,3,0)</f>
        <v>39</v>
      </c>
      <c r="M144" s="5">
        <f t="shared" si="16"/>
        <v>13600</v>
      </c>
      <c r="N144" s="5">
        <f t="shared" si="17"/>
        <v>12324</v>
      </c>
      <c r="O144" s="5">
        <f t="shared" si="18"/>
        <v>-1276</v>
      </c>
      <c r="P144" s="6">
        <f t="shared" si="19"/>
        <v>0.21</v>
      </c>
      <c r="Q144" s="6">
        <f t="shared" si="20"/>
        <v>0.79</v>
      </c>
    </row>
    <row r="145" spans="1:17" ht="15" x14ac:dyDescent="0.35">
      <c r="A145" s="1" t="s">
        <v>1638</v>
      </c>
      <c r="B145" t="s">
        <v>1640</v>
      </c>
      <c r="C145" t="s">
        <v>1628</v>
      </c>
      <c r="D145" t="s">
        <v>1486</v>
      </c>
      <c r="E145" t="s">
        <v>110</v>
      </c>
      <c r="F145" t="s">
        <v>98</v>
      </c>
      <c r="G145" s="2" t="s">
        <v>48</v>
      </c>
      <c r="H145">
        <f t="shared" si="14"/>
        <v>400</v>
      </c>
      <c r="I145">
        <v>316</v>
      </c>
      <c r="J145">
        <f t="shared" si="15"/>
        <v>84</v>
      </c>
      <c r="K145" s="5">
        <f>VLOOKUP(G145,Products!$B$2:$C$51,2,0)</f>
        <v>100</v>
      </c>
      <c r="L145" s="5">
        <f>VLOOKUP(G145,Products!$B$2:$D$51,3,0)</f>
        <v>113</v>
      </c>
      <c r="M145" s="5">
        <f t="shared" si="16"/>
        <v>40000</v>
      </c>
      <c r="N145" s="5">
        <f t="shared" si="17"/>
        <v>35708</v>
      </c>
      <c r="O145" s="5">
        <f t="shared" si="18"/>
        <v>-4292</v>
      </c>
      <c r="P145" s="6">
        <f t="shared" si="19"/>
        <v>0.21</v>
      </c>
      <c r="Q145" s="6">
        <f t="shared" si="20"/>
        <v>0.79</v>
      </c>
    </row>
    <row r="146" spans="1:17" ht="15" x14ac:dyDescent="0.35">
      <c r="A146" s="1" t="s">
        <v>1638</v>
      </c>
      <c r="B146" t="s">
        <v>1640</v>
      </c>
      <c r="C146" t="s">
        <v>1628</v>
      </c>
      <c r="D146" t="s">
        <v>166</v>
      </c>
      <c r="E146" t="s">
        <v>110</v>
      </c>
      <c r="F146" t="s">
        <v>99</v>
      </c>
      <c r="G146" s="2" t="s">
        <v>1645</v>
      </c>
      <c r="H146">
        <f t="shared" si="14"/>
        <v>400</v>
      </c>
      <c r="I146">
        <v>310</v>
      </c>
      <c r="J146">
        <f t="shared" si="15"/>
        <v>90</v>
      </c>
      <c r="K146" s="5">
        <f>VLOOKUP(G146,Products!$B$2:$C$51,2,0)</f>
        <v>60</v>
      </c>
      <c r="L146" s="5">
        <f>VLOOKUP(G146,Products!$B$2:$D$51,3,0)</f>
        <v>68</v>
      </c>
      <c r="M146" s="5">
        <f t="shared" si="16"/>
        <v>24000</v>
      </c>
      <c r="N146" s="5">
        <f t="shared" si="17"/>
        <v>21080</v>
      </c>
      <c r="O146" s="5">
        <f t="shared" si="18"/>
        <v>-2920</v>
      </c>
      <c r="P146" s="6">
        <f t="shared" si="19"/>
        <v>0.22500000000000001</v>
      </c>
      <c r="Q146" s="6">
        <f t="shared" si="20"/>
        <v>0.77500000000000002</v>
      </c>
    </row>
    <row r="147" spans="1:17" ht="15" x14ac:dyDescent="0.35">
      <c r="A147" s="1" t="s">
        <v>1638</v>
      </c>
      <c r="B147" t="s">
        <v>1640</v>
      </c>
      <c r="C147" t="s">
        <v>1628</v>
      </c>
      <c r="D147" t="s">
        <v>215</v>
      </c>
      <c r="E147" t="s">
        <v>110</v>
      </c>
      <c r="F147" t="s">
        <v>100</v>
      </c>
      <c r="G147" s="2" t="s">
        <v>11</v>
      </c>
      <c r="H147">
        <f t="shared" si="14"/>
        <v>400</v>
      </c>
      <c r="I147">
        <v>302</v>
      </c>
      <c r="J147">
        <f t="shared" si="15"/>
        <v>98</v>
      </c>
      <c r="K147" s="5">
        <f>VLOOKUP(G147,Products!$B$2:$C$51,2,0)</f>
        <v>38</v>
      </c>
      <c r="L147" s="5">
        <f>VLOOKUP(G147,Products!$B$2:$D$51,3,0)</f>
        <v>42</v>
      </c>
      <c r="M147" s="5">
        <f t="shared" si="16"/>
        <v>15200</v>
      </c>
      <c r="N147" s="5">
        <f t="shared" si="17"/>
        <v>12684</v>
      </c>
      <c r="O147" s="5">
        <f t="shared" si="18"/>
        <v>-2516</v>
      </c>
      <c r="P147" s="6">
        <f t="shared" si="19"/>
        <v>0.245</v>
      </c>
      <c r="Q147" s="6">
        <f t="shared" si="20"/>
        <v>0.755</v>
      </c>
    </row>
    <row r="148" spans="1:17" ht="15" x14ac:dyDescent="0.35">
      <c r="A148" s="1" t="s">
        <v>1638</v>
      </c>
      <c r="B148" t="s">
        <v>1640</v>
      </c>
      <c r="C148" t="s">
        <v>1628</v>
      </c>
      <c r="D148" t="s">
        <v>272</v>
      </c>
      <c r="E148" t="s">
        <v>110</v>
      </c>
      <c r="F148" t="s">
        <v>101</v>
      </c>
      <c r="G148" s="2" t="s">
        <v>26</v>
      </c>
      <c r="H148">
        <f t="shared" si="14"/>
        <v>400</v>
      </c>
      <c r="I148">
        <v>302</v>
      </c>
      <c r="J148">
        <f t="shared" si="15"/>
        <v>98</v>
      </c>
      <c r="K148" s="5">
        <f>VLOOKUP(G148,Products!$B$2:$C$51,2,0)</f>
        <v>120</v>
      </c>
      <c r="L148" s="5">
        <f>VLOOKUP(G148,Products!$B$2:$D$51,3,0)</f>
        <v>136</v>
      </c>
      <c r="M148" s="5">
        <f t="shared" si="16"/>
        <v>48000</v>
      </c>
      <c r="N148" s="5">
        <f t="shared" si="17"/>
        <v>41072</v>
      </c>
      <c r="O148" s="5">
        <f t="shared" si="18"/>
        <v>-6928</v>
      </c>
      <c r="P148" s="6">
        <f t="shared" si="19"/>
        <v>0.245</v>
      </c>
      <c r="Q148" s="6">
        <f t="shared" si="20"/>
        <v>0.755</v>
      </c>
    </row>
    <row r="149" spans="1:17" ht="15" x14ac:dyDescent="0.35">
      <c r="A149" s="1" t="s">
        <v>1638</v>
      </c>
      <c r="B149" t="s">
        <v>1640</v>
      </c>
      <c r="C149" t="s">
        <v>1628</v>
      </c>
      <c r="D149" t="s">
        <v>453</v>
      </c>
      <c r="E149" t="s">
        <v>110</v>
      </c>
      <c r="F149" t="s">
        <v>102</v>
      </c>
      <c r="G149" s="2" t="s">
        <v>35</v>
      </c>
      <c r="H149">
        <f t="shared" si="14"/>
        <v>400</v>
      </c>
      <c r="I149">
        <v>301</v>
      </c>
      <c r="J149">
        <f t="shared" si="15"/>
        <v>99</v>
      </c>
      <c r="K149" s="5">
        <f>VLOOKUP(G149,Products!$B$2:$C$51,2,0)</f>
        <v>60</v>
      </c>
      <c r="L149" s="5">
        <f>VLOOKUP(G149,Products!$B$2:$D$51,3,0)</f>
        <v>68</v>
      </c>
      <c r="M149" s="5">
        <f t="shared" si="16"/>
        <v>24000</v>
      </c>
      <c r="N149" s="5">
        <f t="shared" si="17"/>
        <v>20468</v>
      </c>
      <c r="O149" s="5">
        <f t="shared" si="18"/>
        <v>-3532</v>
      </c>
      <c r="P149" s="6">
        <f t="shared" si="19"/>
        <v>0.2475</v>
      </c>
      <c r="Q149" s="6">
        <f t="shared" si="20"/>
        <v>0.75249999999999995</v>
      </c>
    </row>
    <row r="150" spans="1:17" ht="15" x14ac:dyDescent="0.35">
      <c r="A150" s="1" t="s">
        <v>1638</v>
      </c>
      <c r="B150" t="s">
        <v>1640</v>
      </c>
      <c r="C150" t="s">
        <v>1628</v>
      </c>
      <c r="D150" t="s">
        <v>697</v>
      </c>
      <c r="E150" t="s">
        <v>110</v>
      </c>
      <c r="F150" t="s">
        <v>103</v>
      </c>
      <c r="G150" s="2" t="s">
        <v>37</v>
      </c>
      <c r="H150">
        <f t="shared" si="14"/>
        <v>400</v>
      </c>
      <c r="I150">
        <v>301</v>
      </c>
      <c r="J150">
        <f t="shared" si="15"/>
        <v>99</v>
      </c>
      <c r="K150" s="5">
        <f>VLOOKUP(G150,Products!$B$2:$C$51,2,0)</f>
        <v>22</v>
      </c>
      <c r="L150" s="5">
        <f>VLOOKUP(G150,Products!$B$2:$D$51,3,0)</f>
        <v>27</v>
      </c>
      <c r="M150" s="5">
        <f t="shared" si="16"/>
        <v>8800</v>
      </c>
      <c r="N150" s="5">
        <f t="shared" si="17"/>
        <v>8127</v>
      </c>
      <c r="O150" s="5">
        <f t="shared" si="18"/>
        <v>-673</v>
      </c>
      <c r="P150" s="6">
        <f t="shared" si="19"/>
        <v>0.2475</v>
      </c>
      <c r="Q150" s="6">
        <f t="shared" si="20"/>
        <v>0.75249999999999995</v>
      </c>
    </row>
    <row r="151" spans="1:17" ht="15" x14ac:dyDescent="0.35">
      <c r="A151" s="1" t="s">
        <v>1638</v>
      </c>
      <c r="B151" t="s">
        <v>1640</v>
      </c>
      <c r="C151" t="s">
        <v>1628</v>
      </c>
      <c r="D151" t="s">
        <v>1006</v>
      </c>
      <c r="E151" t="s">
        <v>110</v>
      </c>
      <c r="F151" t="s">
        <v>104</v>
      </c>
      <c r="G151" s="2" t="s">
        <v>38</v>
      </c>
      <c r="H151">
        <f t="shared" si="14"/>
        <v>400</v>
      </c>
      <c r="I151">
        <v>301</v>
      </c>
      <c r="J151">
        <f t="shared" si="15"/>
        <v>99</v>
      </c>
      <c r="K151" s="5">
        <f>VLOOKUP(G151,Products!$B$2:$C$51,2,0)</f>
        <v>60</v>
      </c>
      <c r="L151" s="5">
        <f>VLOOKUP(G151,Products!$B$2:$D$51,3,0)</f>
        <v>68</v>
      </c>
      <c r="M151" s="5">
        <f t="shared" si="16"/>
        <v>24000</v>
      </c>
      <c r="N151" s="5">
        <f t="shared" si="17"/>
        <v>20468</v>
      </c>
      <c r="O151" s="5">
        <f t="shared" si="18"/>
        <v>-3532</v>
      </c>
      <c r="P151" s="6">
        <f t="shared" si="19"/>
        <v>0.2475</v>
      </c>
      <c r="Q151" s="6">
        <f t="shared" si="20"/>
        <v>0.75249999999999995</v>
      </c>
    </row>
    <row r="152" spans="1:17" ht="15" x14ac:dyDescent="0.35">
      <c r="A152" s="1" t="s">
        <v>1638</v>
      </c>
      <c r="B152" t="s">
        <v>1640</v>
      </c>
      <c r="C152" t="s">
        <v>1628</v>
      </c>
      <c r="D152" t="s">
        <v>1054</v>
      </c>
      <c r="E152" t="s">
        <v>111</v>
      </c>
      <c r="F152" t="s">
        <v>55</v>
      </c>
      <c r="G152" s="2" t="s">
        <v>12</v>
      </c>
      <c r="H152">
        <f t="shared" si="14"/>
        <v>400</v>
      </c>
      <c r="I152">
        <v>397</v>
      </c>
      <c r="J152">
        <f t="shared" si="15"/>
        <v>3</v>
      </c>
      <c r="K152" s="5">
        <f>VLOOKUP(G152,Products!$B$2:$C$51,2,0)</f>
        <v>30</v>
      </c>
      <c r="L152" s="5">
        <f>VLOOKUP(G152,Products!$B$2:$D$51,3,0)</f>
        <v>33</v>
      </c>
      <c r="M152" s="5">
        <f t="shared" si="16"/>
        <v>12000</v>
      </c>
      <c r="N152" s="5">
        <f t="shared" si="17"/>
        <v>13101</v>
      </c>
      <c r="O152" s="5">
        <f t="shared" si="18"/>
        <v>1101</v>
      </c>
      <c r="P152" s="6">
        <f t="shared" si="19"/>
        <v>7.4999999999999997E-3</v>
      </c>
      <c r="Q152" s="6">
        <f t="shared" si="20"/>
        <v>0.99250000000000005</v>
      </c>
    </row>
    <row r="153" spans="1:17" ht="15" x14ac:dyDescent="0.35">
      <c r="A153" s="1" t="s">
        <v>1638</v>
      </c>
      <c r="B153" t="s">
        <v>1640</v>
      </c>
      <c r="C153" t="s">
        <v>1628</v>
      </c>
      <c r="D153" t="s">
        <v>1150</v>
      </c>
      <c r="E153" t="s">
        <v>111</v>
      </c>
      <c r="F153" t="s">
        <v>56</v>
      </c>
      <c r="G153" s="2" t="s">
        <v>13</v>
      </c>
      <c r="H153">
        <f t="shared" si="14"/>
        <v>400</v>
      </c>
      <c r="I153">
        <v>397</v>
      </c>
      <c r="J153">
        <f t="shared" si="15"/>
        <v>3</v>
      </c>
      <c r="K153" s="5">
        <f>VLOOKUP(G153,Products!$B$2:$C$51,2,0)</f>
        <v>23</v>
      </c>
      <c r="L153" s="5">
        <f>VLOOKUP(G153,Products!$B$2:$D$51,3,0)</f>
        <v>25</v>
      </c>
      <c r="M153" s="5">
        <f t="shared" si="16"/>
        <v>9200</v>
      </c>
      <c r="N153" s="5">
        <f t="shared" si="17"/>
        <v>9925</v>
      </c>
      <c r="O153" s="5">
        <f t="shared" si="18"/>
        <v>725</v>
      </c>
      <c r="P153" s="6">
        <f t="shared" si="19"/>
        <v>7.4999999999999997E-3</v>
      </c>
      <c r="Q153" s="6">
        <f t="shared" si="20"/>
        <v>0.99250000000000005</v>
      </c>
    </row>
    <row r="154" spans="1:17" ht="15" x14ac:dyDescent="0.35">
      <c r="A154" s="1" t="s">
        <v>1638</v>
      </c>
      <c r="B154" t="s">
        <v>1640</v>
      </c>
      <c r="C154" t="s">
        <v>1628</v>
      </c>
      <c r="D154" t="s">
        <v>1243</v>
      </c>
      <c r="E154" t="s">
        <v>111</v>
      </c>
      <c r="F154" t="s">
        <v>57</v>
      </c>
      <c r="G154" s="2" t="s">
        <v>52</v>
      </c>
      <c r="H154">
        <f t="shared" si="14"/>
        <v>400</v>
      </c>
      <c r="I154">
        <v>397</v>
      </c>
      <c r="J154">
        <f t="shared" si="15"/>
        <v>3</v>
      </c>
      <c r="K154" s="5">
        <f>VLOOKUP(G154,Products!$B$2:$C$51,2,0)</f>
        <v>100</v>
      </c>
      <c r="L154" s="5">
        <f>VLOOKUP(G154,Products!$B$2:$D$51,3,0)</f>
        <v>105</v>
      </c>
      <c r="M154" s="5">
        <f t="shared" si="16"/>
        <v>40000</v>
      </c>
      <c r="N154" s="5">
        <f t="shared" si="17"/>
        <v>41685</v>
      </c>
      <c r="O154" s="5">
        <f t="shared" si="18"/>
        <v>1685</v>
      </c>
      <c r="P154" s="6">
        <f t="shared" si="19"/>
        <v>7.4999999999999997E-3</v>
      </c>
      <c r="Q154" s="6">
        <f t="shared" si="20"/>
        <v>0.99250000000000005</v>
      </c>
    </row>
    <row r="155" spans="1:17" ht="15" x14ac:dyDescent="0.35">
      <c r="A155" s="1" t="s">
        <v>1638</v>
      </c>
      <c r="B155" t="s">
        <v>1640</v>
      </c>
      <c r="C155" t="s">
        <v>1628</v>
      </c>
      <c r="D155" t="s">
        <v>1377</v>
      </c>
      <c r="E155" t="s">
        <v>111</v>
      </c>
      <c r="F155" t="s">
        <v>58</v>
      </c>
      <c r="G155" s="2" t="s">
        <v>14</v>
      </c>
      <c r="H155">
        <f t="shared" si="14"/>
        <v>400</v>
      </c>
      <c r="I155">
        <v>398</v>
      </c>
      <c r="J155">
        <f t="shared" si="15"/>
        <v>2</v>
      </c>
      <c r="K155" s="5">
        <f>VLOOKUP(G155,Products!$B$2:$C$51,2,0)</f>
        <v>60</v>
      </c>
      <c r="L155" s="5">
        <f>VLOOKUP(G155,Products!$B$2:$D$51,3,0)</f>
        <v>68</v>
      </c>
      <c r="M155" s="5">
        <f t="shared" si="16"/>
        <v>24000</v>
      </c>
      <c r="N155" s="5">
        <f t="shared" si="17"/>
        <v>27064</v>
      </c>
      <c r="O155" s="5">
        <f t="shared" si="18"/>
        <v>3064</v>
      </c>
      <c r="P155" s="6">
        <f t="shared" si="19"/>
        <v>5.0000000000000001E-3</v>
      </c>
      <c r="Q155" s="6">
        <f t="shared" si="20"/>
        <v>0.995</v>
      </c>
    </row>
    <row r="156" spans="1:17" ht="15" x14ac:dyDescent="0.35">
      <c r="A156" s="1" t="s">
        <v>1638</v>
      </c>
      <c r="B156" t="s">
        <v>1640</v>
      </c>
      <c r="C156" t="s">
        <v>1628</v>
      </c>
      <c r="D156" t="s">
        <v>1429</v>
      </c>
      <c r="E156" t="s">
        <v>111</v>
      </c>
      <c r="F156" t="s">
        <v>59</v>
      </c>
      <c r="G156" s="2" t="s">
        <v>15</v>
      </c>
      <c r="H156">
        <f t="shared" si="14"/>
        <v>400</v>
      </c>
      <c r="I156">
        <v>396</v>
      </c>
      <c r="J156">
        <f t="shared" si="15"/>
        <v>4</v>
      </c>
      <c r="K156" s="5">
        <f>VLOOKUP(G156,Products!$B$2:$C$51,2,0)</f>
        <v>48</v>
      </c>
      <c r="L156" s="5">
        <f>VLOOKUP(G156,Products!$B$2:$D$51,3,0)</f>
        <v>55</v>
      </c>
      <c r="M156" s="5">
        <f t="shared" si="16"/>
        <v>19200</v>
      </c>
      <c r="N156" s="5">
        <f t="shared" si="17"/>
        <v>21780</v>
      </c>
      <c r="O156" s="5">
        <f t="shared" si="18"/>
        <v>2580</v>
      </c>
      <c r="P156" s="6">
        <f t="shared" si="19"/>
        <v>0.01</v>
      </c>
      <c r="Q156" s="6">
        <f t="shared" si="20"/>
        <v>0.99</v>
      </c>
    </row>
    <row r="157" spans="1:17" ht="15" x14ac:dyDescent="0.35">
      <c r="A157" s="1" t="s">
        <v>1638</v>
      </c>
      <c r="B157" t="s">
        <v>1640</v>
      </c>
      <c r="C157" t="s">
        <v>1628</v>
      </c>
      <c r="D157" t="s">
        <v>1535</v>
      </c>
      <c r="E157" t="s">
        <v>111</v>
      </c>
      <c r="F157" t="s">
        <v>60</v>
      </c>
      <c r="G157" s="2" t="s">
        <v>53</v>
      </c>
      <c r="H157">
        <f t="shared" si="14"/>
        <v>400</v>
      </c>
      <c r="I157">
        <v>398</v>
      </c>
      <c r="J157">
        <f t="shared" si="15"/>
        <v>2</v>
      </c>
      <c r="K157" s="5">
        <f>VLOOKUP(G157,Products!$B$2:$C$51,2,0)</f>
        <v>45</v>
      </c>
      <c r="L157" s="5">
        <f>VLOOKUP(G157,Products!$B$2:$D$51,3,0)</f>
        <v>52</v>
      </c>
      <c r="M157" s="5">
        <f t="shared" si="16"/>
        <v>18000</v>
      </c>
      <c r="N157" s="5">
        <f t="shared" si="17"/>
        <v>20696</v>
      </c>
      <c r="O157" s="5">
        <f t="shared" si="18"/>
        <v>2696</v>
      </c>
      <c r="P157" s="6">
        <f t="shared" si="19"/>
        <v>5.0000000000000001E-3</v>
      </c>
      <c r="Q157" s="6">
        <f t="shared" si="20"/>
        <v>0.995</v>
      </c>
    </row>
    <row r="158" spans="1:17" ht="15" x14ac:dyDescent="0.35">
      <c r="A158" s="1" t="s">
        <v>1638</v>
      </c>
      <c r="B158" t="s">
        <v>1640</v>
      </c>
      <c r="C158" t="s">
        <v>1628</v>
      </c>
      <c r="D158" t="s">
        <v>1587</v>
      </c>
      <c r="E158" t="s">
        <v>111</v>
      </c>
      <c r="F158" t="s">
        <v>61</v>
      </c>
      <c r="G158" s="2" t="s">
        <v>16</v>
      </c>
      <c r="H158">
        <f t="shared" si="14"/>
        <v>400</v>
      </c>
      <c r="I158">
        <v>397</v>
      </c>
      <c r="J158">
        <f t="shared" si="15"/>
        <v>3</v>
      </c>
      <c r="K158" s="5">
        <f>VLOOKUP(G158,Products!$B$2:$C$51,2,0)</f>
        <v>12</v>
      </c>
      <c r="L158" s="5">
        <f>VLOOKUP(G158,Products!$B$2:$D$51,3,0)</f>
        <v>20</v>
      </c>
      <c r="M158" s="5">
        <f t="shared" si="16"/>
        <v>4800</v>
      </c>
      <c r="N158" s="5">
        <f t="shared" si="17"/>
        <v>7940</v>
      </c>
      <c r="O158" s="5">
        <f t="shared" si="18"/>
        <v>3140</v>
      </c>
      <c r="P158" s="6">
        <f t="shared" si="19"/>
        <v>7.4999999999999997E-3</v>
      </c>
      <c r="Q158" s="6">
        <f t="shared" si="20"/>
        <v>0.99250000000000005</v>
      </c>
    </row>
    <row r="159" spans="1:17" ht="15" x14ac:dyDescent="0.35">
      <c r="A159" s="1" t="s">
        <v>1638</v>
      </c>
      <c r="B159" t="s">
        <v>1640</v>
      </c>
      <c r="C159" t="s">
        <v>1628</v>
      </c>
      <c r="D159" t="s">
        <v>130</v>
      </c>
      <c r="E159" t="s">
        <v>111</v>
      </c>
      <c r="F159" t="s">
        <v>62</v>
      </c>
      <c r="G159" s="2" t="s">
        <v>17</v>
      </c>
      <c r="H159">
        <f t="shared" si="14"/>
        <v>400</v>
      </c>
      <c r="I159">
        <v>398</v>
      </c>
      <c r="J159">
        <f t="shared" si="15"/>
        <v>2</v>
      </c>
      <c r="K159" s="5">
        <f>VLOOKUP(G159,Products!$B$2:$C$51,2,0)</f>
        <v>320</v>
      </c>
      <c r="L159" s="5">
        <f>VLOOKUP(G159,Products!$B$2:$D$51,3,0)</f>
        <v>368</v>
      </c>
      <c r="M159" s="5">
        <f t="shared" si="16"/>
        <v>128000</v>
      </c>
      <c r="N159" s="5">
        <f t="shared" si="17"/>
        <v>146464</v>
      </c>
      <c r="O159" s="5">
        <f t="shared" si="18"/>
        <v>18464</v>
      </c>
      <c r="P159" s="6">
        <f t="shared" si="19"/>
        <v>5.0000000000000001E-3</v>
      </c>
      <c r="Q159" s="6">
        <f t="shared" si="20"/>
        <v>0.995</v>
      </c>
    </row>
    <row r="160" spans="1:17" ht="15" x14ac:dyDescent="0.35">
      <c r="A160" s="1" t="s">
        <v>1638</v>
      </c>
      <c r="B160" t="s">
        <v>1640</v>
      </c>
      <c r="C160" t="s">
        <v>1628</v>
      </c>
      <c r="D160" t="s">
        <v>216</v>
      </c>
      <c r="E160" t="s">
        <v>111</v>
      </c>
      <c r="F160" t="s">
        <v>63</v>
      </c>
      <c r="G160" s="2" t="s">
        <v>18</v>
      </c>
      <c r="H160">
        <f t="shared" si="14"/>
        <v>400</v>
      </c>
      <c r="I160">
        <v>396</v>
      </c>
      <c r="J160">
        <f t="shared" si="15"/>
        <v>4</v>
      </c>
      <c r="K160" s="5">
        <f>VLOOKUP(G160,Products!$B$2:$C$51,2,0)</f>
        <v>253</v>
      </c>
      <c r="L160" s="5">
        <f>VLOOKUP(G160,Products!$B$2:$D$51,3,0)</f>
        <v>285</v>
      </c>
      <c r="M160" s="5">
        <f t="shared" si="16"/>
        <v>101200</v>
      </c>
      <c r="N160" s="5">
        <f t="shared" si="17"/>
        <v>112860</v>
      </c>
      <c r="O160" s="5">
        <f t="shared" si="18"/>
        <v>11660</v>
      </c>
      <c r="P160" s="6">
        <f t="shared" si="19"/>
        <v>0.01</v>
      </c>
      <c r="Q160" s="6">
        <f t="shared" si="20"/>
        <v>0.99</v>
      </c>
    </row>
    <row r="161" spans="1:17" ht="15" x14ac:dyDescent="0.35">
      <c r="A161" s="1" t="s">
        <v>1638</v>
      </c>
      <c r="B161" t="s">
        <v>1640</v>
      </c>
      <c r="C161" t="s">
        <v>1628</v>
      </c>
      <c r="D161" t="s">
        <v>273</v>
      </c>
      <c r="E161" t="s">
        <v>111</v>
      </c>
      <c r="F161" t="s">
        <v>64</v>
      </c>
      <c r="G161" s="2" t="s">
        <v>19</v>
      </c>
      <c r="H161">
        <f t="shared" si="14"/>
        <v>400</v>
      </c>
      <c r="I161">
        <v>398</v>
      </c>
      <c r="J161">
        <f t="shared" si="15"/>
        <v>2</v>
      </c>
      <c r="K161" s="5">
        <f>VLOOKUP(G161,Products!$B$2:$C$51,2,0)</f>
        <v>98</v>
      </c>
      <c r="L161" s="5">
        <f>VLOOKUP(G161,Products!$B$2:$D$51,3,0)</f>
        <v>108</v>
      </c>
      <c r="M161" s="5">
        <f t="shared" si="16"/>
        <v>39200</v>
      </c>
      <c r="N161" s="5">
        <f t="shared" si="17"/>
        <v>42984</v>
      </c>
      <c r="O161" s="5">
        <f t="shared" si="18"/>
        <v>3784</v>
      </c>
      <c r="P161" s="6">
        <f t="shared" si="19"/>
        <v>5.0000000000000001E-3</v>
      </c>
      <c r="Q161" s="6">
        <f t="shared" si="20"/>
        <v>0.995</v>
      </c>
    </row>
    <row r="162" spans="1:17" ht="15" x14ac:dyDescent="0.35">
      <c r="A162" s="1" t="s">
        <v>1638</v>
      </c>
      <c r="B162" t="s">
        <v>1640</v>
      </c>
      <c r="C162" t="s">
        <v>1628</v>
      </c>
      <c r="D162" t="s">
        <v>320</v>
      </c>
      <c r="E162" t="s">
        <v>111</v>
      </c>
      <c r="F162" t="s">
        <v>65</v>
      </c>
      <c r="G162" s="2" t="s">
        <v>45</v>
      </c>
      <c r="H162">
        <f t="shared" si="14"/>
        <v>400</v>
      </c>
      <c r="I162">
        <v>397</v>
      </c>
      <c r="J162">
        <f t="shared" si="15"/>
        <v>3</v>
      </c>
      <c r="K162" s="5">
        <f>VLOOKUP(G162,Products!$B$2:$C$51,2,0)</f>
        <v>70</v>
      </c>
      <c r="L162" s="5">
        <f>VLOOKUP(G162,Products!$B$2:$D$51,3,0)</f>
        <v>78</v>
      </c>
      <c r="M162" s="5">
        <f t="shared" si="16"/>
        <v>28000</v>
      </c>
      <c r="N162" s="5">
        <f t="shared" si="17"/>
        <v>30966</v>
      </c>
      <c r="O162" s="5">
        <f t="shared" si="18"/>
        <v>2966</v>
      </c>
      <c r="P162" s="6">
        <f t="shared" si="19"/>
        <v>7.4999999999999997E-3</v>
      </c>
      <c r="Q162" s="6">
        <f t="shared" si="20"/>
        <v>0.99250000000000005</v>
      </c>
    </row>
    <row r="163" spans="1:17" ht="15" x14ac:dyDescent="0.35">
      <c r="A163" s="1" t="s">
        <v>1638</v>
      </c>
      <c r="B163" t="s">
        <v>1640</v>
      </c>
      <c r="C163" t="s">
        <v>1628</v>
      </c>
      <c r="D163" t="s">
        <v>405</v>
      </c>
      <c r="E163" t="s">
        <v>111</v>
      </c>
      <c r="F163" t="s">
        <v>66</v>
      </c>
      <c r="G163" s="2" t="s">
        <v>20</v>
      </c>
      <c r="H163">
        <f t="shared" si="14"/>
        <v>400</v>
      </c>
      <c r="I163">
        <v>398</v>
      </c>
      <c r="J163">
        <f t="shared" si="15"/>
        <v>2</v>
      </c>
      <c r="K163" s="5">
        <f>VLOOKUP(G163,Products!$B$2:$C$51,2,0)</f>
        <v>720</v>
      </c>
      <c r="L163" s="5">
        <f>VLOOKUP(G163,Products!$B$2:$D$51,3,0)</f>
        <v>806</v>
      </c>
      <c r="M163" s="5">
        <f t="shared" si="16"/>
        <v>288000</v>
      </c>
      <c r="N163" s="5">
        <f t="shared" si="17"/>
        <v>320788</v>
      </c>
      <c r="O163" s="5">
        <f t="shared" si="18"/>
        <v>32788</v>
      </c>
      <c r="P163" s="6">
        <f t="shared" si="19"/>
        <v>5.0000000000000001E-3</v>
      </c>
      <c r="Q163" s="6">
        <f t="shared" si="20"/>
        <v>0.995</v>
      </c>
    </row>
    <row r="164" spans="1:17" ht="15" x14ac:dyDescent="0.35">
      <c r="A164" s="1" t="s">
        <v>1638</v>
      </c>
      <c r="B164" t="s">
        <v>1640</v>
      </c>
      <c r="C164" t="s">
        <v>1628</v>
      </c>
      <c r="D164" t="s">
        <v>507</v>
      </c>
      <c r="E164" t="s">
        <v>111</v>
      </c>
      <c r="F164" t="s">
        <v>67</v>
      </c>
      <c r="G164" s="2" t="s">
        <v>21</v>
      </c>
      <c r="H164">
        <f t="shared" si="14"/>
        <v>400</v>
      </c>
      <c r="I164">
        <v>397</v>
      </c>
      <c r="J164">
        <f t="shared" si="15"/>
        <v>3</v>
      </c>
      <c r="K164" s="5">
        <f>VLOOKUP(G164,Products!$B$2:$C$51,2,0)</f>
        <v>740</v>
      </c>
      <c r="L164" s="5">
        <f>VLOOKUP(G164,Products!$B$2:$D$51,3,0)</f>
        <v>815</v>
      </c>
      <c r="M164" s="5">
        <f t="shared" si="16"/>
        <v>296000</v>
      </c>
      <c r="N164" s="5">
        <f t="shared" si="17"/>
        <v>323555</v>
      </c>
      <c r="O164" s="5">
        <f t="shared" si="18"/>
        <v>27555</v>
      </c>
      <c r="P164" s="6">
        <f t="shared" si="19"/>
        <v>7.4999999999999997E-3</v>
      </c>
      <c r="Q164" s="6">
        <f t="shared" si="20"/>
        <v>0.99250000000000005</v>
      </c>
    </row>
    <row r="165" spans="1:17" ht="15" x14ac:dyDescent="0.35">
      <c r="A165" s="1" t="s">
        <v>1638</v>
      </c>
      <c r="B165" t="s">
        <v>1640</v>
      </c>
      <c r="C165" t="s">
        <v>1628</v>
      </c>
      <c r="D165" t="s">
        <v>647</v>
      </c>
      <c r="E165" t="s">
        <v>111</v>
      </c>
      <c r="F165" t="s">
        <v>68</v>
      </c>
      <c r="G165" s="2" t="s">
        <v>22</v>
      </c>
      <c r="H165">
        <f t="shared" si="14"/>
        <v>400</v>
      </c>
      <c r="I165">
        <v>397</v>
      </c>
      <c r="J165">
        <f t="shared" si="15"/>
        <v>3</v>
      </c>
      <c r="K165" s="5">
        <f>VLOOKUP(G165,Products!$B$2:$C$51,2,0)</f>
        <v>40</v>
      </c>
      <c r="L165" s="5">
        <f>VLOOKUP(G165,Products!$B$2:$D$51,3,0)</f>
        <v>60</v>
      </c>
      <c r="M165" s="5">
        <f t="shared" si="16"/>
        <v>16000</v>
      </c>
      <c r="N165" s="5">
        <f t="shared" si="17"/>
        <v>23820</v>
      </c>
      <c r="O165" s="5">
        <f t="shared" si="18"/>
        <v>7820</v>
      </c>
      <c r="P165" s="6">
        <f t="shared" si="19"/>
        <v>7.4999999999999997E-3</v>
      </c>
      <c r="Q165" s="6">
        <f t="shared" si="20"/>
        <v>0.99250000000000005</v>
      </c>
    </row>
    <row r="166" spans="1:17" ht="15" x14ac:dyDescent="0.35">
      <c r="A166" s="1" t="s">
        <v>1638</v>
      </c>
      <c r="B166" t="s">
        <v>1640</v>
      </c>
      <c r="C166" t="s">
        <v>1628</v>
      </c>
      <c r="D166" t="s">
        <v>795</v>
      </c>
      <c r="E166" t="s">
        <v>111</v>
      </c>
      <c r="F166" t="s">
        <v>69</v>
      </c>
      <c r="G166" s="2" t="s">
        <v>27</v>
      </c>
      <c r="H166">
        <f t="shared" si="14"/>
        <v>400</v>
      </c>
      <c r="I166">
        <v>396</v>
      </c>
      <c r="J166">
        <f t="shared" si="15"/>
        <v>4</v>
      </c>
      <c r="K166" s="5">
        <f>VLOOKUP(G166,Products!$B$2:$C$51,2,0)</f>
        <v>60</v>
      </c>
      <c r="L166" s="5">
        <f>VLOOKUP(G166,Products!$B$2:$D$51,3,0)</f>
        <v>66</v>
      </c>
      <c r="M166" s="5">
        <f t="shared" si="16"/>
        <v>24000</v>
      </c>
      <c r="N166" s="5">
        <f t="shared" si="17"/>
        <v>26136</v>
      </c>
      <c r="O166" s="5">
        <f t="shared" si="18"/>
        <v>2136</v>
      </c>
      <c r="P166" s="6">
        <f t="shared" si="19"/>
        <v>0.01</v>
      </c>
      <c r="Q166" s="6">
        <f t="shared" si="20"/>
        <v>0.99</v>
      </c>
    </row>
    <row r="167" spans="1:17" ht="15" x14ac:dyDescent="0.35">
      <c r="A167" s="1" t="s">
        <v>1638</v>
      </c>
      <c r="B167" t="s">
        <v>1640</v>
      </c>
      <c r="C167" t="s">
        <v>1628</v>
      </c>
      <c r="D167" t="s">
        <v>903</v>
      </c>
      <c r="E167" t="s">
        <v>111</v>
      </c>
      <c r="F167" t="s">
        <v>70</v>
      </c>
      <c r="G167" s="2" t="s">
        <v>1643</v>
      </c>
      <c r="H167">
        <f t="shared" si="14"/>
        <v>400</v>
      </c>
      <c r="I167">
        <v>396</v>
      </c>
      <c r="J167">
        <f t="shared" si="15"/>
        <v>4</v>
      </c>
      <c r="K167" s="5">
        <f>VLOOKUP(G167,Products!$B$2:$C$51,2,0)</f>
        <v>108</v>
      </c>
      <c r="L167" s="5">
        <f>VLOOKUP(G167,Products!$B$2:$D$51,3,0)</f>
        <v>118</v>
      </c>
      <c r="M167" s="5">
        <f t="shared" si="16"/>
        <v>43200</v>
      </c>
      <c r="N167" s="5">
        <f t="shared" si="17"/>
        <v>46728</v>
      </c>
      <c r="O167" s="5">
        <f t="shared" si="18"/>
        <v>3528</v>
      </c>
      <c r="P167" s="6">
        <f t="shared" si="19"/>
        <v>0.01</v>
      </c>
      <c r="Q167" s="6">
        <f t="shared" si="20"/>
        <v>0.99</v>
      </c>
    </row>
    <row r="168" spans="1:17" ht="15" x14ac:dyDescent="0.35">
      <c r="A168" s="1" t="s">
        <v>1638</v>
      </c>
      <c r="B168" t="s">
        <v>1640</v>
      </c>
      <c r="C168" t="s">
        <v>1628</v>
      </c>
      <c r="D168" t="s">
        <v>956</v>
      </c>
      <c r="E168" t="s">
        <v>111</v>
      </c>
      <c r="F168" t="s">
        <v>71</v>
      </c>
      <c r="G168" s="2" t="s">
        <v>29</v>
      </c>
      <c r="H168">
        <f t="shared" si="14"/>
        <v>400</v>
      </c>
      <c r="I168">
        <v>396</v>
      </c>
      <c r="J168">
        <f t="shared" si="15"/>
        <v>4</v>
      </c>
      <c r="K168" s="5">
        <f>VLOOKUP(G168,Products!$B$2:$C$51,2,0)</f>
        <v>84</v>
      </c>
      <c r="L168" s="5">
        <f>VLOOKUP(G168,Products!$B$2:$D$51,3,0)</f>
        <v>94</v>
      </c>
      <c r="M168" s="5">
        <f t="shared" si="16"/>
        <v>33600</v>
      </c>
      <c r="N168" s="5">
        <f t="shared" si="17"/>
        <v>37224</v>
      </c>
      <c r="O168" s="5">
        <f t="shared" si="18"/>
        <v>3624</v>
      </c>
      <c r="P168" s="6">
        <f t="shared" si="19"/>
        <v>0.01</v>
      </c>
      <c r="Q168" s="6">
        <f t="shared" si="20"/>
        <v>0.99</v>
      </c>
    </row>
    <row r="169" spans="1:17" ht="15" x14ac:dyDescent="0.35">
      <c r="A169" s="1" t="s">
        <v>1638</v>
      </c>
      <c r="B169" t="s">
        <v>1640</v>
      </c>
      <c r="C169" t="s">
        <v>1628</v>
      </c>
      <c r="D169" t="s">
        <v>1007</v>
      </c>
      <c r="E169" t="s">
        <v>111</v>
      </c>
      <c r="F169" t="s">
        <v>72</v>
      </c>
      <c r="G169" s="2" t="s">
        <v>31</v>
      </c>
      <c r="H169">
        <f t="shared" si="14"/>
        <v>400</v>
      </c>
      <c r="I169">
        <v>397</v>
      </c>
      <c r="J169">
        <f t="shared" si="15"/>
        <v>3</v>
      </c>
      <c r="K169" s="5">
        <f>VLOOKUP(G169,Products!$B$2:$C$51,2,0)</f>
        <v>67</v>
      </c>
      <c r="L169" s="5">
        <f>VLOOKUP(G169,Products!$B$2:$D$51,3,0)</f>
        <v>74</v>
      </c>
      <c r="M169" s="5">
        <f t="shared" si="16"/>
        <v>26800</v>
      </c>
      <c r="N169" s="5">
        <f t="shared" si="17"/>
        <v>29378</v>
      </c>
      <c r="O169" s="5">
        <f t="shared" si="18"/>
        <v>2578</v>
      </c>
      <c r="P169" s="6">
        <f t="shared" si="19"/>
        <v>7.4999999999999997E-3</v>
      </c>
      <c r="Q169" s="6">
        <f t="shared" si="20"/>
        <v>0.99250000000000005</v>
      </c>
    </row>
    <row r="170" spans="1:17" ht="15" x14ac:dyDescent="0.35">
      <c r="A170" s="1" t="s">
        <v>1638</v>
      </c>
      <c r="B170" t="s">
        <v>1640</v>
      </c>
      <c r="C170" t="s">
        <v>1628</v>
      </c>
      <c r="D170" t="s">
        <v>1055</v>
      </c>
      <c r="E170" t="s">
        <v>111</v>
      </c>
      <c r="F170" t="s">
        <v>73</v>
      </c>
      <c r="G170" s="2" t="s">
        <v>32</v>
      </c>
      <c r="H170">
        <f t="shared" si="14"/>
        <v>400</v>
      </c>
      <c r="I170">
        <v>398</v>
      </c>
      <c r="J170">
        <f t="shared" si="15"/>
        <v>2</v>
      </c>
      <c r="K170" s="5">
        <f>VLOOKUP(G170,Products!$B$2:$C$51,2,0)</f>
        <v>25</v>
      </c>
      <c r="L170" s="5">
        <f>VLOOKUP(G170,Products!$B$2:$D$51,3,0)</f>
        <v>30</v>
      </c>
      <c r="M170" s="5">
        <f t="shared" si="16"/>
        <v>10000</v>
      </c>
      <c r="N170" s="5">
        <f t="shared" si="17"/>
        <v>11940</v>
      </c>
      <c r="O170" s="5">
        <f t="shared" si="18"/>
        <v>1940</v>
      </c>
      <c r="P170" s="6">
        <f t="shared" si="19"/>
        <v>5.0000000000000001E-3</v>
      </c>
      <c r="Q170" s="6">
        <f t="shared" si="20"/>
        <v>0.995</v>
      </c>
    </row>
    <row r="171" spans="1:17" ht="15" x14ac:dyDescent="0.35">
      <c r="A171" s="1" t="s">
        <v>1638</v>
      </c>
      <c r="B171" t="s">
        <v>1640</v>
      </c>
      <c r="C171" t="s">
        <v>1628</v>
      </c>
      <c r="D171" t="s">
        <v>1329</v>
      </c>
      <c r="E171" t="s">
        <v>111</v>
      </c>
      <c r="F171" t="s">
        <v>74</v>
      </c>
      <c r="G171" s="2" t="s">
        <v>33</v>
      </c>
      <c r="H171">
        <f t="shared" si="14"/>
        <v>400</v>
      </c>
      <c r="I171">
        <v>398</v>
      </c>
      <c r="J171">
        <f t="shared" si="15"/>
        <v>2</v>
      </c>
      <c r="K171" s="5">
        <f>VLOOKUP(G171,Products!$B$2:$C$51,2,0)</f>
        <v>186</v>
      </c>
      <c r="L171" s="5">
        <f>VLOOKUP(G171,Products!$B$2:$D$51,3,0)</f>
        <v>205</v>
      </c>
      <c r="M171" s="5">
        <f t="shared" si="16"/>
        <v>74400</v>
      </c>
      <c r="N171" s="5">
        <f t="shared" si="17"/>
        <v>81590</v>
      </c>
      <c r="O171" s="5">
        <f t="shared" si="18"/>
        <v>7190</v>
      </c>
      <c r="P171" s="6">
        <f t="shared" si="19"/>
        <v>5.0000000000000001E-3</v>
      </c>
      <c r="Q171" s="6">
        <f t="shared" si="20"/>
        <v>0.995</v>
      </c>
    </row>
    <row r="172" spans="1:17" ht="15" x14ac:dyDescent="0.35">
      <c r="A172" s="1" t="s">
        <v>1638</v>
      </c>
      <c r="B172" t="s">
        <v>1640</v>
      </c>
      <c r="C172" t="s">
        <v>1628</v>
      </c>
      <c r="D172" t="s">
        <v>321</v>
      </c>
      <c r="E172" t="s">
        <v>111</v>
      </c>
      <c r="F172" t="s">
        <v>75</v>
      </c>
      <c r="G172" s="2" t="s">
        <v>34</v>
      </c>
      <c r="H172">
        <f t="shared" si="14"/>
        <v>400</v>
      </c>
      <c r="I172">
        <v>398</v>
      </c>
      <c r="J172">
        <f t="shared" si="15"/>
        <v>2</v>
      </c>
      <c r="K172" s="5">
        <f>VLOOKUP(G172,Products!$B$2:$C$51,2,0)</f>
        <v>70</v>
      </c>
      <c r="L172" s="5">
        <f>VLOOKUP(G172,Products!$B$2:$D$51,3,0)</f>
        <v>84</v>
      </c>
      <c r="M172" s="5">
        <f t="shared" si="16"/>
        <v>28000</v>
      </c>
      <c r="N172" s="5">
        <f t="shared" si="17"/>
        <v>33432</v>
      </c>
      <c r="O172" s="5">
        <f t="shared" si="18"/>
        <v>5432</v>
      </c>
      <c r="P172" s="6">
        <f t="shared" si="19"/>
        <v>5.0000000000000001E-3</v>
      </c>
      <c r="Q172" s="6">
        <f t="shared" si="20"/>
        <v>0.995</v>
      </c>
    </row>
    <row r="173" spans="1:17" ht="15" x14ac:dyDescent="0.35">
      <c r="A173" s="1" t="s">
        <v>1638</v>
      </c>
      <c r="B173" t="s">
        <v>1640</v>
      </c>
      <c r="C173" t="s">
        <v>1628</v>
      </c>
      <c r="D173" t="s">
        <v>406</v>
      </c>
      <c r="E173" t="s">
        <v>111</v>
      </c>
      <c r="F173" t="s">
        <v>76</v>
      </c>
      <c r="G173" s="2" t="s">
        <v>36</v>
      </c>
      <c r="H173">
        <f t="shared" si="14"/>
        <v>400</v>
      </c>
      <c r="I173">
        <v>397</v>
      </c>
      <c r="J173">
        <f t="shared" si="15"/>
        <v>3</v>
      </c>
      <c r="K173" s="5">
        <f>VLOOKUP(G173,Products!$B$2:$C$51,2,0)</f>
        <v>197</v>
      </c>
      <c r="L173" s="5">
        <f>VLOOKUP(G173,Products!$B$2:$D$51,3,0)</f>
        <v>221</v>
      </c>
      <c r="M173" s="5">
        <f t="shared" si="16"/>
        <v>78800</v>
      </c>
      <c r="N173" s="5">
        <f t="shared" si="17"/>
        <v>87737</v>
      </c>
      <c r="O173" s="5">
        <f t="shared" si="18"/>
        <v>8937</v>
      </c>
      <c r="P173" s="6">
        <f t="shared" si="19"/>
        <v>7.4999999999999997E-3</v>
      </c>
      <c r="Q173" s="6">
        <f t="shared" si="20"/>
        <v>0.99250000000000005</v>
      </c>
    </row>
    <row r="174" spans="1:17" ht="15" x14ac:dyDescent="0.35">
      <c r="A174" s="1" t="s">
        <v>1638</v>
      </c>
      <c r="B174" t="s">
        <v>1640</v>
      </c>
      <c r="C174" t="s">
        <v>1628</v>
      </c>
      <c r="D174" t="s">
        <v>508</v>
      </c>
      <c r="E174" t="s">
        <v>111</v>
      </c>
      <c r="F174" t="s">
        <v>77</v>
      </c>
      <c r="G174" s="2" t="s">
        <v>39</v>
      </c>
      <c r="H174">
        <f t="shared" si="14"/>
        <v>400</v>
      </c>
      <c r="I174">
        <v>396</v>
      </c>
      <c r="J174">
        <f t="shared" si="15"/>
        <v>4</v>
      </c>
      <c r="K174" s="5">
        <f>VLOOKUP(G174,Products!$B$2:$C$51,2,0)</f>
        <v>20</v>
      </c>
      <c r="L174" s="5">
        <f>VLOOKUP(G174,Products!$B$2:$D$51,3,0)</f>
        <v>24</v>
      </c>
      <c r="M174" s="5">
        <f t="shared" si="16"/>
        <v>8000</v>
      </c>
      <c r="N174" s="5">
        <f t="shared" si="17"/>
        <v>9504</v>
      </c>
      <c r="O174" s="5">
        <f t="shared" si="18"/>
        <v>1504</v>
      </c>
      <c r="P174" s="6">
        <f t="shared" si="19"/>
        <v>0.01</v>
      </c>
      <c r="Q174" s="6">
        <f t="shared" si="20"/>
        <v>0.99</v>
      </c>
    </row>
    <row r="175" spans="1:17" ht="15" x14ac:dyDescent="0.35">
      <c r="A175" s="1" t="s">
        <v>1638</v>
      </c>
      <c r="B175" t="s">
        <v>1640</v>
      </c>
      <c r="C175" t="s">
        <v>1628</v>
      </c>
      <c r="D175" t="s">
        <v>552</v>
      </c>
      <c r="E175" t="s">
        <v>111</v>
      </c>
      <c r="F175" t="s">
        <v>78</v>
      </c>
      <c r="G175" s="2" t="s">
        <v>41</v>
      </c>
      <c r="H175">
        <f t="shared" si="14"/>
        <v>400</v>
      </c>
      <c r="I175">
        <v>398</v>
      </c>
      <c r="J175">
        <f t="shared" si="15"/>
        <v>2</v>
      </c>
      <c r="K175" s="5">
        <f>VLOOKUP(G175,Products!$B$2:$C$51,2,0)</f>
        <v>60</v>
      </c>
      <c r="L175" s="5">
        <f>VLOOKUP(G175,Products!$B$2:$D$51,3,0)</f>
        <v>72</v>
      </c>
      <c r="M175" s="5">
        <f t="shared" si="16"/>
        <v>24000</v>
      </c>
      <c r="N175" s="5">
        <f t="shared" si="17"/>
        <v>28656</v>
      </c>
      <c r="O175" s="5">
        <f t="shared" si="18"/>
        <v>4656</v>
      </c>
      <c r="P175" s="6">
        <f t="shared" si="19"/>
        <v>5.0000000000000001E-3</v>
      </c>
      <c r="Q175" s="6">
        <f t="shared" si="20"/>
        <v>0.995</v>
      </c>
    </row>
    <row r="176" spans="1:17" ht="15" x14ac:dyDescent="0.35">
      <c r="A176" s="1" t="s">
        <v>1638</v>
      </c>
      <c r="B176" t="s">
        <v>1640</v>
      </c>
      <c r="C176" t="s">
        <v>1628</v>
      </c>
      <c r="D176" t="s">
        <v>600</v>
      </c>
      <c r="E176" t="s">
        <v>111</v>
      </c>
      <c r="F176" t="s">
        <v>79</v>
      </c>
      <c r="G176" s="2" t="s">
        <v>42</v>
      </c>
      <c r="H176">
        <f t="shared" si="14"/>
        <v>400</v>
      </c>
      <c r="I176">
        <v>396</v>
      </c>
      <c r="J176">
        <f t="shared" si="15"/>
        <v>4</v>
      </c>
      <c r="K176" s="5">
        <f>VLOOKUP(G176,Products!$B$2:$C$51,2,0)</f>
        <v>251</v>
      </c>
      <c r="L176" s="5">
        <f>VLOOKUP(G176,Products!$B$2:$D$51,3,0)</f>
        <v>276</v>
      </c>
      <c r="M176" s="5">
        <f t="shared" si="16"/>
        <v>100400</v>
      </c>
      <c r="N176" s="5">
        <f t="shared" si="17"/>
        <v>109296</v>
      </c>
      <c r="O176" s="5">
        <f t="shared" si="18"/>
        <v>8896</v>
      </c>
      <c r="P176" s="6">
        <f t="shared" si="19"/>
        <v>0.01</v>
      </c>
      <c r="Q176" s="6">
        <f t="shared" si="20"/>
        <v>0.99</v>
      </c>
    </row>
    <row r="177" spans="1:17" ht="15" x14ac:dyDescent="0.35">
      <c r="A177" s="1" t="s">
        <v>1638</v>
      </c>
      <c r="B177" t="s">
        <v>1640</v>
      </c>
      <c r="C177" t="s">
        <v>1628</v>
      </c>
      <c r="D177" t="s">
        <v>904</v>
      </c>
      <c r="E177" t="s">
        <v>111</v>
      </c>
      <c r="F177" t="s">
        <v>80</v>
      </c>
      <c r="G177" s="2" t="s">
        <v>43</v>
      </c>
      <c r="H177">
        <f t="shared" si="14"/>
        <v>400</v>
      </c>
      <c r="I177">
        <v>398</v>
      </c>
      <c r="J177">
        <f t="shared" si="15"/>
        <v>2</v>
      </c>
      <c r="K177" s="5">
        <f>VLOOKUP(G177,Products!$B$2:$C$51,2,0)</f>
        <v>70</v>
      </c>
      <c r="L177" s="5">
        <f>VLOOKUP(G177,Products!$B$2:$D$51,3,0)</f>
        <v>84</v>
      </c>
      <c r="M177" s="5">
        <f t="shared" si="16"/>
        <v>28000</v>
      </c>
      <c r="N177" s="5">
        <f t="shared" si="17"/>
        <v>33432</v>
      </c>
      <c r="O177" s="5">
        <f t="shared" si="18"/>
        <v>5432</v>
      </c>
      <c r="P177" s="6">
        <f t="shared" si="19"/>
        <v>5.0000000000000001E-3</v>
      </c>
      <c r="Q177" s="6">
        <f t="shared" si="20"/>
        <v>0.995</v>
      </c>
    </row>
    <row r="178" spans="1:17" ht="15" x14ac:dyDescent="0.35">
      <c r="A178" s="1" t="s">
        <v>1638</v>
      </c>
      <c r="B178" t="s">
        <v>1640</v>
      </c>
      <c r="C178" t="s">
        <v>1628</v>
      </c>
      <c r="D178" t="s">
        <v>957</v>
      </c>
      <c r="E178" t="s">
        <v>111</v>
      </c>
      <c r="F178" t="s">
        <v>81</v>
      </c>
      <c r="G178" s="2" t="s">
        <v>46</v>
      </c>
      <c r="H178">
        <f t="shared" si="14"/>
        <v>400</v>
      </c>
      <c r="I178">
        <v>398</v>
      </c>
      <c r="J178">
        <f t="shared" si="15"/>
        <v>2</v>
      </c>
      <c r="K178" s="5">
        <f>VLOOKUP(G178,Products!$B$2:$C$51,2,0)</f>
        <v>120</v>
      </c>
      <c r="L178" s="5">
        <f>VLOOKUP(G178,Products!$B$2:$D$51,3,0)</f>
        <v>130</v>
      </c>
      <c r="M178" s="5">
        <f t="shared" si="16"/>
        <v>48000</v>
      </c>
      <c r="N178" s="5">
        <f t="shared" si="17"/>
        <v>51740</v>
      </c>
      <c r="O178" s="5">
        <f t="shared" si="18"/>
        <v>3740</v>
      </c>
      <c r="P178" s="6">
        <f t="shared" si="19"/>
        <v>5.0000000000000001E-3</v>
      </c>
      <c r="Q178" s="6">
        <f t="shared" si="20"/>
        <v>0.995</v>
      </c>
    </row>
    <row r="179" spans="1:17" ht="15" x14ac:dyDescent="0.35">
      <c r="A179" s="1" t="s">
        <v>1638</v>
      </c>
      <c r="B179" t="s">
        <v>1640</v>
      </c>
      <c r="C179" t="s">
        <v>1628</v>
      </c>
      <c r="D179" t="s">
        <v>1056</v>
      </c>
      <c r="E179" t="s">
        <v>111</v>
      </c>
      <c r="F179" t="s">
        <v>82</v>
      </c>
      <c r="G179" s="2" t="s">
        <v>49</v>
      </c>
      <c r="H179">
        <f t="shared" si="14"/>
        <v>400</v>
      </c>
      <c r="I179">
        <v>396</v>
      </c>
      <c r="J179">
        <f t="shared" si="15"/>
        <v>4</v>
      </c>
      <c r="K179" s="5">
        <f>VLOOKUP(G179,Products!$B$2:$C$51,2,0)</f>
        <v>30</v>
      </c>
      <c r="L179" s="5">
        <f>VLOOKUP(G179,Products!$B$2:$D$51,3,0)</f>
        <v>40</v>
      </c>
      <c r="M179" s="5">
        <f t="shared" si="16"/>
        <v>12000</v>
      </c>
      <c r="N179" s="5">
        <f t="shared" si="17"/>
        <v>15840</v>
      </c>
      <c r="O179" s="5">
        <f t="shared" si="18"/>
        <v>3840</v>
      </c>
      <c r="P179" s="6">
        <f t="shared" si="19"/>
        <v>0.01</v>
      </c>
      <c r="Q179" s="6">
        <f t="shared" si="20"/>
        <v>0.99</v>
      </c>
    </row>
    <row r="180" spans="1:17" ht="15" x14ac:dyDescent="0.35">
      <c r="A180" s="1" t="s">
        <v>1638</v>
      </c>
      <c r="B180" t="s">
        <v>1640</v>
      </c>
      <c r="C180" t="s">
        <v>1628</v>
      </c>
      <c r="D180" t="s">
        <v>1105</v>
      </c>
      <c r="E180" t="s">
        <v>111</v>
      </c>
      <c r="F180" t="s">
        <v>83</v>
      </c>
      <c r="G180" s="2" t="s">
        <v>50</v>
      </c>
      <c r="H180">
        <f t="shared" si="14"/>
        <v>400</v>
      </c>
      <c r="I180">
        <v>398</v>
      </c>
      <c r="J180">
        <f t="shared" si="15"/>
        <v>2</v>
      </c>
      <c r="K180" s="5">
        <f>VLOOKUP(G180,Products!$B$2:$C$51,2,0)</f>
        <v>10</v>
      </c>
      <c r="L180" s="5">
        <f>VLOOKUP(G180,Products!$B$2:$D$51,3,0)</f>
        <v>15</v>
      </c>
      <c r="M180" s="5">
        <f t="shared" si="16"/>
        <v>4000</v>
      </c>
      <c r="N180" s="5">
        <f t="shared" si="17"/>
        <v>5970</v>
      </c>
      <c r="O180" s="5">
        <f t="shared" si="18"/>
        <v>1970</v>
      </c>
      <c r="P180" s="6">
        <f t="shared" si="19"/>
        <v>5.0000000000000001E-3</v>
      </c>
      <c r="Q180" s="6">
        <f t="shared" si="20"/>
        <v>0.995</v>
      </c>
    </row>
    <row r="181" spans="1:17" ht="15" x14ac:dyDescent="0.35">
      <c r="A181" s="1" t="s">
        <v>1638</v>
      </c>
      <c r="B181" t="s">
        <v>1640</v>
      </c>
      <c r="C181" t="s">
        <v>1628</v>
      </c>
      <c r="D181" t="s">
        <v>1194</v>
      </c>
      <c r="E181" t="s">
        <v>111</v>
      </c>
      <c r="F181" t="s">
        <v>84</v>
      </c>
      <c r="G181" s="2" t="s">
        <v>51</v>
      </c>
      <c r="H181">
        <f t="shared" si="14"/>
        <v>400</v>
      </c>
      <c r="I181">
        <v>397</v>
      </c>
      <c r="J181">
        <f t="shared" si="15"/>
        <v>3</v>
      </c>
      <c r="K181" s="5">
        <f>VLOOKUP(G181,Products!$B$2:$C$51,2,0)</f>
        <v>150</v>
      </c>
      <c r="L181" s="5">
        <f>VLOOKUP(G181,Products!$B$2:$D$51,3,0)</f>
        <v>210</v>
      </c>
      <c r="M181" s="5">
        <f t="shared" si="16"/>
        <v>60000</v>
      </c>
      <c r="N181" s="5">
        <f t="shared" si="17"/>
        <v>83370</v>
      </c>
      <c r="O181" s="5">
        <f t="shared" si="18"/>
        <v>23370</v>
      </c>
      <c r="P181" s="6">
        <f t="shared" si="19"/>
        <v>7.4999999999999997E-3</v>
      </c>
      <c r="Q181" s="6">
        <f t="shared" si="20"/>
        <v>0.99250000000000005</v>
      </c>
    </row>
    <row r="182" spans="1:17" ht="15" x14ac:dyDescent="0.35">
      <c r="A182" s="1" t="s">
        <v>1638</v>
      </c>
      <c r="B182" t="s">
        <v>1640</v>
      </c>
      <c r="C182" t="s">
        <v>1628</v>
      </c>
      <c r="D182" t="s">
        <v>1244</v>
      </c>
      <c r="E182" t="s">
        <v>111</v>
      </c>
      <c r="F182" t="s">
        <v>85</v>
      </c>
      <c r="G182" s="2" t="s">
        <v>1646</v>
      </c>
      <c r="H182">
        <f t="shared" si="14"/>
        <v>400</v>
      </c>
      <c r="I182">
        <v>396</v>
      </c>
      <c r="J182">
        <f t="shared" si="15"/>
        <v>4</v>
      </c>
      <c r="K182" s="5">
        <f>VLOOKUP(G182,Products!$B$2:$C$51,2,0)</f>
        <v>110</v>
      </c>
      <c r="L182" s="5">
        <f>VLOOKUP(G182,Products!$B$2:$D$51,3,0)</f>
        <v>127</v>
      </c>
      <c r="M182" s="5">
        <f t="shared" si="16"/>
        <v>44000</v>
      </c>
      <c r="N182" s="5">
        <f t="shared" si="17"/>
        <v>50292</v>
      </c>
      <c r="O182" s="5">
        <f t="shared" si="18"/>
        <v>6292</v>
      </c>
      <c r="P182" s="6">
        <f t="shared" si="19"/>
        <v>0.01</v>
      </c>
      <c r="Q182" s="6">
        <f t="shared" si="20"/>
        <v>0.99</v>
      </c>
    </row>
    <row r="183" spans="1:17" ht="15" x14ac:dyDescent="0.35">
      <c r="A183" s="1" t="s">
        <v>1638</v>
      </c>
      <c r="B183" t="s">
        <v>1640</v>
      </c>
      <c r="C183" t="s">
        <v>1628</v>
      </c>
      <c r="D183" t="s">
        <v>1293</v>
      </c>
      <c r="E183" t="s">
        <v>111</v>
      </c>
      <c r="F183" t="s">
        <v>86</v>
      </c>
      <c r="G183" s="2" t="s">
        <v>23</v>
      </c>
      <c r="H183">
        <f t="shared" si="14"/>
        <v>400</v>
      </c>
      <c r="I183">
        <v>398</v>
      </c>
      <c r="J183">
        <f t="shared" si="15"/>
        <v>2</v>
      </c>
      <c r="K183" s="5">
        <f>VLOOKUP(G183,Products!$B$2:$C$51,2,0)</f>
        <v>50</v>
      </c>
      <c r="L183" s="5">
        <f>VLOOKUP(G183,Products!$B$2:$D$51,3,0)</f>
        <v>58</v>
      </c>
      <c r="M183" s="5">
        <f t="shared" si="16"/>
        <v>20000</v>
      </c>
      <c r="N183" s="5">
        <f t="shared" si="17"/>
        <v>23084</v>
      </c>
      <c r="O183" s="5">
        <f t="shared" si="18"/>
        <v>3084</v>
      </c>
      <c r="P183" s="6">
        <f t="shared" si="19"/>
        <v>5.0000000000000001E-3</v>
      </c>
      <c r="Q183" s="6">
        <f t="shared" si="20"/>
        <v>0.995</v>
      </c>
    </row>
    <row r="184" spans="1:17" ht="15" x14ac:dyDescent="0.35">
      <c r="A184" s="1" t="s">
        <v>1638</v>
      </c>
      <c r="B184" t="s">
        <v>1640</v>
      </c>
      <c r="C184" t="s">
        <v>1628</v>
      </c>
      <c r="D184" t="s">
        <v>1430</v>
      </c>
      <c r="E184" t="s">
        <v>111</v>
      </c>
      <c r="F184" t="s">
        <v>87</v>
      </c>
      <c r="G184" s="2" t="s">
        <v>24</v>
      </c>
      <c r="H184">
        <f t="shared" si="14"/>
        <v>400</v>
      </c>
      <c r="I184">
        <v>398</v>
      </c>
      <c r="J184">
        <f t="shared" si="15"/>
        <v>2</v>
      </c>
      <c r="K184" s="5">
        <f>VLOOKUP(G184,Products!$B$2:$C$51,2,0)</f>
        <v>30</v>
      </c>
      <c r="L184" s="5">
        <f>VLOOKUP(G184,Products!$B$2:$D$51,3,0)</f>
        <v>34</v>
      </c>
      <c r="M184" s="5">
        <f t="shared" si="16"/>
        <v>12000</v>
      </c>
      <c r="N184" s="5">
        <f t="shared" si="17"/>
        <v>13532</v>
      </c>
      <c r="O184" s="5">
        <f t="shared" si="18"/>
        <v>1532</v>
      </c>
      <c r="P184" s="6">
        <f t="shared" si="19"/>
        <v>5.0000000000000001E-3</v>
      </c>
      <c r="Q184" s="6">
        <f t="shared" si="20"/>
        <v>0.995</v>
      </c>
    </row>
    <row r="185" spans="1:17" ht="15" x14ac:dyDescent="0.35">
      <c r="A185" s="1" t="s">
        <v>1638</v>
      </c>
      <c r="B185" t="s">
        <v>1640</v>
      </c>
      <c r="C185" t="s">
        <v>1628</v>
      </c>
      <c r="D185" t="s">
        <v>131</v>
      </c>
      <c r="E185" t="s">
        <v>111</v>
      </c>
      <c r="F185" t="s">
        <v>88</v>
      </c>
      <c r="G185" s="2" t="s">
        <v>25</v>
      </c>
      <c r="H185">
        <f t="shared" si="14"/>
        <v>400</v>
      </c>
      <c r="I185">
        <v>398</v>
      </c>
      <c r="J185">
        <f t="shared" si="15"/>
        <v>2</v>
      </c>
      <c r="K185" s="5">
        <f>VLOOKUP(G185,Products!$B$2:$C$51,2,0)</f>
        <v>60</v>
      </c>
      <c r="L185" s="5">
        <f>VLOOKUP(G185,Products!$B$2:$D$51,3,0)</f>
        <v>68</v>
      </c>
      <c r="M185" s="5">
        <f t="shared" si="16"/>
        <v>24000</v>
      </c>
      <c r="N185" s="5">
        <f t="shared" si="17"/>
        <v>27064</v>
      </c>
      <c r="O185" s="5">
        <f t="shared" si="18"/>
        <v>3064</v>
      </c>
      <c r="P185" s="6">
        <f t="shared" si="19"/>
        <v>5.0000000000000001E-3</v>
      </c>
      <c r="Q185" s="6">
        <f t="shared" si="20"/>
        <v>0.995</v>
      </c>
    </row>
    <row r="186" spans="1:17" ht="15" x14ac:dyDescent="0.35">
      <c r="A186" s="1" t="s">
        <v>1638</v>
      </c>
      <c r="B186" t="s">
        <v>1640</v>
      </c>
      <c r="C186" t="s">
        <v>1628</v>
      </c>
      <c r="D186" t="s">
        <v>167</v>
      </c>
      <c r="E186" t="s">
        <v>111</v>
      </c>
      <c r="F186" t="s">
        <v>89</v>
      </c>
      <c r="G186" s="2" t="s">
        <v>54</v>
      </c>
      <c r="H186">
        <f t="shared" si="14"/>
        <v>400</v>
      </c>
      <c r="I186">
        <v>399</v>
      </c>
      <c r="J186">
        <f t="shared" si="15"/>
        <v>1</v>
      </c>
      <c r="K186" s="5">
        <f>VLOOKUP(G186,Products!$B$2:$C$51,2,0)</f>
        <v>20</v>
      </c>
      <c r="L186" s="5">
        <f>VLOOKUP(G186,Products!$B$2:$D$51,3,0)</f>
        <v>22</v>
      </c>
      <c r="M186" s="5">
        <f t="shared" si="16"/>
        <v>8000</v>
      </c>
      <c r="N186" s="5">
        <f t="shared" si="17"/>
        <v>8778</v>
      </c>
      <c r="O186" s="5">
        <f t="shared" si="18"/>
        <v>778</v>
      </c>
      <c r="P186" s="6">
        <f t="shared" si="19"/>
        <v>2.5000000000000001E-3</v>
      </c>
      <c r="Q186" s="6">
        <f t="shared" si="20"/>
        <v>0.99750000000000005</v>
      </c>
    </row>
    <row r="187" spans="1:17" ht="15" x14ac:dyDescent="0.35">
      <c r="A187" s="1" t="s">
        <v>1638</v>
      </c>
      <c r="B187" t="s">
        <v>1640</v>
      </c>
      <c r="C187" t="s">
        <v>1628</v>
      </c>
      <c r="D187" t="s">
        <v>217</v>
      </c>
      <c r="E187" t="s">
        <v>111</v>
      </c>
      <c r="F187" t="s">
        <v>90</v>
      </c>
      <c r="G187" s="2" t="s">
        <v>40</v>
      </c>
      <c r="H187">
        <f t="shared" si="14"/>
        <v>400</v>
      </c>
      <c r="I187">
        <v>398</v>
      </c>
      <c r="J187">
        <f t="shared" si="15"/>
        <v>2</v>
      </c>
      <c r="K187" s="5">
        <f>VLOOKUP(G187,Products!$B$2:$C$51,2,0)</f>
        <v>40</v>
      </c>
      <c r="L187" s="5">
        <f>VLOOKUP(G187,Products!$B$2:$D$51,3,0)</f>
        <v>45</v>
      </c>
      <c r="M187" s="5">
        <f t="shared" si="16"/>
        <v>16000</v>
      </c>
      <c r="N187" s="5">
        <f t="shared" si="17"/>
        <v>17910</v>
      </c>
      <c r="O187" s="5">
        <f t="shared" si="18"/>
        <v>1910</v>
      </c>
      <c r="P187" s="6">
        <f t="shared" si="19"/>
        <v>5.0000000000000001E-3</v>
      </c>
      <c r="Q187" s="6">
        <f t="shared" si="20"/>
        <v>0.995</v>
      </c>
    </row>
    <row r="188" spans="1:17" ht="15" x14ac:dyDescent="0.35">
      <c r="A188" s="1" t="s">
        <v>1638</v>
      </c>
      <c r="B188" t="s">
        <v>1640</v>
      </c>
      <c r="C188" t="s">
        <v>1628</v>
      </c>
      <c r="D188" t="s">
        <v>274</v>
      </c>
      <c r="E188" t="s">
        <v>111</v>
      </c>
      <c r="F188" t="s">
        <v>91</v>
      </c>
      <c r="G188" s="2" t="s">
        <v>30</v>
      </c>
      <c r="H188">
        <f t="shared" si="14"/>
        <v>400</v>
      </c>
      <c r="I188">
        <v>399</v>
      </c>
      <c r="J188">
        <f t="shared" si="15"/>
        <v>1</v>
      </c>
      <c r="K188" s="5">
        <f>VLOOKUP(G188,Products!$B$2:$C$51,2,0)</f>
        <v>40</v>
      </c>
      <c r="L188" s="5">
        <f>VLOOKUP(G188,Products!$B$2:$D$51,3,0)</f>
        <v>45</v>
      </c>
      <c r="M188" s="5">
        <f t="shared" si="16"/>
        <v>16000</v>
      </c>
      <c r="N188" s="5">
        <f t="shared" si="17"/>
        <v>17955</v>
      </c>
      <c r="O188" s="5">
        <f t="shared" si="18"/>
        <v>1955</v>
      </c>
      <c r="P188" s="6">
        <f t="shared" si="19"/>
        <v>2.5000000000000001E-3</v>
      </c>
      <c r="Q188" s="6">
        <f t="shared" si="20"/>
        <v>0.99750000000000005</v>
      </c>
    </row>
    <row r="189" spans="1:17" ht="15" x14ac:dyDescent="0.35">
      <c r="A189" s="1" t="s">
        <v>1638</v>
      </c>
      <c r="B189" t="s">
        <v>1640</v>
      </c>
      <c r="C189" t="s">
        <v>1628</v>
      </c>
      <c r="D189" t="s">
        <v>322</v>
      </c>
      <c r="E189" t="s">
        <v>111</v>
      </c>
      <c r="F189" t="s">
        <v>92</v>
      </c>
      <c r="G189" s="2" t="s">
        <v>44</v>
      </c>
      <c r="H189">
        <f t="shared" si="14"/>
        <v>400</v>
      </c>
      <c r="I189">
        <v>399</v>
      </c>
      <c r="J189">
        <f t="shared" si="15"/>
        <v>1</v>
      </c>
      <c r="K189" s="5">
        <f>VLOOKUP(G189,Products!$B$2:$C$51,2,0)</f>
        <v>50</v>
      </c>
      <c r="L189" s="5">
        <f>VLOOKUP(G189,Products!$B$2:$D$51,3,0)</f>
        <v>58</v>
      </c>
      <c r="M189" s="5">
        <f t="shared" si="16"/>
        <v>20000</v>
      </c>
      <c r="N189" s="5">
        <f t="shared" si="17"/>
        <v>23142</v>
      </c>
      <c r="O189" s="5">
        <f t="shared" si="18"/>
        <v>3142</v>
      </c>
      <c r="P189" s="6">
        <f t="shared" si="19"/>
        <v>2.5000000000000001E-3</v>
      </c>
      <c r="Q189" s="6">
        <f t="shared" si="20"/>
        <v>0.99750000000000005</v>
      </c>
    </row>
    <row r="190" spans="1:17" ht="15" x14ac:dyDescent="0.35">
      <c r="A190" s="1" t="s">
        <v>1638</v>
      </c>
      <c r="B190" t="s">
        <v>1640</v>
      </c>
      <c r="C190" t="s">
        <v>1628</v>
      </c>
      <c r="D190" t="s">
        <v>648</v>
      </c>
      <c r="E190" t="s">
        <v>111</v>
      </c>
      <c r="F190" t="s">
        <v>93</v>
      </c>
      <c r="G190" s="2" t="s">
        <v>10</v>
      </c>
      <c r="H190">
        <f t="shared" si="14"/>
        <v>400</v>
      </c>
      <c r="I190">
        <v>400</v>
      </c>
      <c r="J190">
        <f t="shared" si="15"/>
        <v>0</v>
      </c>
      <c r="K190" s="5">
        <f>VLOOKUP(G190,Products!$B$2:$C$51,2,0)</f>
        <v>44</v>
      </c>
      <c r="L190" s="5">
        <f>VLOOKUP(G190,Products!$B$2:$D$51,3,0)</f>
        <v>49</v>
      </c>
      <c r="M190" s="5">
        <f t="shared" si="16"/>
        <v>17600</v>
      </c>
      <c r="N190" s="5">
        <f t="shared" si="17"/>
        <v>19600</v>
      </c>
      <c r="O190" s="5">
        <f t="shared" si="18"/>
        <v>2000</v>
      </c>
      <c r="P190" s="6">
        <f t="shared" si="19"/>
        <v>0</v>
      </c>
      <c r="Q190" s="6">
        <f t="shared" si="20"/>
        <v>1</v>
      </c>
    </row>
    <row r="191" spans="1:17" ht="15" x14ac:dyDescent="0.35">
      <c r="A191" s="1" t="s">
        <v>1638</v>
      </c>
      <c r="B191" t="s">
        <v>1640</v>
      </c>
      <c r="C191" t="s">
        <v>1628</v>
      </c>
      <c r="D191" t="s">
        <v>747</v>
      </c>
      <c r="E191" t="s">
        <v>111</v>
      </c>
      <c r="F191" t="s">
        <v>94</v>
      </c>
      <c r="G191" s="2" t="s">
        <v>1644</v>
      </c>
      <c r="H191">
        <f t="shared" si="14"/>
        <v>400</v>
      </c>
      <c r="I191">
        <v>399</v>
      </c>
      <c r="J191">
        <f t="shared" si="15"/>
        <v>1</v>
      </c>
      <c r="K191" s="5">
        <f>VLOOKUP(G191,Products!$B$2:$C$51,2,0)</f>
        <v>25</v>
      </c>
      <c r="L191" s="5">
        <f>VLOOKUP(G191,Products!$B$2:$D$51,3,0)</f>
        <v>28</v>
      </c>
      <c r="M191" s="5">
        <f t="shared" si="16"/>
        <v>10000</v>
      </c>
      <c r="N191" s="5">
        <f t="shared" si="17"/>
        <v>11172</v>
      </c>
      <c r="O191" s="5">
        <f t="shared" si="18"/>
        <v>1172</v>
      </c>
      <c r="P191" s="6">
        <f t="shared" si="19"/>
        <v>2.5000000000000001E-3</v>
      </c>
      <c r="Q191" s="6">
        <f t="shared" si="20"/>
        <v>0.99750000000000005</v>
      </c>
    </row>
    <row r="192" spans="1:17" ht="15" x14ac:dyDescent="0.35">
      <c r="A192" s="1" t="s">
        <v>1638</v>
      </c>
      <c r="B192" t="s">
        <v>1640</v>
      </c>
      <c r="C192" t="s">
        <v>1628</v>
      </c>
      <c r="D192" t="s">
        <v>796</v>
      </c>
      <c r="E192" t="s">
        <v>111</v>
      </c>
      <c r="F192" t="s">
        <v>95</v>
      </c>
      <c r="G192" s="2" t="s">
        <v>1630</v>
      </c>
      <c r="H192">
        <f t="shared" si="14"/>
        <v>400</v>
      </c>
      <c r="I192">
        <v>390</v>
      </c>
      <c r="J192">
        <f t="shared" si="15"/>
        <v>10</v>
      </c>
      <c r="K192" s="5">
        <f>VLOOKUP(G192,Products!$B$2:$C$51,2,0)</f>
        <v>45</v>
      </c>
      <c r="L192" s="5">
        <f>VLOOKUP(G192,Products!$B$2:$D$51,3,0)</f>
        <v>50</v>
      </c>
      <c r="M192" s="5">
        <f t="shared" si="16"/>
        <v>18000</v>
      </c>
      <c r="N192" s="5">
        <f t="shared" si="17"/>
        <v>19500</v>
      </c>
      <c r="O192" s="5">
        <f t="shared" si="18"/>
        <v>1500</v>
      </c>
      <c r="P192" s="6">
        <f t="shared" si="19"/>
        <v>2.5000000000000001E-2</v>
      </c>
      <c r="Q192" s="6">
        <f t="shared" si="20"/>
        <v>0.97499999999999998</v>
      </c>
    </row>
    <row r="193" spans="1:17" ht="15" x14ac:dyDescent="0.35">
      <c r="A193" s="1" t="s">
        <v>1638</v>
      </c>
      <c r="B193" t="s">
        <v>1640</v>
      </c>
      <c r="C193" t="s">
        <v>1628</v>
      </c>
      <c r="D193" t="s">
        <v>958</v>
      </c>
      <c r="E193" t="s">
        <v>111</v>
      </c>
      <c r="F193" t="s">
        <v>96</v>
      </c>
      <c r="G193" s="2" t="s">
        <v>28</v>
      </c>
      <c r="H193">
        <f t="shared" si="14"/>
        <v>400</v>
      </c>
      <c r="I193">
        <v>389</v>
      </c>
      <c r="J193">
        <f t="shared" si="15"/>
        <v>11</v>
      </c>
      <c r="K193" s="5">
        <f>VLOOKUP(G193,Products!$B$2:$C$51,2,0)</f>
        <v>40</v>
      </c>
      <c r="L193" s="5">
        <f>VLOOKUP(G193,Products!$B$2:$D$51,3,0)</f>
        <v>44</v>
      </c>
      <c r="M193" s="5">
        <f t="shared" si="16"/>
        <v>16000</v>
      </c>
      <c r="N193" s="5">
        <f t="shared" si="17"/>
        <v>17116</v>
      </c>
      <c r="O193" s="5">
        <f t="shared" si="18"/>
        <v>1116</v>
      </c>
      <c r="P193" s="6">
        <f t="shared" si="19"/>
        <v>2.75E-2</v>
      </c>
      <c r="Q193" s="6">
        <f t="shared" si="20"/>
        <v>0.97250000000000003</v>
      </c>
    </row>
    <row r="194" spans="1:17" ht="15" x14ac:dyDescent="0.35">
      <c r="A194" s="1" t="s">
        <v>1638</v>
      </c>
      <c r="B194" t="s">
        <v>1640</v>
      </c>
      <c r="C194" t="s">
        <v>1628</v>
      </c>
      <c r="D194" t="s">
        <v>1106</v>
      </c>
      <c r="E194" t="s">
        <v>111</v>
      </c>
      <c r="F194" t="s">
        <v>97</v>
      </c>
      <c r="G194" s="2" t="s">
        <v>47</v>
      </c>
      <c r="H194">
        <f t="shared" si="14"/>
        <v>400</v>
      </c>
      <c r="I194">
        <v>391</v>
      </c>
      <c r="J194">
        <f t="shared" si="15"/>
        <v>9</v>
      </c>
      <c r="K194" s="5">
        <f>VLOOKUP(G194,Products!$B$2:$C$51,2,0)</f>
        <v>34</v>
      </c>
      <c r="L194" s="5">
        <f>VLOOKUP(G194,Products!$B$2:$D$51,3,0)</f>
        <v>39</v>
      </c>
      <c r="M194" s="5">
        <f t="shared" si="16"/>
        <v>13600</v>
      </c>
      <c r="N194" s="5">
        <f t="shared" si="17"/>
        <v>15249</v>
      </c>
      <c r="O194" s="5">
        <f t="shared" si="18"/>
        <v>1649</v>
      </c>
      <c r="P194" s="6">
        <f t="shared" si="19"/>
        <v>2.2499999999999999E-2</v>
      </c>
      <c r="Q194" s="6">
        <f t="shared" si="20"/>
        <v>0.97750000000000004</v>
      </c>
    </row>
    <row r="195" spans="1:17" ht="15" x14ac:dyDescent="0.35">
      <c r="A195" s="1" t="s">
        <v>1638</v>
      </c>
      <c r="B195" t="s">
        <v>1640</v>
      </c>
      <c r="C195" t="s">
        <v>1628</v>
      </c>
      <c r="D195" t="s">
        <v>1151</v>
      </c>
      <c r="E195" t="s">
        <v>111</v>
      </c>
      <c r="F195" t="s">
        <v>98</v>
      </c>
      <c r="G195" s="2" t="s">
        <v>48</v>
      </c>
      <c r="H195">
        <f t="shared" ref="H195:H258" si="21">100*4</f>
        <v>400</v>
      </c>
      <c r="I195">
        <v>389</v>
      </c>
      <c r="J195">
        <f t="shared" ref="J195:J258" si="22">H195-I195</f>
        <v>11</v>
      </c>
      <c r="K195" s="5">
        <f>VLOOKUP(G195,Products!$B$2:$C$51,2,0)</f>
        <v>100</v>
      </c>
      <c r="L195" s="5">
        <f>VLOOKUP(G195,Products!$B$2:$D$51,3,0)</f>
        <v>113</v>
      </c>
      <c r="M195" s="5">
        <f t="shared" ref="M195:M258" si="23">H195*K195</f>
        <v>40000</v>
      </c>
      <c r="N195" s="5">
        <f t="shared" ref="N195:N258" si="24">I195*L195</f>
        <v>43957</v>
      </c>
      <c r="O195" s="5">
        <f t="shared" ref="O195:O258" si="25">N195-M195</f>
        <v>3957</v>
      </c>
      <c r="P195" s="6">
        <f t="shared" ref="P195:P258" si="26">J195/H195</f>
        <v>2.75E-2</v>
      </c>
      <c r="Q195" s="6">
        <f t="shared" ref="Q195:Q258" si="27">I195/H195</f>
        <v>0.97250000000000003</v>
      </c>
    </row>
    <row r="196" spans="1:17" ht="15" x14ac:dyDescent="0.35">
      <c r="A196" s="1" t="s">
        <v>1638</v>
      </c>
      <c r="B196" t="s">
        <v>1640</v>
      </c>
      <c r="C196" t="s">
        <v>1628</v>
      </c>
      <c r="D196" t="s">
        <v>1195</v>
      </c>
      <c r="E196" t="s">
        <v>111</v>
      </c>
      <c r="F196" t="s">
        <v>99</v>
      </c>
      <c r="G196" s="2" t="s">
        <v>1645</v>
      </c>
      <c r="H196">
        <f t="shared" si="21"/>
        <v>400</v>
      </c>
      <c r="I196">
        <v>391</v>
      </c>
      <c r="J196">
        <f t="shared" si="22"/>
        <v>9</v>
      </c>
      <c r="K196" s="5">
        <f>VLOOKUP(G196,Products!$B$2:$C$51,2,0)</f>
        <v>60</v>
      </c>
      <c r="L196" s="5">
        <f>VLOOKUP(G196,Products!$B$2:$D$51,3,0)</f>
        <v>68</v>
      </c>
      <c r="M196" s="5">
        <f t="shared" si="23"/>
        <v>24000</v>
      </c>
      <c r="N196" s="5">
        <f t="shared" si="24"/>
        <v>26588</v>
      </c>
      <c r="O196" s="5">
        <f t="shared" si="25"/>
        <v>2588</v>
      </c>
      <c r="P196" s="6">
        <f t="shared" si="26"/>
        <v>2.2499999999999999E-2</v>
      </c>
      <c r="Q196" s="6">
        <f t="shared" si="27"/>
        <v>0.97750000000000004</v>
      </c>
    </row>
    <row r="197" spans="1:17" ht="15" x14ac:dyDescent="0.35">
      <c r="A197" s="1" t="s">
        <v>1638</v>
      </c>
      <c r="B197" t="s">
        <v>1640</v>
      </c>
      <c r="C197" t="s">
        <v>1628</v>
      </c>
      <c r="D197" t="s">
        <v>1245</v>
      </c>
      <c r="E197" t="s">
        <v>111</v>
      </c>
      <c r="F197" t="s">
        <v>100</v>
      </c>
      <c r="G197" s="2" t="s">
        <v>11</v>
      </c>
      <c r="H197">
        <f t="shared" si="21"/>
        <v>400</v>
      </c>
      <c r="I197">
        <v>383</v>
      </c>
      <c r="J197">
        <f t="shared" si="22"/>
        <v>17</v>
      </c>
      <c r="K197" s="5">
        <f>VLOOKUP(G197,Products!$B$2:$C$51,2,0)</f>
        <v>38</v>
      </c>
      <c r="L197" s="5">
        <f>VLOOKUP(G197,Products!$B$2:$D$51,3,0)</f>
        <v>42</v>
      </c>
      <c r="M197" s="5">
        <f t="shared" si="23"/>
        <v>15200</v>
      </c>
      <c r="N197" s="5">
        <f t="shared" si="24"/>
        <v>16086</v>
      </c>
      <c r="O197" s="5">
        <f t="shared" si="25"/>
        <v>886</v>
      </c>
      <c r="P197" s="6">
        <f t="shared" si="26"/>
        <v>4.2500000000000003E-2</v>
      </c>
      <c r="Q197" s="6">
        <f t="shared" si="27"/>
        <v>0.95750000000000002</v>
      </c>
    </row>
    <row r="198" spans="1:17" ht="15" x14ac:dyDescent="0.35">
      <c r="A198" s="1" t="s">
        <v>1638</v>
      </c>
      <c r="B198" t="s">
        <v>1640</v>
      </c>
      <c r="C198" t="s">
        <v>1628</v>
      </c>
      <c r="D198" t="s">
        <v>1330</v>
      </c>
      <c r="E198" t="s">
        <v>111</v>
      </c>
      <c r="F198" t="s">
        <v>101</v>
      </c>
      <c r="G198" s="2" t="s">
        <v>26</v>
      </c>
      <c r="H198">
        <f t="shared" si="21"/>
        <v>400</v>
      </c>
      <c r="I198">
        <v>385</v>
      </c>
      <c r="J198">
        <f t="shared" si="22"/>
        <v>15</v>
      </c>
      <c r="K198" s="5">
        <f>VLOOKUP(G198,Products!$B$2:$C$51,2,0)</f>
        <v>120</v>
      </c>
      <c r="L198" s="5">
        <f>VLOOKUP(G198,Products!$B$2:$D$51,3,0)</f>
        <v>136</v>
      </c>
      <c r="M198" s="5">
        <f t="shared" si="23"/>
        <v>48000</v>
      </c>
      <c r="N198" s="5">
        <f t="shared" si="24"/>
        <v>52360</v>
      </c>
      <c r="O198" s="5">
        <f t="shared" si="25"/>
        <v>4360</v>
      </c>
      <c r="P198" s="6">
        <f t="shared" si="26"/>
        <v>3.7499999999999999E-2</v>
      </c>
      <c r="Q198" s="6">
        <f t="shared" si="27"/>
        <v>0.96250000000000002</v>
      </c>
    </row>
    <row r="199" spans="1:17" ht="15" x14ac:dyDescent="0.35">
      <c r="A199" s="1" t="s">
        <v>1638</v>
      </c>
      <c r="B199" t="s">
        <v>1640</v>
      </c>
      <c r="C199" t="s">
        <v>1628</v>
      </c>
      <c r="D199" t="s">
        <v>1378</v>
      </c>
      <c r="E199" t="s">
        <v>111</v>
      </c>
      <c r="F199" t="s">
        <v>102</v>
      </c>
      <c r="G199" s="2" t="s">
        <v>35</v>
      </c>
      <c r="H199">
        <f t="shared" si="21"/>
        <v>400</v>
      </c>
      <c r="I199">
        <v>384</v>
      </c>
      <c r="J199">
        <f t="shared" si="22"/>
        <v>16</v>
      </c>
      <c r="K199" s="5">
        <f>VLOOKUP(G199,Products!$B$2:$C$51,2,0)</f>
        <v>60</v>
      </c>
      <c r="L199" s="5">
        <f>VLOOKUP(G199,Products!$B$2:$D$51,3,0)</f>
        <v>68</v>
      </c>
      <c r="M199" s="5">
        <f t="shared" si="23"/>
        <v>24000</v>
      </c>
      <c r="N199" s="5">
        <f t="shared" si="24"/>
        <v>26112</v>
      </c>
      <c r="O199" s="5">
        <f t="shared" si="25"/>
        <v>2112</v>
      </c>
      <c r="P199" s="6">
        <f t="shared" si="26"/>
        <v>0.04</v>
      </c>
      <c r="Q199" s="6">
        <f t="shared" si="27"/>
        <v>0.96</v>
      </c>
    </row>
    <row r="200" spans="1:17" ht="15" x14ac:dyDescent="0.35">
      <c r="A200" s="1" t="s">
        <v>1638</v>
      </c>
      <c r="B200" t="s">
        <v>1640</v>
      </c>
      <c r="C200" t="s">
        <v>1628</v>
      </c>
      <c r="D200" t="s">
        <v>1431</v>
      </c>
      <c r="E200" t="s">
        <v>111</v>
      </c>
      <c r="F200" t="s">
        <v>103</v>
      </c>
      <c r="G200" s="2" t="s">
        <v>37</v>
      </c>
      <c r="H200">
        <f t="shared" si="21"/>
        <v>400</v>
      </c>
      <c r="I200">
        <v>382</v>
      </c>
      <c r="J200">
        <f t="shared" si="22"/>
        <v>18</v>
      </c>
      <c r="K200" s="5">
        <f>VLOOKUP(G200,Products!$B$2:$C$51,2,0)</f>
        <v>22</v>
      </c>
      <c r="L200" s="5">
        <f>VLOOKUP(G200,Products!$B$2:$D$51,3,0)</f>
        <v>27</v>
      </c>
      <c r="M200" s="5">
        <f t="shared" si="23"/>
        <v>8800</v>
      </c>
      <c r="N200" s="5">
        <f t="shared" si="24"/>
        <v>10314</v>
      </c>
      <c r="O200" s="5">
        <f t="shared" si="25"/>
        <v>1514</v>
      </c>
      <c r="P200" s="6">
        <f t="shared" si="26"/>
        <v>4.4999999999999998E-2</v>
      </c>
      <c r="Q200" s="6">
        <f t="shared" si="27"/>
        <v>0.95499999999999996</v>
      </c>
    </row>
    <row r="201" spans="1:17" ht="15" x14ac:dyDescent="0.35">
      <c r="A201" s="1" t="s">
        <v>1638</v>
      </c>
      <c r="B201" t="s">
        <v>1640</v>
      </c>
      <c r="C201" t="s">
        <v>1628</v>
      </c>
      <c r="D201" t="s">
        <v>1487</v>
      </c>
      <c r="E201" t="s">
        <v>111</v>
      </c>
      <c r="F201" t="s">
        <v>104</v>
      </c>
      <c r="G201" s="2" t="s">
        <v>38</v>
      </c>
      <c r="H201">
        <f t="shared" si="21"/>
        <v>400</v>
      </c>
      <c r="I201">
        <v>382</v>
      </c>
      <c r="J201">
        <f t="shared" si="22"/>
        <v>18</v>
      </c>
      <c r="K201" s="5">
        <f>VLOOKUP(G201,Products!$B$2:$C$51,2,0)</f>
        <v>60</v>
      </c>
      <c r="L201" s="5">
        <f>VLOOKUP(G201,Products!$B$2:$D$51,3,0)</f>
        <v>68</v>
      </c>
      <c r="M201" s="5">
        <f t="shared" si="23"/>
        <v>24000</v>
      </c>
      <c r="N201" s="5">
        <f t="shared" si="24"/>
        <v>25976</v>
      </c>
      <c r="O201" s="5">
        <f t="shared" si="25"/>
        <v>1976</v>
      </c>
      <c r="P201" s="6">
        <f t="shared" si="26"/>
        <v>4.4999999999999998E-2</v>
      </c>
      <c r="Q201" s="6">
        <f t="shared" si="27"/>
        <v>0.95499999999999996</v>
      </c>
    </row>
    <row r="202" spans="1:17" ht="15" x14ac:dyDescent="0.35">
      <c r="A202" s="1" t="s">
        <v>1638</v>
      </c>
      <c r="B202" t="s">
        <v>1640</v>
      </c>
      <c r="C202" t="s">
        <v>1628</v>
      </c>
      <c r="D202" t="s">
        <v>1536</v>
      </c>
      <c r="E202" t="s">
        <v>112</v>
      </c>
      <c r="F202" t="s">
        <v>55</v>
      </c>
      <c r="G202" s="2" t="s">
        <v>12</v>
      </c>
      <c r="H202">
        <f t="shared" si="21"/>
        <v>400</v>
      </c>
      <c r="I202">
        <v>392</v>
      </c>
      <c r="J202">
        <f t="shared" si="22"/>
        <v>8</v>
      </c>
      <c r="K202" s="5">
        <f>VLOOKUP(G202,Products!$B$2:$C$51,2,0)</f>
        <v>30</v>
      </c>
      <c r="L202" s="5">
        <f>VLOOKUP(G202,Products!$B$2:$D$51,3,0)</f>
        <v>33</v>
      </c>
      <c r="M202" s="5">
        <f t="shared" si="23"/>
        <v>12000</v>
      </c>
      <c r="N202" s="5">
        <f t="shared" si="24"/>
        <v>12936</v>
      </c>
      <c r="O202" s="5">
        <f t="shared" si="25"/>
        <v>936</v>
      </c>
      <c r="P202" s="6">
        <f t="shared" si="26"/>
        <v>0.02</v>
      </c>
      <c r="Q202" s="6">
        <f t="shared" si="27"/>
        <v>0.98</v>
      </c>
    </row>
    <row r="203" spans="1:17" ht="15" x14ac:dyDescent="0.35">
      <c r="A203" s="1" t="s">
        <v>1638</v>
      </c>
      <c r="B203" t="s">
        <v>1640</v>
      </c>
      <c r="C203" t="s">
        <v>1628</v>
      </c>
      <c r="D203" t="s">
        <v>168</v>
      </c>
      <c r="E203" t="s">
        <v>112</v>
      </c>
      <c r="F203" t="s">
        <v>56</v>
      </c>
      <c r="G203" s="2" t="s">
        <v>13</v>
      </c>
      <c r="H203">
        <f t="shared" si="21"/>
        <v>400</v>
      </c>
      <c r="I203">
        <v>390</v>
      </c>
      <c r="J203">
        <f t="shared" si="22"/>
        <v>10</v>
      </c>
      <c r="K203" s="5">
        <f>VLOOKUP(G203,Products!$B$2:$C$51,2,0)</f>
        <v>23</v>
      </c>
      <c r="L203" s="5">
        <f>VLOOKUP(G203,Products!$B$2:$D$51,3,0)</f>
        <v>25</v>
      </c>
      <c r="M203" s="5">
        <f t="shared" si="23"/>
        <v>9200</v>
      </c>
      <c r="N203" s="5">
        <f t="shared" si="24"/>
        <v>9750</v>
      </c>
      <c r="O203" s="5">
        <f t="shared" si="25"/>
        <v>550</v>
      </c>
      <c r="P203" s="6">
        <f t="shared" si="26"/>
        <v>2.5000000000000001E-2</v>
      </c>
      <c r="Q203" s="6">
        <f t="shared" si="27"/>
        <v>0.97499999999999998</v>
      </c>
    </row>
    <row r="204" spans="1:17" ht="15" x14ac:dyDescent="0.35">
      <c r="A204" s="1" t="s">
        <v>1638</v>
      </c>
      <c r="B204" t="s">
        <v>1640</v>
      </c>
      <c r="C204" t="s">
        <v>1628</v>
      </c>
      <c r="D204" t="s">
        <v>275</v>
      </c>
      <c r="E204" t="s">
        <v>112</v>
      </c>
      <c r="F204" t="s">
        <v>57</v>
      </c>
      <c r="G204" s="2" t="s">
        <v>52</v>
      </c>
      <c r="H204">
        <f t="shared" si="21"/>
        <v>400</v>
      </c>
      <c r="I204">
        <v>390</v>
      </c>
      <c r="J204">
        <f t="shared" si="22"/>
        <v>10</v>
      </c>
      <c r="K204" s="5">
        <f>VLOOKUP(G204,Products!$B$2:$C$51,2,0)</f>
        <v>100</v>
      </c>
      <c r="L204" s="5">
        <f>VLOOKUP(G204,Products!$B$2:$D$51,3,0)</f>
        <v>105</v>
      </c>
      <c r="M204" s="5">
        <f t="shared" si="23"/>
        <v>40000</v>
      </c>
      <c r="N204" s="5">
        <f t="shared" si="24"/>
        <v>40950</v>
      </c>
      <c r="O204" s="5">
        <f t="shared" si="25"/>
        <v>950</v>
      </c>
      <c r="P204" s="6">
        <f t="shared" si="26"/>
        <v>2.5000000000000001E-2</v>
      </c>
      <c r="Q204" s="6">
        <f t="shared" si="27"/>
        <v>0.97499999999999998</v>
      </c>
    </row>
    <row r="205" spans="1:17" ht="15" x14ac:dyDescent="0.35">
      <c r="A205" s="1" t="s">
        <v>1638</v>
      </c>
      <c r="B205" t="s">
        <v>1640</v>
      </c>
      <c r="C205" t="s">
        <v>1628</v>
      </c>
      <c r="D205" t="s">
        <v>370</v>
      </c>
      <c r="E205" t="s">
        <v>112</v>
      </c>
      <c r="F205" t="s">
        <v>58</v>
      </c>
      <c r="G205" s="2" t="s">
        <v>14</v>
      </c>
      <c r="H205">
        <f t="shared" si="21"/>
        <v>400</v>
      </c>
      <c r="I205">
        <v>392</v>
      </c>
      <c r="J205">
        <f t="shared" si="22"/>
        <v>8</v>
      </c>
      <c r="K205" s="5">
        <f>VLOOKUP(G205,Products!$B$2:$C$51,2,0)</f>
        <v>60</v>
      </c>
      <c r="L205" s="5">
        <f>VLOOKUP(G205,Products!$B$2:$D$51,3,0)</f>
        <v>68</v>
      </c>
      <c r="M205" s="5">
        <f t="shared" si="23"/>
        <v>24000</v>
      </c>
      <c r="N205" s="5">
        <f t="shared" si="24"/>
        <v>26656</v>
      </c>
      <c r="O205" s="5">
        <f t="shared" si="25"/>
        <v>2656</v>
      </c>
      <c r="P205" s="6">
        <f t="shared" si="26"/>
        <v>0.02</v>
      </c>
      <c r="Q205" s="6">
        <f t="shared" si="27"/>
        <v>0.98</v>
      </c>
    </row>
    <row r="206" spans="1:17" ht="15" x14ac:dyDescent="0.35">
      <c r="A206" s="1" t="s">
        <v>1638</v>
      </c>
      <c r="B206" t="s">
        <v>1640</v>
      </c>
      <c r="C206" t="s">
        <v>1628</v>
      </c>
      <c r="D206" t="s">
        <v>407</v>
      </c>
      <c r="E206" t="s">
        <v>112</v>
      </c>
      <c r="F206" t="s">
        <v>59</v>
      </c>
      <c r="G206" s="2" t="s">
        <v>15</v>
      </c>
      <c r="H206">
        <f t="shared" si="21"/>
        <v>400</v>
      </c>
      <c r="I206">
        <v>391</v>
      </c>
      <c r="J206">
        <f t="shared" si="22"/>
        <v>9</v>
      </c>
      <c r="K206" s="5">
        <f>VLOOKUP(G206,Products!$B$2:$C$51,2,0)</f>
        <v>48</v>
      </c>
      <c r="L206" s="5">
        <f>VLOOKUP(G206,Products!$B$2:$D$51,3,0)</f>
        <v>55</v>
      </c>
      <c r="M206" s="5">
        <f t="shared" si="23"/>
        <v>19200</v>
      </c>
      <c r="N206" s="5">
        <f t="shared" si="24"/>
        <v>21505</v>
      </c>
      <c r="O206" s="5">
        <f t="shared" si="25"/>
        <v>2305</v>
      </c>
      <c r="P206" s="6">
        <f t="shared" si="26"/>
        <v>2.2499999999999999E-2</v>
      </c>
      <c r="Q206" s="6">
        <f t="shared" si="27"/>
        <v>0.97750000000000004</v>
      </c>
    </row>
    <row r="207" spans="1:17" ht="15" x14ac:dyDescent="0.35">
      <c r="A207" s="1" t="s">
        <v>1638</v>
      </c>
      <c r="B207" t="s">
        <v>1640</v>
      </c>
      <c r="C207" t="s">
        <v>1628</v>
      </c>
      <c r="D207" t="s">
        <v>454</v>
      </c>
      <c r="E207" t="s">
        <v>112</v>
      </c>
      <c r="F207" t="s">
        <v>60</v>
      </c>
      <c r="G207" s="2" t="s">
        <v>53</v>
      </c>
      <c r="H207">
        <f t="shared" si="21"/>
        <v>400</v>
      </c>
      <c r="I207">
        <v>392</v>
      </c>
      <c r="J207">
        <f t="shared" si="22"/>
        <v>8</v>
      </c>
      <c r="K207" s="5">
        <f>VLOOKUP(G207,Products!$B$2:$C$51,2,0)</f>
        <v>45</v>
      </c>
      <c r="L207" s="5">
        <f>VLOOKUP(G207,Products!$B$2:$D$51,3,0)</f>
        <v>52</v>
      </c>
      <c r="M207" s="5">
        <f t="shared" si="23"/>
        <v>18000</v>
      </c>
      <c r="N207" s="5">
        <f t="shared" si="24"/>
        <v>20384</v>
      </c>
      <c r="O207" s="5">
        <f t="shared" si="25"/>
        <v>2384</v>
      </c>
      <c r="P207" s="6">
        <f t="shared" si="26"/>
        <v>0.02</v>
      </c>
      <c r="Q207" s="6">
        <f t="shared" si="27"/>
        <v>0.98</v>
      </c>
    </row>
    <row r="208" spans="1:17" ht="15" x14ac:dyDescent="0.35">
      <c r="A208" s="1" t="s">
        <v>1638</v>
      </c>
      <c r="B208" t="s">
        <v>1640</v>
      </c>
      <c r="C208" t="s">
        <v>1628</v>
      </c>
      <c r="D208" t="s">
        <v>509</v>
      </c>
      <c r="E208" t="s">
        <v>112</v>
      </c>
      <c r="F208" t="s">
        <v>61</v>
      </c>
      <c r="G208" s="2" t="s">
        <v>16</v>
      </c>
      <c r="H208">
        <f t="shared" si="21"/>
        <v>400</v>
      </c>
      <c r="I208">
        <v>392</v>
      </c>
      <c r="J208">
        <f t="shared" si="22"/>
        <v>8</v>
      </c>
      <c r="K208" s="5">
        <f>VLOOKUP(G208,Products!$B$2:$C$51,2,0)</f>
        <v>12</v>
      </c>
      <c r="L208" s="5">
        <f>VLOOKUP(G208,Products!$B$2:$D$51,3,0)</f>
        <v>20</v>
      </c>
      <c r="M208" s="5">
        <f t="shared" si="23"/>
        <v>4800</v>
      </c>
      <c r="N208" s="5">
        <f t="shared" si="24"/>
        <v>7840</v>
      </c>
      <c r="O208" s="5">
        <f t="shared" si="25"/>
        <v>3040</v>
      </c>
      <c r="P208" s="6">
        <f t="shared" si="26"/>
        <v>0.02</v>
      </c>
      <c r="Q208" s="6">
        <f t="shared" si="27"/>
        <v>0.98</v>
      </c>
    </row>
    <row r="209" spans="1:17" ht="15" x14ac:dyDescent="0.35">
      <c r="A209" s="1" t="s">
        <v>1638</v>
      </c>
      <c r="B209" t="s">
        <v>1640</v>
      </c>
      <c r="C209" t="s">
        <v>1628</v>
      </c>
      <c r="D209" t="s">
        <v>698</v>
      </c>
      <c r="E209" t="s">
        <v>112</v>
      </c>
      <c r="F209" t="s">
        <v>62</v>
      </c>
      <c r="G209" s="2" t="s">
        <v>17</v>
      </c>
      <c r="H209">
        <f t="shared" si="21"/>
        <v>400</v>
      </c>
      <c r="I209">
        <v>392</v>
      </c>
      <c r="J209">
        <f t="shared" si="22"/>
        <v>8</v>
      </c>
      <c r="K209" s="5">
        <f>VLOOKUP(G209,Products!$B$2:$C$51,2,0)</f>
        <v>320</v>
      </c>
      <c r="L209" s="5">
        <f>VLOOKUP(G209,Products!$B$2:$D$51,3,0)</f>
        <v>368</v>
      </c>
      <c r="M209" s="5">
        <f t="shared" si="23"/>
        <v>128000</v>
      </c>
      <c r="N209" s="5">
        <f t="shared" si="24"/>
        <v>144256</v>
      </c>
      <c r="O209" s="5">
        <f t="shared" si="25"/>
        <v>16256</v>
      </c>
      <c r="P209" s="6">
        <f t="shared" si="26"/>
        <v>0.02</v>
      </c>
      <c r="Q209" s="6">
        <f t="shared" si="27"/>
        <v>0.98</v>
      </c>
    </row>
    <row r="210" spans="1:17" ht="15" x14ac:dyDescent="0.35">
      <c r="A210" s="1" t="s">
        <v>1638</v>
      </c>
      <c r="B210" t="s">
        <v>1640</v>
      </c>
      <c r="C210" t="s">
        <v>1628</v>
      </c>
      <c r="D210" t="s">
        <v>797</v>
      </c>
      <c r="E210" t="s">
        <v>112</v>
      </c>
      <c r="F210" t="s">
        <v>63</v>
      </c>
      <c r="G210" s="2" t="s">
        <v>18</v>
      </c>
      <c r="H210">
        <f t="shared" si="21"/>
        <v>400</v>
      </c>
      <c r="I210">
        <v>391</v>
      </c>
      <c r="J210">
        <f t="shared" si="22"/>
        <v>9</v>
      </c>
      <c r="K210" s="5">
        <f>VLOOKUP(G210,Products!$B$2:$C$51,2,0)</f>
        <v>253</v>
      </c>
      <c r="L210" s="5">
        <f>VLOOKUP(G210,Products!$B$2:$D$51,3,0)</f>
        <v>285</v>
      </c>
      <c r="M210" s="5">
        <f t="shared" si="23"/>
        <v>101200</v>
      </c>
      <c r="N210" s="5">
        <f t="shared" si="24"/>
        <v>111435</v>
      </c>
      <c r="O210" s="5">
        <f t="shared" si="25"/>
        <v>10235</v>
      </c>
      <c r="P210" s="6">
        <f t="shared" si="26"/>
        <v>2.2499999999999999E-2</v>
      </c>
      <c r="Q210" s="6">
        <f t="shared" si="27"/>
        <v>0.97750000000000004</v>
      </c>
    </row>
    <row r="211" spans="1:17" ht="15" x14ac:dyDescent="0.35">
      <c r="A211" s="1" t="s">
        <v>1638</v>
      </c>
      <c r="B211" t="s">
        <v>1640</v>
      </c>
      <c r="C211" t="s">
        <v>1628</v>
      </c>
      <c r="D211" t="s">
        <v>854</v>
      </c>
      <c r="E211" t="s">
        <v>112</v>
      </c>
      <c r="F211" t="s">
        <v>64</v>
      </c>
      <c r="G211" s="2" t="s">
        <v>19</v>
      </c>
      <c r="H211">
        <f t="shared" si="21"/>
        <v>400</v>
      </c>
      <c r="I211">
        <v>391</v>
      </c>
      <c r="J211">
        <f t="shared" si="22"/>
        <v>9</v>
      </c>
      <c r="K211" s="5">
        <f>VLOOKUP(G211,Products!$B$2:$C$51,2,0)</f>
        <v>98</v>
      </c>
      <c r="L211" s="5">
        <f>VLOOKUP(G211,Products!$B$2:$D$51,3,0)</f>
        <v>108</v>
      </c>
      <c r="M211" s="5">
        <f t="shared" si="23"/>
        <v>39200</v>
      </c>
      <c r="N211" s="5">
        <f t="shared" si="24"/>
        <v>42228</v>
      </c>
      <c r="O211" s="5">
        <f t="shared" si="25"/>
        <v>3028</v>
      </c>
      <c r="P211" s="6">
        <f t="shared" si="26"/>
        <v>2.2499999999999999E-2</v>
      </c>
      <c r="Q211" s="6">
        <f t="shared" si="27"/>
        <v>0.97750000000000004</v>
      </c>
    </row>
    <row r="212" spans="1:17" ht="15" x14ac:dyDescent="0.35">
      <c r="A212" s="1" t="s">
        <v>1638</v>
      </c>
      <c r="B212" t="s">
        <v>1640</v>
      </c>
      <c r="C212" t="s">
        <v>1628</v>
      </c>
      <c r="D212" t="s">
        <v>1152</v>
      </c>
      <c r="E212" t="s">
        <v>112</v>
      </c>
      <c r="F212" t="s">
        <v>65</v>
      </c>
      <c r="G212" s="2" t="s">
        <v>45</v>
      </c>
      <c r="H212">
        <f t="shared" si="21"/>
        <v>400</v>
      </c>
      <c r="I212">
        <v>390</v>
      </c>
      <c r="J212">
        <f t="shared" si="22"/>
        <v>10</v>
      </c>
      <c r="K212" s="5">
        <f>VLOOKUP(G212,Products!$B$2:$C$51,2,0)</f>
        <v>70</v>
      </c>
      <c r="L212" s="5">
        <f>VLOOKUP(G212,Products!$B$2:$D$51,3,0)</f>
        <v>78</v>
      </c>
      <c r="M212" s="5">
        <f t="shared" si="23"/>
        <v>28000</v>
      </c>
      <c r="N212" s="5">
        <f t="shared" si="24"/>
        <v>30420</v>
      </c>
      <c r="O212" s="5">
        <f t="shared" si="25"/>
        <v>2420</v>
      </c>
      <c r="P212" s="6">
        <f t="shared" si="26"/>
        <v>2.5000000000000001E-2</v>
      </c>
      <c r="Q212" s="6">
        <f t="shared" si="27"/>
        <v>0.97499999999999998</v>
      </c>
    </row>
    <row r="213" spans="1:17" ht="15" x14ac:dyDescent="0.35">
      <c r="A213" s="1" t="s">
        <v>1638</v>
      </c>
      <c r="B213" t="s">
        <v>1640</v>
      </c>
      <c r="C213" t="s">
        <v>1628</v>
      </c>
      <c r="D213" t="s">
        <v>1196</v>
      </c>
      <c r="E213" t="s">
        <v>112</v>
      </c>
      <c r="F213" t="s">
        <v>66</v>
      </c>
      <c r="G213" s="2" t="s">
        <v>20</v>
      </c>
      <c r="H213">
        <f t="shared" si="21"/>
        <v>400</v>
      </c>
      <c r="I213">
        <v>392</v>
      </c>
      <c r="J213">
        <f t="shared" si="22"/>
        <v>8</v>
      </c>
      <c r="K213" s="5">
        <f>VLOOKUP(G213,Products!$B$2:$C$51,2,0)</f>
        <v>720</v>
      </c>
      <c r="L213" s="5">
        <f>VLOOKUP(G213,Products!$B$2:$D$51,3,0)</f>
        <v>806</v>
      </c>
      <c r="M213" s="5">
        <f t="shared" si="23"/>
        <v>288000</v>
      </c>
      <c r="N213" s="5">
        <f t="shared" si="24"/>
        <v>315952</v>
      </c>
      <c r="O213" s="5">
        <f t="shared" si="25"/>
        <v>27952</v>
      </c>
      <c r="P213" s="6">
        <f t="shared" si="26"/>
        <v>0.02</v>
      </c>
      <c r="Q213" s="6">
        <f t="shared" si="27"/>
        <v>0.98</v>
      </c>
    </row>
    <row r="214" spans="1:17" ht="15" x14ac:dyDescent="0.35">
      <c r="A214" s="1" t="s">
        <v>1638</v>
      </c>
      <c r="B214" t="s">
        <v>1640</v>
      </c>
      <c r="C214" t="s">
        <v>1628</v>
      </c>
      <c r="D214" t="s">
        <v>1246</v>
      </c>
      <c r="E214" t="s">
        <v>112</v>
      </c>
      <c r="F214" t="s">
        <v>67</v>
      </c>
      <c r="G214" s="2" t="s">
        <v>21</v>
      </c>
      <c r="H214">
        <f t="shared" si="21"/>
        <v>400</v>
      </c>
      <c r="I214">
        <v>391</v>
      </c>
      <c r="J214">
        <f t="shared" si="22"/>
        <v>9</v>
      </c>
      <c r="K214" s="5">
        <f>VLOOKUP(G214,Products!$B$2:$C$51,2,0)</f>
        <v>740</v>
      </c>
      <c r="L214" s="5">
        <f>VLOOKUP(G214,Products!$B$2:$D$51,3,0)</f>
        <v>815</v>
      </c>
      <c r="M214" s="5">
        <f t="shared" si="23"/>
        <v>296000</v>
      </c>
      <c r="N214" s="5">
        <f t="shared" si="24"/>
        <v>318665</v>
      </c>
      <c r="O214" s="5">
        <f t="shared" si="25"/>
        <v>22665</v>
      </c>
      <c r="P214" s="6">
        <f t="shared" si="26"/>
        <v>2.2499999999999999E-2</v>
      </c>
      <c r="Q214" s="6">
        <f t="shared" si="27"/>
        <v>0.97750000000000004</v>
      </c>
    </row>
    <row r="215" spans="1:17" ht="15" x14ac:dyDescent="0.35">
      <c r="A215" s="1" t="s">
        <v>1638</v>
      </c>
      <c r="B215" t="s">
        <v>1640</v>
      </c>
      <c r="C215" t="s">
        <v>1628</v>
      </c>
      <c r="D215" t="s">
        <v>1331</v>
      </c>
      <c r="E215" t="s">
        <v>112</v>
      </c>
      <c r="F215" t="s">
        <v>68</v>
      </c>
      <c r="G215" s="2" t="s">
        <v>22</v>
      </c>
      <c r="H215">
        <f t="shared" si="21"/>
        <v>400</v>
      </c>
      <c r="I215">
        <v>392</v>
      </c>
      <c r="J215">
        <f t="shared" si="22"/>
        <v>8</v>
      </c>
      <c r="K215" s="5">
        <f>VLOOKUP(G215,Products!$B$2:$C$51,2,0)</f>
        <v>40</v>
      </c>
      <c r="L215" s="5">
        <f>VLOOKUP(G215,Products!$B$2:$D$51,3,0)</f>
        <v>60</v>
      </c>
      <c r="M215" s="5">
        <f t="shared" si="23"/>
        <v>16000</v>
      </c>
      <c r="N215" s="5">
        <f t="shared" si="24"/>
        <v>23520</v>
      </c>
      <c r="O215" s="5">
        <f t="shared" si="25"/>
        <v>7520</v>
      </c>
      <c r="P215" s="6">
        <f t="shared" si="26"/>
        <v>0.02</v>
      </c>
      <c r="Q215" s="6">
        <f t="shared" si="27"/>
        <v>0.98</v>
      </c>
    </row>
    <row r="216" spans="1:17" ht="15" x14ac:dyDescent="0.35">
      <c r="A216" s="1" t="s">
        <v>1638</v>
      </c>
      <c r="B216" t="s">
        <v>1640</v>
      </c>
      <c r="C216" t="s">
        <v>1628</v>
      </c>
      <c r="D216" t="s">
        <v>1379</v>
      </c>
      <c r="E216" t="s">
        <v>112</v>
      </c>
      <c r="F216" t="s">
        <v>69</v>
      </c>
      <c r="G216" s="2" t="s">
        <v>27</v>
      </c>
      <c r="H216">
        <f t="shared" si="21"/>
        <v>400</v>
      </c>
      <c r="I216">
        <v>390</v>
      </c>
      <c r="J216">
        <f t="shared" si="22"/>
        <v>10</v>
      </c>
      <c r="K216" s="5">
        <f>VLOOKUP(G216,Products!$B$2:$C$51,2,0)</f>
        <v>60</v>
      </c>
      <c r="L216" s="5">
        <f>VLOOKUP(G216,Products!$B$2:$D$51,3,0)</f>
        <v>66</v>
      </c>
      <c r="M216" s="5">
        <f t="shared" si="23"/>
        <v>24000</v>
      </c>
      <c r="N216" s="5">
        <f t="shared" si="24"/>
        <v>25740</v>
      </c>
      <c r="O216" s="5">
        <f t="shared" si="25"/>
        <v>1740</v>
      </c>
      <c r="P216" s="6">
        <f t="shared" si="26"/>
        <v>2.5000000000000001E-2</v>
      </c>
      <c r="Q216" s="6">
        <f t="shared" si="27"/>
        <v>0.97499999999999998</v>
      </c>
    </row>
    <row r="217" spans="1:17" ht="15" x14ac:dyDescent="0.35">
      <c r="A217" s="1" t="s">
        <v>1638</v>
      </c>
      <c r="B217" t="s">
        <v>1640</v>
      </c>
      <c r="C217" t="s">
        <v>1628</v>
      </c>
      <c r="D217" t="s">
        <v>1432</v>
      </c>
      <c r="E217" t="s">
        <v>112</v>
      </c>
      <c r="F217" t="s">
        <v>70</v>
      </c>
      <c r="G217" s="2" t="s">
        <v>1643</v>
      </c>
      <c r="H217">
        <f t="shared" si="21"/>
        <v>400</v>
      </c>
      <c r="I217">
        <v>390</v>
      </c>
      <c r="J217">
        <f t="shared" si="22"/>
        <v>10</v>
      </c>
      <c r="K217" s="5">
        <f>VLOOKUP(G217,Products!$B$2:$C$51,2,0)</f>
        <v>108</v>
      </c>
      <c r="L217" s="5">
        <f>VLOOKUP(G217,Products!$B$2:$D$51,3,0)</f>
        <v>118</v>
      </c>
      <c r="M217" s="5">
        <f t="shared" si="23"/>
        <v>43200</v>
      </c>
      <c r="N217" s="5">
        <f t="shared" si="24"/>
        <v>46020</v>
      </c>
      <c r="O217" s="5">
        <f t="shared" si="25"/>
        <v>2820</v>
      </c>
      <c r="P217" s="6">
        <f t="shared" si="26"/>
        <v>2.5000000000000001E-2</v>
      </c>
      <c r="Q217" s="6">
        <f t="shared" si="27"/>
        <v>0.97499999999999998</v>
      </c>
    </row>
    <row r="218" spans="1:17" ht="15" x14ac:dyDescent="0.35">
      <c r="A218" s="1" t="s">
        <v>1638</v>
      </c>
      <c r="B218" t="s">
        <v>1640</v>
      </c>
      <c r="C218" t="s">
        <v>1628</v>
      </c>
      <c r="D218" t="s">
        <v>1588</v>
      </c>
      <c r="E218" t="s">
        <v>112</v>
      </c>
      <c r="F218" t="s">
        <v>71</v>
      </c>
      <c r="G218" s="2" t="s">
        <v>29</v>
      </c>
      <c r="H218">
        <f t="shared" si="21"/>
        <v>400</v>
      </c>
      <c r="I218">
        <v>392</v>
      </c>
      <c r="J218">
        <f t="shared" si="22"/>
        <v>8</v>
      </c>
      <c r="K218" s="5">
        <f>VLOOKUP(G218,Products!$B$2:$C$51,2,0)</f>
        <v>84</v>
      </c>
      <c r="L218" s="5">
        <f>VLOOKUP(G218,Products!$B$2:$D$51,3,0)</f>
        <v>94</v>
      </c>
      <c r="M218" s="5">
        <f t="shared" si="23"/>
        <v>33600</v>
      </c>
      <c r="N218" s="5">
        <f t="shared" si="24"/>
        <v>36848</v>
      </c>
      <c r="O218" s="5">
        <f t="shared" si="25"/>
        <v>3248</v>
      </c>
      <c r="P218" s="6">
        <f t="shared" si="26"/>
        <v>0.02</v>
      </c>
      <c r="Q218" s="6">
        <f t="shared" si="27"/>
        <v>0.98</v>
      </c>
    </row>
    <row r="219" spans="1:17" ht="15" x14ac:dyDescent="0.35">
      <c r="A219" s="1" t="s">
        <v>1638</v>
      </c>
      <c r="B219" t="s">
        <v>1640</v>
      </c>
      <c r="C219" t="s">
        <v>1628</v>
      </c>
      <c r="D219" t="s">
        <v>169</v>
      </c>
      <c r="E219" t="s">
        <v>112</v>
      </c>
      <c r="F219" t="s">
        <v>72</v>
      </c>
      <c r="G219" s="2" t="s">
        <v>31</v>
      </c>
      <c r="H219">
        <f t="shared" si="21"/>
        <v>400</v>
      </c>
      <c r="I219">
        <v>390</v>
      </c>
      <c r="J219">
        <f t="shared" si="22"/>
        <v>10</v>
      </c>
      <c r="K219" s="5">
        <f>VLOOKUP(G219,Products!$B$2:$C$51,2,0)</f>
        <v>67</v>
      </c>
      <c r="L219" s="5">
        <f>VLOOKUP(G219,Products!$B$2:$D$51,3,0)</f>
        <v>74</v>
      </c>
      <c r="M219" s="5">
        <f t="shared" si="23"/>
        <v>26800</v>
      </c>
      <c r="N219" s="5">
        <f t="shared" si="24"/>
        <v>28860</v>
      </c>
      <c r="O219" s="5">
        <f t="shared" si="25"/>
        <v>2060</v>
      </c>
      <c r="P219" s="6">
        <f t="shared" si="26"/>
        <v>2.5000000000000001E-2</v>
      </c>
      <c r="Q219" s="6">
        <f t="shared" si="27"/>
        <v>0.97499999999999998</v>
      </c>
    </row>
    <row r="220" spans="1:17" ht="15" x14ac:dyDescent="0.35">
      <c r="A220" s="1" t="s">
        <v>1638</v>
      </c>
      <c r="B220" t="s">
        <v>1640</v>
      </c>
      <c r="C220" t="s">
        <v>1628</v>
      </c>
      <c r="D220" t="s">
        <v>276</v>
      </c>
      <c r="E220" t="s">
        <v>112</v>
      </c>
      <c r="F220" t="s">
        <v>73</v>
      </c>
      <c r="G220" s="2" t="s">
        <v>32</v>
      </c>
      <c r="H220">
        <f t="shared" si="21"/>
        <v>400</v>
      </c>
      <c r="I220">
        <v>390</v>
      </c>
      <c r="J220">
        <f t="shared" si="22"/>
        <v>10</v>
      </c>
      <c r="K220" s="5">
        <f>VLOOKUP(G220,Products!$B$2:$C$51,2,0)</f>
        <v>25</v>
      </c>
      <c r="L220" s="5">
        <f>VLOOKUP(G220,Products!$B$2:$D$51,3,0)</f>
        <v>30</v>
      </c>
      <c r="M220" s="5">
        <f t="shared" si="23"/>
        <v>10000</v>
      </c>
      <c r="N220" s="5">
        <f t="shared" si="24"/>
        <v>11700</v>
      </c>
      <c r="O220" s="5">
        <f t="shared" si="25"/>
        <v>1700</v>
      </c>
      <c r="P220" s="6">
        <f t="shared" si="26"/>
        <v>2.5000000000000001E-2</v>
      </c>
      <c r="Q220" s="6">
        <f t="shared" si="27"/>
        <v>0.97499999999999998</v>
      </c>
    </row>
    <row r="221" spans="1:17" ht="15" x14ac:dyDescent="0.35">
      <c r="A221" s="1" t="s">
        <v>1638</v>
      </c>
      <c r="B221" t="s">
        <v>1640</v>
      </c>
      <c r="C221" t="s">
        <v>1628</v>
      </c>
      <c r="D221" t="s">
        <v>371</v>
      </c>
      <c r="E221" t="s">
        <v>112</v>
      </c>
      <c r="F221" t="s">
        <v>74</v>
      </c>
      <c r="G221" s="2" t="s">
        <v>33</v>
      </c>
      <c r="H221">
        <f t="shared" si="21"/>
        <v>400</v>
      </c>
      <c r="I221">
        <v>390</v>
      </c>
      <c r="J221">
        <f t="shared" si="22"/>
        <v>10</v>
      </c>
      <c r="K221" s="5">
        <f>VLOOKUP(G221,Products!$B$2:$C$51,2,0)</f>
        <v>186</v>
      </c>
      <c r="L221" s="5">
        <f>VLOOKUP(G221,Products!$B$2:$D$51,3,0)</f>
        <v>205</v>
      </c>
      <c r="M221" s="5">
        <f t="shared" si="23"/>
        <v>74400</v>
      </c>
      <c r="N221" s="5">
        <f t="shared" si="24"/>
        <v>79950</v>
      </c>
      <c r="O221" s="5">
        <f t="shared" si="25"/>
        <v>5550</v>
      </c>
      <c r="P221" s="6">
        <f t="shared" si="26"/>
        <v>2.5000000000000001E-2</v>
      </c>
      <c r="Q221" s="6">
        <f t="shared" si="27"/>
        <v>0.97499999999999998</v>
      </c>
    </row>
    <row r="222" spans="1:17" ht="15" x14ac:dyDescent="0.35">
      <c r="A222" s="1" t="s">
        <v>1638</v>
      </c>
      <c r="B222" t="s">
        <v>1640</v>
      </c>
      <c r="C222" t="s">
        <v>1628</v>
      </c>
      <c r="D222" t="s">
        <v>510</v>
      </c>
      <c r="E222" t="s">
        <v>112</v>
      </c>
      <c r="F222" t="s">
        <v>75</v>
      </c>
      <c r="G222" s="2" t="s">
        <v>34</v>
      </c>
      <c r="H222">
        <f t="shared" si="21"/>
        <v>400</v>
      </c>
      <c r="I222">
        <v>390</v>
      </c>
      <c r="J222">
        <f t="shared" si="22"/>
        <v>10</v>
      </c>
      <c r="K222" s="5">
        <f>VLOOKUP(G222,Products!$B$2:$C$51,2,0)</f>
        <v>70</v>
      </c>
      <c r="L222" s="5">
        <f>VLOOKUP(G222,Products!$B$2:$D$51,3,0)</f>
        <v>84</v>
      </c>
      <c r="M222" s="5">
        <f t="shared" si="23"/>
        <v>28000</v>
      </c>
      <c r="N222" s="5">
        <f t="shared" si="24"/>
        <v>32760</v>
      </c>
      <c r="O222" s="5">
        <f t="shared" si="25"/>
        <v>4760</v>
      </c>
      <c r="P222" s="6">
        <f t="shared" si="26"/>
        <v>2.5000000000000001E-2</v>
      </c>
      <c r="Q222" s="6">
        <f t="shared" si="27"/>
        <v>0.97499999999999998</v>
      </c>
    </row>
    <row r="223" spans="1:17" ht="15" x14ac:dyDescent="0.35">
      <c r="A223" s="1" t="s">
        <v>1638</v>
      </c>
      <c r="B223" t="s">
        <v>1640</v>
      </c>
      <c r="C223" t="s">
        <v>1628</v>
      </c>
      <c r="D223" t="s">
        <v>601</v>
      </c>
      <c r="E223" t="s">
        <v>112</v>
      </c>
      <c r="F223" t="s">
        <v>76</v>
      </c>
      <c r="G223" s="2" t="s">
        <v>36</v>
      </c>
      <c r="H223">
        <f t="shared" si="21"/>
        <v>400</v>
      </c>
      <c r="I223">
        <v>392</v>
      </c>
      <c r="J223">
        <f t="shared" si="22"/>
        <v>8</v>
      </c>
      <c r="K223" s="5">
        <f>VLOOKUP(G223,Products!$B$2:$C$51,2,0)</f>
        <v>197</v>
      </c>
      <c r="L223" s="5">
        <f>VLOOKUP(G223,Products!$B$2:$D$51,3,0)</f>
        <v>221</v>
      </c>
      <c r="M223" s="5">
        <f t="shared" si="23"/>
        <v>78800</v>
      </c>
      <c r="N223" s="5">
        <f t="shared" si="24"/>
        <v>86632</v>
      </c>
      <c r="O223" s="5">
        <f t="shared" si="25"/>
        <v>7832</v>
      </c>
      <c r="P223" s="6">
        <f t="shared" si="26"/>
        <v>0.02</v>
      </c>
      <c r="Q223" s="6">
        <f t="shared" si="27"/>
        <v>0.98</v>
      </c>
    </row>
    <row r="224" spans="1:17" ht="15" x14ac:dyDescent="0.35">
      <c r="A224" s="1" t="s">
        <v>1638</v>
      </c>
      <c r="B224" t="s">
        <v>1640</v>
      </c>
      <c r="C224" t="s">
        <v>1628</v>
      </c>
      <c r="D224" t="s">
        <v>649</v>
      </c>
      <c r="E224" t="s">
        <v>112</v>
      </c>
      <c r="F224" t="s">
        <v>77</v>
      </c>
      <c r="G224" s="2" t="s">
        <v>39</v>
      </c>
      <c r="H224">
        <f t="shared" si="21"/>
        <v>400</v>
      </c>
      <c r="I224">
        <v>390</v>
      </c>
      <c r="J224">
        <f t="shared" si="22"/>
        <v>10</v>
      </c>
      <c r="K224" s="5">
        <f>VLOOKUP(G224,Products!$B$2:$C$51,2,0)</f>
        <v>20</v>
      </c>
      <c r="L224" s="5">
        <f>VLOOKUP(G224,Products!$B$2:$D$51,3,0)</f>
        <v>24</v>
      </c>
      <c r="M224" s="5">
        <f t="shared" si="23"/>
        <v>8000</v>
      </c>
      <c r="N224" s="5">
        <f t="shared" si="24"/>
        <v>9360</v>
      </c>
      <c r="O224" s="5">
        <f t="shared" si="25"/>
        <v>1360</v>
      </c>
      <c r="P224" s="6">
        <f t="shared" si="26"/>
        <v>2.5000000000000001E-2</v>
      </c>
      <c r="Q224" s="6">
        <f t="shared" si="27"/>
        <v>0.97499999999999998</v>
      </c>
    </row>
    <row r="225" spans="1:17" ht="15" x14ac:dyDescent="0.35">
      <c r="A225" s="1" t="s">
        <v>1638</v>
      </c>
      <c r="B225" t="s">
        <v>1640</v>
      </c>
      <c r="C225" t="s">
        <v>1628</v>
      </c>
      <c r="D225" t="s">
        <v>748</v>
      </c>
      <c r="E225" t="s">
        <v>112</v>
      </c>
      <c r="F225" t="s">
        <v>78</v>
      </c>
      <c r="G225" s="2" t="s">
        <v>41</v>
      </c>
      <c r="H225">
        <f t="shared" si="21"/>
        <v>400</v>
      </c>
      <c r="I225">
        <v>392</v>
      </c>
      <c r="J225">
        <f t="shared" si="22"/>
        <v>8</v>
      </c>
      <c r="K225" s="5">
        <f>VLOOKUP(G225,Products!$B$2:$C$51,2,0)</f>
        <v>60</v>
      </c>
      <c r="L225" s="5">
        <f>VLOOKUP(G225,Products!$B$2:$D$51,3,0)</f>
        <v>72</v>
      </c>
      <c r="M225" s="5">
        <f t="shared" si="23"/>
        <v>24000</v>
      </c>
      <c r="N225" s="5">
        <f t="shared" si="24"/>
        <v>28224</v>
      </c>
      <c r="O225" s="5">
        <f t="shared" si="25"/>
        <v>4224</v>
      </c>
      <c r="P225" s="6">
        <f t="shared" si="26"/>
        <v>0.02</v>
      </c>
      <c r="Q225" s="6">
        <f t="shared" si="27"/>
        <v>0.98</v>
      </c>
    </row>
    <row r="226" spans="1:17" ht="15" x14ac:dyDescent="0.35">
      <c r="A226" s="1" t="s">
        <v>1638</v>
      </c>
      <c r="B226" t="s">
        <v>1640</v>
      </c>
      <c r="C226" t="s">
        <v>1628</v>
      </c>
      <c r="D226" t="s">
        <v>905</v>
      </c>
      <c r="E226" t="s">
        <v>112</v>
      </c>
      <c r="F226" t="s">
        <v>79</v>
      </c>
      <c r="G226" s="2" t="s">
        <v>42</v>
      </c>
      <c r="H226">
        <f t="shared" si="21"/>
        <v>400</v>
      </c>
      <c r="I226">
        <v>390</v>
      </c>
      <c r="J226">
        <f t="shared" si="22"/>
        <v>10</v>
      </c>
      <c r="K226" s="5">
        <f>VLOOKUP(G226,Products!$B$2:$C$51,2,0)</f>
        <v>251</v>
      </c>
      <c r="L226" s="5">
        <f>VLOOKUP(G226,Products!$B$2:$D$51,3,0)</f>
        <v>276</v>
      </c>
      <c r="M226" s="5">
        <f t="shared" si="23"/>
        <v>100400</v>
      </c>
      <c r="N226" s="5">
        <f t="shared" si="24"/>
        <v>107640</v>
      </c>
      <c r="O226" s="5">
        <f t="shared" si="25"/>
        <v>7240</v>
      </c>
      <c r="P226" s="6">
        <f t="shared" si="26"/>
        <v>2.5000000000000001E-2</v>
      </c>
      <c r="Q226" s="6">
        <f t="shared" si="27"/>
        <v>0.97499999999999998</v>
      </c>
    </row>
    <row r="227" spans="1:17" ht="15" x14ac:dyDescent="0.35">
      <c r="A227" s="1" t="s">
        <v>1638</v>
      </c>
      <c r="B227" t="s">
        <v>1640</v>
      </c>
      <c r="C227" t="s">
        <v>1628</v>
      </c>
      <c r="D227" t="s">
        <v>1008</v>
      </c>
      <c r="E227" t="s">
        <v>112</v>
      </c>
      <c r="F227" t="s">
        <v>80</v>
      </c>
      <c r="G227" s="2" t="s">
        <v>43</v>
      </c>
      <c r="H227">
        <f t="shared" si="21"/>
        <v>400</v>
      </c>
      <c r="I227">
        <v>392</v>
      </c>
      <c r="J227">
        <f t="shared" si="22"/>
        <v>8</v>
      </c>
      <c r="K227" s="5">
        <f>VLOOKUP(G227,Products!$B$2:$C$51,2,0)</f>
        <v>70</v>
      </c>
      <c r="L227" s="5">
        <f>VLOOKUP(G227,Products!$B$2:$D$51,3,0)</f>
        <v>84</v>
      </c>
      <c r="M227" s="5">
        <f t="shared" si="23"/>
        <v>28000</v>
      </c>
      <c r="N227" s="5">
        <f t="shared" si="24"/>
        <v>32928</v>
      </c>
      <c r="O227" s="5">
        <f t="shared" si="25"/>
        <v>4928</v>
      </c>
      <c r="P227" s="6">
        <f t="shared" si="26"/>
        <v>0.02</v>
      </c>
      <c r="Q227" s="6">
        <f t="shared" si="27"/>
        <v>0.98</v>
      </c>
    </row>
    <row r="228" spans="1:17" ht="15" x14ac:dyDescent="0.35">
      <c r="A228" s="1" t="s">
        <v>1638</v>
      </c>
      <c r="B228" t="s">
        <v>1640</v>
      </c>
      <c r="C228" t="s">
        <v>1628</v>
      </c>
      <c r="D228" t="s">
        <v>1057</v>
      </c>
      <c r="E228" t="s">
        <v>112</v>
      </c>
      <c r="F228" t="s">
        <v>81</v>
      </c>
      <c r="G228" s="2" t="s">
        <v>46</v>
      </c>
      <c r="H228">
        <f t="shared" si="21"/>
        <v>400</v>
      </c>
      <c r="I228">
        <v>390</v>
      </c>
      <c r="J228">
        <f t="shared" si="22"/>
        <v>10</v>
      </c>
      <c r="K228" s="5">
        <f>VLOOKUP(G228,Products!$B$2:$C$51,2,0)</f>
        <v>120</v>
      </c>
      <c r="L228" s="5">
        <f>VLOOKUP(G228,Products!$B$2:$D$51,3,0)</f>
        <v>130</v>
      </c>
      <c r="M228" s="5">
        <f t="shared" si="23"/>
        <v>48000</v>
      </c>
      <c r="N228" s="5">
        <f t="shared" si="24"/>
        <v>50700</v>
      </c>
      <c r="O228" s="5">
        <f t="shared" si="25"/>
        <v>2700</v>
      </c>
      <c r="P228" s="6">
        <f t="shared" si="26"/>
        <v>2.5000000000000001E-2</v>
      </c>
      <c r="Q228" s="6">
        <f t="shared" si="27"/>
        <v>0.97499999999999998</v>
      </c>
    </row>
    <row r="229" spans="1:17" ht="15" x14ac:dyDescent="0.35">
      <c r="A229" s="1" t="s">
        <v>1638</v>
      </c>
      <c r="B229" t="s">
        <v>1640</v>
      </c>
      <c r="C229" t="s">
        <v>1628</v>
      </c>
      <c r="D229" t="s">
        <v>1197</v>
      </c>
      <c r="E229" t="s">
        <v>112</v>
      </c>
      <c r="F229" t="s">
        <v>82</v>
      </c>
      <c r="G229" s="2" t="s">
        <v>49</v>
      </c>
      <c r="H229">
        <f t="shared" si="21"/>
        <v>400</v>
      </c>
      <c r="I229">
        <v>392</v>
      </c>
      <c r="J229">
        <f t="shared" si="22"/>
        <v>8</v>
      </c>
      <c r="K229" s="5">
        <f>VLOOKUP(G229,Products!$B$2:$C$51,2,0)</f>
        <v>30</v>
      </c>
      <c r="L229" s="5">
        <f>VLOOKUP(G229,Products!$B$2:$D$51,3,0)</f>
        <v>40</v>
      </c>
      <c r="M229" s="5">
        <f t="shared" si="23"/>
        <v>12000</v>
      </c>
      <c r="N229" s="5">
        <f t="shared" si="24"/>
        <v>15680</v>
      </c>
      <c r="O229" s="5">
        <f t="shared" si="25"/>
        <v>3680</v>
      </c>
      <c r="P229" s="6">
        <f t="shared" si="26"/>
        <v>0.02</v>
      </c>
      <c r="Q229" s="6">
        <f t="shared" si="27"/>
        <v>0.98</v>
      </c>
    </row>
    <row r="230" spans="1:17" ht="15" x14ac:dyDescent="0.35">
      <c r="A230" s="1" t="s">
        <v>1638</v>
      </c>
      <c r="B230" t="s">
        <v>1640</v>
      </c>
      <c r="C230" t="s">
        <v>1628</v>
      </c>
      <c r="D230" t="s">
        <v>1488</v>
      </c>
      <c r="E230" t="s">
        <v>112</v>
      </c>
      <c r="F230" t="s">
        <v>83</v>
      </c>
      <c r="G230" s="2" t="s">
        <v>50</v>
      </c>
      <c r="H230">
        <f t="shared" si="21"/>
        <v>400</v>
      </c>
      <c r="I230">
        <v>390</v>
      </c>
      <c r="J230">
        <f t="shared" si="22"/>
        <v>10</v>
      </c>
      <c r="K230" s="5">
        <f>VLOOKUP(G230,Products!$B$2:$C$51,2,0)</f>
        <v>10</v>
      </c>
      <c r="L230" s="5">
        <f>VLOOKUP(G230,Products!$B$2:$D$51,3,0)</f>
        <v>15</v>
      </c>
      <c r="M230" s="5">
        <f t="shared" si="23"/>
        <v>4000</v>
      </c>
      <c r="N230" s="5">
        <f t="shared" si="24"/>
        <v>5850</v>
      </c>
      <c r="O230" s="5">
        <f t="shared" si="25"/>
        <v>1850</v>
      </c>
      <c r="P230" s="6">
        <f t="shared" si="26"/>
        <v>2.5000000000000001E-2</v>
      </c>
      <c r="Q230" s="6">
        <f t="shared" si="27"/>
        <v>0.97499999999999998</v>
      </c>
    </row>
    <row r="231" spans="1:17" ht="15" x14ac:dyDescent="0.35">
      <c r="A231" s="1" t="s">
        <v>1638</v>
      </c>
      <c r="B231" t="s">
        <v>1640</v>
      </c>
      <c r="C231" t="s">
        <v>1628</v>
      </c>
      <c r="D231" t="s">
        <v>1537</v>
      </c>
      <c r="E231" t="s">
        <v>112</v>
      </c>
      <c r="F231" t="s">
        <v>84</v>
      </c>
      <c r="G231" s="2" t="s">
        <v>51</v>
      </c>
      <c r="H231">
        <f t="shared" si="21"/>
        <v>400</v>
      </c>
      <c r="I231">
        <v>391</v>
      </c>
      <c r="J231">
        <f t="shared" si="22"/>
        <v>9</v>
      </c>
      <c r="K231" s="5">
        <f>VLOOKUP(G231,Products!$B$2:$C$51,2,0)</f>
        <v>150</v>
      </c>
      <c r="L231" s="5">
        <f>VLOOKUP(G231,Products!$B$2:$D$51,3,0)</f>
        <v>210</v>
      </c>
      <c r="M231" s="5">
        <f t="shared" si="23"/>
        <v>60000</v>
      </c>
      <c r="N231" s="5">
        <f t="shared" si="24"/>
        <v>82110</v>
      </c>
      <c r="O231" s="5">
        <f t="shared" si="25"/>
        <v>22110</v>
      </c>
      <c r="P231" s="6">
        <f t="shared" si="26"/>
        <v>2.2499999999999999E-2</v>
      </c>
      <c r="Q231" s="6">
        <f t="shared" si="27"/>
        <v>0.97750000000000004</v>
      </c>
    </row>
    <row r="232" spans="1:17" ht="15" x14ac:dyDescent="0.35">
      <c r="A232" s="1" t="s">
        <v>1638</v>
      </c>
      <c r="B232" t="s">
        <v>1640</v>
      </c>
      <c r="C232" t="s">
        <v>1628</v>
      </c>
      <c r="D232" t="s">
        <v>277</v>
      </c>
      <c r="E232" t="s">
        <v>112</v>
      </c>
      <c r="F232" t="s">
        <v>85</v>
      </c>
      <c r="G232" s="2" t="s">
        <v>1646</v>
      </c>
      <c r="H232">
        <f t="shared" si="21"/>
        <v>400</v>
      </c>
      <c r="I232">
        <v>391</v>
      </c>
      <c r="J232">
        <f t="shared" si="22"/>
        <v>9</v>
      </c>
      <c r="K232" s="5">
        <f>VLOOKUP(G232,Products!$B$2:$C$51,2,0)</f>
        <v>110</v>
      </c>
      <c r="L232" s="5">
        <f>VLOOKUP(G232,Products!$B$2:$D$51,3,0)</f>
        <v>127</v>
      </c>
      <c r="M232" s="5">
        <f t="shared" si="23"/>
        <v>44000</v>
      </c>
      <c r="N232" s="5">
        <f t="shared" si="24"/>
        <v>49657</v>
      </c>
      <c r="O232" s="5">
        <f t="shared" si="25"/>
        <v>5657</v>
      </c>
      <c r="P232" s="6">
        <f t="shared" si="26"/>
        <v>2.2499999999999999E-2</v>
      </c>
      <c r="Q232" s="6">
        <f t="shared" si="27"/>
        <v>0.97750000000000004</v>
      </c>
    </row>
    <row r="233" spans="1:17" ht="15" x14ac:dyDescent="0.35">
      <c r="A233" s="1" t="s">
        <v>1638</v>
      </c>
      <c r="B233" t="s">
        <v>1640</v>
      </c>
      <c r="C233" t="s">
        <v>1628</v>
      </c>
      <c r="D233" t="s">
        <v>323</v>
      </c>
      <c r="E233" t="s">
        <v>112</v>
      </c>
      <c r="F233" t="s">
        <v>86</v>
      </c>
      <c r="G233" s="2" t="s">
        <v>23</v>
      </c>
      <c r="H233">
        <f t="shared" si="21"/>
        <v>400</v>
      </c>
      <c r="I233">
        <v>393</v>
      </c>
      <c r="J233">
        <f t="shared" si="22"/>
        <v>7</v>
      </c>
      <c r="K233" s="5">
        <f>VLOOKUP(G233,Products!$B$2:$C$51,2,0)</f>
        <v>50</v>
      </c>
      <c r="L233" s="5">
        <f>VLOOKUP(G233,Products!$B$2:$D$51,3,0)</f>
        <v>58</v>
      </c>
      <c r="M233" s="5">
        <f t="shared" si="23"/>
        <v>20000</v>
      </c>
      <c r="N233" s="5">
        <f t="shared" si="24"/>
        <v>22794</v>
      </c>
      <c r="O233" s="5">
        <f t="shared" si="25"/>
        <v>2794</v>
      </c>
      <c r="P233" s="6">
        <f t="shared" si="26"/>
        <v>1.7500000000000002E-2</v>
      </c>
      <c r="Q233" s="6">
        <f t="shared" si="27"/>
        <v>0.98250000000000004</v>
      </c>
    </row>
    <row r="234" spans="1:17" ht="15" x14ac:dyDescent="0.35">
      <c r="A234" s="1" t="s">
        <v>1638</v>
      </c>
      <c r="B234" t="s">
        <v>1640</v>
      </c>
      <c r="C234" t="s">
        <v>1628</v>
      </c>
      <c r="D234" t="s">
        <v>408</v>
      </c>
      <c r="E234" t="s">
        <v>112</v>
      </c>
      <c r="F234" t="s">
        <v>87</v>
      </c>
      <c r="G234" s="2" t="s">
        <v>24</v>
      </c>
      <c r="H234">
        <f t="shared" si="21"/>
        <v>400</v>
      </c>
      <c r="I234">
        <v>392</v>
      </c>
      <c r="J234">
        <f t="shared" si="22"/>
        <v>8</v>
      </c>
      <c r="K234" s="5">
        <f>VLOOKUP(G234,Products!$B$2:$C$51,2,0)</f>
        <v>30</v>
      </c>
      <c r="L234" s="5">
        <f>VLOOKUP(G234,Products!$B$2:$D$51,3,0)</f>
        <v>34</v>
      </c>
      <c r="M234" s="5">
        <f t="shared" si="23"/>
        <v>12000</v>
      </c>
      <c r="N234" s="5">
        <f t="shared" si="24"/>
        <v>13328</v>
      </c>
      <c r="O234" s="5">
        <f t="shared" si="25"/>
        <v>1328</v>
      </c>
      <c r="P234" s="6">
        <f t="shared" si="26"/>
        <v>0.02</v>
      </c>
      <c r="Q234" s="6">
        <f t="shared" si="27"/>
        <v>0.98</v>
      </c>
    </row>
    <row r="235" spans="1:17" ht="15" x14ac:dyDescent="0.35">
      <c r="A235" s="1" t="s">
        <v>1638</v>
      </c>
      <c r="B235" t="s">
        <v>1640</v>
      </c>
      <c r="C235" t="s">
        <v>1628</v>
      </c>
      <c r="D235" t="s">
        <v>553</v>
      </c>
      <c r="E235" t="s">
        <v>112</v>
      </c>
      <c r="F235" t="s">
        <v>88</v>
      </c>
      <c r="G235" s="2" t="s">
        <v>25</v>
      </c>
      <c r="H235">
        <f t="shared" si="21"/>
        <v>400</v>
      </c>
      <c r="I235">
        <v>392</v>
      </c>
      <c r="J235">
        <f t="shared" si="22"/>
        <v>8</v>
      </c>
      <c r="K235" s="5">
        <f>VLOOKUP(G235,Products!$B$2:$C$51,2,0)</f>
        <v>60</v>
      </c>
      <c r="L235" s="5">
        <f>VLOOKUP(G235,Products!$B$2:$D$51,3,0)</f>
        <v>68</v>
      </c>
      <c r="M235" s="5">
        <f t="shared" si="23"/>
        <v>24000</v>
      </c>
      <c r="N235" s="5">
        <f t="shared" si="24"/>
        <v>26656</v>
      </c>
      <c r="O235" s="5">
        <f t="shared" si="25"/>
        <v>2656</v>
      </c>
      <c r="P235" s="6">
        <f t="shared" si="26"/>
        <v>0.02</v>
      </c>
      <c r="Q235" s="6">
        <f t="shared" si="27"/>
        <v>0.98</v>
      </c>
    </row>
    <row r="236" spans="1:17" ht="15" x14ac:dyDescent="0.35">
      <c r="A236" s="1" t="s">
        <v>1638</v>
      </c>
      <c r="B236" t="s">
        <v>1640</v>
      </c>
      <c r="C236" t="s">
        <v>1628</v>
      </c>
      <c r="D236" t="s">
        <v>602</v>
      </c>
      <c r="E236" t="s">
        <v>112</v>
      </c>
      <c r="F236" t="s">
        <v>89</v>
      </c>
      <c r="G236" s="2" t="s">
        <v>54</v>
      </c>
      <c r="H236">
        <f t="shared" si="21"/>
        <v>400</v>
      </c>
      <c r="I236">
        <v>392</v>
      </c>
      <c r="J236">
        <f t="shared" si="22"/>
        <v>8</v>
      </c>
      <c r="K236" s="5">
        <f>VLOOKUP(G236,Products!$B$2:$C$51,2,0)</f>
        <v>20</v>
      </c>
      <c r="L236" s="5">
        <f>VLOOKUP(G236,Products!$B$2:$D$51,3,0)</f>
        <v>22</v>
      </c>
      <c r="M236" s="5">
        <f t="shared" si="23"/>
        <v>8000</v>
      </c>
      <c r="N236" s="5">
        <f t="shared" si="24"/>
        <v>8624</v>
      </c>
      <c r="O236" s="5">
        <f t="shared" si="25"/>
        <v>624</v>
      </c>
      <c r="P236" s="6">
        <f t="shared" si="26"/>
        <v>0.02</v>
      </c>
      <c r="Q236" s="6">
        <f t="shared" si="27"/>
        <v>0.98</v>
      </c>
    </row>
    <row r="237" spans="1:17" ht="15" x14ac:dyDescent="0.35">
      <c r="A237" s="1" t="s">
        <v>1638</v>
      </c>
      <c r="B237" t="s">
        <v>1640</v>
      </c>
      <c r="C237" t="s">
        <v>1628</v>
      </c>
      <c r="D237" t="s">
        <v>699</v>
      </c>
      <c r="E237" t="s">
        <v>112</v>
      </c>
      <c r="F237" t="s">
        <v>90</v>
      </c>
      <c r="G237" s="2" t="s">
        <v>40</v>
      </c>
      <c r="H237">
        <f t="shared" si="21"/>
        <v>400</v>
      </c>
      <c r="I237">
        <v>393</v>
      </c>
      <c r="J237">
        <f t="shared" si="22"/>
        <v>7</v>
      </c>
      <c r="K237" s="5">
        <f>VLOOKUP(G237,Products!$B$2:$C$51,2,0)</f>
        <v>40</v>
      </c>
      <c r="L237" s="5">
        <f>VLOOKUP(G237,Products!$B$2:$D$51,3,0)</f>
        <v>45</v>
      </c>
      <c r="M237" s="5">
        <f t="shared" si="23"/>
        <v>16000</v>
      </c>
      <c r="N237" s="5">
        <f t="shared" si="24"/>
        <v>17685</v>
      </c>
      <c r="O237" s="5">
        <f t="shared" si="25"/>
        <v>1685</v>
      </c>
      <c r="P237" s="6">
        <f t="shared" si="26"/>
        <v>1.7500000000000002E-2</v>
      </c>
      <c r="Q237" s="6">
        <f t="shared" si="27"/>
        <v>0.98250000000000004</v>
      </c>
    </row>
    <row r="238" spans="1:17" ht="15" x14ac:dyDescent="0.35">
      <c r="A238" s="1" t="s">
        <v>1638</v>
      </c>
      <c r="B238" t="s">
        <v>1640</v>
      </c>
      <c r="C238" t="s">
        <v>1628</v>
      </c>
      <c r="D238" t="s">
        <v>749</v>
      </c>
      <c r="E238" t="s">
        <v>112</v>
      </c>
      <c r="F238" t="s">
        <v>91</v>
      </c>
      <c r="G238" s="2" t="s">
        <v>30</v>
      </c>
      <c r="H238">
        <f t="shared" si="21"/>
        <v>400</v>
      </c>
      <c r="I238">
        <v>391</v>
      </c>
      <c r="J238">
        <f t="shared" si="22"/>
        <v>9</v>
      </c>
      <c r="K238" s="5">
        <f>VLOOKUP(G238,Products!$B$2:$C$51,2,0)</f>
        <v>40</v>
      </c>
      <c r="L238" s="5">
        <f>VLOOKUP(G238,Products!$B$2:$D$51,3,0)</f>
        <v>45</v>
      </c>
      <c r="M238" s="5">
        <f t="shared" si="23"/>
        <v>16000</v>
      </c>
      <c r="N238" s="5">
        <f t="shared" si="24"/>
        <v>17595</v>
      </c>
      <c r="O238" s="5">
        <f t="shared" si="25"/>
        <v>1595</v>
      </c>
      <c r="P238" s="6">
        <f t="shared" si="26"/>
        <v>2.2499999999999999E-2</v>
      </c>
      <c r="Q238" s="6">
        <f t="shared" si="27"/>
        <v>0.97750000000000004</v>
      </c>
    </row>
    <row r="239" spans="1:17" ht="15" x14ac:dyDescent="0.35">
      <c r="A239" s="1" t="s">
        <v>1638</v>
      </c>
      <c r="B239" t="s">
        <v>1640</v>
      </c>
      <c r="C239" t="s">
        <v>1628</v>
      </c>
      <c r="D239" t="s">
        <v>855</v>
      </c>
      <c r="E239" t="s">
        <v>112</v>
      </c>
      <c r="F239" t="s">
        <v>92</v>
      </c>
      <c r="G239" s="2" t="s">
        <v>44</v>
      </c>
      <c r="H239">
        <f t="shared" si="21"/>
        <v>400</v>
      </c>
      <c r="I239">
        <v>393</v>
      </c>
      <c r="J239">
        <f t="shared" si="22"/>
        <v>7</v>
      </c>
      <c r="K239" s="5">
        <f>VLOOKUP(G239,Products!$B$2:$C$51,2,0)</f>
        <v>50</v>
      </c>
      <c r="L239" s="5">
        <f>VLOOKUP(G239,Products!$B$2:$D$51,3,0)</f>
        <v>58</v>
      </c>
      <c r="M239" s="5">
        <f t="shared" si="23"/>
        <v>20000</v>
      </c>
      <c r="N239" s="5">
        <f t="shared" si="24"/>
        <v>22794</v>
      </c>
      <c r="O239" s="5">
        <f t="shared" si="25"/>
        <v>2794</v>
      </c>
      <c r="P239" s="6">
        <f t="shared" si="26"/>
        <v>1.7500000000000002E-2</v>
      </c>
      <c r="Q239" s="6">
        <f t="shared" si="27"/>
        <v>0.98250000000000004</v>
      </c>
    </row>
    <row r="240" spans="1:17" ht="15" x14ac:dyDescent="0.35">
      <c r="A240" s="1" t="s">
        <v>1638</v>
      </c>
      <c r="B240" t="s">
        <v>1640</v>
      </c>
      <c r="C240" t="s">
        <v>1628</v>
      </c>
      <c r="D240" t="s">
        <v>906</v>
      </c>
      <c r="E240" t="s">
        <v>112</v>
      </c>
      <c r="F240" t="s">
        <v>93</v>
      </c>
      <c r="G240" s="2" t="s">
        <v>10</v>
      </c>
      <c r="H240">
        <f t="shared" si="21"/>
        <v>400</v>
      </c>
      <c r="I240">
        <v>392</v>
      </c>
      <c r="J240">
        <f t="shared" si="22"/>
        <v>8</v>
      </c>
      <c r="K240" s="5">
        <f>VLOOKUP(G240,Products!$B$2:$C$51,2,0)</f>
        <v>44</v>
      </c>
      <c r="L240" s="5">
        <f>VLOOKUP(G240,Products!$B$2:$D$51,3,0)</f>
        <v>49</v>
      </c>
      <c r="M240" s="5">
        <f t="shared" si="23"/>
        <v>17600</v>
      </c>
      <c r="N240" s="5">
        <f t="shared" si="24"/>
        <v>19208</v>
      </c>
      <c r="O240" s="5">
        <f t="shared" si="25"/>
        <v>1608</v>
      </c>
      <c r="P240" s="6">
        <f t="shared" si="26"/>
        <v>0.02</v>
      </c>
      <c r="Q240" s="6">
        <f t="shared" si="27"/>
        <v>0.98</v>
      </c>
    </row>
    <row r="241" spans="1:17" ht="15" x14ac:dyDescent="0.35">
      <c r="A241" s="1" t="s">
        <v>1638</v>
      </c>
      <c r="B241" t="s">
        <v>1640</v>
      </c>
      <c r="C241" t="s">
        <v>1628</v>
      </c>
      <c r="D241" t="s">
        <v>959</v>
      </c>
      <c r="E241" t="s">
        <v>112</v>
      </c>
      <c r="F241" t="s">
        <v>94</v>
      </c>
      <c r="G241" s="2" t="s">
        <v>1644</v>
      </c>
      <c r="H241">
        <f t="shared" si="21"/>
        <v>400</v>
      </c>
      <c r="I241">
        <v>391</v>
      </c>
      <c r="J241">
        <f t="shared" si="22"/>
        <v>9</v>
      </c>
      <c r="K241" s="5">
        <f>VLOOKUP(G241,Products!$B$2:$C$51,2,0)</f>
        <v>25</v>
      </c>
      <c r="L241" s="5">
        <f>VLOOKUP(G241,Products!$B$2:$D$51,3,0)</f>
        <v>28</v>
      </c>
      <c r="M241" s="5">
        <f t="shared" si="23"/>
        <v>10000</v>
      </c>
      <c r="N241" s="5">
        <f t="shared" si="24"/>
        <v>10948</v>
      </c>
      <c r="O241" s="5">
        <f t="shared" si="25"/>
        <v>948</v>
      </c>
      <c r="P241" s="6">
        <f t="shared" si="26"/>
        <v>2.2499999999999999E-2</v>
      </c>
      <c r="Q241" s="6">
        <f t="shared" si="27"/>
        <v>0.97750000000000004</v>
      </c>
    </row>
    <row r="242" spans="1:17" ht="15" x14ac:dyDescent="0.35">
      <c r="A242" s="1" t="s">
        <v>1638</v>
      </c>
      <c r="B242" t="s">
        <v>1640</v>
      </c>
      <c r="C242" t="s">
        <v>1628</v>
      </c>
      <c r="D242" t="s">
        <v>1153</v>
      </c>
      <c r="E242" t="s">
        <v>112</v>
      </c>
      <c r="F242" t="s">
        <v>95</v>
      </c>
      <c r="G242" s="2" t="s">
        <v>1630</v>
      </c>
      <c r="H242">
        <f t="shared" si="21"/>
        <v>400</v>
      </c>
      <c r="I242">
        <v>387</v>
      </c>
      <c r="J242">
        <f t="shared" si="22"/>
        <v>13</v>
      </c>
      <c r="K242" s="5">
        <f>VLOOKUP(G242,Products!$B$2:$C$51,2,0)</f>
        <v>45</v>
      </c>
      <c r="L242" s="5">
        <f>VLOOKUP(G242,Products!$B$2:$D$51,3,0)</f>
        <v>50</v>
      </c>
      <c r="M242" s="5">
        <f t="shared" si="23"/>
        <v>18000</v>
      </c>
      <c r="N242" s="5">
        <f t="shared" si="24"/>
        <v>19350</v>
      </c>
      <c r="O242" s="5">
        <f t="shared" si="25"/>
        <v>1350</v>
      </c>
      <c r="P242" s="6">
        <f t="shared" si="26"/>
        <v>3.2500000000000001E-2</v>
      </c>
      <c r="Q242" s="6">
        <f t="shared" si="27"/>
        <v>0.96750000000000003</v>
      </c>
    </row>
    <row r="243" spans="1:17" ht="15" x14ac:dyDescent="0.35">
      <c r="A243" s="1" t="s">
        <v>1638</v>
      </c>
      <c r="B243" t="s">
        <v>1640</v>
      </c>
      <c r="C243" t="s">
        <v>1628</v>
      </c>
      <c r="D243" t="s">
        <v>1247</v>
      </c>
      <c r="E243" t="s">
        <v>112</v>
      </c>
      <c r="F243" t="s">
        <v>96</v>
      </c>
      <c r="G243" s="2" t="s">
        <v>28</v>
      </c>
      <c r="H243">
        <f t="shared" si="21"/>
        <v>400</v>
      </c>
      <c r="I243">
        <v>384</v>
      </c>
      <c r="J243">
        <f t="shared" si="22"/>
        <v>16</v>
      </c>
      <c r="K243" s="5">
        <f>VLOOKUP(G243,Products!$B$2:$C$51,2,0)</f>
        <v>40</v>
      </c>
      <c r="L243" s="5">
        <f>VLOOKUP(G243,Products!$B$2:$D$51,3,0)</f>
        <v>44</v>
      </c>
      <c r="M243" s="5">
        <f t="shared" si="23"/>
        <v>16000</v>
      </c>
      <c r="N243" s="5">
        <f t="shared" si="24"/>
        <v>16896</v>
      </c>
      <c r="O243" s="5">
        <f t="shared" si="25"/>
        <v>896</v>
      </c>
      <c r="P243" s="6">
        <f t="shared" si="26"/>
        <v>0.04</v>
      </c>
      <c r="Q243" s="6">
        <f t="shared" si="27"/>
        <v>0.96</v>
      </c>
    </row>
    <row r="244" spans="1:17" ht="15" x14ac:dyDescent="0.35">
      <c r="A244" s="1" t="s">
        <v>1638</v>
      </c>
      <c r="B244" t="s">
        <v>1640</v>
      </c>
      <c r="C244" t="s">
        <v>1628</v>
      </c>
      <c r="D244" t="s">
        <v>1332</v>
      </c>
      <c r="E244" t="s">
        <v>112</v>
      </c>
      <c r="F244" t="s">
        <v>97</v>
      </c>
      <c r="G244" s="2" t="s">
        <v>47</v>
      </c>
      <c r="H244">
        <f t="shared" si="21"/>
        <v>400</v>
      </c>
      <c r="I244">
        <v>383</v>
      </c>
      <c r="J244">
        <f t="shared" si="22"/>
        <v>17</v>
      </c>
      <c r="K244" s="5">
        <f>VLOOKUP(G244,Products!$B$2:$C$51,2,0)</f>
        <v>34</v>
      </c>
      <c r="L244" s="5">
        <f>VLOOKUP(G244,Products!$B$2:$D$51,3,0)</f>
        <v>39</v>
      </c>
      <c r="M244" s="5">
        <f t="shared" si="23"/>
        <v>13600</v>
      </c>
      <c r="N244" s="5">
        <f t="shared" si="24"/>
        <v>14937</v>
      </c>
      <c r="O244" s="5">
        <f t="shared" si="25"/>
        <v>1337</v>
      </c>
      <c r="P244" s="6">
        <f t="shared" si="26"/>
        <v>4.2500000000000003E-2</v>
      </c>
      <c r="Q244" s="6">
        <f t="shared" si="27"/>
        <v>0.95750000000000002</v>
      </c>
    </row>
    <row r="245" spans="1:17" ht="15" x14ac:dyDescent="0.35">
      <c r="A245" s="1" t="s">
        <v>1638</v>
      </c>
      <c r="B245" t="s">
        <v>1640</v>
      </c>
      <c r="C245" t="s">
        <v>1628</v>
      </c>
      <c r="D245" t="s">
        <v>1380</v>
      </c>
      <c r="E245" t="s">
        <v>112</v>
      </c>
      <c r="F245" t="s">
        <v>98</v>
      </c>
      <c r="G245" s="2" t="s">
        <v>48</v>
      </c>
      <c r="H245">
        <f t="shared" si="21"/>
        <v>400</v>
      </c>
      <c r="I245">
        <v>388</v>
      </c>
      <c r="J245">
        <f t="shared" si="22"/>
        <v>12</v>
      </c>
      <c r="K245" s="5">
        <f>VLOOKUP(G245,Products!$B$2:$C$51,2,0)</f>
        <v>100</v>
      </c>
      <c r="L245" s="5">
        <f>VLOOKUP(G245,Products!$B$2:$D$51,3,0)</f>
        <v>113</v>
      </c>
      <c r="M245" s="5">
        <f t="shared" si="23"/>
        <v>40000</v>
      </c>
      <c r="N245" s="5">
        <f t="shared" si="24"/>
        <v>43844</v>
      </c>
      <c r="O245" s="5">
        <f t="shared" si="25"/>
        <v>3844</v>
      </c>
      <c r="P245" s="6">
        <f t="shared" si="26"/>
        <v>0.03</v>
      </c>
      <c r="Q245" s="6">
        <f t="shared" si="27"/>
        <v>0.97</v>
      </c>
    </row>
    <row r="246" spans="1:17" ht="15" x14ac:dyDescent="0.35">
      <c r="A246" s="1" t="s">
        <v>1638</v>
      </c>
      <c r="B246" t="s">
        <v>1640</v>
      </c>
      <c r="C246" t="s">
        <v>1628</v>
      </c>
      <c r="D246" t="s">
        <v>1433</v>
      </c>
      <c r="E246" t="s">
        <v>112</v>
      </c>
      <c r="F246" t="s">
        <v>99</v>
      </c>
      <c r="G246" s="2" t="s">
        <v>1645</v>
      </c>
      <c r="H246">
        <f t="shared" si="21"/>
        <v>400</v>
      </c>
      <c r="I246">
        <v>386</v>
      </c>
      <c r="J246">
        <f t="shared" si="22"/>
        <v>14</v>
      </c>
      <c r="K246" s="5">
        <f>VLOOKUP(G246,Products!$B$2:$C$51,2,0)</f>
        <v>60</v>
      </c>
      <c r="L246" s="5">
        <f>VLOOKUP(G246,Products!$B$2:$D$51,3,0)</f>
        <v>68</v>
      </c>
      <c r="M246" s="5">
        <f t="shared" si="23"/>
        <v>24000</v>
      </c>
      <c r="N246" s="5">
        <f t="shared" si="24"/>
        <v>26248</v>
      </c>
      <c r="O246" s="5">
        <f t="shared" si="25"/>
        <v>2248</v>
      </c>
      <c r="P246" s="6">
        <f t="shared" si="26"/>
        <v>3.5000000000000003E-2</v>
      </c>
      <c r="Q246" s="6">
        <f t="shared" si="27"/>
        <v>0.96499999999999997</v>
      </c>
    </row>
    <row r="247" spans="1:17" ht="15" x14ac:dyDescent="0.35">
      <c r="A247" s="1" t="s">
        <v>1638</v>
      </c>
      <c r="B247" t="s">
        <v>1640</v>
      </c>
      <c r="C247" t="s">
        <v>1628</v>
      </c>
      <c r="D247" t="s">
        <v>1538</v>
      </c>
      <c r="E247" t="s">
        <v>112</v>
      </c>
      <c r="F247" t="s">
        <v>100</v>
      </c>
      <c r="G247" s="2" t="s">
        <v>11</v>
      </c>
      <c r="H247">
        <f t="shared" si="21"/>
        <v>400</v>
      </c>
      <c r="I247">
        <v>378</v>
      </c>
      <c r="J247">
        <f t="shared" si="22"/>
        <v>22</v>
      </c>
      <c r="K247" s="5">
        <f>VLOOKUP(G247,Products!$B$2:$C$51,2,0)</f>
        <v>38</v>
      </c>
      <c r="L247" s="5">
        <f>VLOOKUP(G247,Products!$B$2:$D$51,3,0)</f>
        <v>42</v>
      </c>
      <c r="M247" s="5">
        <f t="shared" si="23"/>
        <v>15200</v>
      </c>
      <c r="N247" s="5">
        <f t="shared" si="24"/>
        <v>15876</v>
      </c>
      <c r="O247" s="5">
        <f t="shared" si="25"/>
        <v>676</v>
      </c>
      <c r="P247" s="6">
        <f t="shared" si="26"/>
        <v>5.5E-2</v>
      </c>
      <c r="Q247" s="6">
        <f t="shared" si="27"/>
        <v>0.94499999999999995</v>
      </c>
    </row>
    <row r="248" spans="1:17" ht="15" x14ac:dyDescent="0.35">
      <c r="A248" s="1" t="s">
        <v>1638</v>
      </c>
      <c r="B248" t="s">
        <v>1640</v>
      </c>
      <c r="C248" t="s">
        <v>1628</v>
      </c>
      <c r="D248" t="s">
        <v>1589</v>
      </c>
      <c r="E248" t="s">
        <v>112</v>
      </c>
      <c r="F248" t="s">
        <v>101</v>
      </c>
      <c r="G248" s="2" t="s">
        <v>26</v>
      </c>
      <c r="H248">
        <f t="shared" si="21"/>
        <v>400</v>
      </c>
      <c r="I248">
        <v>378</v>
      </c>
      <c r="J248">
        <f t="shared" si="22"/>
        <v>22</v>
      </c>
      <c r="K248" s="5">
        <f>VLOOKUP(G248,Products!$B$2:$C$51,2,0)</f>
        <v>120</v>
      </c>
      <c r="L248" s="5">
        <f>VLOOKUP(G248,Products!$B$2:$D$51,3,0)</f>
        <v>136</v>
      </c>
      <c r="M248" s="5">
        <f t="shared" si="23"/>
        <v>48000</v>
      </c>
      <c r="N248" s="5">
        <f t="shared" si="24"/>
        <v>51408</v>
      </c>
      <c r="O248" s="5">
        <f t="shared" si="25"/>
        <v>3408</v>
      </c>
      <c r="P248" s="6">
        <f t="shared" si="26"/>
        <v>5.5E-2</v>
      </c>
      <c r="Q248" s="6">
        <f t="shared" si="27"/>
        <v>0.94499999999999995</v>
      </c>
    </row>
    <row r="249" spans="1:17" ht="15" x14ac:dyDescent="0.35">
      <c r="A249" s="1" t="s">
        <v>1638</v>
      </c>
      <c r="B249" t="s">
        <v>1640</v>
      </c>
      <c r="C249" t="s">
        <v>1628</v>
      </c>
      <c r="D249" t="s">
        <v>132</v>
      </c>
      <c r="E249" t="s">
        <v>112</v>
      </c>
      <c r="F249" t="s">
        <v>102</v>
      </c>
      <c r="G249" s="2" t="s">
        <v>35</v>
      </c>
      <c r="H249">
        <f t="shared" si="21"/>
        <v>400</v>
      </c>
      <c r="I249">
        <v>380</v>
      </c>
      <c r="J249">
        <f t="shared" si="22"/>
        <v>20</v>
      </c>
      <c r="K249" s="5">
        <f>VLOOKUP(G249,Products!$B$2:$C$51,2,0)</f>
        <v>60</v>
      </c>
      <c r="L249" s="5">
        <f>VLOOKUP(G249,Products!$B$2:$D$51,3,0)</f>
        <v>68</v>
      </c>
      <c r="M249" s="5">
        <f t="shared" si="23"/>
        <v>24000</v>
      </c>
      <c r="N249" s="5">
        <f t="shared" si="24"/>
        <v>25840</v>
      </c>
      <c r="O249" s="5">
        <f t="shared" si="25"/>
        <v>1840</v>
      </c>
      <c r="P249" s="6">
        <f t="shared" si="26"/>
        <v>0.05</v>
      </c>
      <c r="Q249" s="6">
        <f t="shared" si="27"/>
        <v>0.95</v>
      </c>
    </row>
    <row r="250" spans="1:17" ht="15" x14ac:dyDescent="0.35">
      <c r="A250" s="1" t="s">
        <v>1638</v>
      </c>
      <c r="B250" t="s">
        <v>1640</v>
      </c>
      <c r="C250" t="s">
        <v>1628</v>
      </c>
      <c r="D250" t="s">
        <v>170</v>
      </c>
      <c r="E250" t="s">
        <v>112</v>
      </c>
      <c r="F250" t="s">
        <v>103</v>
      </c>
      <c r="G250" s="2" t="s">
        <v>37</v>
      </c>
      <c r="H250">
        <f t="shared" si="21"/>
        <v>400</v>
      </c>
      <c r="I250">
        <v>378</v>
      </c>
      <c r="J250">
        <f t="shared" si="22"/>
        <v>22</v>
      </c>
      <c r="K250" s="5">
        <f>VLOOKUP(G250,Products!$B$2:$C$51,2,0)</f>
        <v>22</v>
      </c>
      <c r="L250" s="5">
        <f>VLOOKUP(G250,Products!$B$2:$D$51,3,0)</f>
        <v>27</v>
      </c>
      <c r="M250" s="5">
        <f t="shared" si="23"/>
        <v>8800</v>
      </c>
      <c r="N250" s="5">
        <f t="shared" si="24"/>
        <v>10206</v>
      </c>
      <c r="O250" s="5">
        <f t="shared" si="25"/>
        <v>1406</v>
      </c>
      <c r="P250" s="6">
        <f t="shared" si="26"/>
        <v>5.5E-2</v>
      </c>
      <c r="Q250" s="6">
        <f t="shared" si="27"/>
        <v>0.94499999999999995</v>
      </c>
    </row>
    <row r="251" spans="1:17" ht="15" x14ac:dyDescent="0.35">
      <c r="A251" s="1" t="s">
        <v>1638</v>
      </c>
      <c r="B251" t="s">
        <v>1640</v>
      </c>
      <c r="C251" t="s">
        <v>1628</v>
      </c>
      <c r="D251" t="s">
        <v>218</v>
      </c>
      <c r="E251" t="s">
        <v>112</v>
      </c>
      <c r="F251" t="s">
        <v>104</v>
      </c>
      <c r="G251" s="2" t="s">
        <v>38</v>
      </c>
      <c r="H251">
        <f t="shared" si="21"/>
        <v>400</v>
      </c>
      <c r="I251">
        <v>378</v>
      </c>
      <c r="J251">
        <f t="shared" si="22"/>
        <v>22</v>
      </c>
      <c r="K251" s="5">
        <f>VLOOKUP(G251,Products!$B$2:$C$51,2,0)</f>
        <v>60</v>
      </c>
      <c r="L251" s="5">
        <f>VLOOKUP(G251,Products!$B$2:$D$51,3,0)</f>
        <v>68</v>
      </c>
      <c r="M251" s="5">
        <f t="shared" si="23"/>
        <v>24000</v>
      </c>
      <c r="N251" s="5">
        <f t="shared" si="24"/>
        <v>25704</v>
      </c>
      <c r="O251" s="5">
        <f t="shared" si="25"/>
        <v>1704</v>
      </c>
      <c r="P251" s="6">
        <f t="shared" si="26"/>
        <v>5.5E-2</v>
      </c>
      <c r="Q251" s="6">
        <f t="shared" si="27"/>
        <v>0.94499999999999995</v>
      </c>
    </row>
    <row r="252" spans="1:17" ht="15" x14ac:dyDescent="0.35">
      <c r="A252" s="1" t="s">
        <v>1638</v>
      </c>
      <c r="B252" t="s">
        <v>1640</v>
      </c>
      <c r="C252" t="s">
        <v>1628</v>
      </c>
      <c r="D252" t="s">
        <v>324</v>
      </c>
      <c r="E252" t="s">
        <v>113</v>
      </c>
      <c r="F252" t="s">
        <v>55</v>
      </c>
      <c r="G252" s="2" t="s">
        <v>12</v>
      </c>
      <c r="H252">
        <f t="shared" si="21"/>
        <v>400</v>
      </c>
      <c r="I252">
        <v>295</v>
      </c>
      <c r="J252">
        <f t="shared" si="22"/>
        <v>105</v>
      </c>
      <c r="K252" s="5">
        <f>VLOOKUP(G252,Products!$B$2:$C$51,2,0)</f>
        <v>30</v>
      </c>
      <c r="L252" s="5">
        <f>VLOOKUP(G252,Products!$B$2:$D$51,3,0)</f>
        <v>33</v>
      </c>
      <c r="M252" s="5">
        <f t="shared" si="23"/>
        <v>12000</v>
      </c>
      <c r="N252" s="5">
        <f t="shared" si="24"/>
        <v>9735</v>
      </c>
      <c r="O252" s="5">
        <f t="shared" si="25"/>
        <v>-2265</v>
      </c>
      <c r="P252" s="6">
        <f t="shared" si="26"/>
        <v>0.26250000000000001</v>
      </c>
      <c r="Q252" s="6">
        <f t="shared" si="27"/>
        <v>0.73750000000000004</v>
      </c>
    </row>
    <row r="253" spans="1:17" ht="15" x14ac:dyDescent="0.35">
      <c r="A253" s="1" t="s">
        <v>1638</v>
      </c>
      <c r="B253" t="s">
        <v>1640</v>
      </c>
      <c r="C253" t="s">
        <v>1628</v>
      </c>
      <c r="D253" t="s">
        <v>409</v>
      </c>
      <c r="E253" t="s">
        <v>113</v>
      </c>
      <c r="F253" t="s">
        <v>56</v>
      </c>
      <c r="G253" s="2" t="s">
        <v>13</v>
      </c>
      <c r="H253">
        <f t="shared" si="21"/>
        <v>400</v>
      </c>
      <c r="I253">
        <v>294</v>
      </c>
      <c r="J253">
        <f t="shared" si="22"/>
        <v>106</v>
      </c>
      <c r="K253" s="5">
        <f>VLOOKUP(G253,Products!$B$2:$C$51,2,0)</f>
        <v>23</v>
      </c>
      <c r="L253" s="5">
        <f>VLOOKUP(G253,Products!$B$2:$D$51,3,0)</f>
        <v>25</v>
      </c>
      <c r="M253" s="5">
        <f t="shared" si="23"/>
        <v>9200</v>
      </c>
      <c r="N253" s="5">
        <f t="shared" si="24"/>
        <v>7350</v>
      </c>
      <c r="O253" s="5">
        <f t="shared" si="25"/>
        <v>-1850</v>
      </c>
      <c r="P253" s="6">
        <f t="shared" si="26"/>
        <v>0.26500000000000001</v>
      </c>
      <c r="Q253" s="6">
        <f t="shared" si="27"/>
        <v>0.73499999999999999</v>
      </c>
    </row>
    <row r="254" spans="1:17" ht="15" x14ac:dyDescent="0.35">
      <c r="A254" s="1" t="s">
        <v>1638</v>
      </c>
      <c r="B254" t="s">
        <v>1640</v>
      </c>
      <c r="C254" t="s">
        <v>1628</v>
      </c>
      <c r="D254" t="s">
        <v>455</v>
      </c>
      <c r="E254" t="s">
        <v>113</v>
      </c>
      <c r="F254" t="s">
        <v>57</v>
      </c>
      <c r="G254" s="2" t="s">
        <v>52</v>
      </c>
      <c r="H254">
        <f t="shared" si="21"/>
        <v>400</v>
      </c>
      <c r="I254">
        <v>295</v>
      </c>
      <c r="J254">
        <f t="shared" si="22"/>
        <v>105</v>
      </c>
      <c r="K254" s="5">
        <f>VLOOKUP(G254,Products!$B$2:$C$51,2,0)</f>
        <v>100</v>
      </c>
      <c r="L254" s="5">
        <f>VLOOKUP(G254,Products!$B$2:$D$51,3,0)</f>
        <v>105</v>
      </c>
      <c r="M254" s="5">
        <f t="shared" si="23"/>
        <v>40000</v>
      </c>
      <c r="N254" s="5">
        <f t="shared" si="24"/>
        <v>30975</v>
      </c>
      <c r="O254" s="5">
        <f t="shared" si="25"/>
        <v>-9025</v>
      </c>
      <c r="P254" s="6">
        <f t="shared" si="26"/>
        <v>0.26250000000000001</v>
      </c>
      <c r="Q254" s="6">
        <f t="shared" si="27"/>
        <v>0.73750000000000004</v>
      </c>
    </row>
    <row r="255" spans="1:17" ht="15" x14ac:dyDescent="0.35">
      <c r="A255" s="1" t="s">
        <v>1638</v>
      </c>
      <c r="B255" t="s">
        <v>1640</v>
      </c>
      <c r="C255" t="s">
        <v>1628</v>
      </c>
      <c r="D255" t="s">
        <v>554</v>
      </c>
      <c r="E255" t="s">
        <v>113</v>
      </c>
      <c r="F255" t="s">
        <v>58</v>
      </c>
      <c r="G255" s="2" t="s">
        <v>14</v>
      </c>
      <c r="H255">
        <f t="shared" si="21"/>
        <v>400</v>
      </c>
      <c r="I255">
        <v>298</v>
      </c>
      <c r="J255">
        <f t="shared" si="22"/>
        <v>102</v>
      </c>
      <c r="K255" s="5">
        <f>VLOOKUP(G255,Products!$B$2:$C$51,2,0)</f>
        <v>60</v>
      </c>
      <c r="L255" s="5">
        <f>VLOOKUP(G255,Products!$B$2:$D$51,3,0)</f>
        <v>68</v>
      </c>
      <c r="M255" s="5">
        <f t="shared" si="23"/>
        <v>24000</v>
      </c>
      <c r="N255" s="5">
        <f t="shared" si="24"/>
        <v>20264</v>
      </c>
      <c r="O255" s="5">
        <f t="shared" si="25"/>
        <v>-3736</v>
      </c>
      <c r="P255" s="6">
        <f t="shared" si="26"/>
        <v>0.255</v>
      </c>
      <c r="Q255" s="6">
        <f t="shared" si="27"/>
        <v>0.745</v>
      </c>
    </row>
    <row r="256" spans="1:17" ht="15" x14ac:dyDescent="0.35">
      <c r="A256" s="1" t="s">
        <v>1638</v>
      </c>
      <c r="B256" t="s">
        <v>1640</v>
      </c>
      <c r="C256" t="s">
        <v>1628</v>
      </c>
      <c r="D256" t="s">
        <v>603</v>
      </c>
      <c r="E256" t="s">
        <v>113</v>
      </c>
      <c r="F256" t="s">
        <v>59</v>
      </c>
      <c r="G256" s="2" t="s">
        <v>15</v>
      </c>
      <c r="H256">
        <f t="shared" si="21"/>
        <v>400</v>
      </c>
      <c r="I256">
        <v>297</v>
      </c>
      <c r="J256">
        <f t="shared" si="22"/>
        <v>103</v>
      </c>
      <c r="K256" s="5">
        <f>VLOOKUP(G256,Products!$B$2:$C$51,2,0)</f>
        <v>48</v>
      </c>
      <c r="L256" s="5">
        <f>VLOOKUP(G256,Products!$B$2:$D$51,3,0)</f>
        <v>55</v>
      </c>
      <c r="M256" s="5">
        <f t="shared" si="23"/>
        <v>19200</v>
      </c>
      <c r="N256" s="5">
        <f t="shared" si="24"/>
        <v>16335</v>
      </c>
      <c r="O256" s="5">
        <f t="shared" si="25"/>
        <v>-2865</v>
      </c>
      <c r="P256" s="6">
        <f t="shared" si="26"/>
        <v>0.25750000000000001</v>
      </c>
      <c r="Q256" s="6">
        <f t="shared" si="27"/>
        <v>0.74250000000000005</v>
      </c>
    </row>
    <row r="257" spans="1:17" ht="15" x14ac:dyDescent="0.35">
      <c r="A257" s="1" t="s">
        <v>1638</v>
      </c>
      <c r="B257" t="s">
        <v>1640</v>
      </c>
      <c r="C257" t="s">
        <v>1628</v>
      </c>
      <c r="D257" t="s">
        <v>907</v>
      </c>
      <c r="E257" t="s">
        <v>113</v>
      </c>
      <c r="F257" t="s">
        <v>60</v>
      </c>
      <c r="G257" s="2" t="s">
        <v>53</v>
      </c>
      <c r="H257">
        <f t="shared" si="21"/>
        <v>400</v>
      </c>
      <c r="I257">
        <v>299</v>
      </c>
      <c r="J257">
        <f t="shared" si="22"/>
        <v>101</v>
      </c>
      <c r="K257" s="5">
        <f>VLOOKUP(G257,Products!$B$2:$C$51,2,0)</f>
        <v>45</v>
      </c>
      <c r="L257" s="5">
        <f>VLOOKUP(G257,Products!$B$2:$D$51,3,0)</f>
        <v>52</v>
      </c>
      <c r="M257" s="5">
        <f t="shared" si="23"/>
        <v>18000</v>
      </c>
      <c r="N257" s="5">
        <f t="shared" si="24"/>
        <v>15548</v>
      </c>
      <c r="O257" s="5">
        <f t="shared" si="25"/>
        <v>-2452</v>
      </c>
      <c r="P257" s="6">
        <f t="shared" si="26"/>
        <v>0.2525</v>
      </c>
      <c r="Q257" s="6">
        <f t="shared" si="27"/>
        <v>0.74750000000000005</v>
      </c>
    </row>
    <row r="258" spans="1:17" ht="15" x14ac:dyDescent="0.35">
      <c r="A258" s="1" t="s">
        <v>1638</v>
      </c>
      <c r="B258" t="s">
        <v>1640</v>
      </c>
      <c r="C258" t="s">
        <v>1628</v>
      </c>
      <c r="D258" t="s">
        <v>1058</v>
      </c>
      <c r="E258" t="s">
        <v>113</v>
      </c>
      <c r="F258" t="s">
        <v>61</v>
      </c>
      <c r="G258" s="2" t="s">
        <v>16</v>
      </c>
      <c r="H258">
        <f t="shared" si="21"/>
        <v>400</v>
      </c>
      <c r="I258">
        <v>296</v>
      </c>
      <c r="J258">
        <f t="shared" si="22"/>
        <v>104</v>
      </c>
      <c r="K258" s="5">
        <f>VLOOKUP(G258,Products!$B$2:$C$51,2,0)</f>
        <v>12</v>
      </c>
      <c r="L258" s="5">
        <f>VLOOKUP(G258,Products!$B$2:$D$51,3,0)</f>
        <v>20</v>
      </c>
      <c r="M258" s="5">
        <f t="shared" si="23"/>
        <v>4800</v>
      </c>
      <c r="N258" s="5">
        <f t="shared" si="24"/>
        <v>5920</v>
      </c>
      <c r="O258" s="5">
        <f t="shared" si="25"/>
        <v>1120</v>
      </c>
      <c r="P258" s="6">
        <f t="shared" si="26"/>
        <v>0.26</v>
      </c>
      <c r="Q258" s="6">
        <f t="shared" si="27"/>
        <v>0.74</v>
      </c>
    </row>
    <row r="259" spans="1:17" ht="15" x14ac:dyDescent="0.35">
      <c r="A259" s="1" t="s">
        <v>1638</v>
      </c>
      <c r="B259" t="s">
        <v>1640</v>
      </c>
      <c r="C259" t="s">
        <v>1628</v>
      </c>
      <c r="D259" t="s">
        <v>1107</v>
      </c>
      <c r="E259" t="s">
        <v>113</v>
      </c>
      <c r="F259" t="s">
        <v>62</v>
      </c>
      <c r="G259" s="2" t="s">
        <v>17</v>
      </c>
      <c r="H259">
        <f t="shared" ref="H259:H322" si="28">100*4</f>
        <v>400</v>
      </c>
      <c r="I259">
        <v>294</v>
      </c>
      <c r="J259">
        <f t="shared" ref="J259:J322" si="29">H259-I259</f>
        <v>106</v>
      </c>
      <c r="K259" s="5">
        <f>VLOOKUP(G259,Products!$B$2:$C$51,2,0)</f>
        <v>320</v>
      </c>
      <c r="L259" s="5">
        <f>VLOOKUP(G259,Products!$B$2:$D$51,3,0)</f>
        <v>368</v>
      </c>
      <c r="M259" s="5">
        <f t="shared" ref="M259:M322" si="30">H259*K259</f>
        <v>128000</v>
      </c>
      <c r="N259" s="5">
        <f t="shared" ref="N259:N322" si="31">I259*L259</f>
        <v>108192</v>
      </c>
      <c r="O259" s="5">
        <f t="shared" ref="O259:O322" si="32">N259-M259</f>
        <v>-19808</v>
      </c>
      <c r="P259" s="6">
        <f t="shared" ref="P259:P322" si="33">J259/H259</f>
        <v>0.26500000000000001</v>
      </c>
      <c r="Q259" s="6">
        <f t="shared" ref="Q259:Q322" si="34">I259/H259</f>
        <v>0.73499999999999999</v>
      </c>
    </row>
    <row r="260" spans="1:17" ht="15" x14ac:dyDescent="0.35">
      <c r="A260" s="1" t="s">
        <v>1638</v>
      </c>
      <c r="B260" t="s">
        <v>1640</v>
      </c>
      <c r="C260" t="s">
        <v>1628</v>
      </c>
      <c r="D260" t="s">
        <v>1154</v>
      </c>
      <c r="E260" t="s">
        <v>113</v>
      </c>
      <c r="F260" t="s">
        <v>63</v>
      </c>
      <c r="G260" s="2" t="s">
        <v>18</v>
      </c>
      <c r="H260">
        <f t="shared" si="28"/>
        <v>400</v>
      </c>
      <c r="I260">
        <v>299</v>
      </c>
      <c r="J260">
        <f t="shared" si="29"/>
        <v>101</v>
      </c>
      <c r="K260" s="5">
        <f>VLOOKUP(G260,Products!$B$2:$C$51,2,0)</f>
        <v>253</v>
      </c>
      <c r="L260" s="5">
        <f>VLOOKUP(G260,Products!$B$2:$D$51,3,0)</f>
        <v>285</v>
      </c>
      <c r="M260" s="5">
        <f t="shared" si="30"/>
        <v>101200</v>
      </c>
      <c r="N260" s="5">
        <f t="shared" si="31"/>
        <v>85215</v>
      </c>
      <c r="O260" s="5">
        <f t="shared" si="32"/>
        <v>-15985</v>
      </c>
      <c r="P260" s="6">
        <f t="shared" si="33"/>
        <v>0.2525</v>
      </c>
      <c r="Q260" s="6">
        <f t="shared" si="34"/>
        <v>0.74750000000000005</v>
      </c>
    </row>
    <row r="261" spans="1:17" ht="15" x14ac:dyDescent="0.35">
      <c r="A261" s="1" t="s">
        <v>1638</v>
      </c>
      <c r="B261" t="s">
        <v>1640</v>
      </c>
      <c r="C261" t="s">
        <v>1628</v>
      </c>
      <c r="D261" t="s">
        <v>1248</v>
      </c>
      <c r="E261" t="s">
        <v>113</v>
      </c>
      <c r="F261" t="s">
        <v>64</v>
      </c>
      <c r="G261" s="2" t="s">
        <v>19</v>
      </c>
      <c r="H261">
        <f t="shared" si="28"/>
        <v>400</v>
      </c>
      <c r="I261">
        <v>298</v>
      </c>
      <c r="J261">
        <f t="shared" si="29"/>
        <v>102</v>
      </c>
      <c r="K261" s="5">
        <f>VLOOKUP(G261,Products!$B$2:$C$51,2,0)</f>
        <v>98</v>
      </c>
      <c r="L261" s="5">
        <f>VLOOKUP(G261,Products!$B$2:$D$51,3,0)</f>
        <v>108</v>
      </c>
      <c r="M261" s="5">
        <f t="shared" si="30"/>
        <v>39200</v>
      </c>
      <c r="N261" s="5">
        <f t="shared" si="31"/>
        <v>32184</v>
      </c>
      <c r="O261" s="5">
        <f t="shared" si="32"/>
        <v>-7016</v>
      </c>
      <c r="P261" s="6">
        <f t="shared" si="33"/>
        <v>0.255</v>
      </c>
      <c r="Q261" s="6">
        <f t="shared" si="34"/>
        <v>0.745</v>
      </c>
    </row>
    <row r="262" spans="1:17" ht="15" x14ac:dyDescent="0.35">
      <c r="A262" s="1" t="s">
        <v>1638</v>
      </c>
      <c r="B262" t="s">
        <v>1640</v>
      </c>
      <c r="C262" t="s">
        <v>1628</v>
      </c>
      <c r="D262" t="s">
        <v>1434</v>
      </c>
      <c r="E262" t="s">
        <v>113</v>
      </c>
      <c r="F262" t="s">
        <v>65</v>
      </c>
      <c r="G262" s="2" t="s">
        <v>45</v>
      </c>
      <c r="H262">
        <f t="shared" si="28"/>
        <v>400</v>
      </c>
      <c r="I262">
        <v>295</v>
      </c>
      <c r="J262">
        <f t="shared" si="29"/>
        <v>105</v>
      </c>
      <c r="K262" s="5">
        <f>VLOOKUP(G262,Products!$B$2:$C$51,2,0)</f>
        <v>70</v>
      </c>
      <c r="L262" s="5">
        <f>VLOOKUP(G262,Products!$B$2:$D$51,3,0)</f>
        <v>78</v>
      </c>
      <c r="M262" s="5">
        <f t="shared" si="30"/>
        <v>28000</v>
      </c>
      <c r="N262" s="5">
        <f t="shared" si="31"/>
        <v>23010</v>
      </c>
      <c r="O262" s="5">
        <f t="shared" si="32"/>
        <v>-4990</v>
      </c>
      <c r="P262" s="6">
        <f t="shared" si="33"/>
        <v>0.26250000000000001</v>
      </c>
      <c r="Q262" s="6">
        <f t="shared" si="34"/>
        <v>0.73750000000000004</v>
      </c>
    </row>
    <row r="263" spans="1:17" ht="15" x14ac:dyDescent="0.35">
      <c r="A263" s="1" t="s">
        <v>1638</v>
      </c>
      <c r="B263" t="s">
        <v>1640</v>
      </c>
      <c r="C263" t="s">
        <v>1628</v>
      </c>
      <c r="D263" t="s">
        <v>1489</v>
      </c>
      <c r="E263" t="s">
        <v>113</v>
      </c>
      <c r="F263" t="s">
        <v>66</v>
      </c>
      <c r="G263" s="2" t="s">
        <v>20</v>
      </c>
      <c r="H263">
        <f t="shared" si="28"/>
        <v>400</v>
      </c>
      <c r="I263">
        <v>297</v>
      </c>
      <c r="J263">
        <f t="shared" si="29"/>
        <v>103</v>
      </c>
      <c r="K263" s="5">
        <f>VLOOKUP(G263,Products!$B$2:$C$51,2,0)</f>
        <v>720</v>
      </c>
      <c r="L263" s="5">
        <f>VLOOKUP(G263,Products!$B$2:$D$51,3,0)</f>
        <v>806</v>
      </c>
      <c r="M263" s="5">
        <f t="shared" si="30"/>
        <v>288000</v>
      </c>
      <c r="N263" s="5">
        <f t="shared" si="31"/>
        <v>239382</v>
      </c>
      <c r="O263" s="5">
        <f t="shared" si="32"/>
        <v>-48618</v>
      </c>
      <c r="P263" s="6">
        <f t="shared" si="33"/>
        <v>0.25750000000000001</v>
      </c>
      <c r="Q263" s="6">
        <f t="shared" si="34"/>
        <v>0.74250000000000005</v>
      </c>
    </row>
    <row r="264" spans="1:17" ht="15" x14ac:dyDescent="0.35">
      <c r="A264" s="1" t="s">
        <v>1638</v>
      </c>
      <c r="B264" t="s">
        <v>1640</v>
      </c>
      <c r="C264" t="s">
        <v>1628</v>
      </c>
      <c r="D264" t="s">
        <v>1590</v>
      </c>
      <c r="E264" t="s">
        <v>113</v>
      </c>
      <c r="F264" t="s">
        <v>67</v>
      </c>
      <c r="G264" s="2" t="s">
        <v>21</v>
      </c>
      <c r="H264">
        <f t="shared" si="28"/>
        <v>400</v>
      </c>
      <c r="I264">
        <v>297</v>
      </c>
      <c r="J264">
        <f t="shared" si="29"/>
        <v>103</v>
      </c>
      <c r="K264" s="5">
        <f>VLOOKUP(G264,Products!$B$2:$C$51,2,0)</f>
        <v>740</v>
      </c>
      <c r="L264" s="5">
        <f>VLOOKUP(G264,Products!$B$2:$D$51,3,0)</f>
        <v>815</v>
      </c>
      <c r="M264" s="5">
        <f t="shared" si="30"/>
        <v>296000</v>
      </c>
      <c r="N264" s="5">
        <f t="shared" si="31"/>
        <v>242055</v>
      </c>
      <c r="O264" s="5">
        <f t="shared" si="32"/>
        <v>-53945</v>
      </c>
      <c r="P264" s="6">
        <f t="shared" si="33"/>
        <v>0.25750000000000001</v>
      </c>
      <c r="Q264" s="6">
        <f t="shared" si="34"/>
        <v>0.74250000000000005</v>
      </c>
    </row>
    <row r="265" spans="1:17" ht="15" x14ac:dyDescent="0.35">
      <c r="A265" s="1" t="s">
        <v>1638</v>
      </c>
      <c r="B265" t="s">
        <v>1640</v>
      </c>
      <c r="C265" t="s">
        <v>1628</v>
      </c>
      <c r="D265" t="s">
        <v>171</v>
      </c>
      <c r="E265" t="s">
        <v>113</v>
      </c>
      <c r="F265" t="s">
        <v>68</v>
      </c>
      <c r="G265" s="2" t="s">
        <v>22</v>
      </c>
      <c r="H265">
        <f t="shared" si="28"/>
        <v>400</v>
      </c>
      <c r="I265">
        <v>294</v>
      </c>
      <c r="J265">
        <f t="shared" si="29"/>
        <v>106</v>
      </c>
      <c r="K265" s="5">
        <f>VLOOKUP(G265,Products!$B$2:$C$51,2,0)</f>
        <v>40</v>
      </c>
      <c r="L265" s="5">
        <f>VLOOKUP(G265,Products!$B$2:$D$51,3,0)</f>
        <v>60</v>
      </c>
      <c r="M265" s="5">
        <f t="shared" si="30"/>
        <v>16000</v>
      </c>
      <c r="N265" s="5">
        <f t="shared" si="31"/>
        <v>17640</v>
      </c>
      <c r="O265" s="5">
        <f t="shared" si="32"/>
        <v>1640</v>
      </c>
      <c r="P265" s="6">
        <f t="shared" si="33"/>
        <v>0.26500000000000001</v>
      </c>
      <c r="Q265" s="6">
        <f t="shared" si="34"/>
        <v>0.73499999999999999</v>
      </c>
    </row>
    <row r="266" spans="1:17" ht="15" x14ac:dyDescent="0.35">
      <c r="A266" s="1" t="s">
        <v>1638</v>
      </c>
      <c r="B266" t="s">
        <v>1640</v>
      </c>
      <c r="C266" t="s">
        <v>1628</v>
      </c>
      <c r="D266" t="s">
        <v>219</v>
      </c>
      <c r="E266" t="s">
        <v>113</v>
      </c>
      <c r="F266" t="s">
        <v>69</v>
      </c>
      <c r="G266" s="2" t="s">
        <v>27</v>
      </c>
      <c r="H266">
        <f t="shared" si="28"/>
        <v>400</v>
      </c>
      <c r="I266">
        <v>297</v>
      </c>
      <c r="J266">
        <f t="shared" si="29"/>
        <v>103</v>
      </c>
      <c r="K266" s="5">
        <f>VLOOKUP(G266,Products!$B$2:$C$51,2,0)</f>
        <v>60</v>
      </c>
      <c r="L266" s="5">
        <f>VLOOKUP(G266,Products!$B$2:$D$51,3,0)</f>
        <v>66</v>
      </c>
      <c r="M266" s="5">
        <f t="shared" si="30"/>
        <v>24000</v>
      </c>
      <c r="N266" s="5">
        <f t="shared" si="31"/>
        <v>19602</v>
      </c>
      <c r="O266" s="5">
        <f t="shared" si="32"/>
        <v>-4398</v>
      </c>
      <c r="P266" s="6">
        <f t="shared" si="33"/>
        <v>0.25750000000000001</v>
      </c>
      <c r="Q266" s="6">
        <f t="shared" si="34"/>
        <v>0.74250000000000005</v>
      </c>
    </row>
    <row r="267" spans="1:17" ht="15" x14ac:dyDescent="0.35">
      <c r="A267" s="1" t="s">
        <v>1638</v>
      </c>
      <c r="B267" t="s">
        <v>1640</v>
      </c>
      <c r="C267" t="s">
        <v>1628</v>
      </c>
      <c r="D267" t="s">
        <v>278</v>
      </c>
      <c r="E267" t="s">
        <v>113</v>
      </c>
      <c r="F267" t="s">
        <v>70</v>
      </c>
      <c r="G267" s="2" t="s">
        <v>1643</v>
      </c>
      <c r="H267">
        <f t="shared" si="28"/>
        <v>400</v>
      </c>
      <c r="I267">
        <v>297</v>
      </c>
      <c r="J267">
        <f t="shared" si="29"/>
        <v>103</v>
      </c>
      <c r="K267" s="5">
        <f>VLOOKUP(G267,Products!$B$2:$C$51,2,0)</f>
        <v>108</v>
      </c>
      <c r="L267" s="5">
        <f>VLOOKUP(G267,Products!$B$2:$D$51,3,0)</f>
        <v>118</v>
      </c>
      <c r="M267" s="5">
        <f t="shared" si="30"/>
        <v>43200</v>
      </c>
      <c r="N267" s="5">
        <f t="shared" si="31"/>
        <v>35046</v>
      </c>
      <c r="O267" s="5">
        <f t="shared" si="32"/>
        <v>-8154</v>
      </c>
      <c r="P267" s="6">
        <f t="shared" si="33"/>
        <v>0.25750000000000001</v>
      </c>
      <c r="Q267" s="6">
        <f t="shared" si="34"/>
        <v>0.74250000000000005</v>
      </c>
    </row>
    <row r="268" spans="1:17" ht="15" x14ac:dyDescent="0.35">
      <c r="A268" s="1" t="s">
        <v>1638</v>
      </c>
      <c r="B268" t="s">
        <v>1640</v>
      </c>
      <c r="C268" t="s">
        <v>1628</v>
      </c>
      <c r="D268" t="s">
        <v>325</v>
      </c>
      <c r="E268" t="s">
        <v>113</v>
      </c>
      <c r="F268" t="s">
        <v>71</v>
      </c>
      <c r="G268" s="2" t="s">
        <v>29</v>
      </c>
      <c r="H268">
        <f t="shared" si="28"/>
        <v>400</v>
      </c>
      <c r="I268">
        <v>297</v>
      </c>
      <c r="J268">
        <f t="shared" si="29"/>
        <v>103</v>
      </c>
      <c r="K268" s="5">
        <f>VLOOKUP(G268,Products!$B$2:$C$51,2,0)</f>
        <v>84</v>
      </c>
      <c r="L268" s="5">
        <f>VLOOKUP(G268,Products!$B$2:$D$51,3,0)</f>
        <v>94</v>
      </c>
      <c r="M268" s="5">
        <f t="shared" si="30"/>
        <v>33600</v>
      </c>
      <c r="N268" s="5">
        <f t="shared" si="31"/>
        <v>27918</v>
      </c>
      <c r="O268" s="5">
        <f t="shared" si="32"/>
        <v>-5682</v>
      </c>
      <c r="P268" s="6">
        <f t="shared" si="33"/>
        <v>0.25750000000000001</v>
      </c>
      <c r="Q268" s="6">
        <f t="shared" si="34"/>
        <v>0.74250000000000005</v>
      </c>
    </row>
    <row r="269" spans="1:17" ht="15" x14ac:dyDescent="0.35">
      <c r="A269" s="1" t="s">
        <v>1638</v>
      </c>
      <c r="B269" t="s">
        <v>1640</v>
      </c>
      <c r="C269" t="s">
        <v>1628</v>
      </c>
      <c r="D269" t="s">
        <v>456</v>
      </c>
      <c r="E269" t="s">
        <v>113</v>
      </c>
      <c r="F269" t="s">
        <v>72</v>
      </c>
      <c r="G269" s="2" t="s">
        <v>31</v>
      </c>
      <c r="H269">
        <f t="shared" si="28"/>
        <v>400</v>
      </c>
      <c r="I269">
        <v>298</v>
      </c>
      <c r="J269">
        <f t="shared" si="29"/>
        <v>102</v>
      </c>
      <c r="K269" s="5">
        <f>VLOOKUP(G269,Products!$B$2:$C$51,2,0)</f>
        <v>67</v>
      </c>
      <c r="L269" s="5">
        <f>VLOOKUP(G269,Products!$B$2:$D$51,3,0)</f>
        <v>74</v>
      </c>
      <c r="M269" s="5">
        <f t="shared" si="30"/>
        <v>26800</v>
      </c>
      <c r="N269" s="5">
        <f t="shared" si="31"/>
        <v>22052</v>
      </c>
      <c r="O269" s="5">
        <f t="shared" si="32"/>
        <v>-4748</v>
      </c>
      <c r="P269" s="6">
        <f t="shared" si="33"/>
        <v>0.255</v>
      </c>
      <c r="Q269" s="6">
        <f t="shared" si="34"/>
        <v>0.745</v>
      </c>
    </row>
    <row r="270" spans="1:17" ht="15" x14ac:dyDescent="0.35">
      <c r="A270" s="1" t="s">
        <v>1638</v>
      </c>
      <c r="B270" t="s">
        <v>1640</v>
      </c>
      <c r="C270" t="s">
        <v>1628</v>
      </c>
      <c r="D270" t="s">
        <v>511</v>
      </c>
      <c r="E270" t="s">
        <v>113</v>
      </c>
      <c r="F270" t="s">
        <v>73</v>
      </c>
      <c r="G270" s="2" t="s">
        <v>32</v>
      </c>
      <c r="H270">
        <f t="shared" si="28"/>
        <v>400</v>
      </c>
      <c r="I270">
        <v>299</v>
      </c>
      <c r="J270">
        <f t="shared" si="29"/>
        <v>101</v>
      </c>
      <c r="K270" s="5">
        <f>VLOOKUP(G270,Products!$B$2:$C$51,2,0)</f>
        <v>25</v>
      </c>
      <c r="L270" s="5">
        <f>VLOOKUP(G270,Products!$B$2:$D$51,3,0)</f>
        <v>30</v>
      </c>
      <c r="M270" s="5">
        <f t="shared" si="30"/>
        <v>10000</v>
      </c>
      <c r="N270" s="5">
        <f t="shared" si="31"/>
        <v>8970</v>
      </c>
      <c r="O270" s="5">
        <f t="shared" si="32"/>
        <v>-1030</v>
      </c>
      <c r="P270" s="6">
        <f t="shared" si="33"/>
        <v>0.2525</v>
      </c>
      <c r="Q270" s="6">
        <f t="shared" si="34"/>
        <v>0.74750000000000005</v>
      </c>
    </row>
    <row r="271" spans="1:17" ht="15" x14ac:dyDescent="0.35">
      <c r="A271" s="1" t="s">
        <v>1638</v>
      </c>
      <c r="B271" t="s">
        <v>1640</v>
      </c>
      <c r="C271" t="s">
        <v>1628</v>
      </c>
      <c r="D271" t="s">
        <v>604</v>
      </c>
      <c r="E271" t="s">
        <v>113</v>
      </c>
      <c r="F271" t="s">
        <v>74</v>
      </c>
      <c r="G271" s="2" t="s">
        <v>33</v>
      </c>
      <c r="H271">
        <f t="shared" si="28"/>
        <v>400</v>
      </c>
      <c r="I271">
        <v>294</v>
      </c>
      <c r="J271">
        <f t="shared" si="29"/>
        <v>106</v>
      </c>
      <c r="K271" s="5">
        <f>VLOOKUP(G271,Products!$B$2:$C$51,2,0)</f>
        <v>186</v>
      </c>
      <c r="L271" s="5">
        <f>VLOOKUP(G271,Products!$B$2:$D$51,3,0)</f>
        <v>205</v>
      </c>
      <c r="M271" s="5">
        <f t="shared" si="30"/>
        <v>74400</v>
      </c>
      <c r="N271" s="5">
        <f t="shared" si="31"/>
        <v>60270</v>
      </c>
      <c r="O271" s="5">
        <f t="shared" si="32"/>
        <v>-14130</v>
      </c>
      <c r="P271" s="6">
        <f t="shared" si="33"/>
        <v>0.26500000000000001</v>
      </c>
      <c r="Q271" s="6">
        <f t="shared" si="34"/>
        <v>0.73499999999999999</v>
      </c>
    </row>
    <row r="272" spans="1:17" ht="15" x14ac:dyDescent="0.35">
      <c r="A272" s="1" t="s">
        <v>1638</v>
      </c>
      <c r="B272" t="s">
        <v>1640</v>
      </c>
      <c r="C272" t="s">
        <v>1628</v>
      </c>
      <c r="D272" t="s">
        <v>700</v>
      </c>
      <c r="E272" t="s">
        <v>113</v>
      </c>
      <c r="F272" t="s">
        <v>75</v>
      </c>
      <c r="G272" s="2" t="s">
        <v>34</v>
      </c>
      <c r="H272">
        <f t="shared" si="28"/>
        <v>400</v>
      </c>
      <c r="I272">
        <v>297</v>
      </c>
      <c r="J272">
        <f t="shared" si="29"/>
        <v>103</v>
      </c>
      <c r="K272" s="5">
        <f>VLOOKUP(G272,Products!$B$2:$C$51,2,0)</f>
        <v>70</v>
      </c>
      <c r="L272" s="5">
        <f>VLOOKUP(G272,Products!$B$2:$D$51,3,0)</f>
        <v>84</v>
      </c>
      <c r="M272" s="5">
        <f t="shared" si="30"/>
        <v>28000</v>
      </c>
      <c r="N272" s="5">
        <f t="shared" si="31"/>
        <v>24948</v>
      </c>
      <c r="O272" s="5">
        <f t="shared" si="32"/>
        <v>-3052</v>
      </c>
      <c r="P272" s="6">
        <f t="shared" si="33"/>
        <v>0.25750000000000001</v>
      </c>
      <c r="Q272" s="6">
        <f t="shared" si="34"/>
        <v>0.74250000000000005</v>
      </c>
    </row>
    <row r="273" spans="1:17" ht="15" x14ac:dyDescent="0.35">
      <c r="A273" s="1" t="s">
        <v>1638</v>
      </c>
      <c r="B273" t="s">
        <v>1640</v>
      </c>
      <c r="C273" t="s">
        <v>1628</v>
      </c>
      <c r="D273" t="s">
        <v>750</v>
      </c>
      <c r="E273" t="s">
        <v>113</v>
      </c>
      <c r="F273" t="s">
        <v>76</v>
      </c>
      <c r="G273" s="2" t="s">
        <v>36</v>
      </c>
      <c r="H273">
        <f t="shared" si="28"/>
        <v>400</v>
      </c>
      <c r="I273">
        <v>294</v>
      </c>
      <c r="J273">
        <f t="shared" si="29"/>
        <v>106</v>
      </c>
      <c r="K273" s="5">
        <f>VLOOKUP(G273,Products!$B$2:$C$51,2,0)</f>
        <v>197</v>
      </c>
      <c r="L273" s="5">
        <f>VLOOKUP(G273,Products!$B$2:$D$51,3,0)</f>
        <v>221</v>
      </c>
      <c r="M273" s="5">
        <f t="shared" si="30"/>
        <v>78800</v>
      </c>
      <c r="N273" s="5">
        <f t="shared" si="31"/>
        <v>64974</v>
      </c>
      <c r="O273" s="5">
        <f t="shared" si="32"/>
        <v>-13826</v>
      </c>
      <c r="P273" s="6">
        <f t="shared" si="33"/>
        <v>0.26500000000000001</v>
      </c>
      <c r="Q273" s="6">
        <f t="shared" si="34"/>
        <v>0.73499999999999999</v>
      </c>
    </row>
    <row r="274" spans="1:17" ht="15" x14ac:dyDescent="0.35">
      <c r="A274" s="1" t="s">
        <v>1638</v>
      </c>
      <c r="B274" t="s">
        <v>1640</v>
      </c>
      <c r="C274" t="s">
        <v>1628</v>
      </c>
      <c r="D274" t="s">
        <v>798</v>
      </c>
      <c r="E274" t="s">
        <v>113</v>
      </c>
      <c r="F274" t="s">
        <v>77</v>
      </c>
      <c r="G274" s="2" t="s">
        <v>39</v>
      </c>
      <c r="H274">
        <f t="shared" si="28"/>
        <v>400</v>
      </c>
      <c r="I274">
        <v>299</v>
      </c>
      <c r="J274">
        <f t="shared" si="29"/>
        <v>101</v>
      </c>
      <c r="K274" s="5">
        <f>VLOOKUP(G274,Products!$B$2:$C$51,2,0)</f>
        <v>20</v>
      </c>
      <c r="L274" s="5">
        <f>VLOOKUP(G274,Products!$B$2:$D$51,3,0)</f>
        <v>24</v>
      </c>
      <c r="M274" s="5">
        <f t="shared" si="30"/>
        <v>8000</v>
      </c>
      <c r="N274" s="5">
        <f t="shared" si="31"/>
        <v>7176</v>
      </c>
      <c r="O274" s="5">
        <f t="shared" si="32"/>
        <v>-824</v>
      </c>
      <c r="P274" s="6">
        <f t="shared" si="33"/>
        <v>0.2525</v>
      </c>
      <c r="Q274" s="6">
        <f t="shared" si="34"/>
        <v>0.74750000000000005</v>
      </c>
    </row>
    <row r="275" spans="1:17" ht="15" x14ac:dyDescent="0.35">
      <c r="A275" s="1" t="s">
        <v>1638</v>
      </c>
      <c r="B275" t="s">
        <v>1640</v>
      </c>
      <c r="C275" t="s">
        <v>1628</v>
      </c>
      <c r="D275" t="s">
        <v>856</v>
      </c>
      <c r="E275" t="s">
        <v>113</v>
      </c>
      <c r="F275" t="s">
        <v>78</v>
      </c>
      <c r="G275" s="2" t="s">
        <v>41</v>
      </c>
      <c r="H275">
        <f t="shared" si="28"/>
        <v>400</v>
      </c>
      <c r="I275">
        <v>294</v>
      </c>
      <c r="J275">
        <f t="shared" si="29"/>
        <v>106</v>
      </c>
      <c r="K275" s="5">
        <f>VLOOKUP(G275,Products!$B$2:$C$51,2,0)</f>
        <v>60</v>
      </c>
      <c r="L275" s="5">
        <f>VLOOKUP(G275,Products!$B$2:$D$51,3,0)</f>
        <v>72</v>
      </c>
      <c r="M275" s="5">
        <f t="shared" si="30"/>
        <v>24000</v>
      </c>
      <c r="N275" s="5">
        <f t="shared" si="31"/>
        <v>21168</v>
      </c>
      <c r="O275" s="5">
        <f t="shared" si="32"/>
        <v>-2832</v>
      </c>
      <c r="P275" s="6">
        <f t="shared" si="33"/>
        <v>0.26500000000000001</v>
      </c>
      <c r="Q275" s="6">
        <f t="shared" si="34"/>
        <v>0.73499999999999999</v>
      </c>
    </row>
    <row r="276" spans="1:17" ht="15" x14ac:dyDescent="0.35">
      <c r="A276" s="1" t="s">
        <v>1638</v>
      </c>
      <c r="B276" t="s">
        <v>1640</v>
      </c>
      <c r="C276" t="s">
        <v>1628</v>
      </c>
      <c r="D276" t="s">
        <v>908</v>
      </c>
      <c r="E276" t="s">
        <v>113</v>
      </c>
      <c r="F276" t="s">
        <v>79</v>
      </c>
      <c r="G276" s="2" t="s">
        <v>42</v>
      </c>
      <c r="H276">
        <f t="shared" si="28"/>
        <v>400</v>
      </c>
      <c r="I276">
        <v>294</v>
      </c>
      <c r="J276">
        <f t="shared" si="29"/>
        <v>106</v>
      </c>
      <c r="K276" s="5">
        <f>VLOOKUP(G276,Products!$B$2:$C$51,2,0)</f>
        <v>251</v>
      </c>
      <c r="L276" s="5">
        <f>VLOOKUP(G276,Products!$B$2:$D$51,3,0)</f>
        <v>276</v>
      </c>
      <c r="M276" s="5">
        <f t="shared" si="30"/>
        <v>100400</v>
      </c>
      <c r="N276" s="5">
        <f t="shared" si="31"/>
        <v>81144</v>
      </c>
      <c r="O276" s="5">
        <f t="shared" si="32"/>
        <v>-19256</v>
      </c>
      <c r="P276" s="6">
        <f t="shared" si="33"/>
        <v>0.26500000000000001</v>
      </c>
      <c r="Q276" s="6">
        <f t="shared" si="34"/>
        <v>0.73499999999999999</v>
      </c>
    </row>
    <row r="277" spans="1:17" ht="15" x14ac:dyDescent="0.35">
      <c r="A277" s="1" t="s">
        <v>1638</v>
      </c>
      <c r="B277" t="s">
        <v>1640</v>
      </c>
      <c r="C277" t="s">
        <v>1628</v>
      </c>
      <c r="D277" t="s">
        <v>960</v>
      </c>
      <c r="E277" t="s">
        <v>113</v>
      </c>
      <c r="F277" t="s">
        <v>80</v>
      </c>
      <c r="G277" s="2" t="s">
        <v>43</v>
      </c>
      <c r="H277">
        <f t="shared" si="28"/>
        <v>400</v>
      </c>
      <c r="I277">
        <v>296</v>
      </c>
      <c r="J277">
        <f t="shared" si="29"/>
        <v>104</v>
      </c>
      <c r="K277" s="5">
        <f>VLOOKUP(G277,Products!$B$2:$C$51,2,0)</f>
        <v>70</v>
      </c>
      <c r="L277" s="5">
        <f>VLOOKUP(G277,Products!$B$2:$D$51,3,0)</f>
        <v>84</v>
      </c>
      <c r="M277" s="5">
        <f t="shared" si="30"/>
        <v>28000</v>
      </c>
      <c r="N277" s="5">
        <f t="shared" si="31"/>
        <v>24864</v>
      </c>
      <c r="O277" s="5">
        <f t="shared" si="32"/>
        <v>-3136</v>
      </c>
      <c r="P277" s="6">
        <f t="shared" si="33"/>
        <v>0.26</v>
      </c>
      <c r="Q277" s="6">
        <f t="shared" si="34"/>
        <v>0.74</v>
      </c>
    </row>
    <row r="278" spans="1:17" ht="15" x14ac:dyDescent="0.35">
      <c r="A278" s="1" t="s">
        <v>1638</v>
      </c>
      <c r="B278" t="s">
        <v>1640</v>
      </c>
      <c r="C278" t="s">
        <v>1628</v>
      </c>
      <c r="D278" t="s">
        <v>1009</v>
      </c>
      <c r="E278" t="s">
        <v>113</v>
      </c>
      <c r="F278" t="s">
        <v>81</v>
      </c>
      <c r="G278" s="2" t="s">
        <v>46</v>
      </c>
      <c r="H278">
        <f t="shared" si="28"/>
        <v>400</v>
      </c>
      <c r="I278">
        <v>297</v>
      </c>
      <c r="J278">
        <f t="shared" si="29"/>
        <v>103</v>
      </c>
      <c r="K278" s="5">
        <f>VLOOKUP(G278,Products!$B$2:$C$51,2,0)</f>
        <v>120</v>
      </c>
      <c r="L278" s="5">
        <f>VLOOKUP(G278,Products!$B$2:$D$51,3,0)</f>
        <v>130</v>
      </c>
      <c r="M278" s="5">
        <f t="shared" si="30"/>
        <v>48000</v>
      </c>
      <c r="N278" s="5">
        <f t="shared" si="31"/>
        <v>38610</v>
      </c>
      <c r="O278" s="5">
        <f t="shared" si="32"/>
        <v>-9390</v>
      </c>
      <c r="P278" s="6">
        <f t="shared" si="33"/>
        <v>0.25750000000000001</v>
      </c>
      <c r="Q278" s="6">
        <f t="shared" si="34"/>
        <v>0.74250000000000005</v>
      </c>
    </row>
    <row r="279" spans="1:17" ht="15" x14ac:dyDescent="0.35">
      <c r="A279" s="1" t="s">
        <v>1638</v>
      </c>
      <c r="B279" t="s">
        <v>1640</v>
      </c>
      <c r="C279" t="s">
        <v>1628</v>
      </c>
      <c r="D279" t="s">
        <v>1059</v>
      </c>
      <c r="E279" t="s">
        <v>113</v>
      </c>
      <c r="F279" t="s">
        <v>82</v>
      </c>
      <c r="G279" s="2" t="s">
        <v>49</v>
      </c>
      <c r="H279">
        <f t="shared" si="28"/>
        <v>400</v>
      </c>
      <c r="I279">
        <v>296</v>
      </c>
      <c r="J279">
        <f t="shared" si="29"/>
        <v>104</v>
      </c>
      <c r="K279" s="5">
        <f>VLOOKUP(G279,Products!$B$2:$C$51,2,0)</f>
        <v>30</v>
      </c>
      <c r="L279" s="5">
        <f>VLOOKUP(G279,Products!$B$2:$D$51,3,0)</f>
        <v>40</v>
      </c>
      <c r="M279" s="5">
        <f t="shared" si="30"/>
        <v>12000</v>
      </c>
      <c r="N279" s="5">
        <f t="shared" si="31"/>
        <v>11840</v>
      </c>
      <c r="O279" s="5">
        <f t="shared" si="32"/>
        <v>-160</v>
      </c>
      <c r="P279" s="6">
        <f t="shared" si="33"/>
        <v>0.26</v>
      </c>
      <c r="Q279" s="6">
        <f t="shared" si="34"/>
        <v>0.74</v>
      </c>
    </row>
    <row r="280" spans="1:17" ht="15" x14ac:dyDescent="0.35">
      <c r="A280" s="1" t="s">
        <v>1638</v>
      </c>
      <c r="B280" t="s">
        <v>1640</v>
      </c>
      <c r="C280" t="s">
        <v>1628</v>
      </c>
      <c r="D280" t="s">
        <v>1155</v>
      </c>
      <c r="E280" t="s">
        <v>113</v>
      </c>
      <c r="F280" t="s">
        <v>83</v>
      </c>
      <c r="G280" s="2" t="s">
        <v>50</v>
      </c>
      <c r="H280">
        <f t="shared" si="28"/>
        <v>400</v>
      </c>
      <c r="I280">
        <v>294</v>
      </c>
      <c r="J280">
        <f t="shared" si="29"/>
        <v>106</v>
      </c>
      <c r="K280" s="5">
        <f>VLOOKUP(G280,Products!$B$2:$C$51,2,0)</f>
        <v>10</v>
      </c>
      <c r="L280" s="5">
        <f>VLOOKUP(G280,Products!$B$2:$D$51,3,0)</f>
        <v>15</v>
      </c>
      <c r="M280" s="5">
        <f t="shared" si="30"/>
        <v>4000</v>
      </c>
      <c r="N280" s="5">
        <f t="shared" si="31"/>
        <v>4410</v>
      </c>
      <c r="O280" s="5">
        <f t="shared" si="32"/>
        <v>410</v>
      </c>
      <c r="P280" s="6">
        <f t="shared" si="33"/>
        <v>0.26500000000000001</v>
      </c>
      <c r="Q280" s="6">
        <f t="shared" si="34"/>
        <v>0.73499999999999999</v>
      </c>
    </row>
    <row r="281" spans="1:17" ht="15" x14ac:dyDescent="0.35">
      <c r="A281" s="1" t="s">
        <v>1638</v>
      </c>
      <c r="B281" t="s">
        <v>1640</v>
      </c>
      <c r="C281" t="s">
        <v>1628</v>
      </c>
      <c r="D281" t="s">
        <v>1198</v>
      </c>
      <c r="E281" t="s">
        <v>113</v>
      </c>
      <c r="F281" t="s">
        <v>84</v>
      </c>
      <c r="G281" s="2" t="s">
        <v>51</v>
      </c>
      <c r="H281">
        <f t="shared" si="28"/>
        <v>400</v>
      </c>
      <c r="I281">
        <v>297</v>
      </c>
      <c r="J281">
        <f t="shared" si="29"/>
        <v>103</v>
      </c>
      <c r="K281" s="5">
        <f>VLOOKUP(G281,Products!$B$2:$C$51,2,0)</f>
        <v>150</v>
      </c>
      <c r="L281" s="5">
        <f>VLOOKUP(G281,Products!$B$2:$D$51,3,0)</f>
        <v>210</v>
      </c>
      <c r="M281" s="5">
        <f t="shared" si="30"/>
        <v>60000</v>
      </c>
      <c r="N281" s="5">
        <f t="shared" si="31"/>
        <v>62370</v>
      </c>
      <c r="O281" s="5">
        <f t="shared" si="32"/>
        <v>2370</v>
      </c>
      <c r="P281" s="6">
        <f t="shared" si="33"/>
        <v>0.25750000000000001</v>
      </c>
      <c r="Q281" s="6">
        <f t="shared" si="34"/>
        <v>0.74250000000000005</v>
      </c>
    </row>
    <row r="282" spans="1:17" ht="15" x14ac:dyDescent="0.35">
      <c r="A282" s="1" t="s">
        <v>1638</v>
      </c>
      <c r="B282" t="s">
        <v>1640</v>
      </c>
      <c r="C282" t="s">
        <v>1628</v>
      </c>
      <c r="D282" t="s">
        <v>1249</v>
      </c>
      <c r="E282" t="s">
        <v>113</v>
      </c>
      <c r="F282" t="s">
        <v>85</v>
      </c>
      <c r="G282" s="2" t="s">
        <v>1646</v>
      </c>
      <c r="H282">
        <f t="shared" si="28"/>
        <v>400</v>
      </c>
      <c r="I282">
        <v>299</v>
      </c>
      <c r="J282">
        <f t="shared" si="29"/>
        <v>101</v>
      </c>
      <c r="K282" s="5">
        <f>VLOOKUP(G282,Products!$B$2:$C$51,2,0)</f>
        <v>110</v>
      </c>
      <c r="L282" s="5">
        <f>VLOOKUP(G282,Products!$B$2:$D$51,3,0)</f>
        <v>127</v>
      </c>
      <c r="M282" s="5">
        <f t="shared" si="30"/>
        <v>44000</v>
      </c>
      <c r="N282" s="5">
        <f t="shared" si="31"/>
        <v>37973</v>
      </c>
      <c r="O282" s="5">
        <f t="shared" si="32"/>
        <v>-6027</v>
      </c>
      <c r="P282" s="6">
        <f t="shared" si="33"/>
        <v>0.2525</v>
      </c>
      <c r="Q282" s="6">
        <f t="shared" si="34"/>
        <v>0.74750000000000005</v>
      </c>
    </row>
    <row r="283" spans="1:17" ht="15" x14ac:dyDescent="0.35">
      <c r="A283" s="1" t="s">
        <v>1638</v>
      </c>
      <c r="B283" t="s">
        <v>1640</v>
      </c>
      <c r="C283" t="s">
        <v>1628</v>
      </c>
      <c r="D283" t="s">
        <v>1333</v>
      </c>
      <c r="E283" t="s">
        <v>113</v>
      </c>
      <c r="F283" t="s">
        <v>86</v>
      </c>
      <c r="G283" s="2" t="s">
        <v>23</v>
      </c>
      <c r="H283">
        <f t="shared" si="28"/>
        <v>400</v>
      </c>
      <c r="I283">
        <v>297</v>
      </c>
      <c r="J283">
        <f t="shared" si="29"/>
        <v>103</v>
      </c>
      <c r="K283" s="5">
        <f>VLOOKUP(G283,Products!$B$2:$C$51,2,0)</f>
        <v>50</v>
      </c>
      <c r="L283" s="5">
        <f>VLOOKUP(G283,Products!$B$2:$D$51,3,0)</f>
        <v>58</v>
      </c>
      <c r="M283" s="5">
        <f t="shared" si="30"/>
        <v>20000</v>
      </c>
      <c r="N283" s="5">
        <f t="shared" si="31"/>
        <v>17226</v>
      </c>
      <c r="O283" s="5">
        <f t="shared" si="32"/>
        <v>-2774</v>
      </c>
      <c r="P283" s="6">
        <f t="shared" si="33"/>
        <v>0.25750000000000001</v>
      </c>
      <c r="Q283" s="6">
        <f t="shared" si="34"/>
        <v>0.74250000000000005</v>
      </c>
    </row>
    <row r="284" spans="1:17" ht="15" x14ac:dyDescent="0.35">
      <c r="A284" s="1" t="s">
        <v>1638</v>
      </c>
      <c r="B284" t="s">
        <v>1640</v>
      </c>
      <c r="C284" t="s">
        <v>1628</v>
      </c>
      <c r="D284" t="s">
        <v>1435</v>
      </c>
      <c r="E284" t="s">
        <v>113</v>
      </c>
      <c r="F284" t="s">
        <v>87</v>
      </c>
      <c r="G284" s="2" t="s">
        <v>24</v>
      </c>
      <c r="H284">
        <f t="shared" si="28"/>
        <v>400</v>
      </c>
      <c r="I284">
        <v>297</v>
      </c>
      <c r="J284">
        <f t="shared" si="29"/>
        <v>103</v>
      </c>
      <c r="K284" s="5">
        <f>VLOOKUP(G284,Products!$B$2:$C$51,2,0)</f>
        <v>30</v>
      </c>
      <c r="L284" s="5">
        <f>VLOOKUP(G284,Products!$B$2:$D$51,3,0)</f>
        <v>34</v>
      </c>
      <c r="M284" s="5">
        <f t="shared" si="30"/>
        <v>12000</v>
      </c>
      <c r="N284" s="5">
        <f t="shared" si="31"/>
        <v>10098</v>
      </c>
      <c r="O284" s="5">
        <f t="shared" si="32"/>
        <v>-1902</v>
      </c>
      <c r="P284" s="6">
        <f t="shared" si="33"/>
        <v>0.25750000000000001</v>
      </c>
      <c r="Q284" s="6">
        <f t="shared" si="34"/>
        <v>0.74250000000000005</v>
      </c>
    </row>
    <row r="285" spans="1:17" ht="15" x14ac:dyDescent="0.35">
      <c r="A285" s="1" t="s">
        <v>1638</v>
      </c>
      <c r="B285" t="s">
        <v>1640</v>
      </c>
      <c r="C285" t="s">
        <v>1628</v>
      </c>
      <c r="D285" t="s">
        <v>1490</v>
      </c>
      <c r="E285" t="s">
        <v>113</v>
      </c>
      <c r="F285" t="s">
        <v>88</v>
      </c>
      <c r="G285" s="2" t="s">
        <v>25</v>
      </c>
      <c r="H285">
        <f t="shared" si="28"/>
        <v>400</v>
      </c>
      <c r="I285">
        <v>297</v>
      </c>
      <c r="J285">
        <f t="shared" si="29"/>
        <v>103</v>
      </c>
      <c r="K285" s="5">
        <f>VLOOKUP(G285,Products!$B$2:$C$51,2,0)</f>
        <v>60</v>
      </c>
      <c r="L285" s="5">
        <f>VLOOKUP(G285,Products!$B$2:$D$51,3,0)</f>
        <v>68</v>
      </c>
      <c r="M285" s="5">
        <f t="shared" si="30"/>
        <v>24000</v>
      </c>
      <c r="N285" s="5">
        <f t="shared" si="31"/>
        <v>20196</v>
      </c>
      <c r="O285" s="5">
        <f t="shared" si="32"/>
        <v>-3804</v>
      </c>
      <c r="P285" s="6">
        <f t="shared" si="33"/>
        <v>0.25750000000000001</v>
      </c>
      <c r="Q285" s="6">
        <f t="shared" si="34"/>
        <v>0.74250000000000005</v>
      </c>
    </row>
    <row r="286" spans="1:17" ht="15" x14ac:dyDescent="0.35">
      <c r="A286" s="1" t="s">
        <v>1638</v>
      </c>
      <c r="B286" t="s">
        <v>1640</v>
      </c>
      <c r="C286" t="s">
        <v>1628</v>
      </c>
      <c r="D286" t="s">
        <v>1539</v>
      </c>
      <c r="E286" t="s">
        <v>113</v>
      </c>
      <c r="F286" t="s">
        <v>89</v>
      </c>
      <c r="G286" s="2" t="s">
        <v>54</v>
      </c>
      <c r="H286">
        <f t="shared" si="28"/>
        <v>400</v>
      </c>
      <c r="I286">
        <v>297</v>
      </c>
      <c r="J286">
        <f t="shared" si="29"/>
        <v>103</v>
      </c>
      <c r="K286" s="5">
        <f>VLOOKUP(G286,Products!$B$2:$C$51,2,0)</f>
        <v>20</v>
      </c>
      <c r="L286" s="5">
        <f>VLOOKUP(G286,Products!$B$2:$D$51,3,0)</f>
        <v>22</v>
      </c>
      <c r="M286" s="5">
        <f t="shared" si="30"/>
        <v>8000</v>
      </c>
      <c r="N286" s="5">
        <f t="shared" si="31"/>
        <v>6534</v>
      </c>
      <c r="O286" s="5">
        <f t="shared" si="32"/>
        <v>-1466</v>
      </c>
      <c r="P286" s="6">
        <f t="shared" si="33"/>
        <v>0.25750000000000001</v>
      </c>
      <c r="Q286" s="6">
        <f t="shared" si="34"/>
        <v>0.74250000000000005</v>
      </c>
    </row>
    <row r="287" spans="1:17" ht="15" x14ac:dyDescent="0.35">
      <c r="A287" s="1" t="s">
        <v>1638</v>
      </c>
      <c r="B287" t="s">
        <v>1640</v>
      </c>
      <c r="C287" t="s">
        <v>1628</v>
      </c>
      <c r="D287" t="s">
        <v>133</v>
      </c>
      <c r="E287" t="s">
        <v>113</v>
      </c>
      <c r="F287" t="s">
        <v>90</v>
      </c>
      <c r="G287" s="2" t="s">
        <v>40</v>
      </c>
      <c r="H287">
        <f t="shared" si="28"/>
        <v>400</v>
      </c>
      <c r="I287">
        <v>299</v>
      </c>
      <c r="J287">
        <f t="shared" si="29"/>
        <v>101</v>
      </c>
      <c r="K287" s="5">
        <f>VLOOKUP(G287,Products!$B$2:$C$51,2,0)</f>
        <v>40</v>
      </c>
      <c r="L287" s="5">
        <f>VLOOKUP(G287,Products!$B$2:$D$51,3,0)</f>
        <v>45</v>
      </c>
      <c r="M287" s="5">
        <f t="shared" si="30"/>
        <v>16000</v>
      </c>
      <c r="N287" s="5">
        <f t="shared" si="31"/>
        <v>13455</v>
      </c>
      <c r="O287" s="5">
        <f t="shared" si="32"/>
        <v>-2545</v>
      </c>
      <c r="P287" s="6">
        <f t="shared" si="33"/>
        <v>0.2525</v>
      </c>
      <c r="Q287" s="6">
        <f t="shared" si="34"/>
        <v>0.74750000000000005</v>
      </c>
    </row>
    <row r="288" spans="1:17" ht="15" x14ac:dyDescent="0.35">
      <c r="A288" s="1" t="s">
        <v>1638</v>
      </c>
      <c r="B288" t="s">
        <v>1640</v>
      </c>
      <c r="C288" t="s">
        <v>1628</v>
      </c>
      <c r="D288" t="s">
        <v>172</v>
      </c>
      <c r="E288" t="s">
        <v>113</v>
      </c>
      <c r="F288" t="s">
        <v>91</v>
      </c>
      <c r="G288" s="2" t="s">
        <v>30</v>
      </c>
      <c r="H288">
        <f t="shared" si="28"/>
        <v>400</v>
      </c>
      <c r="I288">
        <v>300</v>
      </c>
      <c r="J288">
        <f t="shared" si="29"/>
        <v>100</v>
      </c>
      <c r="K288" s="5">
        <f>VLOOKUP(G288,Products!$B$2:$C$51,2,0)</f>
        <v>40</v>
      </c>
      <c r="L288" s="5">
        <f>VLOOKUP(G288,Products!$B$2:$D$51,3,0)</f>
        <v>45</v>
      </c>
      <c r="M288" s="5">
        <f t="shared" si="30"/>
        <v>16000</v>
      </c>
      <c r="N288" s="5">
        <f t="shared" si="31"/>
        <v>13500</v>
      </c>
      <c r="O288" s="5">
        <f t="shared" si="32"/>
        <v>-2500</v>
      </c>
      <c r="P288" s="6">
        <f t="shared" si="33"/>
        <v>0.25</v>
      </c>
      <c r="Q288" s="6">
        <f t="shared" si="34"/>
        <v>0.75</v>
      </c>
    </row>
    <row r="289" spans="1:17" ht="15" x14ac:dyDescent="0.35">
      <c r="A289" s="1" t="s">
        <v>1638</v>
      </c>
      <c r="B289" t="s">
        <v>1640</v>
      </c>
      <c r="C289" t="s">
        <v>1628</v>
      </c>
      <c r="D289" t="s">
        <v>326</v>
      </c>
      <c r="E289" t="s">
        <v>113</v>
      </c>
      <c r="F289" t="s">
        <v>92</v>
      </c>
      <c r="G289" s="2" t="s">
        <v>44</v>
      </c>
      <c r="H289">
        <f t="shared" si="28"/>
        <v>400</v>
      </c>
      <c r="I289">
        <v>298</v>
      </c>
      <c r="J289">
        <f t="shared" si="29"/>
        <v>102</v>
      </c>
      <c r="K289" s="5">
        <f>VLOOKUP(G289,Products!$B$2:$C$51,2,0)</f>
        <v>50</v>
      </c>
      <c r="L289" s="5">
        <f>VLOOKUP(G289,Products!$B$2:$D$51,3,0)</f>
        <v>58</v>
      </c>
      <c r="M289" s="5">
        <f t="shared" si="30"/>
        <v>20000</v>
      </c>
      <c r="N289" s="5">
        <f t="shared" si="31"/>
        <v>17284</v>
      </c>
      <c r="O289" s="5">
        <f t="shared" si="32"/>
        <v>-2716</v>
      </c>
      <c r="P289" s="6">
        <f t="shared" si="33"/>
        <v>0.255</v>
      </c>
      <c r="Q289" s="6">
        <f t="shared" si="34"/>
        <v>0.745</v>
      </c>
    </row>
    <row r="290" spans="1:17" ht="15" x14ac:dyDescent="0.35">
      <c r="A290" s="1" t="s">
        <v>1638</v>
      </c>
      <c r="B290" t="s">
        <v>1640</v>
      </c>
      <c r="C290" t="s">
        <v>1628</v>
      </c>
      <c r="D290" t="s">
        <v>410</v>
      </c>
      <c r="E290" t="s">
        <v>113</v>
      </c>
      <c r="F290" t="s">
        <v>93</v>
      </c>
      <c r="G290" s="2" t="s">
        <v>10</v>
      </c>
      <c r="H290">
        <f t="shared" si="28"/>
        <v>400</v>
      </c>
      <c r="I290">
        <v>298</v>
      </c>
      <c r="J290">
        <f t="shared" si="29"/>
        <v>102</v>
      </c>
      <c r="K290" s="5">
        <f>VLOOKUP(G290,Products!$B$2:$C$51,2,0)</f>
        <v>44</v>
      </c>
      <c r="L290" s="5">
        <f>VLOOKUP(G290,Products!$B$2:$D$51,3,0)</f>
        <v>49</v>
      </c>
      <c r="M290" s="5">
        <f t="shared" si="30"/>
        <v>17600</v>
      </c>
      <c r="N290" s="5">
        <f t="shared" si="31"/>
        <v>14602</v>
      </c>
      <c r="O290" s="5">
        <f t="shared" si="32"/>
        <v>-2998</v>
      </c>
      <c r="P290" s="6">
        <f t="shared" si="33"/>
        <v>0.255</v>
      </c>
      <c r="Q290" s="6">
        <f t="shared" si="34"/>
        <v>0.745</v>
      </c>
    </row>
    <row r="291" spans="1:17" ht="15" x14ac:dyDescent="0.35">
      <c r="A291" s="1" t="s">
        <v>1638</v>
      </c>
      <c r="B291" t="s">
        <v>1640</v>
      </c>
      <c r="C291" t="s">
        <v>1628</v>
      </c>
      <c r="D291" t="s">
        <v>512</v>
      </c>
      <c r="E291" t="s">
        <v>113</v>
      </c>
      <c r="F291" t="s">
        <v>94</v>
      </c>
      <c r="G291" s="2" t="s">
        <v>1644</v>
      </c>
      <c r="H291">
        <f t="shared" si="28"/>
        <v>400</v>
      </c>
      <c r="I291">
        <v>300</v>
      </c>
      <c r="J291">
        <f t="shared" si="29"/>
        <v>100</v>
      </c>
      <c r="K291" s="5">
        <f>VLOOKUP(G291,Products!$B$2:$C$51,2,0)</f>
        <v>25</v>
      </c>
      <c r="L291" s="5">
        <f>VLOOKUP(G291,Products!$B$2:$D$51,3,0)</f>
        <v>28</v>
      </c>
      <c r="M291" s="5">
        <f t="shared" si="30"/>
        <v>10000</v>
      </c>
      <c r="N291" s="5">
        <f t="shared" si="31"/>
        <v>8400</v>
      </c>
      <c r="O291" s="5">
        <f t="shared" si="32"/>
        <v>-1600</v>
      </c>
      <c r="P291" s="6">
        <f t="shared" si="33"/>
        <v>0.25</v>
      </c>
      <c r="Q291" s="6">
        <f t="shared" si="34"/>
        <v>0.75</v>
      </c>
    </row>
    <row r="292" spans="1:17" ht="15" x14ac:dyDescent="0.35">
      <c r="A292" s="1" t="s">
        <v>1638</v>
      </c>
      <c r="B292" t="s">
        <v>1640</v>
      </c>
      <c r="C292" t="s">
        <v>1628</v>
      </c>
      <c r="D292" t="s">
        <v>605</v>
      </c>
      <c r="E292" t="s">
        <v>113</v>
      </c>
      <c r="F292" t="s">
        <v>95</v>
      </c>
      <c r="G292" s="2" t="s">
        <v>1630</v>
      </c>
      <c r="H292">
        <f t="shared" si="28"/>
        <v>400</v>
      </c>
      <c r="I292">
        <v>273</v>
      </c>
      <c r="J292">
        <f t="shared" si="29"/>
        <v>127</v>
      </c>
      <c r="K292" s="5">
        <f>VLOOKUP(G292,Products!$B$2:$C$51,2,0)</f>
        <v>45</v>
      </c>
      <c r="L292" s="5">
        <f>VLOOKUP(G292,Products!$B$2:$D$51,3,0)</f>
        <v>50</v>
      </c>
      <c r="M292" s="5">
        <f t="shared" si="30"/>
        <v>18000</v>
      </c>
      <c r="N292" s="5">
        <f t="shared" si="31"/>
        <v>13650</v>
      </c>
      <c r="O292" s="5">
        <f t="shared" si="32"/>
        <v>-4350</v>
      </c>
      <c r="P292" s="6">
        <f t="shared" si="33"/>
        <v>0.3175</v>
      </c>
      <c r="Q292" s="6">
        <f t="shared" si="34"/>
        <v>0.6825</v>
      </c>
    </row>
    <row r="293" spans="1:17" ht="15" x14ac:dyDescent="0.35">
      <c r="A293" s="1" t="s">
        <v>1638</v>
      </c>
      <c r="B293" t="s">
        <v>1640</v>
      </c>
      <c r="C293" t="s">
        <v>1628</v>
      </c>
      <c r="D293" t="s">
        <v>650</v>
      </c>
      <c r="E293" t="s">
        <v>113</v>
      </c>
      <c r="F293" t="s">
        <v>96</v>
      </c>
      <c r="G293" s="2" t="s">
        <v>28</v>
      </c>
      <c r="H293">
        <f t="shared" si="28"/>
        <v>400</v>
      </c>
      <c r="I293">
        <v>276</v>
      </c>
      <c r="J293">
        <f t="shared" si="29"/>
        <v>124</v>
      </c>
      <c r="K293" s="5">
        <f>VLOOKUP(G293,Products!$B$2:$C$51,2,0)</f>
        <v>40</v>
      </c>
      <c r="L293" s="5">
        <f>VLOOKUP(G293,Products!$B$2:$D$51,3,0)</f>
        <v>44</v>
      </c>
      <c r="M293" s="5">
        <f t="shared" si="30"/>
        <v>16000</v>
      </c>
      <c r="N293" s="5">
        <f t="shared" si="31"/>
        <v>12144</v>
      </c>
      <c r="O293" s="5">
        <f t="shared" si="32"/>
        <v>-3856</v>
      </c>
      <c r="P293" s="6">
        <f t="shared" si="33"/>
        <v>0.31</v>
      </c>
      <c r="Q293" s="6">
        <f t="shared" si="34"/>
        <v>0.69</v>
      </c>
    </row>
    <row r="294" spans="1:17" ht="15" x14ac:dyDescent="0.35">
      <c r="A294" s="1" t="s">
        <v>1638</v>
      </c>
      <c r="B294" t="s">
        <v>1640</v>
      </c>
      <c r="C294" t="s">
        <v>1628</v>
      </c>
      <c r="D294" t="s">
        <v>701</v>
      </c>
      <c r="E294" t="s">
        <v>113</v>
      </c>
      <c r="F294" t="s">
        <v>97</v>
      </c>
      <c r="G294" s="2" t="s">
        <v>47</v>
      </c>
      <c r="H294">
        <f t="shared" si="28"/>
        <v>400</v>
      </c>
      <c r="I294">
        <v>275</v>
      </c>
      <c r="J294">
        <f t="shared" si="29"/>
        <v>125</v>
      </c>
      <c r="K294" s="5">
        <f>VLOOKUP(G294,Products!$B$2:$C$51,2,0)</f>
        <v>34</v>
      </c>
      <c r="L294" s="5">
        <f>VLOOKUP(G294,Products!$B$2:$D$51,3,0)</f>
        <v>39</v>
      </c>
      <c r="M294" s="5">
        <f t="shared" si="30"/>
        <v>13600</v>
      </c>
      <c r="N294" s="5">
        <f t="shared" si="31"/>
        <v>10725</v>
      </c>
      <c r="O294" s="5">
        <f t="shared" si="32"/>
        <v>-2875</v>
      </c>
      <c r="P294" s="6">
        <f t="shared" si="33"/>
        <v>0.3125</v>
      </c>
      <c r="Q294" s="6">
        <f t="shared" si="34"/>
        <v>0.6875</v>
      </c>
    </row>
    <row r="295" spans="1:17" ht="15" x14ac:dyDescent="0.35">
      <c r="A295" s="1" t="s">
        <v>1638</v>
      </c>
      <c r="B295" t="s">
        <v>1640</v>
      </c>
      <c r="C295" t="s">
        <v>1628</v>
      </c>
      <c r="D295" t="s">
        <v>751</v>
      </c>
      <c r="E295" t="s">
        <v>113</v>
      </c>
      <c r="F295" t="s">
        <v>98</v>
      </c>
      <c r="G295" s="2" t="s">
        <v>48</v>
      </c>
      <c r="H295">
        <f t="shared" si="28"/>
        <v>400</v>
      </c>
      <c r="I295">
        <v>273</v>
      </c>
      <c r="J295">
        <f t="shared" si="29"/>
        <v>127</v>
      </c>
      <c r="K295" s="5">
        <f>VLOOKUP(G295,Products!$B$2:$C$51,2,0)</f>
        <v>100</v>
      </c>
      <c r="L295" s="5">
        <f>VLOOKUP(G295,Products!$B$2:$D$51,3,0)</f>
        <v>113</v>
      </c>
      <c r="M295" s="5">
        <f t="shared" si="30"/>
        <v>40000</v>
      </c>
      <c r="N295" s="5">
        <f t="shared" si="31"/>
        <v>30849</v>
      </c>
      <c r="O295" s="5">
        <f t="shared" si="32"/>
        <v>-9151</v>
      </c>
      <c r="P295" s="6">
        <f t="shared" si="33"/>
        <v>0.3175</v>
      </c>
      <c r="Q295" s="6">
        <f t="shared" si="34"/>
        <v>0.6825</v>
      </c>
    </row>
    <row r="296" spans="1:17" ht="15" x14ac:dyDescent="0.35">
      <c r="A296" s="1" t="s">
        <v>1638</v>
      </c>
      <c r="B296" t="s">
        <v>1640</v>
      </c>
      <c r="C296" t="s">
        <v>1628</v>
      </c>
      <c r="D296" t="s">
        <v>799</v>
      </c>
      <c r="E296" t="s">
        <v>113</v>
      </c>
      <c r="F296" t="s">
        <v>99</v>
      </c>
      <c r="G296" s="2" t="s">
        <v>1645</v>
      </c>
      <c r="H296">
        <f t="shared" si="28"/>
        <v>400</v>
      </c>
      <c r="I296">
        <v>278</v>
      </c>
      <c r="J296">
        <f t="shared" si="29"/>
        <v>122</v>
      </c>
      <c r="K296" s="5">
        <f>VLOOKUP(G296,Products!$B$2:$C$51,2,0)</f>
        <v>60</v>
      </c>
      <c r="L296" s="5">
        <f>VLOOKUP(G296,Products!$B$2:$D$51,3,0)</f>
        <v>68</v>
      </c>
      <c r="M296" s="5">
        <f t="shared" si="30"/>
        <v>24000</v>
      </c>
      <c r="N296" s="5">
        <f t="shared" si="31"/>
        <v>18904</v>
      </c>
      <c r="O296" s="5">
        <f t="shared" si="32"/>
        <v>-5096</v>
      </c>
      <c r="P296" s="6">
        <f t="shared" si="33"/>
        <v>0.30499999999999999</v>
      </c>
      <c r="Q296" s="6">
        <f t="shared" si="34"/>
        <v>0.69499999999999995</v>
      </c>
    </row>
    <row r="297" spans="1:17" ht="15" x14ac:dyDescent="0.35">
      <c r="A297" s="1" t="s">
        <v>1638</v>
      </c>
      <c r="B297" t="s">
        <v>1640</v>
      </c>
      <c r="C297" t="s">
        <v>1628</v>
      </c>
      <c r="D297" t="s">
        <v>857</v>
      </c>
      <c r="E297" t="s">
        <v>113</v>
      </c>
      <c r="F297" t="s">
        <v>100</v>
      </c>
      <c r="G297" s="2" t="s">
        <v>11</v>
      </c>
      <c r="H297">
        <f t="shared" si="28"/>
        <v>400</v>
      </c>
      <c r="I297">
        <v>265</v>
      </c>
      <c r="J297">
        <f t="shared" si="29"/>
        <v>135</v>
      </c>
      <c r="K297" s="5">
        <f>VLOOKUP(G297,Products!$B$2:$C$51,2,0)</f>
        <v>38</v>
      </c>
      <c r="L297" s="5">
        <f>VLOOKUP(G297,Products!$B$2:$D$51,3,0)</f>
        <v>42</v>
      </c>
      <c r="M297" s="5">
        <f t="shared" si="30"/>
        <v>15200</v>
      </c>
      <c r="N297" s="5">
        <f t="shared" si="31"/>
        <v>11130</v>
      </c>
      <c r="O297" s="5">
        <f t="shared" si="32"/>
        <v>-4070</v>
      </c>
      <c r="P297" s="6">
        <f t="shared" si="33"/>
        <v>0.33750000000000002</v>
      </c>
      <c r="Q297" s="6">
        <f t="shared" si="34"/>
        <v>0.66249999999999998</v>
      </c>
    </row>
    <row r="298" spans="1:17" ht="15" x14ac:dyDescent="0.35">
      <c r="A298" s="1" t="s">
        <v>1638</v>
      </c>
      <c r="B298" t="s">
        <v>1640</v>
      </c>
      <c r="C298" t="s">
        <v>1628</v>
      </c>
      <c r="D298" t="s">
        <v>961</v>
      </c>
      <c r="E298" t="s">
        <v>113</v>
      </c>
      <c r="F298" t="s">
        <v>101</v>
      </c>
      <c r="G298" s="2" t="s">
        <v>26</v>
      </c>
      <c r="H298">
        <f t="shared" si="28"/>
        <v>400</v>
      </c>
      <c r="I298">
        <v>265</v>
      </c>
      <c r="J298">
        <f t="shared" si="29"/>
        <v>135</v>
      </c>
      <c r="K298" s="5">
        <f>VLOOKUP(G298,Products!$B$2:$C$51,2,0)</f>
        <v>120</v>
      </c>
      <c r="L298" s="5">
        <f>VLOOKUP(G298,Products!$B$2:$D$51,3,0)</f>
        <v>136</v>
      </c>
      <c r="M298" s="5">
        <f t="shared" si="30"/>
        <v>48000</v>
      </c>
      <c r="N298" s="5">
        <f t="shared" si="31"/>
        <v>36040</v>
      </c>
      <c r="O298" s="5">
        <f t="shared" si="32"/>
        <v>-11960</v>
      </c>
      <c r="P298" s="6">
        <f t="shared" si="33"/>
        <v>0.33750000000000002</v>
      </c>
      <c r="Q298" s="6">
        <f t="shared" si="34"/>
        <v>0.66249999999999998</v>
      </c>
    </row>
    <row r="299" spans="1:17" ht="15" x14ac:dyDescent="0.35">
      <c r="A299" s="1" t="s">
        <v>1638</v>
      </c>
      <c r="B299" t="s">
        <v>1640</v>
      </c>
      <c r="C299" t="s">
        <v>1628</v>
      </c>
      <c r="D299" t="s">
        <v>1010</v>
      </c>
      <c r="E299" t="s">
        <v>113</v>
      </c>
      <c r="F299" t="s">
        <v>102</v>
      </c>
      <c r="G299" s="2" t="s">
        <v>35</v>
      </c>
      <c r="H299">
        <f t="shared" si="28"/>
        <v>400</v>
      </c>
      <c r="I299">
        <v>266</v>
      </c>
      <c r="J299">
        <f t="shared" si="29"/>
        <v>134</v>
      </c>
      <c r="K299" s="5">
        <f>VLOOKUP(G299,Products!$B$2:$C$51,2,0)</f>
        <v>60</v>
      </c>
      <c r="L299" s="5">
        <f>VLOOKUP(G299,Products!$B$2:$D$51,3,0)</f>
        <v>68</v>
      </c>
      <c r="M299" s="5">
        <f t="shared" si="30"/>
        <v>24000</v>
      </c>
      <c r="N299" s="5">
        <f t="shared" si="31"/>
        <v>18088</v>
      </c>
      <c r="O299" s="5">
        <f t="shared" si="32"/>
        <v>-5912</v>
      </c>
      <c r="P299" s="6">
        <f t="shared" si="33"/>
        <v>0.33500000000000002</v>
      </c>
      <c r="Q299" s="6">
        <f t="shared" si="34"/>
        <v>0.66500000000000004</v>
      </c>
    </row>
    <row r="300" spans="1:17" ht="15" x14ac:dyDescent="0.35">
      <c r="A300" s="1" t="s">
        <v>1638</v>
      </c>
      <c r="B300" t="s">
        <v>1640</v>
      </c>
      <c r="C300" t="s">
        <v>1628</v>
      </c>
      <c r="D300" t="s">
        <v>1060</v>
      </c>
      <c r="E300" t="s">
        <v>113</v>
      </c>
      <c r="F300" t="s">
        <v>103</v>
      </c>
      <c r="G300" s="2" t="s">
        <v>37</v>
      </c>
      <c r="H300">
        <f t="shared" si="28"/>
        <v>400</v>
      </c>
      <c r="I300">
        <v>267</v>
      </c>
      <c r="J300">
        <f t="shared" si="29"/>
        <v>133</v>
      </c>
      <c r="K300" s="5">
        <f>VLOOKUP(G300,Products!$B$2:$C$51,2,0)</f>
        <v>22</v>
      </c>
      <c r="L300" s="5">
        <f>VLOOKUP(G300,Products!$B$2:$D$51,3,0)</f>
        <v>27</v>
      </c>
      <c r="M300" s="5">
        <f t="shared" si="30"/>
        <v>8800</v>
      </c>
      <c r="N300" s="5">
        <f t="shared" si="31"/>
        <v>7209</v>
      </c>
      <c r="O300" s="5">
        <f t="shared" si="32"/>
        <v>-1591</v>
      </c>
      <c r="P300" s="6">
        <f t="shared" si="33"/>
        <v>0.33250000000000002</v>
      </c>
      <c r="Q300" s="6">
        <f t="shared" si="34"/>
        <v>0.66749999999999998</v>
      </c>
    </row>
    <row r="301" spans="1:17" ht="15" x14ac:dyDescent="0.35">
      <c r="A301" s="1" t="s">
        <v>1638</v>
      </c>
      <c r="B301" t="s">
        <v>1640</v>
      </c>
      <c r="C301" t="s">
        <v>1628</v>
      </c>
      <c r="D301" t="s">
        <v>1108</v>
      </c>
      <c r="E301" t="s">
        <v>113</v>
      </c>
      <c r="F301" t="s">
        <v>104</v>
      </c>
      <c r="G301" s="2" t="s">
        <v>38</v>
      </c>
      <c r="H301">
        <f t="shared" si="28"/>
        <v>400</v>
      </c>
      <c r="I301">
        <v>267</v>
      </c>
      <c r="J301">
        <f t="shared" si="29"/>
        <v>133</v>
      </c>
      <c r="K301" s="5">
        <f>VLOOKUP(G301,Products!$B$2:$C$51,2,0)</f>
        <v>60</v>
      </c>
      <c r="L301" s="5">
        <f>VLOOKUP(G301,Products!$B$2:$D$51,3,0)</f>
        <v>68</v>
      </c>
      <c r="M301" s="5">
        <f t="shared" si="30"/>
        <v>24000</v>
      </c>
      <c r="N301" s="5">
        <f t="shared" si="31"/>
        <v>18156</v>
      </c>
      <c r="O301" s="5">
        <f t="shared" si="32"/>
        <v>-5844</v>
      </c>
      <c r="P301" s="6">
        <f t="shared" si="33"/>
        <v>0.33250000000000002</v>
      </c>
      <c r="Q301" s="6">
        <f t="shared" si="34"/>
        <v>0.66749999999999998</v>
      </c>
    </row>
    <row r="302" spans="1:17" ht="15" x14ac:dyDescent="0.35">
      <c r="A302" s="1" t="s">
        <v>1638</v>
      </c>
      <c r="B302" t="s">
        <v>1640</v>
      </c>
      <c r="C302" t="s">
        <v>1628</v>
      </c>
      <c r="D302" t="s">
        <v>1156</v>
      </c>
      <c r="E302" t="s">
        <v>114</v>
      </c>
      <c r="F302" t="s">
        <v>55</v>
      </c>
      <c r="G302" s="2" t="s">
        <v>12</v>
      </c>
      <c r="H302">
        <f t="shared" si="28"/>
        <v>400</v>
      </c>
      <c r="I302">
        <v>365</v>
      </c>
      <c r="J302">
        <f t="shared" si="29"/>
        <v>35</v>
      </c>
      <c r="K302" s="5">
        <f>VLOOKUP(G302,Products!$B$2:$C$51,2,0)</f>
        <v>30</v>
      </c>
      <c r="L302" s="5">
        <f>VLOOKUP(G302,Products!$B$2:$D$51,3,0)</f>
        <v>33</v>
      </c>
      <c r="M302" s="5">
        <f t="shared" si="30"/>
        <v>12000</v>
      </c>
      <c r="N302" s="5">
        <f t="shared" si="31"/>
        <v>12045</v>
      </c>
      <c r="O302" s="5">
        <f t="shared" si="32"/>
        <v>45</v>
      </c>
      <c r="P302" s="6">
        <f t="shared" si="33"/>
        <v>8.7499999999999994E-2</v>
      </c>
      <c r="Q302" s="6">
        <f t="shared" si="34"/>
        <v>0.91249999999999998</v>
      </c>
    </row>
    <row r="303" spans="1:17" ht="15" x14ac:dyDescent="0.35">
      <c r="A303" s="1" t="s">
        <v>1638</v>
      </c>
      <c r="B303" t="s">
        <v>1640</v>
      </c>
      <c r="C303" t="s">
        <v>1628</v>
      </c>
      <c r="D303" t="s">
        <v>1199</v>
      </c>
      <c r="E303" t="s">
        <v>114</v>
      </c>
      <c r="F303" t="s">
        <v>56</v>
      </c>
      <c r="G303" s="2" t="s">
        <v>13</v>
      </c>
      <c r="H303">
        <f t="shared" si="28"/>
        <v>400</v>
      </c>
      <c r="I303">
        <v>366</v>
      </c>
      <c r="J303">
        <f t="shared" si="29"/>
        <v>34</v>
      </c>
      <c r="K303" s="5">
        <f>VLOOKUP(G303,Products!$B$2:$C$51,2,0)</f>
        <v>23</v>
      </c>
      <c r="L303" s="5">
        <f>VLOOKUP(G303,Products!$B$2:$D$51,3,0)</f>
        <v>25</v>
      </c>
      <c r="M303" s="5">
        <f t="shared" si="30"/>
        <v>9200</v>
      </c>
      <c r="N303" s="5">
        <f t="shared" si="31"/>
        <v>9150</v>
      </c>
      <c r="O303" s="5">
        <f t="shared" si="32"/>
        <v>-50</v>
      </c>
      <c r="P303" s="6">
        <f t="shared" si="33"/>
        <v>8.5000000000000006E-2</v>
      </c>
      <c r="Q303" s="6">
        <f t="shared" si="34"/>
        <v>0.91500000000000004</v>
      </c>
    </row>
    <row r="304" spans="1:17" ht="15" x14ac:dyDescent="0.35">
      <c r="A304" s="1" t="s">
        <v>1638</v>
      </c>
      <c r="B304" t="s">
        <v>1640</v>
      </c>
      <c r="C304" t="s">
        <v>1628</v>
      </c>
      <c r="D304" t="s">
        <v>1250</v>
      </c>
      <c r="E304" t="s">
        <v>114</v>
      </c>
      <c r="F304" t="s">
        <v>57</v>
      </c>
      <c r="G304" s="2" t="s">
        <v>52</v>
      </c>
      <c r="H304">
        <f t="shared" si="28"/>
        <v>400</v>
      </c>
      <c r="I304">
        <v>360</v>
      </c>
      <c r="J304">
        <f t="shared" si="29"/>
        <v>40</v>
      </c>
      <c r="K304" s="5">
        <f>VLOOKUP(G304,Products!$B$2:$C$51,2,0)</f>
        <v>100</v>
      </c>
      <c r="L304" s="5">
        <f>VLOOKUP(G304,Products!$B$2:$D$51,3,0)</f>
        <v>105</v>
      </c>
      <c r="M304" s="5">
        <f t="shared" si="30"/>
        <v>40000</v>
      </c>
      <c r="N304" s="5">
        <f t="shared" si="31"/>
        <v>37800</v>
      </c>
      <c r="O304" s="5">
        <f t="shared" si="32"/>
        <v>-2200</v>
      </c>
      <c r="P304" s="6">
        <f t="shared" si="33"/>
        <v>0.1</v>
      </c>
      <c r="Q304" s="6">
        <f t="shared" si="34"/>
        <v>0.9</v>
      </c>
    </row>
    <row r="305" spans="1:17" ht="15" x14ac:dyDescent="0.35">
      <c r="A305" s="1" t="s">
        <v>1638</v>
      </c>
      <c r="B305" t="s">
        <v>1640</v>
      </c>
      <c r="C305" t="s">
        <v>1628</v>
      </c>
      <c r="D305" t="s">
        <v>1294</v>
      </c>
      <c r="E305" t="s">
        <v>114</v>
      </c>
      <c r="F305" t="s">
        <v>58</v>
      </c>
      <c r="G305" s="2" t="s">
        <v>14</v>
      </c>
      <c r="H305">
        <f t="shared" si="28"/>
        <v>400</v>
      </c>
      <c r="I305">
        <v>378</v>
      </c>
      <c r="J305">
        <f t="shared" si="29"/>
        <v>22</v>
      </c>
      <c r="K305" s="5">
        <f>VLOOKUP(G305,Products!$B$2:$C$51,2,0)</f>
        <v>60</v>
      </c>
      <c r="L305" s="5">
        <f>VLOOKUP(G305,Products!$B$2:$D$51,3,0)</f>
        <v>68</v>
      </c>
      <c r="M305" s="5">
        <f t="shared" si="30"/>
        <v>24000</v>
      </c>
      <c r="N305" s="5">
        <f t="shared" si="31"/>
        <v>25704</v>
      </c>
      <c r="O305" s="5">
        <f t="shared" si="32"/>
        <v>1704</v>
      </c>
      <c r="P305" s="6">
        <f t="shared" si="33"/>
        <v>5.5E-2</v>
      </c>
      <c r="Q305" s="6">
        <f t="shared" si="34"/>
        <v>0.94499999999999995</v>
      </c>
    </row>
    <row r="306" spans="1:17" ht="15" x14ac:dyDescent="0.35">
      <c r="A306" s="1" t="s">
        <v>1638</v>
      </c>
      <c r="B306" t="s">
        <v>1640</v>
      </c>
      <c r="C306" t="s">
        <v>1628</v>
      </c>
      <c r="D306" t="s">
        <v>1381</v>
      </c>
      <c r="E306" t="s">
        <v>114</v>
      </c>
      <c r="F306" t="s">
        <v>59</v>
      </c>
      <c r="G306" s="2" t="s">
        <v>15</v>
      </c>
      <c r="H306">
        <f t="shared" si="28"/>
        <v>400</v>
      </c>
      <c r="I306">
        <v>379</v>
      </c>
      <c r="J306">
        <f t="shared" si="29"/>
        <v>21</v>
      </c>
      <c r="K306" s="5">
        <f>VLOOKUP(G306,Products!$B$2:$C$51,2,0)</f>
        <v>48</v>
      </c>
      <c r="L306" s="5">
        <f>VLOOKUP(G306,Products!$B$2:$D$51,3,0)</f>
        <v>55</v>
      </c>
      <c r="M306" s="5">
        <f t="shared" si="30"/>
        <v>19200</v>
      </c>
      <c r="N306" s="5">
        <f t="shared" si="31"/>
        <v>20845</v>
      </c>
      <c r="O306" s="5">
        <f t="shared" si="32"/>
        <v>1645</v>
      </c>
      <c r="P306" s="6">
        <f t="shared" si="33"/>
        <v>5.2499999999999998E-2</v>
      </c>
      <c r="Q306" s="6">
        <f t="shared" si="34"/>
        <v>0.94750000000000001</v>
      </c>
    </row>
    <row r="307" spans="1:17" ht="15" x14ac:dyDescent="0.35">
      <c r="A307" s="1" t="s">
        <v>1638</v>
      </c>
      <c r="B307" t="s">
        <v>1640</v>
      </c>
      <c r="C307" t="s">
        <v>1628</v>
      </c>
      <c r="D307" t="s">
        <v>1591</v>
      </c>
      <c r="E307" t="s">
        <v>114</v>
      </c>
      <c r="F307" t="s">
        <v>60</v>
      </c>
      <c r="G307" s="2" t="s">
        <v>53</v>
      </c>
      <c r="H307">
        <f t="shared" si="28"/>
        <v>400</v>
      </c>
      <c r="I307">
        <v>370</v>
      </c>
      <c r="J307">
        <f t="shared" si="29"/>
        <v>30</v>
      </c>
      <c r="K307" s="5">
        <f>VLOOKUP(G307,Products!$B$2:$C$51,2,0)</f>
        <v>45</v>
      </c>
      <c r="L307" s="5">
        <f>VLOOKUP(G307,Products!$B$2:$D$51,3,0)</f>
        <v>52</v>
      </c>
      <c r="M307" s="5">
        <f t="shared" si="30"/>
        <v>18000</v>
      </c>
      <c r="N307" s="5">
        <f t="shared" si="31"/>
        <v>19240</v>
      </c>
      <c r="O307" s="5">
        <f t="shared" si="32"/>
        <v>1240</v>
      </c>
      <c r="P307" s="6">
        <f t="shared" si="33"/>
        <v>7.4999999999999997E-2</v>
      </c>
      <c r="Q307" s="6">
        <f t="shared" si="34"/>
        <v>0.92500000000000004</v>
      </c>
    </row>
    <row r="308" spans="1:17" ht="15" x14ac:dyDescent="0.35">
      <c r="A308" s="1" t="s">
        <v>1638</v>
      </c>
      <c r="B308" t="s">
        <v>1640</v>
      </c>
      <c r="C308" t="s">
        <v>1628</v>
      </c>
      <c r="D308" t="s">
        <v>173</v>
      </c>
      <c r="E308" t="s">
        <v>114</v>
      </c>
      <c r="F308" t="s">
        <v>61</v>
      </c>
      <c r="G308" s="2" t="s">
        <v>16</v>
      </c>
      <c r="H308">
        <f t="shared" si="28"/>
        <v>400</v>
      </c>
      <c r="I308">
        <v>369</v>
      </c>
      <c r="J308">
        <f t="shared" si="29"/>
        <v>31</v>
      </c>
      <c r="K308" s="5">
        <f>VLOOKUP(G308,Products!$B$2:$C$51,2,0)</f>
        <v>12</v>
      </c>
      <c r="L308" s="5">
        <f>VLOOKUP(G308,Products!$B$2:$D$51,3,0)</f>
        <v>20</v>
      </c>
      <c r="M308" s="5">
        <f t="shared" si="30"/>
        <v>4800</v>
      </c>
      <c r="N308" s="5">
        <f t="shared" si="31"/>
        <v>7380</v>
      </c>
      <c r="O308" s="5">
        <f t="shared" si="32"/>
        <v>2580</v>
      </c>
      <c r="P308" s="6">
        <f t="shared" si="33"/>
        <v>7.7499999999999999E-2</v>
      </c>
      <c r="Q308" s="6">
        <f t="shared" si="34"/>
        <v>0.92249999999999999</v>
      </c>
    </row>
    <row r="309" spans="1:17" ht="15" x14ac:dyDescent="0.35">
      <c r="A309" s="1" t="s">
        <v>1638</v>
      </c>
      <c r="B309" t="s">
        <v>1640</v>
      </c>
      <c r="C309" t="s">
        <v>1628</v>
      </c>
      <c r="D309" t="s">
        <v>372</v>
      </c>
      <c r="E309" t="s">
        <v>114</v>
      </c>
      <c r="F309" t="s">
        <v>62</v>
      </c>
      <c r="G309" s="2" t="s">
        <v>17</v>
      </c>
      <c r="H309">
        <f t="shared" si="28"/>
        <v>400</v>
      </c>
      <c r="I309">
        <v>364</v>
      </c>
      <c r="J309">
        <f t="shared" si="29"/>
        <v>36</v>
      </c>
      <c r="K309" s="5">
        <f>VLOOKUP(G309,Products!$B$2:$C$51,2,0)</f>
        <v>320</v>
      </c>
      <c r="L309" s="5">
        <f>VLOOKUP(G309,Products!$B$2:$D$51,3,0)</f>
        <v>368</v>
      </c>
      <c r="M309" s="5">
        <f t="shared" si="30"/>
        <v>128000</v>
      </c>
      <c r="N309" s="5">
        <f t="shared" si="31"/>
        <v>133952</v>
      </c>
      <c r="O309" s="5">
        <f t="shared" si="32"/>
        <v>5952</v>
      </c>
      <c r="P309" s="6">
        <f t="shared" si="33"/>
        <v>0.09</v>
      </c>
      <c r="Q309" s="6">
        <f t="shared" si="34"/>
        <v>0.91</v>
      </c>
    </row>
    <row r="310" spans="1:17" ht="15" x14ac:dyDescent="0.35">
      <c r="A310" s="1" t="s">
        <v>1638</v>
      </c>
      <c r="B310" t="s">
        <v>1640</v>
      </c>
      <c r="C310" t="s">
        <v>1628</v>
      </c>
      <c r="D310" t="s">
        <v>411</v>
      </c>
      <c r="E310" t="s">
        <v>114</v>
      </c>
      <c r="F310" t="s">
        <v>63</v>
      </c>
      <c r="G310" s="2" t="s">
        <v>18</v>
      </c>
      <c r="H310">
        <f t="shared" si="28"/>
        <v>400</v>
      </c>
      <c r="I310">
        <v>366</v>
      </c>
      <c r="J310">
        <f t="shared" si="29"/>
        <v>34</v>
      </c>
      <c r="K310" s="5">
        <f>VLOOKUP(G310,Products!$B$2:$C$51,2,0)</f>
        <v>253</v>
      </c>
      <c r="L310" s="5">
        <f>VLOOKUP(G310,Products!$B$2:$D$51,3,0)</f>
        <v>285</v>
      </c>
      <c r="M310" s="5">
        <f t="shared" si="30"/>
        <v>101200</v>
      </c>
      <c r="N310" s="5">
        <f t="shared" si="31"/>
        <v>104310</v>
      </c>
      <c r="O310" s="5">
        <f t="shared" si="32"/>
        <v>3110</v>
      </c>
      <c r="P310" s="6">
        <f t="shared" si="33"/>
        <v>8.5000000000000006E-2</v>
      </c>
      <c r="Q310" s="6">
        <f t="shared" si="34"/>
        <v>0.91500000000000004</v>
      </c>
    </row>
    <row r="311" spans="1:17" ht="15" x14ac:dyDescent="0.35">
      <c r="A311" s="1" t="s">
        <v>1638</v>
      </c>
      <c r="B311" t="s">
        <v>1640</v>
      </c>
      <c r="C311" t="s">
        <v>1628</v>
      </c>
      <c r="D311" t="s">
        <v>513</v>
      </c>
      <c r="E311" t="s">
        <v>114</v>
      </c>
      <c r="F311" t="s">
        <v>64</v>
      </c>
      <c r="G311" s="2" t="s">
        <v>19</v>
      </c>
      <c r="H311">
        <f t="shared" si="28"/>
        <v>400</v>
      </c>
      <c r="I311">
        <v>367</v>
      </c>
      <c r="J311">
        <f t="shared" si="29"/>
        <v>33</v>
      </c>
      <c r="K311" s="5">
        <f>VLOOKUP(G311,Products!$B$2:$C$51,2,0)</f>
        <v>98</v>
      </c>
      <c r="L311" s="5">
        <f>VLOOKUP(G311,Products!$B$2:$D$51,3,0)</f>
        <v>108</v>
      </c>
      <c r="M311" s="5">
        <f t="shared" si="30"/>
        <v>39200</v>
      </c>
      <c r="N311" s="5">
        <f t="shared" si="31"/>
        <v>39636</v>
      </c>
      <c r="O311" s="5">
        <f t="shared" si="32"/>
        <v>436</v>
      </c>
      <c r="P311" s="6">
        <f t="shared" si="33"/>
        <v>8.2500000000000004E-2</v>
      </c>
      <c r="Q311" s="6">
        <f t="shared" si="34"/>
        <v>0.91749999999999998</v>
      </c>
    </row>
    <row r="312" spans="1:17" ht="15" x14ac:dyDescent="0.35">
      <c r="A312" s="1" t="s">
        <v>1638</v>
      </c>
      <c r="B312" t="s">
        <v>1640</v>
      </c>
      <c r="C312" t="s">
        <v>1628</v>
      </c>
      <c r="D312" t="s">
        <v>606</v>
      </c>
      <c r="E312" t="s">
        <v>114</v>
      </c>
      <c r="F312" t="s">
        <v>65</v>
      </c>
      <c r="G312" s="2" t="s">
        <v>45</v>
      </c>
      <c r="H312">
        <f t="shared" si="28"/>
        <v>400</v>
      </c>
      <c r="I312">
        <v>371</v>
      </c>
      <c r="J312">
        <f t="shared" si="29"/>
        <v>29</v>
      </c>
      <c r="K312" s="5">
        <f>VLOOKUP(G312,Products!$B$2:$C$51,2,0)</f>
        <v>70</v>
      </c>
      <c r="L312" s="5">
        <f>VLOOKUP(G312,Products!$B$2:$D$51,3,0)</f>
        <v>78</v>
      </c>
      <c r="M312" s="5">
        <f t="shared" si="30"/>
        <v>28000</v>
      </c>
      <c r="N312" s="5">
        <f t="shared" si="31"/>
        <v>28938</v>
      </c>
      <c r="O312" s="5">
        <f t="shared" si="32"/>
        <v>938</v>
      </c>
      <c r="P312" s="6">
        <f t="shared" si="33"/>
        <v>7.2499999999999995E-2</v>
      </c>
      <c r="Q312" s="6">
        <f t="shared" si="34"/>
        <v>0.92749999999999999</v>
      </c>
    </row>
    <row r="313" spans="1:17" ht="15" x14ac:dyDescent="0.35">
      <c r="A313" s="1" t="s">
        <v>1638</v>
      </c>
      <c r="B313" t="s">
        <v>1640</v>
      </c>
      <c r="C313" t="s">
        <v>1628</v>
      </c>
      <c r="D313" t="s">
        <v>702</v>
      </c>
      <c r="E313" t="s">
        <v>114</v>
      </c>
      <c r="F313" t="s">
        <v>66</v>
      </c>
      <c r="G313" s="2" t="s">
        <v>20</v>
      </c>
      <c r="H313">
        <f t="shared" si="28"/>
        <v>400</v>
      </c>
      <c r="I313">
        <v>365</v>
      </c>
      <c r="J313">
        <f t="shared" si="29"/>
        <v>35</v>
      </c>
      <c r="K313" s="5">
        <f>VLOOKUP(G313,Products!$B$2:$C$51,2,0)</f>
        <v>720</v>
      </c>
      <c r="L313" s="5">
        <f>VLOOKUP(G313,Products!$B$2:$D$51,3,0)</f>
        <v>806</v>
      </c>
      <c r="M313" s="5">
        <f t="shared" si="30"/>
        <v>288000</v>
      </c>
      <c r="N313" s="5">
        <f t="shared" si="31"/>
        <v>294190</v>
      </c>
      <c r="O313" s="5">
        <f t="shared" si="32"/>
        <v>6190</v>
      </c>
      <c r="P313" s="6">
        <f t="shared" si="33"/>
        <v>8.7499999999999994E-2</v>
      </c>
      <c r="Q313" s="6">
        <f t="shared" si="34"/>
        <v>0.91249999999999998</v>
      </c>
    </row>
    <row r="314" spans="1:17" ht="15" x14ac:dyDescent="0.35">
      <c r="A314" s="1" t="s">
        <v>1638</v>
      </c>
      <c r="B314" t="s">
        <v>1640</v>
      </c>
      <c r="C314" t="s">
        <v>1628</v>
      </c>
      <c r="D314" t="s">
        <v>752</v>
      </c>
      <c r="E314" t="s">
        <v>114</v>
      </c>
      <c r="F314" t="s">
        <v>67</v>
      </c>
      <c r="G314" s="2" t="s">
        <v>21</v>
      </c>
      <c r="H314">
        <f t="shared" si="28"/>
        <v>400</v>
      </c>
      <c r="I314">
        <v>378</v>
      </c>
      <c r="J314">
        <f t="shared" si="29"/>
        <v>22</v>
      </c>
      <c r="K314" s="5">
        <f>VLOOKUP(G314,Products!$B$2:$C$51,2,0)</f>
        <v>740</v>
      </c>
      <c r="L314" s="5">
        <f>VLOOKUP(G314,Products!$B$2:$D$51,3,0)</f>
        <v>815</v>
      </c>
      <c r="M314" s="5">
        <f t="shared" si="30"/>
        <v>296000</v>
      </c>
      <c r="N314" s="5">
        <f t="shared" si="31"/>
        <v>308070</v>
      </c>
      <c r="O314" s="5">
        <f t="shared" si="32"/>
        <v>12070</v>
      </c>
      <c r="P314" s="6">
        <f t="shared" si="33"/>
        <v>5.5E-2</v>
      </c>
      <c r="Q314" s="6">
        <f t="shared" si="34"/>
        <v>0.94499999999999995</v>
      </c>
    </row>
    <row r="315" spans="1:17" ht="15" x14ac:dyDescent="0.35">
      <c r="A315" s="1" t="s">
        <v>1638</v>
      </c>
      <c r="B315" t="s">
        <v>1640</v>
      </c>
      <c r="C315" t="s">
        <v>1628</v>
      </c>
      <c r="D315" t="s">
        <v>800</v>
      </c>
      <c r="E315" t="s">
        <v>114</v>
      </c>
      <c r="F315" t="s">
        <v>68</v>
      </c>
      <c r="G315" s="2" t="s">
        <v>22</v>
      </c>
      <c r="H315">
        <f t="shared" si="28"/>
        <v>400</v>
      </c>
      <c r="I315">
        <v>378</v>
      </c>
      <c r="J315">
        <f t="shared" si="29"/>
        <v>22</v>
      </c>
      <c r="K315" s="5">
        <f>VLOOKUP(G315,Products!$B$2:$C$51,2,0)</f>
        <v>40</v>
      </c>
      <c r="L315" s="5">
        <f>VLOOKUP(G315,Products!$B$2:$D$51,3,0)</f>
        <v>60</v>
      </c>
      <c r="M315" s="5">
        <f t="shared" si="30"/>
        <v>16000</v>
      </c>
      <c r="N315" s="5">
        <f t="shared" si="31"/>
        <v>22680</v>
      </c>
      <c r="O315" s="5">
        <f t="shared" si="32"/>
        <v>6680</v>
      </c>
      <c r="P315" s="6">
        <f t="shared" si="33"/>
        <v>5.5E-2</v>
      </c>
      <c r="Q315" s="6">
        <f t="shared" si="34"/>
        <v>0.94499999999999995</v>
      </c>
    </row>
    <row r="316" spans="1:17" ht="15" x14ac:dyDescent="0.35">
      <c r="A316" s="1" t="s">
        <v>1638</v>
      </c>
      <c r="B316" t="s">
        <v>1640</v>
      </c>
      <c r="C316" t="s">
        <v>1628</v>
      </c>
      <c r="D316" t="s">
        <v>1109</v>
      </c>
      <c r="E316" t="s">
        <v>114</v>
      </c>
      <c r="F316" t="s">
        <v>69</v>
      </c>
      <c r="G316" s="2" t="s">
        <v>27</v>
      </c>
      <c r="H316">
        <f t="shared" si="28"/>
        <v>400</v>
      </c>
      <c r="I316">
        <v>364</v>
      </c>
      <c r="J316">
        <f t="shared" si="29"/>
        <v>36</v>
      </c>
      <c r="K316" s="5">
        <f>VLOOKUP(G316,Products!$B$2:$C$51,2,0)</f>
        <v>60</v>
      </c>
      <c r="L316" s="5">
        <f>VLOOKUP(G316,Products!$B$2:$D$51,3,0)</f>
        <v>66</v>
      </c>
      <c r="M316" s="5">
        <f t="shared" si="30"/>
        <v>24000</v>
      </c>
      <c r="N316" s="5">
        <f t="shared" si="31"/>
        <v>24024</v>
      </c>
      <c r="O316" s="5">
        <f t="shared" si="32"/>
        <v>24</v>
      </c>
      <c r="P316" s="6">
        <f t="shared" si="33"/>
        <v>0.09</v>
      </c>
      <c r="Q316" s="6">
        <f t="shared" si="34"/>
        <v>0.91</v>
      </c>
    </row>
    <row r="317" spans="1:17" ht="15" x14ac:dyDescent="0.35">
      <c r="A317" s="1" t="s">
        <v>1638</v>
      </c>
      <c r="B317" t="s">
        <v>1640</v>
      </c>
      <c r="C317" t="s">
        <v>1628</v>
      </c>
      <c r="D317" t="s">
        <v>1251</v>
      </c>
      <c r="E317" t="s">
        <v>114</v>
      </c>
      <c r="F317" t="s">
        <v>70</v>
      </c>
      <c r="G317" s="2" t="s">
        <v>1643</v>
      </c>
      <c r="H317">
        <f t="shared" si="28"/>
        <v>400</v>
      </c>
      <c r="I317">
        <v>375</v>
      </c>
      <c r="J317">
        <f t="shared" si="29"/>
        <v>25</v>
      </c>
      <c r="K317" s="5">
        <f>VLOOKUP(G317,Products!$B$2:$C$51,2,0)</f>
        <v>108</v>
      </c>
      <c r="L317" s="5">
        <f>VLOOKUP(G317,Products!$B$2:$D$51,3,0)</f>
        <v>118</v>
      </c>
      <c r="M317" s="5">
        <f t="shared" si="30"/>
        <v>43200</v>
      </c>
      <c r="N317" s="5">
        <f t="shared" si="31"/>
        <v>44250</v>
      </c>
      <c r="O317" s="5">
        <f t="shared" si="32"/>
        <v>1050</v>
      </c>
      <c r="P317" s="6">
        <f t="shared" si="33"/>
        <v>6.25E-2</v>
      </c>
      <c r="Q317" s="6">
        <f t="shared" si="34"/>
        <v>0.9375</v>
      </c>
    </row>
    <row r="318" spans="1:17" ht="15" x14ac:dyDescent="0.35">
      <c r="A318" s="1" t="s">
        <v>1638</v>
      </c>
      <c r="B318" t="s">
        <v>1640</v>
      </c>
      <c r="C318" t="s">
        <v>1628</v>
      </c>
      <c r="D318" t="s">
        <v>1382</v>
      </c>
      <c r="E318" t="s">
        <v>114</v>
      </c>
      <c r="F318" t="s">
        <v>71</v>
      </c>
      <c r="G318" s="2" t="s">
        <v>29</v>
      </c>
      <c r="H318">
        <f t="shared" si="28"/>
        <v>400</v>
      </c>
      <c r="I318">
        <v>377</v>
      </c>
      <c r="J318">
        <f t="shared" si="29"/>
        <v>23</v>
      </c>
      <c r="K318" s="5">
        <f>VLOOKUP(G318,Products!$B$2:$C$51,2,0)</f>
        <v>84</v>
      </c>
      <c r="L318" s="5">
        <f>VLOOKUP(G318,Products!$B$2:$D$51,3,0)</f>
        <v>94</v>
      </c>
      <c r="M318" s="5">
        <f t="shared" si="30"/>
        <v>33600</v>
      </c>
      <c r="N318" s="5">
        <f t="shared" si="31"/>
        <v>35438</v>
      </c>
      <c r="O318" s="5">
        <f t="shared" si="32"/>
        <v>1838</v>
      </c>
      <c r="P318" s="6">
        <f t="shared" si="33"/>
        <v>5.7500000000000002E-2</v>
      </c>
      <c r="Q318" s="6">
        <f t="shared" si="34"/>
        <v>0.9425</v>
      </c>
    </row>
    <row r="319" spans="1:17" ht="15" x14ac:dyDescent="0.35">
      <c r="A319" s="1" t="s">
        <v>1638</v>
      </c>
      <c r="B319" t="s">
        <v>1640</v>
      </c>
      <c r="C319" t="s">
        <v>1628</v>
      </c>
      <c r="D319" t="s">
        <v>1436</v>
      </c>
      <c r="E319" t="s">
        <v>114</v>
      </c>
      <c r="F319" t="s">
        <v>72</v>
      </c>
      <c r="G319" s="2" t="s">
        <v>31</v>
      </c>
      <c r="H319">
        <f t="shared" si="28"/>
        <v>400</v>
      </c>
      <c r="I319">
        <v>375</v>
      </c>
      <c r="J319">
        <f t="shared" si="29"/>
        <v>25</v>
      </c>
      <c r="K319" s="5">
        <f>VLOOKUP(G319,Products!$B$2:$C$51,2,0)</f>
        <v>67</v>
      </c>
      <c r="L319" s="5">
        <f>VLOOKUP(G319,Products!$B$2:$D$51,3,0)</f>
        <v>74</v>
      </c>
      <c r="M319" s="5">
        <f t="shared" si="30"/>
        <v>26800</v>
      </c>
      <c r="N319" s="5">
        <f t="shared" si="31"/>
        <v>27750</v>
      </c>
      <c r="O319" s="5">
        <f t="shared" si="32"/>
        <v>950</v>
      </c>
      <c r="P319" s="6">
        <f t="shared" si="33"/>
        <v>6.25E-2</v>
      </c>
      <c r="Q319" s="6">
        <f t="shared" si="34"/>
        <v>0.9375</v>
      </c>
    </row>
    <row r="320" spans="1:17" ht="15" x14ac:dyDescent="0.35">
      <c r="A320" s="1" t="s">
        <v>1638</v>
      </c>
      <c r="B320" t="s">
        <v>1640</v>
      </c>
      <c r="C320" t="s">
        <v>1628</v>
      </c>
      <c r="D320" t="s">
        <v>1491</v>
      </c>
      <c r="E320" t="s">
        <v>114</v>
      </c>
      <c r="F320" t="s">
        <v>73</v>
      </c>
      <c r="G320" s="2" t="s">
        <v>32</v>
      </c>
      <c r="H320">
        <f t="shared" si="28"/>
        <v>400</v>
      </c>
      <c r="I320">
        <v>362</v>
      </c>
      <c r="J320">
        <f t="shared" si="29"/>
        <v>38</v>
      </c>
      <c r="K320" s="5">
        <f>VLOOKUP(G320,Products!$B$2:$C$51,2,0)</f>
        <v>25</v>
      </c>
      <c r="L320" s="5">
        <f>VLOOKUP(G320,Products!$B$2:$D$51,3,0)</f>
        <v>30</v>
      </c>
      <c r="M320" s="5">
        <f t="shared" si="30"/>
        <v>10000</v>
      </c>
      <c r="N320" s="5">
        <f t="shared" si="31"/>
        <v>10860</v>
      </c>
      <c r="O320" s="5">
        <f t="shared" si="32"/>
        <v>860</v>
      </c>
      <c r="P320" s="6">
        <f t="shared" si="33"/>
        <v>9.5000000000000001E-2</v>
      </c>
      <c r="Q320" s="6">
        <f t="shared" si="34"/>
        <v>0.90500000000000003</v>
      </c>
    </row>
    <row r="321" spans="1:17" ht="15" x14ac:dyDescent="0.35">
      <c r="A321" s="1" t="s">
        <v>1638</v>
      </c>
      <c r="B321" t="s">
        <v>1640</v>
      </c>
      <c r="C321" t="s">
        <v>1628</v>
      </c>
      <c r="D321" t="s">
        <v>279</v>
      </c>
      <c r="E321" t="s">
        <v>114</v>
      </c>
      <c r="F321" t="s">
        <v>74</v>
      </c>
      <c r="G321" s="2" t="s">
        <v>33</v>
      </c>
      <c r="H321">
        <f t="shared" si="28"/>
        <v>400</v>
      </c>
      <c r="I321">
        <v>377</v>
      </c>
      <c r="J321">
        <f t="shared" si="29"/>
        <v>23</v>
      </c>
      <c r="K321" s="5">
        <f>VLOOKUP(G321,Products!$B$2:$C$51,2,0)</f>
        <v>186</v>
      </c>
      <c r="L321" s="5">
        <f>VLOOKUP(G321,Products!$B$2:$D$51,3,0)</f>
        <v>205</v>
      </c>
      <c r="M321" s="5">
        <f t="shared" si="30"/>
        <v>74400</v>
      </c>
      <c r="N321" s="5">
        <f t="shared" si="31"/>
        <v>77285</v>
      </c>
      <c r="O321" s="5">
        <f t="shared" si="32"/>
        <v>2885</v>
      </c>
      <c r="P321" s="6">
        <f t="shared" si="33"/>
        <v>5.7500000000000002E-2</v>
      </c>
      <c r="Q321" s="6">
        <f t="shared" si="34"/>
        <v>0.9425</v>
      </c>
    </row>
    <row r="322" spans="1:17" ht="15" x14ac:dyDescent="0.35">
      <c r="A322" s="1" t="s">
        <v>1638</v>
      </c>
      <c r="B322" t="s">
        <v>1640</v>
      </c>
      <c r="C322" t="s">
        <v>1628</v>
      </c>
      <c r="D322" t="s">
        <v>327</v>
      </c>
      <c r="E322" t="s">
        <v>114</v>
      </c>
      <c r="F322" t="s">
        <v>75</v>
      </c>
      <c r="G322" s="2" t="s">
        <v>34</v>
      </c>
      <c r="H322">
        <f t="shared" si="28"/>
        <v>400</v>
      </c>
      <c r="I322">
        <v>361</v>
      </c>
      <c r="J322">
        <f t="shared" si="29"/>
        <v>39</v>
      </c>
      <c r="K322" s="5">
        <f>VLOOKUP(G322,Products!$B$2:$C$51,2,0)</f>
        <v>70</v>
      </c>
      <c r="L322" s="5">
        <f>VLOOKUP(G322,Products!$B$2:$D$51,3,0)</f>
        <v>84</v>
      </c>
      <c r="M322" s="5">
        <f t="shared" si="30"/>
        <v>28000</v>
      </c>
      <c r="N322" s="5">
        <f t="shared" si="31"/>
        <v>30324</v>
      </c>
      <c r="O322" s="5">
        <f t="shared" si="32"/>
        <v>2324</v>
      </c>
      <c r="P322" s="6">
        <f t="shared" si="33"/>
        <v>9.7500000000000003E-2</v>
      </c>
      <c r="Q322" s="6">
        <f t="shared" si="34"/>
        <v>0.90249999999999997</v>
      </c>
    </row>
    <row r="323" spans="1:17" ht="15" x14ac:dyDescent="0.35">
      <c r="A323" s="1" t="s">
        <v>1638</v>
      </c>
      <c r="B323" t="s">
        <v>1640</v>
      </c>
      <c r="C323" t="s">
        <v>1628</v>
      </c>
      <c r="D323" t="s">
        <v>373</v>
      </c>
      <c r="E323" t="s">
        <v>114</v>
      </c>
      <c r="F323" t="s">
        <v>76</v>
      </c>
      <c r="G323" s="2" t="s">
        <v>36</v>
      </c>
      <c r="H323">
        <f t="shared" ref="H323:H386" si="35">100*4</f>
        <v>400</v>
      </c>
      <c r="I323">
        <v>372</v>
      </c>
      <c r="J323">
        <f t="shared" ref="J323:J386" si="36">H323-I323</f>
        <v>28</v>
      </c>
      <c r="K323" s="5">
        <f>VLOOKUP(G323,Products!$B$2:$C$51,2,0)</f>
        <v>197</v>
      </c>
      <c r="L323" s="5">
        <f>VLOOKUP(G323,Products!$B$2:$D$51,3,0)</f>
        <v>221</v>
      </c>
      <c r="M323" s="5">
        <f t="shared" ref="M323:M386" si="37">H323*K323</f>
        <v>78800</v>
      </c>
      <c r="N323" s="5">
        <f t="shared" ref="N323:N386" si="38">I323*L323</f>
        <v>82212</v>
      </c>
      <c r="O323" s="5">
        <f t="shared" ref="O323:O386" si="39">N323-M323</f>
        <v>3412</v>
      </c>
      <c r="P323" s="6">
        <f t="shared" ref="P323:P386" si="40">J323/H323</f>
        <v>7.0000000000000007E-2</v>
      </c>
      <c r="Q323" s="6">
        <f t="shared" ref="Q323:Q386" si="41">I323/H323</f>
        <v>0.93</v>
      </c>
    </row>
    <row r="324" spans="1:17" ht="15" x14ac:dyDescent="0.35">
      <c r="A324" s="1" t="s">
        <v>1638</v>
      </c>
      <c r="B324" t="s">
        <v>1640</v>
      </c>
      <c r="C324" t="s">
        <v>1628</v>
      </c>
      <c r="D324" t="s">
        <v>412</v>
      </c>
      <c r="E324" t="s">
        <v>114</v>
      </c>
      <c r="F324" t="s">
        <v>77</v>
      </c>
      <c r="G324" s="2" t="s">
        <v>39</v>
      </c>
      <c r="H324">
        <f t="shared" si="35"/>
        <v>400</v>
      </c>
      <c r="I324">
        <v>367</v>
      </c>
      <c r="J324">
        <f t="shared" si="36"/>
        <v>33</v>
      </c>
      <c r="K324" s="5">
        <f>VLOOKUP(G324,Products!$B$2:$C$51,2,0)</f>
        <v>20</v>
      </c>
      <c r="L324" s="5">
        <f>VLOOKUP(G324,Products!$B$2:$D$51,3,0)</f>
        <v>24</v>
      </c>
      <c r="M324" s="5">
        <f t="shared" si="37"/>
        <v>8000</v>
      </c>
      <c r="N324" s="5">
        <f t="shared" si="38"/>
        <v>8808</v>
      </c>
      <c r="O324" s="5">
        <f t="shared" si="39"/>
        <v>808</v>
      </c>
      <c r="P324" s="6">
        <f t="shared" si="40"/>
        <v>8.2500000000000004E-2</v>
      </c>
      <c r="Q324" s="6">
        <f t="shared" si="41"/>
        <v>0.91749999999999998</v>
      </c>
    </row>
    <row r="325" spans="1:17" ht="15" x14ac:dyDescent="0.35">
      <c r="A325" s="1" t="s">
        <v>1638</v>
      </c>
      <c r="B325" t="s">
        <v>1640</v>
      </c>
      <c r="C325" t="s">
        <v>1628</v>
      </c>
      <c r="D325" t="s">
        <v>457</v>
      </c>
      <c r="E325" t="s">
        <v>114</v>
      </c>
      <c r="F325" t="s">
        <v>78</v>
      </c>
      <c r="G325" s="2" t="s">
        <v>41</v>
      </c>
      <c r="H325">
        <f t="shared" si="35"/>
        <v>400</v>
      </c>
      <c r="I325">
        <v>372</v>
      </c>
      <c r="J325">
        <f t="shared" si="36"/>
        <v>28</v>
      </c>
      <c r="K325" s="5">
        <f>VLOOKUP(G325,Products!$B$2:$C$51,2,0)</f>
        <v>60</v>
      </c>
      <c r="L325" s="5">
        <f>VLOOKUP(G325,Products!$B$2:$D$51,3,0)</f>
        <v>72</v>
      </c>
      <c r="M325" s="5">
        <f t="shared" si="37"/>
        <v>24000</v>
      </c>
      <c r="N325" s="5">
        <f t="shared" si="38"/>
        <v>26784</v>
      </c>
      <c r="O325" s="5">
        <f t="shared" si="39"/>
        <v>2784</v>
      </c>
      <c r="P325" s="6">
        <f t="shared" si="40"/>
        <v>7.0000000000000007E-2</v>
      </c>
      <c r="Q325" s="6">
        <f t="shared" si="41"/>
        <v>0.93</v>
      </c>
    </row>
    <row r="326" spans="1:17" ht="15" x14ac:dyDescent="0.35">
      <c r="A326" s="1" t="s">
        <v>1638</v>
      </c>
      <c r="B326" t="s">
        <v>1640</v>
      </c>
      <c r="C326" t="s">
        <v>1628</v>
      </c>
      <c r="D326" t="s">
        <v>514</v>
      </c>
      <c r="E326" t="s">
        <v>114</v>
      </c>
      <c r="F326" t="s">
        <v>79</v>
      </c>
      <c r="G326" s="2" t="s">
        <v>42</v>
      </c>
      <c r="H326">
        <f t="shared" si="35"/>
        <v>400</v>
      </c>
      <c r="I326">
        <v>365</v>
      </c>
      <c r="J326">
        <f t="shared" si="36"/>
        <v>35</v>
      </c>
      <c r="K326" s="5">
        <f>VLOOKUP(G326,Products!$B$2:$C$51,2,0)</f>
        <v>251</v>
      </c>
      <c r="L326" s="5">
        <f>VLOOKUP(G326,Products!$B$2:$D$51,3,0)</f>
        <v>276</v>
      </c>
      <c r="M326" s="5">
        <f t="shared" si="37"/>
        <v>100400</v>
      </c>
      <c r="N326" s="5">
        <f t="shared" si="38"/>
        <v>100740</v>
      </c>
      <c r="O326" s="5">
        <f t="shared" si="39"/>
        <v>340</v>
      </c>
      <c r="P326" s="6">
        <f t="shared" si="40"/>
        <v>8.7499999999999994E-2</v>
      </c>
      <c r="Q326" s="6">
        <f t="shared" si="41"/>
        <v>0.91249999999999998</v>
      </c>
    </row>
    <row r="327" spans="1:17" ht="15" x14ac:dyDescent="0.35">
      <c r="A327" s="1" t="s">
        <v>1638</v>
      </c>
      <c r="B327" t="s">
        <v>1640</v>
      </c>
      <c r="C327" t="s">
        <v>1628</v>
      </c>
      <c r="D327" t="s">
        <v>555</v>
      </c>
      <c r="E327" t="s">
        <v>114</v>
      </c>
      <c r="F327" t="s">
        <v>80</v>
      </c>
      <c r="G327" s="2" t="s">
        <v>43</v>
      </c>
      <c r="H327">
        <f t="shared" si="35"/>
        <v>400</v>
      </c>
      <c r="I327">
        <v>363</v>
      </c>
      <c r="J327">
        <f t="shared" si="36"/>
        <v>37</v>
      </c>
      <c r="K327" s="5">
        <f>VLOOKUP(G327,Products!$B$2:$C$51,2,0)</f>
        <v>70</v>
      </c>
      <c r="L327" s="5">
        <f>VLOOKUP(G327,Products!$B$2:$D$51,3,0)</f>
        <v>84</v>
      </c>
      <c r="M327" s="5">
        <f t="shared" si="37"/>
        <v>28000</v>
      </c>
      <c r="N327" s="5">
        <f t="shared" si="38"/>
        <v>30492</v>
      </c>
      <c r="O327" s="5">
        <f t="shared" si="39"/>
        <v>2492</v>
      </c>
      <c r="P327" s="6">
        <f t="shared" si="40"/>
        <v>9.2499999999999999E-2</v>
      </c>
      <c r="Q327" s="6">
        <f t="shared" si="41"/>
        <v>0.90749999999999997</v>
      </c>
    </row>
    <row r="328" spans="1:17" ht="15" x14ac:dyDescent="0.35">
      <c r="A328" s="1" t="s">
        <v>1638</v>
      </c>
      <c r="B328" t="s">
        <v>1640</v>
      </c>
      <c r="C328" t="s">
        <v>1628</v>
      </c>
      <c r="D328" t="s">
        <v>651</v>
      </c>
      <c r="E328" t="s">
        <v>114</v>
      </c>
      <c r="F328" t="s">
        <v>81</v>
      </c>
      <c r="G328" s="2" t="s">
        <v>46</v>
      </c>
      <c r="H328">
        <f t="shared" si="35"/>
        <v>400</v>
      </c>
      <c r="I328">
        <v>371</v>
      </c>
      <c r="J328">
        <f t="shared" si="36"/>
        <v>29</v>
      </c>
      <c r="K328" s="5">
        <f>VLOOKUP(G328,Products!$B$2:$C$51,2,0)</f>
        <v>120</v>
      </c>
      <c r="L328" s="5">
        <f>VLOOKUP(G328,Products!$B$2:$D$51,3,0)</f>
        <v>130</v>
      </c>
      <c r="M328" s="5">
        <f t="shared" si="37"/>
        <v>48000</v>
      </c>
      <c r="N328" s="5">
        <f t="shared" si="38"/>
        <v>48230</v>
      </c>
      <c r="O328" s="5">
        <f t="shared" si="39"/>
        <v>230</v>
      </c>
      <c r="P328" s="6">
        <f t="shared" si="40"/>
        <v>7.2499999999999995E-2</v>
      </c>
      <c r="Q328" s="6">
        <f t="shared" si="41"/>
        <v>0.92749999999999999</v>
      </c>
    </row>
    <row r="329" spans="1:17" ht="15" x14ac:dyDescent="0.35">
      <c r="A329" s="1" t="s">
        <v>1638</v>
      </c>
      <c r="B329" t="s">
        <v>1640</v>
      </c>
      <c r="C329" t="s">
        <v>1628</v>
      </c>
      <c r="D329" t="s">
        <v>801</v>
      </c>
      <c r="E329" t="s">
        <v>114</v>
      </c>
      <c r="F329" t="s">
        <v>82</v>
      </c>
      <c r="G329" s="2" t="s">
        <v>49</v>
      </c>
      <c r="H329">
        <f t="shared" si="35"/>
        <v>400</v>
      </c>
      <c r="I329">
        <v>364</v>
      </c>
      <c r="J329">
        <f t="shared" si="36"/>
        <v>36</v>
      </c>
      <c r="K329" s="5">
        <f>VLOOKUP(G329,Products!$B$2:$C$51,2,0)</f>
        <v>30</v>
      </c>
      <c r="L329" s="5">
        <f>VLOOKUP(G329,Products!$B$2:$D$51,3,0)</f>
        <v>40</v>
      </c>
      <c r="M329" s="5">
        <f t="shared" si="37"/>
        <v>12000</v>
      </c>
      <c r="N329" s="5">
        <f t="shared" si="38"/>
        <v>14560</v>
      </c>
      <c r="O329" s="5">
        <f t="shared" si="39"/>
        <v>2560</v>
      </c>
      <c r="P329" s="6">
        <f t="shared" si="40"/>
        <v>0.09</v>
      </c>
      <c r="Q329" s="6">
        <f t="shared" si="41"/>
        <v>0.91</v>
      </c>
    </row>
    <row r="330" spans="1:17" ht="15" x14ac:dyDescent="0.35">
      <c r="A330" s="1" t="s">
        <v>1638</v>
      </c>
      <c r="B330" t="s">
        <v>1640</v>
      </c>
      <c r="C330" t="s">
        <v>1628</v>
      </c>
      <c r="D330" t="s">
        <v>858</v>
      </c>
      <c r="E330" t="s">
        <v>114</v>
      </c>
      <c r="F330" t="s">
        <v>83</v>
      </c>
      <c r="G330" s="2" t="s">
        <v>50</v>
      </c>
      <c r="H330">
        <f t="shared" si="35"/>
        <v>400</v>
      </c>
      <c r="I330">
        <v>380</v>
      </c>
      <c r="J330">
        <f t="shared" si="36"/>
        <v>20</v>
      </c>
      <c r="K330" s="5">
        <f>VLOOKUP(G330,Products!$B$2:$C$51,2,0)</f>
        <v>10</v>
      </c>
      <c r="L330" s="5">
        <f>VLOOKUP(G330,Products!$B$2:$D$51,3,0)</f>
        <v>15</v>
      </c>
      <c r="M330" s="5">
        <f t="shared" si="37"/>
        <v>4000</v>
      </c>
      <c r="N330" s="5">
        <f t="shared" si="38"/>
        <v>5700</v>
      </c>
      <c r="O330" s="5">
        <f t="shared" si="39"/>
        <v>1700</v>
      </c>
      <c r="P330" s="6">
        <f t="shared" si="40"/>
        <v>0.05</v>
      </c>
      <c r="Q330" s="6">
        <f t="shared" si="41"/>
        <v>0.95</v>
      </c>
    </row>
    <row r="331" spans="1:17" ht="15" x14ac:dyDescent="0.35">
      <c r="A331" s="1" t="s">
        <v>1638</v>
      </c>
      <c r="B331" t="s">
        <v>1640</v>
      </c>
      <c r="C331" t="s">
        <v>1628</v>
      </c>
      <c r="D331" t="s">
        <v>909</v>
      </c>
      <c r="E331" t="s">
        <v>114</v>
      </c>
      <c r="F331" t="s">
        <v>84</v>
      </c>
      <c r="G331" s="2" t="s">
        <v>51</v>
      </c>
      <c r="H331">
        <f t="shared" si="35"/>
        <v>400</v>
      </c>
      <c r="I331">
        <v>378</v>
      </c>
      <c r="J331">
        <f t="shared" si="36"/>
        <v>22</v>
      </c>
      <c r="K331" s="5">
        <f>VLOOKUP(G331,Products!$B$2:$C$51,2,0)</f>
        <v>150</v>
      </c>
      <c r="L331" s="5">
        <f>VLOOKUP(G331,Products!$B$2:$D$51,3,0)</f>
        <v>210</v>
      </c>
      <c r="M331" s="5">
        <f t="shared" si="37"/>
        <v>60000</v>
      </c>
      <c r="N331" s="5">
        <f t="shared" si="38"/>
        <v>79380</v>
      </c>
      <c r="O331" s="5">
        <f t="shared" si="39"/>
        <v>19380</v>
      </c>
      <c r="P331" s="6">
        <f t="shared" si="40"/>
        <v>5.5E-2</v>
      </c>
      <c r="Q331" s="6">
        <f t="shared" si="41"/>
        <v>0.94499999999999995</v>
      </c>
    </row>
    <row r="332" spans="1:17" ht="15" x14ac:dyDescent="0.35">
      <c r="A332" s="1" t="s">
        <v>1638</v>
      </c>
      <c r="B332" t="s">
        <v>1640</v>
      </c>
      <c r="C332" t="s">
        <v>1628</v>
      </c>
      <c r="D332" t="s">
        <v>1011</v>
      </c>
      <c r="E332" t="s">
        <v>114</v>
      </c>
      <c r="F332" t="s">
        <v>85</v>
      </c>
      <c r="G332" s="2" t="s">
        <v>1646</v>
      </c>
      <c r="H332">
        <f t="shared" si="35"/>
        <v>400</v>
      </c>
      <c r="I332">
        <v>377</v>
      </c>
      <c r="J332">
        <f t="shared" si="36"/>
        <v>23</v>
      </c>
      <c r="K332" s="5">
        <f>VLOOKUP(G332,Products!$B$2:$C$51,2,0)</f>
        <v>110</v>
      </c>
      <c r="L332" s="5">
        <f>VLOOKUP(G332,Products!$B$2:$D$51,3,0)</f>
        <v>127</v>
      </c>
      <c r="M332" s="5">
        <f t="shared" si="37"/>
        <v>44000</v>
      </c>
      <c r="N332" s="5">
        <f t="shared" si="38"/>
        <v>47879</v>
      </c>
      <c r="O332" s="5">
        <f t="shared" si="39"/>
        <v>3879</v>
      </c>
      <c r="P332" s="6">
        <f t="shared" si="40"/>
        <v>5.7500000000000002E-2</v>
      </c>
      <c r="Q332" s="6">
        <f t="shared" si="41"/>
        <v>0.9425</v>
      </c>
    </row>
    <row r="333" spans="1:17" ht="15" x14ac:dyDescent="0.35">
      <c r="A333" s="1" t="s">
        <v>1638</v>
      </c>
      <c r="B333" t="s">
        <v>1640</v>
      </c>
      <c r="C333" t="s">
        <v>1628</v>
      </c>
      <c r="D333" t="s">
        <v>1061</v>
      </c>
      <c r="E333" t="s">
        <v>114</v>
      </c>
      <c r="F333" t="s">
        <v>86</v>
      </c>
      <c r="G333" s="2" t="s">
        <v>23</v>
      </c>
      <c r="H333">
        <f t="shared" si="35"/>
        <v>400</v>
      </c>
      <c r="I333">
        <v>374</v>
      </c>
      <c r="J333">
        <f t="shared" si="36"/>
        <v>26</v>
      </c>
      <c r="K333" s="5">
        <f>VLOOKUP(G333,Products!$B$2:$C$51,2,0)</f>
        <v>50</v>
      </c>
      <c r="L333" s="5">
        <f>VLOOKUP(G333,Products!$B$2:$D$51,3,0)</f>
        <v>58</v>
      </c>
      <c r="M333" s="5">
        <f t="shared" si="37"/>
        <v>20000</v>
      </c>
      <c r="N333" s="5">
        <f t="shared" si="38"/>
        <v>21692</v>
      </c>
      <c r="O333" s="5">
        <f t="shared" si="39"/>
        <v>1692</v>
      </c>
      <c r="P333" s="6">
        <f t="shared" si="40"/>
        <v>6.5000000000000002E-2</v>
      </c>
      <c r="Q333" s="6">
        <f t="shared" si="41"/>
        <v>0.93500000000000005</v>
      </c>
    </row>
    <row r="334" spans="1:17" ht="15" x14ac:dyDescent="0.35">
      <c r="A334" s="1" t="s">
        <v>1638</v>
      </c>
      <c r="B334" t="s">
        <v>1640</v>
      </c>
      <c r="C334" t="s">
        <v>1628</v>
      </c>
      <c r="D334" t="s">
        <v>1157</v>
      </c>
      <c r="E334" t="s">
        <v>114</v>
      </c>
      <c r="F334" t="s">
        <v>87</v>
      </c>
      <c r="G334" s="2" t="s">
        <v>24</v>
      </c>
      <c r="H334">
        <f t="shared" si="35"/>
        <v>400</v>
      </c>
      <c r="I334">
        <v>369</v>
      </c>
      <c r="J334">
        <f t="shared" si="36"/>
        <v>31</v>
      </c>
      <c r="K334" s="5">
        <f>VLOOKUP(G334,Products!$B$2:$C$51,2,0)</f>
        <v>30</v>
      </c>
      <c r="L334" s="5">
        <f>VLOOKUP(G334,Products!$B$2:$D$51,3,0)</f>
        <v>34</v>
      </c>
      <c r="M334" s="5">
        <f t="shared" si="37"/>
        <v>12000</v>
      </c>
      <c r="N334" s="5">
        <f t="shared" si="38"/>
        <v>12546</v>
      </c>
      <c r="O334" s="5">
        <f t="shared" si="39"/>
        <v>546</v>
      </c>
      <c r="P334" s="6">
        <f t="shared" si="40"/>
        <v>7.7499999999999999E-2</v>
      </c>
      <c r="Q334" s="6">
        <f t="shared" si="41"/>
        <v>0.92249999999999999</v>
      </c>
    </row>
    <row r="335" spans="1:17" ht="15" x14ac:dyDescent="0.35">
      <c r="A335" s="1" t="s">
        <v>1638</v>
      </c>
      <c r="B335" t="s">
        <v>1640</v>
      </c>
      <c r="C335" t="s">
        <v>1628</v>
      </c>
      <c r="D335" t="s">
        <v>1295</v>
      </c>
      <c r="E335" t="s">
        <v>114</v>
      </c>
      <c r="F335" t="s">
        <v>88</v>
      </c>
      <c r="G335" s="2" t="s">
        <v>25</v>
      </c>
      <c r="H335">
        <f t="shared" si="35"/>
        <v>400</v>
      </c>
      <c r="I335">
        <v>375</v>
      </c>
      <c r="J335">
        <f t="shared" si="36"/>
        <v>25</v>
      </c>
      <c r="K335" s="5">
        <f>VLOOKUP(G335,Products!$B$2:$C$51,2,0)</f>
        <v>60</v>
      </c>
      <c r="L335" s="5">
        <f>VLOOKUP(G335,Products!$B$2:$D$51,3,0)</f>
        <v>68</v>
      </c>
      <c r="M335" s="5">
        <f t="shared" si="37"/>
        <v>24000</v>
      </c>
      <c r="N335" s="5">
        <f t="shared" si="38"/>
        <v>25500</v>
      </c>
      <c r="O335" s="5">
        <f t="shared" si="39"/>
        <v>1500</v>
      </c>
      <c r="P335" s="6">
        <f t="shared" si="40"/>
        <v>6.25E-2</v>
      </c>
      <c r="Q335" s="6">
        <f t="shared" si="41"/>
        <v>0.9375</v>
      </c>
    </row>
    <row r="336" spans="1:17" ht="15" x14ac:dyDescent="0.35">
      <c r="A336" s="1" t="s">
        <v>1638</v>
      </c>
      <c r="B336" t="s">
        <v>1640</v>
      </c>
      <c r="C336" t="s">
        <v>1628</v>
      </c>
      <c r="D336" t="s">
        <v>1334</v>
      </c>
      <c r="E336" t="s">
        <v>114</v>
      </c>
      <c r="F336" t="s">
        <v>89</v>
      </c>
      <c r="G336" s="2" t="s">
        <v>54</v>
      </c>
      <c r="H336">
        <f t="shared" si="35"/>
        <v>400</v>
      </c>
      <c r="I336">
        <v>367</v>
      </c>
      <c r="J336">
        <f t="shared" si="36"/>
        <v>33</v>
      </c>
      <c r="K336" s="5">
        <f>VLOOKUP(G336,Products!$B$2:$C$51,2,0)</f>
        <v>20</v>
      </c>
      <c r="L336" s="5">
        <f>VLOOKUP(G336,Products!$B$2:$D$51,3,0)</f>
        <v>22</v>
      </c>
      <c r="M336" s="5">
        <f t="shared" si="37"/>
        <v>8000</v>
      </c>
      <c r="N336" s="5">
        <f t="shared" si="38"/>
        <v>8074</v>
      </c>
      <c r="O336" s="5">
        <f t="shared" si="39"/>
        <v>74</v>
      </c>
      <c r="P336" s="6">
        <f t="shared" si="40"/>
        <v>8.2500000000000004E-2</v>
      </c>
      <c r="Q336" s="6">
        <f t="shared" si="41"/>
        <v>0.91749999999999998</v>
      </c>
    </row>
    <row r="337" spans="1:17" ht="15" x14ac:dyDescent="0.35">
      <c r="A337" s="1" t="s">
        <v>1638</v>
      </c>
      <c r="B337" t="s">
        <v>1640</v>
      </c>
      <c r="C337" t="s">
        <v>1628</v>
      </c>
      <c r="D337" t="s">
        <v>1592</v>
      </c>
      <c r="E337" t="s">
        <v>114</v>
      </c>
      <c r="F337" t="s">
        <v>90</v>
      </c>
      <c r="G337" s="2" t="s">
        <v>40</v>
      </c>
      <c r="H337">
        <f t="shared" si="35"/>
        <v>400</v>
      </c>
      <c r="I337">
        <v>374</v>
      </c>
      <c r="J337">
        <f t="shared" si="36"/>
        <v>26</v>
      </c>
      <c r="K337" s="5">
        <f>VLOOKUP(G337,Products!$B$2:$C$51,2,0)</f>
        <v>40</v>
      </c>
      <c r="L337" s="5">
        <f>VLOOKUP(G337,Products!$B$2:$D$51,3,0)</f>
        <v>45</v>
      </c>
      <c r="M337" s="5">
        <f t="shared" si="37"/>
        <v>16000</v>
      </c>
      <c r="N337" s="5">
        <f t="shared" si="38"/>
        <v>16830</v>
      </c>
      <c r="O337" s="5">
        <f t="shared" si="39"/>
        <v>830</v>
      </c>
      <c r="P337" s="6">
        <f t="shared" si="40"/>
        <v>6.5000000000000002E-2</v>
      </c>
      <c r="Q337" s="6">
        <f t="shared" si="41"/>
        <v>0.93500000000000005</v>
      </c>
    </row>
    <row r="338" spans="1:17" ht="15" x14ac:dyDescent="0.35">
      <c r="A338" s="1" t="s">
        <v>1638</v>
      </c>
      <c r="B338" t="s">
        <v>1640</v>
      </c>
      <c r="C338" t="s">
        <v>1628</v>
      </c>
      <c r="D338" t="s">
        <v>280</v>
      </c>
      <c r="E338" t="s">
        <v>114</v>
      </c>
      <c r="F338" t="s">
        <v>91</v>
      </c>
      <c r="G338" s="2" t="s">
        <v>30</v>
      </c>
      <c r="H338">
        <f t="shared" si="35"/>
        <v>400</v>
      </c>
      <c r="I338">
        <v>368</v>
      </c>
      <c r="J338">
        <f t="shared" si="36"/>
        <v>32</v>
      </c>
      <c r="K338" s="5">
        <f>VLOOKUP(G338,Products!$B$2:$C$51,2,0)</f>
        <v>40</v>
      </c>
      <c r="L338" s="5">
        <f>VLOOKUP(G338,Products!$B$2:$D$51,3,0)</f>
        <v>45</v>
      </c>
      <c r="M338" s="5">
        <f t="shared" si="37"/>
        <v>16000</v>
      </c>
      <c r="N338" s="5">
        <f t="shared" si="38"/>
        <v>16560</v>
      </c>
      <c r="O338" s="5">
        <f t="shared" si="39"/>
        <v>560</v>
      </c>
      <c r="P338" s="6">
        <f t="shared" si="40"/>
        <v>0.08</v>
      </c>
      <c r="Q338" s="6">
        <f t="shared" si="41"/>
        <v>0.92</v>
      </c>
    </row>
    <row r="339" spans="1:17" ht="15" x14ac:dyDescent="0.35">
      <c r="A339" s="1" t="s">
        <v>1638</v>
      </c>
      <c r="B339" t="s">
        <v>1640</v>
      </c>
      <c r="C339" t="s">
        <v>1628</v>
      </c>
      <c r="D339" t="s">
        <v>328</v>
      </c>
      <c r="E339" t="s">
        <v>114</v>
      </c>
      <c r="F339" t="s">
        <v>92</v>
      </c>
      <c r="G339" s="2" t="s">
        <v>44</v>
      </c>
      <c r="H339">
        <f t="shared" si="35"/>
        <v>400</v>
      </c>
      <c r="I339">
        <v>365</v>
      </c>
      <c r="J339">
        <f t="shared" si="36"/>
        <v>35</v>
      </c>
      <c r="K339" s="5">
        <f>VLOOKUP(G339,Products!$B$2:$C$51,2,0)</f>
        <v>50</v>
      </c>
      <c r="L339" s="5">
        <f>VLOOKUP(G339,Products!$B$2:$D$51,3,0)</f>
        <v>58</v>
      </c>
      <c r="M339" s="5">
        <f t="shared" si="37"/>
        <v>20000</v>
      </c>
      <c r="N339" s="5">
        <f t="shared" si="38"/>
        <v>21170</v>
      </c>
      <c r="O339" s="5">
        <f t="shared" si="39"/>
        <v>1170</v>
      </c>
      <c r="P339" s="6">
        <f t="shared" si="40"/>
        <v>8.7499999999999994E-2</v>
      </c>
      <c r="Q339" s="6">
        <f t="shared" si="41"/>
        <v>0.91249999999999998</v>
      </c>
    </row>
    <row r="340" spans="1:17" ht="15" x14ac:dyDescent="0.35">
      <c r="A340" s="1" t="s">
        <v>1638</v>
      </c>
      <c r="B340" t="s">
        <v>1640</v>
      </c>
      <c r="C340" t="s">
        <v>1628</v>
      </c>
      <c r="D340" t="s">
        <v>652</v>
      </c>
      <c r="E340" t="s">
        <v>114</v>
      </c>
      <c r="F340" t="s">
        <v>93</v>
      </c>
      <c r="G340" s="2" t="s">
        <v>10</v>
      </c>
      <c r="H340">
        <f t="shared" si="35"/>
        <v>400</v>
      </c>
      <c r="I340">
        <v>370</v>
      </c>
      <c r="J340">
        <f t="shared" si="36"/>
        <v>30</v>
      </c>
      <c r="K340" s="5">
        <f>VLOOKUP(G340,Products!$B$2:$C$51,2,0)</f>
        <v>44</v>
      </c>
      <c r="L340" s="5">
        <f>VLOOKUP(G340,Products!$B$2:$D$51,3,0)</f>
        <v>49</v>
      </c>
      <c r="M340" s="5">
        <f t="shared" si="37"/>
        <v>17600</v>
      </c>
      <c r="N340" s="5">
        <f t="shared" si="38"/>
        <v>18130</v>
      </c>
      <c r="O340" s="5">
        <f t="shared" si="39"/>
        <v>530</v>
      </c>
      <c r="P340" s="6">
        <f t="shared" si="40"/>
        <v>7.4999999999999997E-2</v>
      </c>
      <c r="Q340" s="6">
        <f t="shared" si="41"/>
        <v>0.92500000000000004</v>
      </c>
    </row>
    <row r="341" spans="1:17" ht="15" x14ac:dyDescent="0.35">
      <c r="A341" s="1" t="s">
        <v>1638</v>
      </c>
      <c r="B341" t="s">
        <v>1640</v>
      </c>
      <c r="C341" t="s">
        <v>1628</v>
      </c>
      <c r="D341" t="s">
        <v>753</v>
      </c>
      <c r="E341" t="s">
        <v>114</v>
      </c>
      <c r="F341" t="s">
        <v>94</v>
      </c>
      <c r="G341" s="2" t="s">
        <v>1644</v>
      </c>
      <c r="H341">
        <f t="shared" si="35"/>
        <v>400</v>
      </c>
      <c r="I341">
        <v>369</v>
      </c>
      <c r="J341">
        <f t="shared" si="36"/>
        <v>31</v>
      </c>
      <c r="K341" s="5">
        <f>VLOOKUP(G341,Products!$B$2:$C$51,2,0)</f>
        <v>25</v>
      </c>
      <c r="L341" s="5">
        <f>VLOOKUP(G341,Products!$B$2:$D$51,3,0)</f>
        <v>28</v>
      </c>
      <c r="M341" s="5">
        <f t="shared" si="37"/>
        <v>10000</v>
      </c>
      <c r="N341" s="5">
        <f t="shared" si="38"/>
        <v>10332</v>
      </c>
      <c r="O341" s="5">
        <f t="shared" si="39"/>
        <v>332</v>
      </c>
      <c r="P341" s="6">
        <f t="shared" si="40"/>
        <v>7.7499999999999999E-2</v>
      </c>
      <c r="Q341" s="6">
        <f t="shared" si="41"/>
        <v>0.92249999999999999</v>
      </c>
    </row>
    <row r="342" spans="1:17" ht="15" x14ac:dyDescent="0.35">
      <c r="A342" s="1" t="s">
        <v>1638</v>
      </c>
      <c r="B342" t="s">
        <v>1640</v>
      </c>
      <c r="C342" t="s">
        <v>1628</v>
      </c>
      <c r="D342" t="s">
        <v>802</v>
      </c>
      <c r="E342" t="s">
        <v>114</v>
      </c>
      <c r="F342" t="s">
        <v>95</v>
      </c>
      <c r="G342" s="2" t="s">
        <v>1630</v>
      </c>
      <c r="H342">
        <f t="shared" si="35"/>
        <v>400</v>
      </c>
      <c r="I342">
        <v>358</v>
      </c>
      <c r="J342">
        <f t="shared" si="36"/>
        <v>42</v>
      </c>
      <c r="K342" s="5">
        <f>VLOOKUP(G342,Products!$B$2:$C$51,2,0)</f>
        <v>45</v>
      </c>
      <c r="L342" s="5">
        <f>VLOOKUP(G342,Products!$B$2:$D$51,3,0)</f>
        <v>50</v>
      </c>
      <c r="M342" s="5">
        <f t="shared" si="37"/>
        <v>18000</v>
      </c>
      <c r="N342" s="5">
        <f t="shared" si="38"/>
        <v>17900</v>
      </c>
      <c r="O342" s="5">
        <f t="shared" si="39"/>
        <v>-100</v>
      </c>
      <c r="P342" s="6">
        <f t="shared" si="40"/>
        <v>0.105</v>
      </c>
      <c r="Q342" s="6">
        <f t="shared" si="41"/>
        <v>0.89500000000000002</v>
      </c>
    </row>
    <row r="343" spans="1:17" ht="15" x14ac:dyDescent="0.35">
      <c r="A343" s="1" t="s">
        <v>1638</v>
      </c>
      <c r="B343" t="s">
        <v>1640</v>
      </c>
      <c r="C343" t="s">
        <v>1628</v>
      </c>
      <c r="D343" t="s">
        <v>859</v>
      </c>
      <c r="E343" t="s">
        <v>114</v>
      </c>
      <c r="F343" t="s">
        <v>96</v>
      </c>
      <c r="G343" s="2" t="s">
        <v>28</v>
      </c>
      <c r="H343">
        <f t="shared" si="35"/>
        <v>400</v>
      </c>
      <c r="I343">
        <v>358</v>
      </c>
      <c r="J343">
        <f t="shared" si="36"/>
        <v>42</v>
      </c>
      <c r="K343" s="5">
        <f>VLOOKUP(G343,Products!$B$2:$C$51,2,0)</f>
        <v>40</v>
      </c>
      <c r="L343" s="5">
        <f>VLOOKUP(G343,Products!$B$2:$D$51,3,0)</f>
        <v>44</v>
      </c>
      <c r="M343" s="5">
        <f t="shared" si="37"/>
        <v>16000</v>
      </c>
      <c r="N343" s="5">
        <f t="shared" si="38"/>
        <v>15752</v>
      </c>
      <c r="O343" s="5">
        <f t="shared" si="39"/>
        <v>-248</v>
      </c>
      <c r="P343" s="6">
        <f t="shared" si="40"/>
        <v>0.105</v>
      </c>
      <c r="Q343" s="6">
        <f t="shared" si="41"/>
        <v>0.89500000000000002</v>
      </c>
    </row>
    <row r="344" spans="1:17" ht="15" x14ac:dyDescent="0.35">
      <c r="A344" s="1" t="s">
        <v>1638</v>
      </c>
      <c r="B344" t="s">
        <v>1640</v>
      </c>
      <c r="C344" t="s">
        <v>1628</v>
      </c>
      <c r="D344" t="s">
        <v>1110</v>
      </c>
      <c r="E344" t="s">
        <v>114</v>
      </c>
      <c r="F344" t="s">
        <v>97</v>
      </c>
      <c r="G344" s="2" t="s">
        <v>47</v>
      </c>
      <c r="H344">
        <f t="shared" si="35"/>
        <v>400</v>
      </c>
      <c r="I344">
        <v>361</v>
      </c>
      <c r="J344">
        <f t="shared" si="36"/>
        <v>39</v>
      </c>
      <c r="K344" s="5">
        <f>VLOOKUP(G344,Products!$B$2:$C$51,2,0)</f>
        <v>34</v>
      </c>
      <c r="L344" s="5">
        <f>VLOOKUP(G344,Products!$B$2:$D$51,3,0)</f>
        <v>39</v>
      </c>
      <c r="M344" s="5">
        <f t="shared" si="37"/>
        <v>13600</v>
      </c>
      <c r="N344" s="5">
        <f t="shared" si="38"/>
        <v>14079</v>
      </c>
      <c r="O344" s="5">
        <f t="shared" si="39"/>
        <v>479</v>
      </c>
      <c r="P344" s="6">
        <f t="shared" si="40"/>
        <v>9.7500000000000003E-2</v>
      </c>
      <c r="Q344" s="6">
        <f t="shared" si="41"/>
        <v>0.90249999999999997</v>
      </c>
    </row>
    <row r="345" spans="1:17" ht="15" x14ac:dyDescent="0.35">
      <c r="A345" s="1" t="s">
        <v>1638</v>
      </c>
      <c r="B345" t="s">
        <v>1640</v>
      </c>
      <c r="C345" t="s">
        <v>1628</v>
      </c>
      <c r="D345" t="s">
        <v>1383</v>
      </c>
      <c r="E345" t="s">
        <v>114</v>
      </c>
      <c r="F345" t="s">
        <v>98</v>
      </c>
      <c r="G345" s="2" t="s">
        <v>48</v>
      </c>
      <c r="H345">
        <f t="shared" si="35"/>
        <v>400</v>
      </c>
      <c r="I345">
        <v>359</v>
      </c>
      <c r="J345">
        <f t="shared" si="36"/>
        <v>41</v>
      </c>
      <c r="K345" s="5">
        <f>VLOOKUP(G345,Products!$B$2:$C$51,2,0)</f>
        <v>100</v>
      </c>
      <c r="L345" s="5">
        <f>VLOOKUP(G345,Products!$B$2:$D$51,3,0)</f>
        <v>113</v>
      </c>
      <c r="M345" s="5">
        <f t="shared" si="37"/>
        <v>40000</v>
      </c>
      <c r="N345" s="5">
        <f t="shared" si="38"/>
        <v>40567</v>
      </c>
      <c r="O345" s="5">
        <f t="shared" si="39"/>
        <v>567</v>
      </c>
      <c r="P345" s="6">
        <f t="shared" si="40"/>
        <v>0.10249999999999999</v>
      </c>
      <c r="Q345" s="6">
        <f t="shared" si="41"/>
        <v>0.89749999999999996</v>
      </c>
    </row>
    <row r="346" spans="1:17" ht="15" x14ac:dyDescent="0.35">
      <c r="A346" s="1" t="s">
        <v>1638</v>
      </c>
      <c r="B346" t="s">
        <v>1640</v>
      </c>
      <c r="C346" t="s">
        <v>1628</v>
      </c>
      <c r="D346" t="s">
        <v>1437</v>
      </c>
      <c r="E346" t="s">
        <v>114</v>
      </c>
      <c r="F346" t="s">
        <v>99</v>
      </c>
      <c r="G346" s="2" t="s">
        <v>1645</v>
      </c>
      <c r="H346">
        <f t="shared" si="35"/>
        <v>400</v>
      </c>
      <c r="I346">
        <v>359</v>
      </c>
      <c r="J346">
        <f t="shared" si="36"/>
        <v>41</v>
      </c>
      <c r="K346" s="5">
        <f>VLOOKUP(G346,Products!$B$2:$C$51,2,0)</f>
        <v>60</v>
      </c>
      <c r="L346" s="5">
        <f>VLOOKUP(G346,Products!$B$2:$D$51,3,0)</f>
        <v>68</v>
      </c>
      <c r="M346" s="5">
        <f t="shared" si="37"/>
        <v>24000</v>
      </c>
      <c r="N346" s="5">
        <f t="shared" si="38"/>
        <v>24412</v>
      </c>
      <c r="O346" s="5">
        <f t="shared" si="39"/>
        <v>412</v>
      </c>
      <c r="P346" s="6">
        <f t="shared" si="40"/>
        <v>0.10249999999999999</v>
      </c>
      <c r="Q346" s="6">
        <f t="shared" si="41"/>
        <v>0.89749999999999996</v>
      </c>
    </row>
    <row r="347" spans="1:17" ht="15.6" customHeight="1" x14ac:dyDescent="0.35">
      <c r="A347" s="1" t="s">
        <v>1638</v>
      </c>
      <c r="B347" t="s">
        <v>1640</v>
      </c>
      <c r="C347" t="s">
        <v>1628</v>
      </c>
      <c r="D347" t="s">
        <v>1540</v>
      </c>
      <c r="E347" t="s">
        <v>114</v>
      </c>
      <c r="F347" t="s">
        <v>100</v>
      </c>
      <c r="G347" s="2" t="s">
        <v>11</v>
      </c>
      <c r="H347">
        <f t="shared" si="35"/>
        <v>400</v>
      </c>
      <c r="I347">
        <v>354</v>
      </c>
      <c r="J347">
        <f t="shared" si="36"/>
        <v>46</v>
      </c>
      <c r="K347" s="5">
        <f>VLOOKUP(G347,Products!$B$2:$C$51,2,0)</f>
        <v>38</v>
      </c>
      <c r="L347" s="5">
        <f>VLOOKUP(G347,Products!$B$2:$D$51,3,0)</f>
        <v>42</v>
      </c>
      <c r="M347" s="5">
        <f t="shared" si="37"/>
        <v>15200</v>
      </c>
      <c r="N347" s="5">
        <f t="shared" si="38"/>
        <v>14868</v>
      </c>
      <c r="O347" s="5">
        <f t="shared" si="39"/>
        <v>-332</v>
      </c>
      <c r="P347" s="6">
        <f t="shared" si="40"/>
        <v>0.115</v>
      </c>
      <c r="Q347" s="6">
        <f t="shared" si="41"/>
        <v>0.88500000000000001</v>
      </c>
    </row>
    <row r="348" spans="1:17" ht="16.2" customHeight="1" x14ac:dyDescent="0.35">
      <c r="A348" s="1" t="s">
        <v>1638</v>
      </c>
      <c r="B348" t="s">
        <v>1640</v>
      </c>
      <c r="C348" t="s">
        <v>1628</v>
      </c>
      <c r="D348" t="s">
        <v>220</v>
      </c>
      <c r="E348" t="s">
        <v>114</v>
      </c>
      <c r="F348" t="s">
        <v>101</v>
      </c>
      <c r="G348" s="2" t="s">
        <v>26</v>
      </c>
      <c r="H348">
        <f t="shared" si="35"/>
        <v>400</v>
      </c>
      <c r="I348">
        <v>354</v>
      </c>
      <c r="J348">
        <f t="shared" si="36"/>
        <v>46</v>
      </c>
      <c r="K348" s="5">
        <f>VLOOKUP(G348,Products!$B$2:$C$51,2,0)</f>
        <v>120</v>
      </c>
      <c r="L348" s="5">
        <f>VLOOKUP(G348,Products!$B$2:$D$51,3,0)</f>
        <v>136</v>
      </c>
      <c r="M348" s="5">
        <f t="shared" si="37"/>
        <v>48000</v>
      </c>
      <c r="N348" s="5">
        <f t="shared" si="38"/>
        <v>48144</v>
      </c>
      <c r="O348" s="5">
        <f t="shared" si="39"/>
        <v>144</v>
      </c>
      <c r="P348" s="6">
        <f t="shared" si="40"/>
        <v>0.115</v>
      </c>
      <c r="Q348" s="6">
        <f t="shared" si="41"/>
        <v>0.88500000000000001</v>
      </c>
    </row>
    <row r="349" spans="1:17" ht="15" x14ac:dyDescent="0.35">
      <c r="A349" s="1" t="s">
        <v>1638</v>
      </c>
      <c r="B349" t="s">
        <v>1640</v>
      </c>
      <c r="C349" t="s">
        <v>1628</v>
      </c>
      <c r="D349" t="s">
        <v>703</v>
      </c>
      <c r="E349" t="s">
        <v>114</v>
      </c>
      <c r="F349" t="s">
        <v>102</v>
      </c>
      <c r="G349" s="2" t="s">
        <v>35</v>
      </c>
      <c r="H349">
        <f t="shared" si="35"/>
        <v>400</v>
      </c>
      <c r="I349">
        <v>356</v>
      </c>
      <c r="J349">
        <f t="shared" si="36"/>
        <v>44</v>
      </c>
      <c r="K349" s="5">
        <f>VLOOKUP(G349,Products!$B$2:$C$51,2,0)</f>
        <v>60</v>
      </c>
      <c r="L349" s="5">
        <f>VLOOKUP(G349,Products!$B$2:$D$51,3,0)</f>
        <v>68</v>
      </c>
      <c r="M349" s="5">
        <f t="shared" si="37"/>
        <v>24000</v>
      </c>
      <c r="N349" s="5">
        <f t="shared" si="38"/>
        <v>24208</v>
      </c>
      <c r="O349" s="5">
        <f t="shared" si="39"/>
        <v>208</v>
      </c>
      <c r="P349" s="6">
        <f t="shared" si="40"/>
        <v>0.11</v>
      </c>
      <c r="Q349" s="6">
        <f t="shared" si="41"/>
        <v>0.89</v>
      </c>
    </row>
    <row r="350" spans="1:17" ht="15" x14ac:dyDescent="0.35">
      <c r="A350" s="1" t="s">
        <v>1638</v>
      </c>
      <c r="B350" t="s">
        <v>1640</v>
      </c>
      <c r="C350" t="s">
        <v>1628</v>
      </c>
      <c r="D350" t="s">
        <v>1252</v>
      </c>
      <c r="E350" t="s">
        <v>114</v>
      </c>
      <c r="F350" t="s">
        <v>103</v>
      </c>
      <c r="G350" s="2" t="s">
        <v>37</v>
      </c>
      <c r="H350">
        <f t="shared" si="35"/>
        <v>400</v>
      </c>
      <c r="I350">
        <v>352</v>
      </c>
      <c r="J350">
        <f t="shared" si="36"/>
        <v>48</v>
      </c>
      <c r="K350" s="5">
        <f>VLOOKUP(G350,Products!$B$2:$C$51,2,0)</f>
        <v>22</v>
      </c>
      <c r="L350" s="5">
        <f>VLOOKUP(G350,Products!$B$2:$D$51,3,0)</f>
        <v>27</v>
      </c>
      <c r="M350" s="5">
        <f t="shared" si="37"/>
        <v>8800</v>
      </c>
      <c r="N350" s="5">
        <f t="shared" si="38"/>
        <v>9504</v>
      </c>
      <c r="O350" s="5">
        <f t="shared" si="39"/>
        <v>704</v>
      </c>
      <c r="P350" s="6">
        <f t="shared" si="40"/>
        <v>0.12</v>
      </c>
      <c r="Q350" s="6">
        <f t="shared" si="41"/>
        <v>0.88</v>
      </c>
    </row>
    <row r="351" spans="1:17" ht="15" x14ac:dyDescent="0.35">
      <c r="A351" s="1" t="s">
        <v>1638</v>
      </c>
      <c r="B351" t="s">
        <v>1640</v>
      </c>
      <c r="C351" t="s">
        <v>1628</v>
      </c>
      <c r="D351" t="s">
        <v>134</v>
      </c>
      <c r="E351" t="s">
        <v>114</v>
      </c>
      <c r="F351" t="s">
        <v>104</v>
      </c>
      <c r="G351" s="2" t="s">
        <v>38</v>
      </c>
      <c r="H351">
        <f t="shared" si="35"/>
        <v>400</v>
      </c>
      <c r="I351">
        <v>355</v>
      </c>
      <c r="J351">
        <f t="shared" si="36"/>
        <v>45</v>
      </c>
      <c r="K351" s="5">
        <f>VLOOKUP(G351,Products!$B$2:$C$51,2,0)</f>
        <v>60</v>
      </c>
      <c r="L351" s="5">
        <f>VLOOKUP(G351,Products!$B$2:$D$51,3,0)</f>
        <v>68</v>
      </c>
      <c r="M351" s="5">
        <f t="shared" si="37"/>
        <v>24000</v>
      </c>
      <c r="N351" s="5">
        <f t="shared" si="38"/>
        <v>24140</v>
      </c>
      <c r="O351" s="5">
        <f t="shared" si="39"/>
        <v>140</v>
      </c>
      <c r="P351" s="6">
        <f t="shared" si="40"/>
        <v>0.1125</v>
      </c>
      <c r="Q351" s="6">
        <f t="shared" si="41"/>
        <v>0.88749999999999996</v>
      </c>
    </row>
    <row r="352" spans="1:17" ht="15" x14ac:dyDescent="0.35">
      <c r="A352" s="1" t="s">
        <v>1638</v>
      </c>
      <c r="B352" t="s">
        <v>1640</v>
      </c>
      <c r="C352" t="s">
        <v>1628</v>
      </c>
      <c r="D352" t="s">
        <v>374</v>
      </c>
      <c r="E352" t="s">
        <v>115</v>
      </c>
      <c r="F352" t="s">
        <v>55</v>
      </c>
      <c r="G352" s="2" t="s">
        <v>12</v>
      </c>
      <c r="H352">
        <f t="shared" si="35"/>
        <v>400</v>
      </c>
      <c r="I352">
        <v>383</v>
      </c>
      <c r="J352">
        <f t="shared" si="36"/>
        <v>17</v>
      </c>
      <c r="K352" s="5">
        <f>VLOOKUP(G352,Products!$B$2:$C$51,2,0)</f>
        <v>30</v>
      </c>
      <c r="L352" s="5">
        <f>VLOOKUP(G352,Products!$B$2:$D$51,3,0)</f>
        <v>33</v>
      </c>
      <c r="M352" s="5">
        <f t="shared" si="37"/>
        <v>12000</v>
      </c>
      <c r="N352" s="5">
        <f t="shared" si="38"/>
        <v>12639</v>
      </c>
      <c r="O352" s="5">
        <f t="shared" si="39"/>
        <v>639</v>
      </c>
      <c r="P352" s="6">
        <f t="shared" si="40"/>
        <v>4.2500000000000003E-2</v>
      </c>
      <c r="Q352" s="6">
        <f t="shared" si="41"/>
        <v>0.95750000000000002</v>
      </c>
    </row>
    <row r="353" spans="1:17" ht="15" x14ac:dyDescent="0.35">
      <c r="A353" s="1" t="s">
        <v>1638</v>
      </c>
      <c r="B353" t="s">
        <v>1640</v>
      </c>
      <c r="C353" t="s">
        <v>1628</v>
      </c>
      <c r="D353" t="s">
        <v>413</v>
      </c>
      <c r="E353" t="s">
        <v>115</v>
      </c>
      <c r="F353" t="s">
        <v>56</v>
      </c>
      <c r="G353" s="2" t="s">
        <v>13</v>
      </c>
      <c r="H353">
        <f t="shared" si="35"/>
        <v>400</v>
      </c>
      <c r="I353">
        <v>384</v>
      </c>
      <c r="J353">
        <f t="shared" si="36"/>
        <v>16</v>
      </c>
      <c r="K353" s="5">
        <f>VLOOKUP(G353,Products!$B$2:$C$51,2,0)</f>
        <v>23</v>
      </c>
      <c r="L353" s="5">
        <f>VLOOKUP(G353,Products!$B$2:$D$51,3,0)</f>
        <v>25</v>
      </c>
      <c r="M353" s="5">
        <f t="shared" si="37"/>
        <v>9200</v>
      </c>
      <c r="N353" s="5">
        <f t="shared" si="38"/>
        <v>9600</v>
      </c>
      <c r="O353" s="5">
        <f t="shared" si="39"/>
        <v>400</v>
      </c>
      <c r="P353" s="6">
        <f t="shared" si="40"/>
        <v>0.04</v>
      </c>
      <c r="Q353" s="6">
        <f t="shared" si="41"/>
        <v>0.96</v>
      </c>
    </row>
    <row r="354" spans="1:17" ht="15" x14ac:dyDescent="0.35">
      <c r="A354" s="1" t="s">
        <v>1638</v>
      </c>
      <c r="B354" t="s">
        <v>1640</v>
      </c>
      <c r="C354" t="s">
        <v>1628</v>
      </c>
      <c r="D354" t="s">
        <v>607</v>
      </c>
      <c r="E354" t="s">
        <v>115</v>
      </c>
      <c r="F354" t="s">
        <v>57</v>
      </c>
      <c r="G354" s="2" t="s">
        <v>52</v>
      </c>
      <c r="H354">
        <f t="shared" si="35"/>
        <v>400</v>
      </c>
      <c r="I354">
        <v>381</v>
      </c>
      <c r="J354">
        <f t="shared" si="36"/>
        <v>19</v>
      </c>
      <c r="K354" s="5">
        <f>VLOOKUP(G354,Products!$B$2:$C$51,2,0)</f>
        <v>100</v>
      </c>
      <c r="L354" s="5">
        <f>VLOOKUP(G354,Products!$B$2:$D$51,3,0)</f>
        <v>105</v>
      </c>
      <c r="M354" s="5">
        <f t="shared" si="37"/>
        <v>40000</v>
      </c>
      <c r="N354" s="5">
        <f t="shared" si="38"/>
        <v>40005</v>
      </c>
      <c r="O354" s="5">
        <f t="shared" si="39"/>
        <v>5</v>
      </c>
      <c r="P354" s="6">
        <f t="shared" si="40"/>
        <v>4.7500000000000001E-2</v>
      </c>
      <c r="Q354" s="6">
        <f t="shared" si="41"/>
        <v>0.95250000000000001</v>
      </c>
    </row>
    <row r="355" spans="1:17" ht="15" x14ac:dyDescent="0.35">
      <c r="A355" s="1" t="s">
        <v>1638</v>
      </c>
      <c r="B355" t="s">
        <v>1640</v>
      </c>
      <c r="C355" t="s">
        <v>1628</v>
      </c>
      <c r="D355" t="s">
        <v>653</v>
      </c>
      <c r="E355" t="s">
        <v>115</v>
      </c>
      <c r="F355" t="s">
        <v>58</v>
      </c>
      <c r="G355" s="2" t="s">
        <v>14</v>
      </c>
      <c r="H355">
        <f t="shared" si="35"/>
        <v>400</v>
      </c>
      <c r="I355">
        <v>382</v>
      </c>
      <c r="J355">
        <f t="shared" si="36"/>
        <v>18</v>
      </c>
      <c r="K355" s="5">
        <f>VLOOKUP(G355,Products!$B$2:$C$51,2,0)</f>
        <v>60</v>
      </c>
      <c r="L355" s="5">
        <f>VLOOKUP(G355,Products!$B$2:$D$51,3,0)</f>
        <v>68</v>
      </c>
      <c r="M355" s="5">
        <f t="shared" si="37"/>
        <v>24000</v>
      </c>
      <c r="N355" s="5">
        <f t="shared" si="38"/>
        <v>25976</v>
      </c>
      <c r="O355" s="5">
        <f t="shared" si="39"/>
        <v>1976</v>
      </c>
      <c r="P355" s="6">
        <f t="shared" si="40"/>
        <v>4.4999999999999998E-2</v>
      </c>
      <c r="Q355" s="6">
        <f t="shared" si="41"/>
        <v>0.95499999999999996</v>
      </c>
    </row>
    <row r="356" spans="1:17" ht="15" x14ac:dyDescent="0.35">
      <c r="A356" s="1" t="s">
        <v>1638</v>
      </c>
      <c r="B356" t="s">
        <v>1640</v>
      </c>
      <c r="C356" t="s">
        <v>1628</v>
      </c>
      <c r="D356" t="s">
        <v>704</v>
      </c>
      <c r="E356" t="s">
        <v>115</v>
      </c>
      <c r="F356" t="s">
        <v>59</v>
      </c>
      <c r="G356" s="2" t="s">
        <v>15</v>
      </c>
      <c r="H356">
        <f t="shared" si="35"/>
        <v>400</v>
      </c>
      <c r="I356">
        <v>384</v>
      </c>
      <c r="J356">
        <f t="shared" si="36"/>
        <v>16</v>
      </c>
      <c r="K356" s="5">
        <f>VLOOKUP(G356,Products!$B$2:$C$51,2,0)</f>
        <v>48</v>
      </c>
      <c r="L356" s="5">
        <f>VLOOKUP(G356,Products!$B$2:$D$51,3,0)</f>
        <v>55</v>
      </c>
      <c r="M356" s="5">
        <f t="shared" si="37"/>
        <v>19200</v>
      </c>
      <c r="N356" s="5">
        <f t="shared" si="38"/>
        <v>21120</v>
      </c>
      <c r="O356" s="5">
        <f t="shared" si="39"/>
        <v>1920</v>
      </c>
      <c r="P356" s="6">
        <f t="shared" si="40"/>
        <v>0.04</v>
      </c>
      <c r="Q356" s="6">
        <f t="shared" si="41"/>
        <v>0.96</v>
      </c>
    </row>
    <row r="357" spans="1:17" ht="15" x14ac:dyDescent="0.35">
      <c r="A357" s="1" t="s">
        <v>1638</v>
      </c>
      <c r="B357" t="s">
        <v>1640</v>
      </c>
      <c r="C357" t="s">
        <v>1628</v>
      </c>
      <c r="D357" t="s">
        <v>803</v>
      </c>
      <c r="E357" t="s">
        <v>115</v>
      </c>
      <c r="F357" t="s">
        <v>60</v>
      </c>
      <c r="G357" s="2" t="s">
        <v>53</v>
      </c>
      <c r="H357">
        <f t="shared" si="35"/>
        <v>400</v>
      </c>
      <c r="I357">
        <v>383</v>
      </c>
      <c r="J357">
        <f t="shared" si="36"/>
        <v>17</v>
      </c>
      <c r="K357" s="5">
        <f>VLOOKUP(G357,Products!$B$2:$C$51,2,0)</f>
        <v>45</v>
      </c>
      <c r="L357" s="5">
        <f>VLOOKUP(G357,Products!$B$2:$D$51,3,0)</f>
        <v>52</v>
      </c>
      <c r="M357" s="5">
        <f t="shared" si="37"/>
        <v>18000</v>
      </c>
      <c r="N357" s="5">
        <f t="shared" si="38"/>
        <v>19916</v>
      </c>
      <c r="O357" s="5">
        <f t="shared" si="39"/>
        <v>1916</v>
      </c>
      <c r="P357" s="6">
        <f t="shared" si="40"/>
        <v>4.2500000000000003E-2</v>
      </c>
      <c r="Q357" s="6">
        <f t="shared" si="41"/>
        <v>0.95750000000000002</v>
      </c>
    </row>
    <row r="358" spans="1:17" ht="15" x14ac:dyDescent="0.35">
      <c r="A358" s="1" t="s">
        <v>1638</v>
      </c>
      <c r="B358" t="s">
        <v>1640</v>
      </c>
      <c r="C358" t="s">
        <v>1628</v>
      </c>
      <c r="D358" t="s">
        <v>860</v>
      </c>
      <c r="E358" t="s">
        <v>115</v>
      </c>
      <c r="F358" t="s">
        <v>61</v>
      </c>
      <c r="G358" s="2" t="s">
        <v>16</v>
      </c>
      <c r="H358">
        <f t="shared" si="35"/>
        <v>400</v>
      </c>
      <c r="I358">
        <v>380</v>
      </c>
      <c r="J358">
        <f t="shared" si="36"/>
        <v>20</v>
      </c>
      <c r="K358" s="5">
        <f>VLOOKUP(G358,Products!$B$2:$C$51,2,0)</f>
        <v>12</v>
      </c>
      <c r="L358" s="5">
        <f>VLOOKUP(G358,Products!$B$2:$D$51,3,0)</f>
        <v>20</v>
      </c>
      <c r="M358" s="5">
        <f t="shared" si="37"/>
        <v>4800</v>
      </c>
      <c r="N358" s="5">
        <f t="shared" si="38"/>
        <v>7600</v>
      </c>
      <c r="O358" s="5">
        <f t="shared" si="39"/>
        <v>2800</v>
      </c>
      <c r="P358" s="6">
        <f t="shared" si="40"/>
        <v>0.05</v>
      </c>
      <c r="Q358" s="6">
        <f t="shared" si="41"/>
        <v>0.95</v>
      </c>
    </row>
    <row r="359" spans="1:17" ht="15" x14ac:dyDescent="0.35">
      <c r="A359" s="1" t="s">
        <v>1638</v>
      </c>
      <c r="B359" t="s">
        <v>1640</v>
      </c>
      <c r="C359" t="s">
        <v>1628</v>
      </c>
      <c r="D359" t="s">
        <v>1012</v>
      </c>
      <c r="E359" t="s">
        <v>115</v>
      </c>
      <c r="F359" t="s">
        <v>62</v>
      </c>
      <c r="G359" s="2" t="s">
        <v>17</v>
      </c>
      <c r="H359">
        <f t="shared" si="35"/>
        <v>400</v>
      </c>
      <c r="I359">
        <v>381</v>
      </c>
      <c r="J359">
        <f t="shared" si="36"/>
        <v>19</v>
      </c>
      <c r="K359" s="5">
        <f>VLOOKUP(G359,Products!$B$2:$C$51,2,0)</f>
        <v>320</v>
      </c>
      <c r="L359" s="5">
        <f>VLOOKUP(G359,Products!$B$2:$D$51,3,0)</f>
        <v>368</v>
      </c>
      <c r="M359" s="5">
        <f t="shared" si="37"/>
        <v>128000</v>
      </c>
      <c r="N359" s="5">
        <f t="shared" si="38"/>
        <v>140208</v>
      </c>
      <c r="O359" s="5">
        <f t="shared" si="39"/>
        <v>12208</v>
      </c>
      <c r="P359" s="6">
        <f t="shared" si="40"/>
        <v>4.7500000000000001E-2</v>
      </c>
      <c r="Q359" s="6">
        <f t="shared" si="41"/>
        <v>0.95250000000000001</v>
      </c>
    </row>
    <row r="360" spans="1:17" ht="15" x14ac:dyDescent="0.35">
      <c r="A360" s="1" t="s">
        <v>1638</v>
      </c>
      <c r="B360" t="s">
        <v>1640</v>
      </c>
      <c r="C360" t="s">
        <v>1628</v>
      </c>
      <c r="D360" t="s">
        <v>1062</v>
      </c>
      <c r="E360" t="s">
        <v>115</v>
      </c>
      <c r="F360" t="s">
        <v>63</v>
      </c>
      <c r="G360" s="2" t="s">
        <v>18</v>
      </c>
      <c r="H360">
        <f t="shared" si="35"/>
        <v>400</v>
      </c>
      <c r="I360">
        <v>381</v>
      </c>
      <c r="J360">
        <f t="shared" si="36"/>
        <v>19</v>
      </c>
      <c r="K360" s="5">
        <f>VLOOKUP(G360,Products!$B$2:$C$51,2,0)</f>
        <v>253</v>
      </c>
      <c r="L360" s="5">
        <f>VLOOKUP(G360,Products!$B$2:$D$51,3,0)</f>
        <v>285</v>
      </c>
      <c r="M360" s="5">
        <f t="shared" si="37"/>
        <v>101200</v>
      </c>
      <c r="N360" s="5">
        <f t="shared" si="38"/>
        <v>108585</v>
      </c>
      <c r="O360" s="5">
        <f t="shared" si="39"/>
        <v>7385</v>
      </c>
      <c r="P360" s="6">
        <f t="shared" si="40"/>
        <v>4.7500000000000001E-2</v>
      </c>
      <c r="Q360" s="6">
        <f t="shared" si="41"/>
        <v>0.95250000000000001</v>
      </c>
    </row>
    <row r="361" spans="1:17" ht="15" x14ac:dyDescent="0.35">
      <c r="A361" s="1" t="s">
        <v>1638</v>
      </c>
      <c r="B361" t="s">
        <v>1640</v>
      </c>
      <c r="C361" t="s">
        <v>1628</v>
      </c>
      <c r="D361" t="s">
        <v>1158</v>
      </c>
      <c r="E361" t="s">
        <v>115</v>
      </c>
      <c r="F361" t="s">
        <v>64</v>
      </c>
      <c r="G361" s="2" t="s">
        <v>19</v>
      </c>
      <c r="H361">
        <f t="shared" si="35"/>
        <v>400</v>
      </c>
      <c r="I361">
        <v>383</v>
      </c>
      <c r="J361">
        <f t="shared" si="36"/>
        <v>17</v>
      </c>
      <c r="K361" s="5">
        <f>VLOOKUP(G361,Products!$B$2:$C$51,2,0)</f>
        <v>98</v>
      </c>
      <c r="L361" s="5">
        <f>VLOOKUP(G361,Products!$B$2:$D$51,3,0)</f>
        <v>108</v>
      </c>
      <c r="M361" s="5">
        <f t="shared" si="37"/>
        <v>39200</v>
      </c>
      <c r="N361" s="5">
        <f t="shared" si="38"/>
        <v>41364</v>
      </c>
      <c r="O361" s="5">
        <f t="shared" si="39"/>
        <v>2164</v>
      </c>
      <c r="P361" s="6">
        <f t="shared" si="40"/>
        <v>4.2500000000000003E-2</v>
      </c>
      <c r="Q361" s="6">
        <f t="shared" si="41"/>
        <v>0.95750000000000002</v>
      </c>
    </row>
    <row r="362" spans="1:17" ht="15" x14ac:dyDescent="0.35">
      <c r="A362" s="1" t="s">
        <v>1638</v>
      </c>
      <c r="B362" t="s">
        <v>1640</v>
      </c>
      <c r="C362" t="s">
        <v>1628</v>
      </c>
      <c r="D362" t="s">
        <v>1200</v>
      </c>
      <c r="E362" t="s">
        <v>115</v>
      </c>
      <c r="F362" t="s">
        <v>65</v>
      </c>
      <c r="G362" s="2" t="s">
        <v>45</v>
      </c>
      <c r="H362">
        <f t="shared" si="35"/>
        <v>400</v>
      </c>
      <c r="I362">
        <v>385</v>
      </c>
      <c r="J362">
        <f t="shared" si="36"/>
        <v>15</v>
      </c>
      <c r="K362" s="5">
        <f>VLOOKUP(G362,Products!$B$2:$C$51,2,0)</f>
        <v>70</v>
      </c>
      <c r="L362" s="5">
        <f>VLOOKUP(G362,Products!$B$2:$D$51,3,0)</f>
        <v>78</v>
      </c>
      <c r="M362" s="5">
        <f t="shared" si="37"/>
        <v>28000</v>
      </c>
      <c r="N362" s="5">
        <f t="shared" si="38"/>
        <v>30030</v>
      </c>
      <c r="O362" s="5">
        <f t="shared" si="39"/>
        <v>2030</v>
      </c>
      <c r="P362" s="6">
        <f t="shared" si="40"/>
        <v>3.7499999999999999E-2</v>
      </c>
      <c r="Q362" s="6">
        <f t="shared" si="41"/>
        <v>0.96250000000000002</v>
      </c>
    </row>
    <row r="363" spans="1:17" ht="15" x14ac:dyDescent="0.35">
      <c r="A363" s="1" t="s">
        <v>1638</v>
      </c>
      <c r="B363" t="s">
        <v>1640</v>
      </c>
      <c r="C363" t="s">
        <v>1628</v>
      </c>
      <c r="D363" t="s">
        <v>1296</v>
      </c>
      <c r="E363" t="s">
        <v>115</v>
      </c>
      <c r="F363" t="s">
        <v>66</v>
      </c>
      <c r="G363" s="2" t="s">
        <v>20</v>
      </c>
      <c r="H363">
        <f t="shared" si="35"/>
        <v>400</v>
      </c>
      <c r="I363">
        <v>379</v>
      </c>
      <c r="J363">
        <f t="shared" si="36"/>
        <v>21</v>
      </c>
      <c r="K363" s="5">
        <f>VLOOKUP(G363,Products!$B$2:$C$51,2,0)</f>
        <v>720</v>
      </c>
      <c r="L363" s="5">
        <f>VLOOKUP(G363,Products!$B$2:$D$51,3,0)</f>
        <v>806</v>
      </c>
      <c r="M363" s="5">
        <f t="shared" si="37"/>
        <v>288000</v>
      </c>
      <c r="N363" s="5">
        <f t="shared" si="38"/>
        <v>305474</v>
      </c>
      <c r="O363" s="5">
        <f t="shared" si="39"/>
        <v>17474</v>
      </c>
      <c r="P363" s="6">
        <f t="shared" si="40"/>
        <v>5.2499999999999998E-2</v>
      </c>
      <c r="Q363" s="6">
        <f t="shared" si="41"/>
        <v>0.94750000000000001</v>
      </c>
    </row>
    <row r="364" spans="1:17" ht="15" x14ac:dyDescent="0.35">
      <c r="A364" s="1" t="s">
        <v>1638</v>
      </c>
      <c r="B364" t="s">
        <v>1640</v>
      </c>
      <c r="C364" t="s">
        <v>1628</v>
      </c>
      <c r="D364" t="s">
        <v>1593</v>
      </c>
      <c r="E364" t="s">
        <v>115</v>
      </c>
      <c r="F364" t="s">
        <v>67</v>
      </c>
      <c r="G364" s="2" t="s">
        <v>21</v>
      </c>
      <c r="H364">
        <f t="shared" si="35"/>
        <v>400</v>
      </c>
      <c r="I364">
        <v>381</v>
      </c>
      <c r="J364">
        <f t="shared" si="36"/>
        <v>19</v>
      </c>
      <c r="K364" s="5">
        <f>VLOOKUP(G364,Products!$B$2:$C$51,2,0)</f>
        <v>740</v>
      </c>
      <c r="L364" s="5">
        <f>VLOOKUP(G364,Products!$B$2:$D$51,3,0)</f>
        <v>815</v>
      </c>
      <c r="M364" s="5">
        <f t="shared" si="37"/>
        <v>296000</v>
      </c>
      <c r="N364" s="5">
        <f t="shared" si="38"/>
        <v>310515</v>
      </c>
      <c r="O364" s="5">
        <f t="shared" si="39"/>
        <v>14515</v>
      </c>
      <c r="P364" s="6">
        <f t="shared" si="40"/>
        <v>4.7500000000000001E-2</v>
      </c>
      <c r="Q364" s="6">
        <f t="shared" si="41"/>
        <v>0.95250000000000001</v>
      </c>
    </row>
    <row r="365" spans="1:17" ht="15" x14ac:dyDescent="0.35">
      <c r="A365" s="1" t="s">
        <v>1638</v>
      </c>
      <c r="B365" t="s">
        <v>1640</v>
      </c>
      <c r="C365" t="s">
        <v>1628</v>
      </c>
      <c r="D365" t="s">
        <v>135</v>
      </c>
      <c r="E365" t="s">
        <v>115</v>
      </c>
      <c r="F365" t="s">
        <v>68</v>
      </c>
      <c r="G365" s="2" t="s">
        <v>22</v>
      </c>
      <c r="H365">
        <f t="shared" si="35"/>
        <v>400</v>
      </c>
      <c r="I365">
        <v>383</v>
      </c>
      <c r="J365">
        <f t="shared" si="36"/>
        <v>17</v>
      </c>
      <c r="K365" s="5">
        <f>VLOOKUP(G365,Products!$B$2:$C$51,2,0)</f>
        <v>40</v>
      </c>
      <c r="L365" s="5">
        <f>VLOOKUP(G365,Products!$B$2:$D$51,3,0)</f>
        <v>60</v>
      </c>
      <c r="M365" s="5">
        <f t="shared" si="37"/>
        <v>16000</v>
      </c>
      <c r="N365" s="5">
        <f t="shared" si="38"/>
        <v>22980</v>
      </c>
      <c r="O365" s="5">
        <f t="shared" si="39"/>
        <v>6980</v>
      </c>
      <c r="P365" s="6">
        <f t="shared" si="40"/>
        <v>4.2500000000000003E-2</v>
      </c>
      <c r="Q365" s="6">
        <f t="shared" si="41"/>
        <v>0.95750000000000002</v>
      </c>
    </row>
    <row r="366" spans="1:17" ht="15" x14ac:dyDescent="0.35">
      <c r="A366" s="1" t="s">
        <v>1638</v>
      </c>
      <c r="B366" t="s">
        <v>1640</v>
      </c>
      <c r="C366" t="s">
        <v>1628</v>
      </c>
      <c r="D366" t="s">
        <v>221</v>
      </c>
      <c r="E366" t="s">
        <v>115</v>
      </c>
      <c r="F366" t="s">
        <v>69</v>
      </c>
      <c r="G366" s="2" t="s">
        <v>27</v>
      </c>
      <c r="H366">
        <f t="shared" si="35"/>
        <v>400</v>
      </c>
      <c r="I366">
        <v>380</v>
      </c>
      <c r="J366">
        <f t="shared" si="36"/>
        <v>20</v>
      </c>
      <c r="K366" s="5">
        <f>VLOOKUP(G366,Products!$B$2:$C$51,2,0)</f>
        <v>60</v>
      </c>
      <c r="L366" s="5">
        <f>VLOOKUP(G366,Products!$B$2:$D$51,3,0)</f>
        <v>66</v>
      </c>
      <c r="M366" s="5">
        <f t="shared" si="37"/>
        <v>24000</v>
      </c>
      <c r="N366" s="5">
        <f t="shared" si="38"/>
        <v>25080</v>
      </c>
      <c r="O366" s="5">
        <f t="shared" si="39"/>
        <v>1080</v>
      </c>
      <c r="P366" s="6">
        <f t="shared" si="40"/>
        <v>0.05</v>
      </c>
      <c r="Q366" s="6">
        <f t="shared" si="41"/>
        <v>0.95</v>
      </c>
    </row>
    <row r="367" spans="1:17" ht="15" x14ac:dyDescent="0.35">
      <c r="A367" s="1" t="s">
        <v>1638</v>
      </c>
      <c r="B367" t="s">
        <v>1640</v>
      </c>
      <c r="C367" t="s">
        <v>1628</v>
      </c>
      <c r="D367" t="s">
        <v>458</v>
      </c>
      <c r="E367" t="s">
        <v>115</v>
      </c>
      <c r="F367" t="s">
        <v>70</v>
      </c>
      <c r="G367" s="2" t="s">
        <v>1643</v>
      </c>
      <c r="H367">
        <f t="shared" si="35"/>
        <v>400</v>
      </c>
      <c r="I367">
        <v>383</v>
      </c>
      <c r="J367">
        <f t="shared" si="36"/>
        <v>17</v>
      </c>
      <c r="K367" s="5">
        <f>VLOOKUP(G367,Products!$B$2:$C$51,2,0)</f>
        <v>108</v>
      </c>
      <c r="L367" s="5">
        <f>VLOOKUP(G367,Products!$B$2:$D$51,3,0)</f>
        <v>118</v>
      </c>
      <c r="M367" s="5">
        <f t="shared" si="37"/>
        <v>43200</v>
      </c>
      <c r="N367" s="5">
        <f t="shared" si="38"/>
        <v>45194</v>
      </c>
      <c r="O367" s="5">
        <f t="shared" si="39"/>
        <v>1994</v>
      </c>
      <c r="P367" s="6">
        <f t="shared" si="40"/>
        <v>4.2500000000000003E-2</v>
      </c>
      <c r="Q367" s="6">
        <f t="shared" si="41"/>
        <v>0.95750000000000002</v>
      </c>
    </row>
    <row r="368" spans="1:17" ht="15" x14ac:dyDescent="0.35">
      <c r="A368" s="1" t="s">
        <v>1638</v>
      </c>
      <c r="B368" t="s">
        <v>1640</v>
      </c>
      <c r="C368" t="s">
        <v>1628</v>
      </c>
      <c r="D368" t="s">
        <v>556</v>
      </c>
      <c r="E368" t="s">
        <v>115</v>
      </c>
      <c r="F368" t="s">
        <v>71</v>
      </c>
      <c r="G368" s="2" t="s">
        <v>29</v>
      </c>
      <c r="H368">
        <f t="shared" si="35"/>
        <v>400</v>
      </c>
      <c r="I368">
        <v>381</v>
      </c>
      <c r="J368">
        <f t="shared" si="36"/>
        <v>19</v>
      </c>
      <c r="K368" s="5">
        <f>VLOOKUP(G368,Products!$B$2:$C$51,2,0)</f>
        <v>84</v>
      </c>
      <c r="L368" s="5">
        <f>VLOOKUP(G368,Products!$B$2:$D$51,3,0)</f>
        <v>94</v>
      </c>
      <c r="M368" s="5">
        <f t="shared" si="37"/>
        <v>33600</v>
      </c>
      <c r="N368" s="5">
        <f t="shared" si="38"/>
        <v>35814</v>
      </c>
      <c r="O368" s="5">
        <f t="shared" si="39"/>
        <v>2214</v>
      </c>
      <c r="P368" s="6">
        <f t="shared" si="40"/>
        <v>4.7500000000000001E-2</v>
      </c>
      <c r="Q368" s="6">
        <f t="shared" si="41"/>
        <v>0.95250000000000001</v>
      </c>
    </row>
    <row r="369" spans="1:17" ht="15" x14ac:dyDescent="0.35">
      <c r="A369" s="1" t="s">
        <v>1638</v>
      </c>
      <c r="B369" t="s">
        <v>1640</v>
      </c>
      <c r="C369" t="s">
        <v>1628</v>
      </c>
      <c r="D369" t="s">
        <v>654</v>
      </c>
      <c r="E369" t="s">
        <v>115</v>
      </c>
      <c r="F369" t="s">
        <v>72</v>
      </c>
      <c r="G369" s="2" t="s">
        <v>31</v>
      </c>
      <c r="H369">
        <f t="shared" si="35"/>
        <v>400</v>
      </c>
      <c r="I369">
        <v>385</v>
      </c>
      <c r="J369">
        <f t="shared" si="36"/>
        <v>15</v>
      </c>
      <c r="K369" s="5">
        <f>VLOOKUP(G369,Products!$B$2:$C$51,2,0)</f>
        <v>67</v>
      </c>
      <c r="L369" s="5">
        <f>VLOOKUP(G369,Products!$B$2:$D$51,3,0)</f>
        <v>74</v>
      </c>
      <c r="M369" s="5">
        <f t="shared" si="37"/>
        <v>26800</v>
      </c>
      <c r="N369" s="5">
        <f t="shared" si="38"/>
        <v>28490</v>
      </c>
      <c r="O369" s="5">
        <f t="shared" si="39"/>
        <v>1690</v>
      </c>
      <c r="P369" s="6">
        <f t="shared" si="40"/>
        <v>3.7499999999999999E-2</v>
      </c>
      <c r="Q369" s="6">
        <f t="shared" si="41"/>
        <v>0.96250000000000002</v>
      </c>
    </row>
    <row r="370" spans="1:17" ht="15" x14ac:dyDescent="0.35">
      <c r="A370" s="1" t="s">
        <v>1638</v>
      </c>
      <c r="B370" t="s">
        <v>1640</v>
      </c>
      <c r="C370" t="s">
        <v>1628</v>
      </c>
      <c r="D370" t="s">
        <v>705</v>
      </c>
      <c r="E370" t="s">
        <v>115</v>
      </c>
      <c r="F370" t="s">
        <v>73</v>
      </c>
      <c r="G370" s="2" t="s">
        <v>32</v>
      </c>
      <c r="H370">
        <f t="shared" si="35"/>
        <v>400</v>
      </c>
      <c r="I370">
        <v>382</v>
      </c>
      <c r="J370">
        <f t="shared" si="36"/>
        <v>18</v>
      </c>
      <c r="K370" s="5">
        <f>VLOOKUP(G370,Products!$B$2:$C$51,2,0)</f>
        <v>25</v>
      </c>
      <c r="L370" s="5">
        <f>VLOOKUP(G370,Products!$B$2:$D$51,3,0)</f>
        <v>30</v>
      </c>
      <c r="M370" s="5">
        <f t="shared" si="37"/>
        <v>10000</v>
      </c>
      <c r="N370" s="5">
        <f t="shared" si="38"/>
        <v>11460</v>
      </c>
      <c r="O370" s="5">
        <f t="shared" si="39"/>
        <v>1460</v>
      </c>
      <c r="P370" s="6">
        <f t="shared" si="40"/>
        <v>4.4999999999999998E-2</v>
      </c>
      <c r="Q370" s="6">
        <f t="shared" si="41"/>
        <v>0.95499999999999996</v>
      </c>
    </row>
    <row r="371" spans="1:17" ht="15" x14ac:dyDescent="0.35">
      <c r="A371" s="1" t="s">
        <v>1638</v>
      </c>
      <c r="B371" t="s">
        <v>1640</v>
      </c>
      <c r="C371" t="s">
        <v>1628</v>
      </c>
      <c r="D371" t="s">
        <v>861</v>
      </c>
      <c r="E371" t="s">
        <v>115</v>
      </c>
      <c r="F371" t="s">
        <v>74</v>
      </c>
      <c r="G371" s="2" t="s">
        <v>33</v>
      </c>
      <c r="H371">
        <f t="shared" si="35"/>
        <v>400</v>
      </c>
      <c r="I371">
        <v>380</v>
      </c>
      <c r="J371">
        <f t="shared" si="36"/>
        <v>20</v>
      </c>
      <c r="K371" s="5">
        <f>VLOOKUP(G371,Products!$B$2:$C$51,2,0)</f>
        <v>186</v>
      </c>
      <c r="L371" s="5">
        <f>VLOOKUP(G371,Products!$B$2:$D$51,3,0)</f>
        <v>205</v>
      </c>
      <c r="M371" s="5">
        <f t="shared" si="37"/>
        <v>74400</v>
      </c>
      <c r="N371" s="5">
        <f t="shared" si="38"/>
        <v>77900</v>
      </c>
      <c r="O371" s="5">
        <f t="shared" si="39"/>
        <v>3500</v>
      </c>
      <c r="P371" s="6">
        <f t="shared" si="40"/>
        <v>0.05</v>
      </c>
      <c r="Q371" s="6">
        <f t="shared" si="41"/>
        <v>0.95</v>
      </c>
    </row>
    <row r="372" spans="1:17" ht="15" x14ac:dyDescent="0.35">
      <c r="A372" s="1" t="s">
        <v>1638</v>
      </c>
      <c r="B372" t="s">
        <v>1640</v>
      </c>
      <c r="C372" t="s">
        <v>1628</v>
      </c>
      <c r="D372" t="s">
        <v>910</v>
      </c>
      <c r="E372" t="s">
        <v>115</v>
      </c>
      <c r="F372" t="s">
        <v>75</v>
      </c>
      <c r="G372" s="2" t="s">
        <v>34</v>
      </c>
      <c r="H372">
        <f t="shared" si="35"/>
        <v>400</v>
      </c>
      <c r="I372">
        <v>380</v>
      </c>
      <c r="J372">
        <f t="shared" si="36"/>
        <v>20</v>
      </c>
      <c r="K372" s="5">
        <f>VLOOKUP(G372,Products!$B$2:$C$51,2,0)</f>
        <v>70</v>
      </c>
      <c r="L372" s="5">
        <f>VLOOKUP(G372,Products!$B$2:$D$51,3,0)</f>
        <v>84</v>
      </c>
      <c r="M372" s="5">
        <f t="shared" si="37"/>
        <v>28000</v>
      </c>
      <c r="N372" s="5">
        <f t="shared" si="38"/>
        <v>31920</v>
      </c>
      <c r="O372" s="5">
        <f t="shared" si="39"/>
        <v>3920</v>
      </c>
      <c r="P372" s="6">
        <f t="shared" si="40"/>
        <v>0.05</v>
      </c>
      <c r="Q372" s="6">
        <f t="shared" si="41"/>
        <v>0.95</v>
      </c>
    </row>
    <row r="373" spans="1:17" ht="15" x14ac:dyDescent="0.35">
      <c r="A373" s="1" t="s">
        <v>1638</v>
      </c>
      <c r="B373" t="s">
        <v>1640</v>
      </c>
      <c r="C373" t="s">
        <v>1628</v>
      </c>
      <c r="D373" t="s">
        <v>962</v>
      </c>
      <c r="E373" t="s">
        <v>115</v>
      </c>
      <c r="F373" t="s">
        <v>76</v>
      </c>
      <c r="G373" s="2" t="s">
        <v>36</v>
      </c>
      <c r="H373">
        <f t="shared" si="35"/>
        <v>400</v>
      </c>
      <c r="I373">
        <v>385</v>
      </c>
      <c r="J373">
        <f t="shared" si="36"/>
        <v>15</v>
      </c>
      <c r="K373" s="5">
        <f>VLOOKUP(G373,Products!$B$2:$C$51,2,0)</f>
        <v>197</v>
      </c>
      <c r="L373" s="5">
        <f>VLOOKUP(G373,Products!$B$2:$D$51,3,0)</f>
        <v>221</v>
      </c>
      <c r="M373" s="5">
        <f t="shared" si="37"/>
        <v>78800</v>
      </c>
      <c r="N373" s="5">
        <f t="shared" si="38"/>
        <v>85085</v>
      </c>
      <c r="O373" s="5">
        <f t="shared" si="39"/>
        <v>6285</v>
      </c>
      <c r="P373" s="6">
        <f t="shared" si="40"/>
        <v>3.7499999999999999E-2</v>
      </c>
      <c r="Q373" s="6">
        <f t="shared" si="41"/>
        <v>0.96250000000000002</v>
      </c>
    </row>
    <row r="374" spans="1:17" ht="15" x14ac:dyDescent="0.35">
      <c r="A374" s="1" t="s">
        <v>1638</v>
      </c>
      <c r="B374" t="s">
        <v>1640</v>
      </c>
      <c r="C374" t="s">
        <v>1628</v>
      </c>
      <c r="D374" t="s">
        <v>1013</v>
      </c>
      <c r="E374" t="s">
        <v>115</v>
      </c>
      <c r="F374" t="s">
        <v>77</v>
      </c>
      <c r="G374" s="2" t="s">
        <v>39</v>
      </c>
      <c r="H374">
        <f t="shared" si="35"/>
        <v>400</v>
      </c>
      <c r="I374">
        <v>381</v>
      </c>
      <c r="J374">
        <f t="shared" si="36"/>
        <v>19</v>
      </c>
      <c r="K374" s="5">
        <f>VLOOKUP(G374,Products!$B$2:$C$51,2,0)</f>
        <v>20</v>
      </c>
      <c r="L374" s="5">
        <f>VLOOKUP(G374,Products!$B$2:$D$51,3,0)</f>
        <v>24</v>
      </c>
      <c r="M374" s="5">
        <f t="shared" si="37"/>
        <v>8000</v>
      </c>
      <c r="N374" s="5">
        <f t="shared" si="38"/>
        <v>9144</v>
      </c>
      <c r="O374" s="5">
        <f t="shared" si="39"/>
        <v>1144</v>
      </c>
      <c r="P374" s="6">
        <f t="shared" si="40"/>
        <v>4.7500000000000001E-2</v>
      </c>
      <c r="Q374" s="6">
        <f t="shared" si="41"/>
        <v>0.95250000000000001</v>
      </c>
    </row>
    <row r="375" spans="1:17" ht="15" x14ac:dyDescent="0.35">
      <c r="A375" s="1" t="s">
        <v>1638</v>
      </c>
      <c r="B375" t="s">
        <v>1640</v>
      </c>
      <c r="C375" t="s">
        <v>1628</v>
      </c>
      <c r="D375" t="s">
        <v>1063</v>
      </c>
      <c r="E375" t="s">
        <v>115</v>
      </c>
      <c r="F375" t="s">
        <v>78</v>
      </c>
      <c r="G375" s="2" t="s">
        <v>41</v>
      </c>
      <c r="H375">
        <f t="shared" si="35"/>
        <v>400</v>
      </c>
      <c r="I375">
        <v>387</v>
      </c>
      <c r="J375">
        <f t="shared" si="36"/>
        <v>13</v>
      </c>
      <c r="K375" s="5">
        <f>VLOOKUP(G375,Products!$B$2:$C$51,2,0)</f>
        <v>60</v>
      </c>
      <c r="L375" s="5">
        <f>VLOOKUP(G375,Products!$B$2:$D$51,3,0)</f>
        <v>72</v>
      </c>
      <c r="M375" s="5">
        <f t="shared" si="37"/>
        <v>24000</v>
      </c>
      <c r="N375" s="5">
        <f t="shared" si="38"/>
        <v>27864</v>
      </c>
      <c r="O375" s="5">
        <f t="shared" si="39"/>
        <v>3864</v>
      </c>
      <c r="P375" s="6">
        <f t="shared" si="40"/>
        <v>3.2500000000000001E-2</v>
      </c>
      <c r="Q375" s="6">
        <f t="shared" si="41"/>
        <v>0.96750000000000003</v>
      </c>
    </row>
    <row r="376" spans="1:17" ht="15" x14ac:dyDescent="0.35">
      <c r="A376" s="1" t="s">
        <v>1638</v>
      </c>
      <c r="B376" t="s">
        <v>1640</v>
      </c>
      <c r="C376" t="s">
        <v>1628</v>
      </c>
      <c r="D376" t="s">
        <v>1159</v>
      </c>
      <c r="E376" t="s">
        <v>115</v>
      </c>
      <c r="F376" t="s">
        <v>79</v>
      </c>
      <c r="G376" s="2" t="s">
        <v>42</v>
      </c>
      <c r="H376">
        <f t="shared" si="35"/>
        <v>400</v>
      </c>
      <c r="I376">
        <v>385</v>
      </c>
      <c r="J376">
        <f t="shared" si="36"/>
        <v>15</v>
      </c>
      <c r="K376" s="5">
        <f>VLOOKUP(G376,Products!$B$2:$C$51,2,0)</f>
        <v>251</v>
      </c>
      <c r="L376" s="5">
        <f>VLOOKUP(G376,Products!$B$2:$D$51,3,0)</f>
        <v>276</v>
      </c>
      <c r="M376" s="5">
        <f t="shared" si="37"/>
        <v>100400</v>
      </c>
      <c r="N376" s="5">
        <f t="shared" si="38"/>
        <v>106260</v>
      </c>
      <c r="O376" s="5">
        <f t="shared" si="39"/>
        <v>5860</v>
      </c>
      <c r="P376" s="6">
        <f t="shared" si="40"/>
        <v>3.7499999999999999E-2</v>
      </c>
      <c r="Q376" s="6">
        <f t="shared" si="41"/>
        <v>0.96250000000000002</v>
      </c>
    </row>
    <row r="377" spans="1:17" ht="15" x14ac:dyDescent="0.35">
      <c r="A377" s="1" t="s">
        <v>1638</v>
      </c>
      <c r="B377" t="s">
        <v>1640</v>
      </c>
      <c r="C377" t="s">
        <v>1628</v>
      </c>
      <c r="D377" t="s">
        <v>1201</v>
      </c>
      <c r="E377" t="s">
        <v>115</v>
      </c>
      <c r="F377" t="s">
        <v>80</v>
      </c>
      <c r="G377" s="2" t="s">
        <v>43</v>
      </c>
      <c r="H377">
        <f t="shared" si="35"/>
        <v>400</v>
      </c>
      <c r="I377">
        <v>386</v>
      </c>
      <c r="J377">
        <f t="shared" si="36"/>
        <v>14</v>
      </c>
      <c r="K377" s="5">
        <f>VLOOKUP(G377,Products!$B$2:$C$51,2,0)</f>
        <v>70</v>
      </c>
      <c r="L377" s="5">
        <f>VLOOKUP(G377,Products!$B$2:$D$51,3,0)</f>
        <v>84</v>
      </c>
      <c r="M377" s="5">
        <f t="shared" si="37"/>
        <v>28000</v>
      </c>
      <c r="N377" s="5">
        <f t="shared" si="38"/>
        <v>32424</v>
      </c>
      <c r="O377" s="5">
        <f t="shared" si="39"/>
        <v>4424</v>
      </c>
      <c r="P377" s="6">
        <f t="shared" si="40"/>
        <v>3.5000000000000003E-2</v>
      </c>
      <c r="Q377" s="6">
        <f t="shared" si="41"/>
        <v>0.96499999999999997</v>
      </c>
    </row>
    <row r="378" spans="1:17" ht="15" x14ac:dyDescent="0.35">
      <c r="A378" s="1" t="s">
        <v>1638</v>
      </c>
      <c r="B378" t="s">
        <v>1640</v>
      </c>
      <c r="C378" t="s">
        <v>1628</v>
      </c>
      <c r="D378" t="s">
        <v>1335</v>
      </c>
      <c r="E378" t="s">
        <v>115</v>
      </c>
      <c r="F378" t="s">
        <v>81</v>
      </c>
      <c r="G378" s="2" t="s">
        <v>46</v>
      </c>
      <c r="H378">
        <f t="shared" si="35"/>
        <v>400</v>
      </c>
      <c r="I378">
        <v>385</v>
      </c>
      <c r="J378">
        <f t="shared" si="36"/>
        <v>15</v>
      </c>
      <c r="K378" s="5">
        <f>VLOOKUP(G378,Products!$B$2:$C$51,2,0)</f>
        <v>120</v>
      </c>
      <c r="L378" s="5">
        <f>VLOOKUP(G378,Products!$B$2:$D$51,3,0)</f>
        <v>130</v>
      </c>
      <c r="M378" s="5">
        <f t="shared" si="37"/>
        <v>48000</v>
      </c>
      <c r="N378" s="5">
        <f t="shared" si="38"/>
        <v>50050</v>
      </c>
      <c r="O378" s="5">
        <f t="shared" si="39"/>
        <v>2050</v>
      </c>
      <c r="P378" s="6">
        <f t="shared" si="40"/>
        <v>3.7499999999999999E-2</v>
      </c>
      <c r="Q378" s="6">
        <f t="shared" si="41"/>
        <v>0.96250000000000002</v>
      </c>
    </row>
    <row r="379" spans="1:17" ht="15" x14ac:dyDescent="0.35">
      <c r="A379" s="1" t="s">
        <v>1638</v>
      </c>
      <c r="B379" t="s">
        <v>1640</v>
      </c>
      <c r="C379" t="s">
        <v>1628</v>
      </c>
      <c r="D379" t="s">
        <v>1384</v>
      </c>
      <c r="E379" t="s">
        <v>115</v>
      </c>
      <c r="F379" t="s">
        <v>82</v>
      </c>
      <c r="G379" s="2" t="s">
        <v>49</v>
      </c>
      <c r="H379">
        <f t="shared" si="35"/>
        <v>400</v>
      </c>
      <c r="I379">
        <v>379</v>
      </c>
      <c r="J379">
        <f t="shared" si="36"/>
        <v>21</v>
      </c>
      <c r="K379" s="5">
        <f>VLOOKUP(G379,Products!$B$2:$C$51,2,0)</f>
        <v>30</v>
      </c>
      <c r="L379" s="5">
        <f>VLOOKUP(G379,Products!$B$2:$D$51,3,0)</f>
        <v>40</v>
      </c>
      <c r="M379" s="5">
        <f t="shared" si="37"/>
        <v>12000</v>
      </c>
      <c r="N379" s="5">
        <f t="shared" si="38"/>
        <v>15160</v>
      </c>
      <c r="O379" s="5">
        <f t="shared" si="39"/>
        <v>3160</v>
      </c>
      <c r="P379" s="6">
        <f t="shared" si="40"/>
        <v>5.2499999999999998E-2</v>
      </c>
      <c r="Q379" s="6">
        <f t="shared" si="41"/>
        <v>0.94750000000000001</v>
      </c>
    </row>
    <row r="380" spans="1:17" ht="15" x14ac:dyDescent="0.35">
      <c r="A380" s="1" t="s">
        <v>1638</v>
      </c>
      <c r="B380" t="s">
        <v>1640</v>
      </c>
      <c r="C380" t="s">
        <v>1628</v>
      </c>
      <c r="D380" t="s">
        <v>1438</v>
      </c>
      <c r="E380" t="s">
        <v>115</v>
      </c>
      <c r="F380" t="s">
        <v>83</v>
      </c>
      <c r="G380" s="2" t="s">
        <v>50</v>
      </c>
      <c r="H380">
        <f t="shared" si="35"/>
        <v>400</v>
      </c>
      <c r="I380">
        <v>382</v>
      </c>
      <c r="J380">
        <f t="shared" si="36"/>
        <v>18</v>
      </c>
      <c r="K380" s="5">
        <f>VLOOKUP(G380,Products!$B$2:$C$51,2,0)</f>
        <v>10</v>
      </c>
      <c r="L380" s="5">
        <f>VLOOKUP(G380,Products!$B$2:$D$51,3,0)</f>
        <v>15</v>
      </c>
      <c r="M380" s="5">
        <f t="shared" si="37"/>
        <v>4000</v>
      </c>
      <c r="N380" s="5">
        <f t="shared" si="38"/>
        <v>5730</v>
      </c>
      <c r="O380" s="5">
        <f t="shared" si="39"/>
        <v>1730</v>
      </c>
      <c r="P380" s="6">
        <f t="shared" si="40"/>
        <v>4.4999999999999998E-2</v>
      </c>
      <c r="Q380" s="6">
        <f t="shared" si="41"/>
        <v>0.95499999999999996</v>
      </c>
    </row>
    <row r="381" spans="1:17" ht="15" x14ac:dyDescent="0.35">
      <c r="A381" s="1" t="s">
        <v>1638</v>
      </c>
      <c r="B381" t="s">
        <v>1640</v>
      </c>
      <c r="C381" t="s">
        <v>1628</v>
      </c>
      <c r="D381" t="s">
        <v>136</v>
      </c>
      <c r="E381" t="s">
        <v>115</v>
      </c>
      <c r="F381" t="s">
        <v>84</v>
      </c>
      <c r="G381" s="2" t="s">
        <v>51</v>
      </c>
      <c r="H381">
        <f t="shared" si="35"/>
        <v>400</v>
      </c>
      <c r="I381">
        <v>383</v>
      </c>
      <c r="J381">
        <f t="shared" si="36"/>
        <v>17</v>
      </c>
      <c r="K381" s="5">
        <f>VLOOKUP(G381,Products!$B$2:$C$51,2,0)</f>
        <v>150</v>
      </c>
      <c r="L381" s="5">
        <f>VLOOKUP(G381,Products!$B$2:$D$51,3,0)</f>
        <v>210</v>
      </c>
      <c r="M381" s="5">
        <f t="shared" si="37"/>
        <v>60000</v>
      </c>
      <c r="N381" s="5">
        <f t="shared" si="38"/>
        <v>80430</v>
      </c>
      <c r="O381" s="5">
        <f t="shared" si="39"/>
        <v>20430</v>
      </c>
      <c r="P381" s="6">
        <f t="shared" si="40"/>
        <v>4.2500000000000003E-2</v>
      </c>
      <c r="Q381" s="6">
        <f t="shared" si="41"/>
        <v>0.95750000000000002</v>
      </c>
    </row>
    <row r="382" spans="1:17" ht="15" x14ac:dyDescent="0.35">
      <c r="A382" s="1" t="s">
        <v>1638</v>
      </c>
      <c r="B382" t="s">
        <v>1640</v>
      </c>
      <c r="C382" t="s">
        <v>1628</v>
      </c>
      <c r="D382" t="s">
        <v>281</v>
      </c>
      <c r="E382" t="s">
        <v>115</v>
      </c>
      <c r="F382" t="s">
        <v>85</v>
      </c>
      <c r="G382" s="2" t="s">
        <v>1646</v>
      </c>
      <c r="H382">
        <f t="shared" si="35"/>
        <v>400</v>
      </c>
      <c r="I382">
        <v>381</v>
      </c>
      <c r="J382">
        <f t="shared" si="36"/>
        <v>19</v>
      </c>
      <c r="K382" s="5">
        <f>VLOOKUP(G382,Products!$B$2:$C$51,2,0)</f>
        <v>110</v>
      </c>
      <c r="L382" s="5">
        <f>VLOOKUP(G382,Products!$B$2:$D$51,3,0)</f>
        <v>127</v>
      </c>
      <c r="M382" s="5">
        <f t="shared" si="37"/>
        <v>44000</v>
      </c>
      <c r="N382" s="5">
        <f t="shared" si="38"/>
        <v>48387</v>
      </c>
      <c r="O382" s="5">
        <f t="shared" si="39"/>
        <v>4387</v>
      </c>
      <c r="P382" s="6">
        <f t="shared" si="40"/>
        <v>4.7500000000000001E-2</v>
      </c>
      <c r="Q382" s="6">
        <f t="shared" si="41"/>
        <v>0.95250000000000001</v>
      </c>
    </row>
    <row r="383" spans="1:17" ht="15" x14ac:dyDescent="0.35">
      <c r="A383" s="1" t="s">
        <v>1638</v>
      </c>
      <c r="B383" t="s">
        <v>1640</v>
      </c>
      <c r="C383" t="s">
        <v>1628</v>
      </c>
      <c r="D383" t="s">
        <v>375</v>
      </c>
      <c r="E383" t="s">
        <v>115</v>
      </c>
      <c r="F383" t="s">
        <v>86</v>
      </c>
      <c r="G383" s="2" t="s">
        <v>23</v>
      </c>
      <c r="H383">
        <f t="shared" si="35"/>
        <v>400</v>
      </c>
      <c r="I383">
        <v>385</v>
      </c>
      <c r="J383">
        <f t="shared" si="36"/>
        <v>15</v>
      </c>
      <c r="K383" s="5">
        <f>VLOOKUP(G383,Products!$B$2:$C$51,2,0)</f>
        <v>50</v>
      </c>
      <c r="L383" s="5">
        <f>VLOOKUP(G383,Products!$B$2:$D$51,3,0)</f>
        <v>58</v>
      </c>
      <c r="M383" s="5">
        <f t="shared" si="37"/>
        <v>20000</v>
      </c>
      <c r="N383" s="5">
        <f t="shared" si="38"/>
        <v>22330</v>
      </c>
      <c r="O383" s="5">
        <f t="shared" si="39"/>
        <v>2330</v>
      </c>
      <c r="P383" s="6">
        <f t="shared" si="40"/>
        <v>3.7499999999999999E-2</v>
      </c>
      <c r="Q383" s="6">
        <f t="shared" si="41"/>
        <v>0.96250000000000002</v>
      </c>
    </row>
    <row r="384" spans="1:17" ht="15" x14ac:dyDescent="0.35">
      <c r="A384" s="1" t="s">
        <v>1638</v>
      </c>
      <c r="B384" t="s">
        <v>1640</v>
      </c>
      <c r="C384" t="s">
        <v>1628</v>
      </c>
      <c r="D384" t="s">
        <v>414</v>
      </c>
      <c r="E384" t="s">
        <v>115</v>
      </c>
      <c r="F384" t="s">
        <v>87</v>
      </c>
      <c r="G384" s="2" t="s">
        <v>24</v>
      </c>
      <c r="H384">
        <f t="shared" si="35"/>
        <v>400</v>
      </c>
      <c r="I384">
        <v>383</v>
      </c>
      <c r="J384">
        <f t="shared" si="36"/>
        <v>17</v>
      </c>
      <c r="K384" s="5">
        <f>VLOOKUP(G384,Products!$B$2:$C$51,2,0)</f>
        <v>30</v>
      </c>
      <c r="L384" s="5">
        <f>VLOOKUP(G384,Products!$B$2:$D$51,3,0)</f>
        <v>34</v>
      </c>
      <c r="M384" s="5">
        <f t="shared" si="37"/>
        <v>12000</v>
      </c>
      <c r="N384" s="5">
        <f t="shared" si="38"/>
        <v>13022</v>
      </c>
      <c r="O384" s="5">
        <f t="shared" si="39"/>
        <v>1022</v>
      </c>
      <c r="P384" s="6">
        <f t="shared" si="40"/>
        <v>4.2500000000000003E-2</v>
      </c>
      <c r="Q384" s="6">
        <f t="shared" si="41"/>
        <v>0.95750000000000002</v>
      </c>
    </row>
    <row r="385" spans="1:17" ht="15" x14ac:dyDescent="0.35">
      <c r="A385" s="1" t="s">
        <v>1638</v>
      </c>
      <c r="B385" t="s">
        <v>1640</v>
      </c>
      <c r="C385" t="s">
        <v>1628</v>
      </c>
      <c r="D385" t="s">
        <v>459</v>
      </c>
      <c r="E385" t="s">
        <v>115</v>
      </c>
      <c r="F385" t="s">
        <v>88</v>
      </c>
      <c r="G385" s="2" t="s">
        <v>25</v>
      </c>
      <c r="H385">
        <f t="shared" si="35"/>
        <v>400</v>
      </c>
      <c r="I385">
        <v>384</v>
      </c>
      <c r="J385">
        <f t="shared" si="36"/>
        <v>16</v>
      </c>
      <c r="K385" s="5">
        <f>VLOOKUP(G385,Products!$B$2:$C$51,2,0)</f>
        <v>60</v>
      </c>
      <c r="L385" s="5">
        <f>VLOOKUP(G385,Products!$B$2:$D$51,3,0)</f>
        <v>68</v>
      </c>
      <c r="M385" s="5">
        <f t="shared" si="37"/>
        <v>24000</v>
      </c>
      <c r="N385" s="5">
        <f t="shared" si="38"/>
        <v>26112</v>
      </c>
      <c r="O385" s="5">
        <f t="shared" si="39"/>
        <v>2112</v>
      </c>
      <c r="P385" s="6">
        <f t="shared" si="40"/>
        <v>0.04</v>
      </c>
      <c r="Q385" s="6">
        <f t="shared" si="41"/>
        <v>0.96</v>
      </c>
    </row>
    <row r="386" spans="1:17" ht="15" x14ac:dyDescent="0.35">
      <c r="A386" s="1" t="s">
        <v>1638</v>
      </c>
      <c r="B386" t="s">
        <v>1640</v>
      </c>
      <c r="C386" t="s">
        <v>1628</v>
      </c>
      <c r="D386" t="s">
        <v>515</v>
      </c>
      <c r="E386" t="s">
        <v>115</v>
      </c>
      <c r="F386" t="s">
        <v>89</v>
      </c>
      <c r="G386" s="2" t="s">
        <v>54</v>
      </c>
      <c r="H386">
        <f t="shared" si="35"/>
        <v>400</v>
      </c>
      <c r="I386">
        <v>385</v>
      </c>
      <c r="J386">
        <f t="shared" si="36"/>
        <v>15</v>
      </c>
      <c r="K386" s="5">
        <f>VLOOKUP(G386,Products!$B$2:$C$51,2,0)</f>
        <v>20</v>
      </c>
      <c r="L386" s="5">
        <f>VLOOKUP(G386,Products!$B$2:$D$51,3,0)</f>
        <v>22</v>
      </c>
      <c r="M386" s="5">
        <f t="shared" si="37"/>
        <v>8000</v>
      </c>
      <c r="N386" s="5">
        <f t="shared" si="38"/>
        <v>8470</v>
      </c>
      <c r="O386" s="5">
        <f t="shared" si="39"/>
        <v>470</v>
      </c>
      <c r="P386" s="6">
        <f t="shared" si="40"/>
        <v>3.7499999999999999E-2</v>
      </c>
      <c r="Q386" s="6">
        <f t="shared" si="41"/>
        <v>0.96250000000000002</v>
      </c>
    </row>
    <row r="387" spans="1:17" ht="15" x14ac:dyDescent="0.35">
      <c r="A387" s="1" t="s">
        <v>1638</v>
      </c>
      <c r="B387" t="s">
        <v>1640</v>
      </c>
      <c r="C387" t="s">
        <v>1628</v>
      </c>
      <c r="D387" t="s">
        <v>557</v>
      </c>
      <c r="E387" t="s">
        <v>115</v>
      </c>
      <c r="F387" t="s">
        <v>90</v>
      </c>
      <c r="G387" s="2" t="s">
        <v>40</v>
      </c>
      <c r="H387">
        <f t="shared" ref="H387:H450" si="42">100*4</f>
        <v>400</v>
      </c>
      <c r="I387">
        <v>383</v>
      </c>
      <c r="J387">
        <f t="shared" ref="J387:J450" si="43">H387-I387</f>
        <v>17</v>
      </c>
      <c r="K387" s="5">
        <f>VLOOKUP(G387,Products!$B$2:$C$51,2,0)</f>
        <v>40</v>
      </c>
      <c r="L387" s="5">
        <f>VLOOKUP(G387,Products!$B$2:$D$51,3,0)</f>
        <v>45</v>
      </c>
      <c r="M387" s="5">
        <f t="shared" ref="M387:M450" si="44">H387*K387</f>
        <v>16000</v>
      </c>
      <c r="N387" s="5">
        <f t="shared" ref="N387:N450" si="45">I387*L387</f>
        <v>17235</v>
      </c>
      <c r="O387" s="5">
        <f t="shared" ref="O387:O450" si="46">N387-M387</f>
        <v>1235</v>
      </c>
      <c r="P387" s="6">
        <f t="shared" ref="P387:P450" si="47">J387/H387</f>
        <v>4.2500000000000003E-2</v>
      </c>
      <c r="Q387" s="6">
        <f t="shared" ref="Q387:Q450" si="48">I387/H387</f>
        <v>0.95750000000000002</v>
      </c>
    </row>
    <row r="388" spans="1:17" ht="15" x14ac:dyDescent="0.35">
      <c r="A388" s="1" t="s">
        <v>1638</v>
      </c>
      <c r="B388" t="s">
        <v>1640</v>
      </c>
      <c r="C388" t="s">
        <v>1628</v>
      </c>
      <c r="D388" t="s">
        <v>655</v>
      </c>
      <c r="E388" t="s">
        <v>115</v>
      </c>
      <c r="F388" t="s">
        <v>91</v>
      </c>
      <c r="G388" s="2" t="s">
        <v>30</v>
      </c>
      <c r="H388">
        <f t="shared" si="42"/>
        <v>400</v>
      </c>
      <c r="I388">
        <v>383</v>
      </c>
      <c r="J388">
        <f t="shared" si="43"/>
        <v>17</v>
      </c>
      <c r="K388" s="5">
        <f>VLOOKUP(G388,Products!$B$2:$C$51,2,0)</f>
        <v>40</v>
      </c>
      <c r="L388" s="5">
        <f>VLOOKUP(G388,Products!$B$2:$D$51,3,0)</f>
        <v>45</v>
      </c>
      <c r="M388" s="5">
        <f t="shared" si="44"/>
        <v>16000</v>
      </c>
      <c r="N388" s="5">
        <f t="shared" si="45"/>
        <v>17235</v>
      </c>
      <c r="O388" s="5">
        <f t="shared" si="46"/>
        <v>1235</v>
      </c>
      <c r="P388" s="6">
        <f t="shared" si="47"/>
        <v>4.2500000000000003E-2</v>
      </c>
      <c r="Q388" s="6">
        <f t="shared" si="48"/>
        <v>0.95750000000000002</v>
      </c>
    </row>
    <row r="389" spans="1:17" ht="15" x14ac:dyDescent="0.35">
      <c r="A389" s="1" t="s">
        <v>1638</v>
      </c>
      <c r="B389" t="s">
        <v>1640</v>
      </c>
      <c r="C389" t="s">
        <v>1628</v>
      </c>
      <c r="D389" t="s">
        <v>862</v>
      </c>
      <c r="E389" t="s">
        <v>115</v>
      </c>
      <c r="F389" t="s">
        <v>92</v>
      </c>
      <c r="G389" s="2" t="s">
        <v>44</v>
      </c>
      <c r="H389">
        <f t="shared" si="42"/>
        <v>400</v>
      </c>
      <c r="I389">
        <v>385</v>
      </c>
      <c r="J389">
        <f t="shared" si="43"/>
        <v>15</v>
      </c>
      <c r="K389" s="5">
        <f>VLOOKUP(G389,Products!$B$2:$C$51,2,0)</f>
        <v>50</v>
      </c>
      <c r="L389" s="5">
        <f>VLOOKUP(G389,Products!$B$2:$D$51,3,0)</f>
        <v>58</v>
      </c>
      <c r="M389" s="5">
        <f t="shared" si="44"/>
        <v>20000</v>
      </c>
      <c r="N389" s="5">
        <f t="shared" si="45"/>
        <v>22330</v>
      </c>
      <c r="O389" s="5">
        <f t="shared" si="46"/>
        <v>2330</v>
      </c>
      <c r="P389" s="6">
        <f t="shared" si="47"/>
        <v>3.7499999999999999E-2</v>
      </c>
      <c r="Q389" s="6">
        <f t="shared" si="48"/>
        <v>0.96250000000000002</v>
      </c>
    </row>
    <row r="390" spans="1:17" ht="15" x14ac:dyDescent="0.35">
      <c r="A390" s="1" t="s">
        <v>1638</v>
      </c>
      <c r="B390" t="s">
        <v>1640</v>
      </c>
      <c r="C390" t="s">
        <v>1628</v>
      </c>
      <c r="D390" t="s">
        <v>911</v>
      </c>
      <c r="E390" t="s">
        <v>115</v>
      </c>
      <c r="F390" t="s">
        <v>93</v>
      </c>
      <c r="G390" s="2" t="s">
        <v>10</v>
      </c>
      <c r="H390">
        <f t="shared" si="42"/>
        <v>400</v>
      </c>
      <c r="I390">
        <v>384</v>
      </c>
      <c r="J390">
        <f t="shared" si="43"/>
        <v>16</v>
      </c>
      <c r="K390" s="5">
        <f>VLOOKUP(G390,Products!$B$2:$C$51,2,0)</f>
        <v>44</v>
      </c>
      <c r="L390" s="5">
        <f>VLOOKUP(G390,Products!$B$2:$D$51,3,0)</f>
        <v>49</v>
      </c>
      <c r="M390" s="5">
        <f t="shared" si="44"/>
        <v>17600</v>
      </c>
      <c r="N390" s="5">
        <f t="shared" si="45"/>
        <v>18816</v>
      </c>
      <c r="O390" s="5">
        <f t="shared" si="46"/>
        <v>1216</v>
      </c>
      <c r="P390" s="6">
        <f t="shared" si="47"/>
        <v>0.04</v>
      </c>
      <c r="Q390" s="6">
        <f t="shared" si="48"/>
        <v>0.96</v>
      </c>
    </row>
    <row r="391" spans="1:17" ht="15" x14ac:dyDescent="0.35">
      <c r="A391" s="1" t="s">
        <v>1638</v>
      </c>
      <c r="B391" t="s">
        <v>1640</v>
      </c>
      <c r="C391" t="s">
        <v>1628</v>
      </c>
      <c r="D391" t="s">
        <v>1014</v>
      </c>
      <c r="E391" t="s">
        <v>115</v>
      </c>
      <c r="F391" t="s">
        <v>94</v>
      </c>
      <c r="G391" s="2" t="s">
        <v>1644</v>
      </c>
      <c r="H391">
        <f t="shared" si="42"/>
        <v>400</v>
      </c>
      <c r="I391">
        <v>385</v>
      </c>
      <c r="J391">
        <f t="shared" si="43"/>
        <v>15</v>
      </c>
      <c r="K391" s="5">
        <f>VLOOKUP(G391,Products!$B$2:$C$51,2,0)</f>
        <v>25</v>
      </c>
      <c r="L391" s="5">
        <f>VLOOKUP(G391,Products!$B$2:$D$51,3,0)</f>
        <v>28</v>
      </c>
      <c r="M391" s="5">
        <f t="shared" si="44"/>
        <v>10000</v>
      </c>
      <c r="N391" s="5">
        <f t="shared" si="45"/>
        <v>10780</v>
      </c>
      <c r="O391" s="5">
        <f t="shared" si="46"/>
        <v>780</v>
      </c>
      <c r="P391" s="6">
        <f t="shared" si="47"/>
        <v>3.7499999999999999E-2</v>
      </c>
      <c r="Q391" s="6">
        <f t="shared" si="48"/>
        <v>0.96250000000000002</v>
      </c>
    </row>
    <row r="392" spans="1:17" ht="15" x14ac:dyDescent="0.35">
      <c r="A392" s="1" t="s">
        <v>1638</v>
      </c>
      <c r="B392" t="s">
        <v>1640</v>
      </c>
      <c r="C392" t="s">
        <v>1628</v>
      </c>
      <c r="D392" t="s">
        <v>1064</v>
      </c>
      <c r="E392" t="s">
        <v>115</v>
      </c>
      <c r="F392" t="s">
        <v>95</v>
      </c>
      <c r="G392" s="2" t="s">
        <v>1630</v>
      </c>
      <c r="H392">
        <f t="shared" si="42"/>
        <v>400</v>
      </c>
      <c r="I392">
        <v>365</v>
      </c>
      <c r="J392">
        <f t="shared" si="43"/>
        <v>35</v>
      </c>
      <c r="K392" s="5">
        <f>VLOOKUP(G392,Products!$B$2:$C$51,2,0)</f>
        <v>45</v>
      </c>
      <c r="L392" s="5">
        <f>VLOOKUP(G392,Products!$B$2:$D$51,3,0)</f>
        <v>50</v>
      </c>
      <c r="M392" s="5">
        <f t="shared" si="44"/>
        <v>18000</v>
      </c>
      <c r="N392" s="5">
        <f t="shared" si="45"/>
        <v>18250</v>
      </c>
      <c r="O392" s="5">
        <f t="shared" si="46"/>
        <v>250</v>
      </c>
      <c r="P392" s="6">
        <f t="shared" si="47"/>
        <v>8.7499999999999994E-2</v>
      </c>
      <c r="Q392" s="6">
        <f t="shared" si="48"/>
        <v>0.91249999999999998</v>
      </c>
    </row>
    <row r="393" spans="1:17" ht="15" x14ac:dyDescent="0.35">
      <c r="A393" s="1" t="s">
        <v>1638</v>
      </c>
      <c r="B393" t="s">
        <v>1640</v>
      </c>
      <c r="C393" t="s">
        <v>1628</v>
      </c>
      <c r="D393" t="s">
        <v>1111</v>
      </c>
      <c r="E393" t="s">
        <v>115</v>
      </c>
      <c r="F393" t="s">
        <v>96</v>
      </c>
      <c r="G393" s="2" t="s">
        <v>28</v>
      </c>
      <c r="H393">
        <f t="shared" si="42"/>
        <v>400</v>
      </c>
      <c r="I393">
        <v>363</v>
      </c>
      <c r="J393">
        <f t="shared" si="43"/>
        <v>37</v>
      </c>
      <c r="K393" s="5">
        <f>VLOOKUP(G393,Products!$B$2:$C$51,2,0)</f>
        <v>40</v>
      </c>
      <c r="L393" s="5">
        <f>VLOOKUP(G393,Products!$B$2:$D$51,3,0)</f>
        <v>44</v>
      </c>
      <c r="M393" s="5">
        <f t="shared" si="44"/>
        <v>16000</v>
      </c>
      <c r="N393" s="5">
        <f t="shared" si="45"/>
        <v>15972</v>
      </c>
      <c r="O393" s="5">
        <f t="shared" si="46"/>
        <v>-28</v>
      </c>
      <c r="P393" s="6">
        <f t="shared" si="47"/>
        <v>9.2499999999999999E-2</v>
      </c>
      <c r="Q393" s="6">
        <f t="shared" si="48"/>
        <v>0.90749999999999997</v>
      </c>
    </row>
    <row r="394" spans="1:17" ht="15" x14ac:dyDescent="0.35">
      <c r="A394" s="1" t="s">
        <v>1638</v>
      </c>
      <c r="B394" t="s">
        <v>1640</v>
      </c>
      <c r="C394" t="s">
        <v>1628</v>
      </c>
      <c r="D394" t="s">
        <v>1253</v>
      </c>
      <c r="E394" t="s">
        <v>115</v>
      </c>
      <c r="F394" t="s">
        <v>97</v>
      </c>
      <c r="G394" s="2" t="s">
        <v>47</v>
      </c>
      <c r="H394">
        <f t="shared" si="42"/>
        <v>400</v>
      </c>
      <c r="I394">
        <v>362</v>
      </c>
      <c r="J394">
        <f t="shared" si="43"/>
        <v>38</v>
      </c>
      <c r="K394" s="5">
        <f>VLOOKUP(G394,Products!$B$2:$C$51,2,0)</f>
        <v>34</v>
      </c>
      <c r="L394" s="5">
        <f>VLOOKUP(G394,Products!$B$2:$D$51,3,0)</f>
        <v>39</v>
      </c>
      <c r="M394" s="5">
        <f t="shared" si="44"/>
        <v>13600</v>
      </c>
      <c r="N394" s="5">
        <f t="shared" si="45"/>
        <v>14118</v>
      </c>
      <c r="O394" s="5">
        <f t="shared" si="46"/>
        <v>518</v>
      </c>
      <c r="P394" s="6">
        <f t="shared" si="47"/>
        <v>9.5000000000000001E-2</v>
      </c>
      <c r="Q394" s="6">
        <f t="shared" si="48"/>
        <v>0.90500000000000003</v>
      </c>
    </row>
    <row r="395" spans="1:17" ht="15" x14ac:dyDescent="0.35">
      <c r="A395" s="1" t="s">
        <v>1638</v>
      </c>
      <c r="B395" t="s">
        <v>1640</v>
      </c>
      <c r="C395" t="s">
        <v>1628</v>
      </c>
      <c r="D395" t="s">
        <v>1297</v>
      </c>
      <c r="E395" t="s">
        <v>115</v>
      </c>
      <c r="F395" t="s">
        <v>98</v>
      </c>
      <c r="G395" s="2" t="s">
        <v>48</v>
      </c>
      <c r="H395">
        <f t="shared" si="42"/>
        <v>400</v>
      </c>
      <c r="I395">
        <v>361</v>
      </c>
      <c r="J395">
        <f t="shared" si="43"/>
        <v>39</v>
      </c>
      <c r="K395" s="5">
        <f>VLOOKUP(G395,Products!$B$2:$C$51,2,0)</f>
        <v>100</v>
      </c>
      <c r="L395" s="5">
        <f>VLOOKUP(G395,Products!$B$2:$D$51,3,0)</f>
        <v>113</v>
      </c>
      <c r="M395" s="5">
        <f t="shared" si="44"/>
        <v>40000</v>
      </c>
      <c r="N395" s="5">
        <f t="shared" si="45"/>
        <v>40793</v>
      </c>
      <c r="O395" s="5">
        <f t="shared" si="46"/>
        <v>793</v>
      </c>
      <c r="P395" s="6">
        <f t="shared" si="47"/>
        <v>9.7500000000000003E-2</v>
      </c>
      <c r="Q395" s="6">
        <f t="shared" si="48"/>
        <v>0.90249999999999997</v>
      </c>
    </row>
    <row r="396" spans="1:17" ht="15" x14ac:dyDescent="0.35">
      <c r="A396" s="1" t="s">
        <v>1638</v>
      </c>
      <c r="B396" t="s">
        <v>1640</v>
      </c>
      <c r="C396" t="s">
        <v>1628</v>
      </c>
      <c r="D396" t="s">
        <v>1439</v>
      </c>
      <c r="E396" t="s">
        <v>115</v>
      </c>
      <c r="F396" t="s">
        <v>99</v>
      </c>
      <c r="G396" s="2" t="s">
        <v>1645</v>
      </c>
      <c r="H396">
        <f t="shared" si="42"/>
        <v>400</v>
      </c>
      <c r="I396">
        <v>362</v>
      </c>
      <c r="J396">
        <f t="shared" si="43"/>
        <v>38</v>
      </c>
      <c r="K396" s="5">
        <f>VLOOKUP(G396,Products!$B$2:$C$51,2,0)</f>
        <v>60</v>
      </c>
      <c r="L396" s="5">
        <f>VLOOKUP(G396,Products!$B$2:$D$51,3,0)</f>
        <v>68</v>
      </c>
      <c r="M396" s="5">
        <f t="shared" si="44"/>
        <v>24000</v>
      </c>
      <c r="N396" s="5">
        <f t="shared" si="45"/>
        <v>24616</v>
      </c>
      <c r="O396" s="5">
        <f t="shared" si="46"/>
        <v>616</v>
      </c>
      <c r="P396" s="6">
        <f t="shared" si="47"/>
        <v>9.5000000000000001E-2</v>
      </c>
      <c r="Q396" s="6">
        <f t="shared" si="48"/>
        <v>0.90500000000000003</v>
      </c>
    </row>
    <row r="397" spans="1:17" ht="15" x14ac:dyDescent="0.35">
      <c r="A397" s="1" t="s">
        <v>1638</v>
      </c>
      <c r="B397" t="s">
        <v>1640</v>
      </c>
      <c r="C397" t="s">
        <v>1628</v>
      </c>
      <c r="D397" t="s">
        <v>1492</v>
      </c>
      <c r="E397" t="s">
        <v>115</v>
      </c>
      <c r="F397" t="s">
        <v>100</v>
      </c>
      <c r="G397" s="2" t="s">
        <v>11</v>
      </c>
      <c r="H397">
        <f t="shared" si="42"/>
        <v>400</v>
      </c>
      <c r="I397">
        <v>354</v>
      </c>
      <c r="J397">
        <f t="shared" si="43"/>
        <v>46</v>
      </c>
      <c r="K397" s="5">
        <f>VLOOKUP(G397,Products!$B$2:$C$51,2,0)</f>
        <v>38</v>
      </c>
      <c r="L397" s="5">
        <f>VLOOKUP(G397,Products!$B$2:$D$51,3,0)</f>
        <v>42</v>
      </c>
      <c r="M397" s="5">
        <f t="shared" si="44"/>
        <v>15200</v>
      </c>
      <c r="N397" s="5">
        <f t="shared" si="45"/>
        <v>14868</v>
      </c>
      <c r="O397" s="5">
        <f t="shared" si="46"/>
        <v>-332</v>
      </c>
      <c r="P397" s="6">
        <f t="shared" si="47"/>
        <v>0.115</v>
      </c>
      <c r="Q397" s="6">
        <f t="shared" si="48"/>
        <v>0.88500000000000001</v>
      </c>
    </row>
    <row r="398" spans="1:17" ht="15" x14ac:dyDescent="0.35">
      <c r="A398" s="1" t="s">
        <v>1638</v>
      </c>
      <c r="B398" t="s">
        <v>1640</v>
      </c>
      <c r="C398" t="s">
        <v>1628</v>
      </c>
      <c r="D398" t="s">
        <v>1541</v>
      </c>
      <c r="E398" t="s">
        <v>115</v>
      </c>
      <c r="F398" t="s">
        <v>101</v>
      </c>
      <c r="G398" s="2" t="s">
        <v>26</v>
      </c>
      <c r="H398">
        <f t="shared" si="42"/>
        <v>400</v>
      </c>
      <c r="I398">
        <v>351</v>
      </c>
      <c r="J398">
        <f t="shared" si="43"/>
        <v>49</v>
      </c>
      <c r="K398" s="5">
        <f>VLOOKUP(G398,Products!$B$2:$C$51,2,0)</f>
        <v>120</v>
      </c>
      <c r="L398" s="5">
        <f>VLOOKUP(G398,Products!$B$2:$D$51,3,0)</f>
        <v>136</v>
      </c>
      <c r="M398" s="5">
        <f t="shared" si="44"/>
        <v>48000</v>
      </c>
      <c r="N398" s="5">
        <f t="shared" si="45"/>
        <v>47736</v>
      </c>
      <c r="O398" s="5">
        <f t="shared" si="46"/>
        <v>-264</v>
      </c>
      <c r="P398" s="6">
        <f t="shared" si="47"/>
        <v>0.1225</v>
      </c>
      <c r="Q398" s="6">
        <f t="shared" si="48"/>
        <v>0.87749999999999995</v>
      </c>
    </row>
    <row r="399" spans="1:17" ht="15" x14ac:dyDescent="0.35">
      <c r="A399" s="1" t="s">
        <v>1638</v>
      </c>
      <c r="B399" t="s">
        <v>1640</v>
      </c>
      <c r="C399" t="s">
        <v>1628</v>
      </c>
      <c r="D399" t="s">
        <v>174</v>
      </c>
      <c r="E399" t="s">
        <v>115</v>
      </c>
      <c r="F399" t="s">
        <v>102</v>
      </c>
      <c r="G399" s="2" t="s">
        <v>35</v>
      </c>
      <c r="H399">
        <f t="shared" si="42"/>
        <v>400</v>
      </c>
      <c r="I399">
        <v>353</v>
      </c>
      <c r="J399">
        <f t="shared" si="43"/>
        <v>47</v>
      </c>
      <c r="K399" s="5">
        <f>VLOOKUP(G399,Products!$B$2:$C$51,2,0)</f>
        <v>60</v>
      </c>
      <c r="L399" s="5">
        <f>VLOOKUP(G399,Products!$B$2:$D$51,3,0)</f>
        <v>68</v>
      </c>
      <c r="M399" s="5">
        <f t="shared" si="44"/>
        <v>24000</v>
      </c>
      <c r="N399" s="5">
        <f t="shared" si="45"/>
        <v>24004</v>
      </c>
      <c r="O399" s="5">
        <f t="shared" si="46"/>
        <v>4</v>
      </c>
      <c r="P399" s="6">
        <f t="shared" si="47"/>
        <v>0.11749999999999999</v>
      </c>
      <c r="Q399" s="6">
        <f t="shared" si="48"/>
        <v>0.88249999999999995</v>
      </c>
    </row>
    <row r="400" spans="1:17" ht="15" x14ac:dyDescent="0.35">
      <c r="A400" s="1" t="s">
        <v>1638</v>
      </c>
      <c r="B400" t="s">
        <v>1640</v>
      </c>
      <c r="C400" t="s">
        <v>1628</v>
      </c>
      <c r="D400" t="s">
        <v>222</v>
      </c>
      <c r="E400" t="s">
        <v>115</v>
      </c>
      <c r="F400" t="s">
        <v>103</v>
      </c>
      <c r="G400" s="2" t="s">
        <v>37</v>
      </c>
      <c r="H400">
        <f t="shared" si="42"/>
        <v>400</v>
      </c>
      <c r="I400">
        <v>352</v>
      </c>
      <c r="J400">
        <f t="shared" si="43"/>
        <v>48</v>
      </c>
      <c r="K400" s="5">
        <f>VLOOKUP(G400,Products!$B$2:$C$51,2,0)</f>
        <v>22</v>
      </c>
      <c r="L400" s="5">
        <f>VLOOKUP(G400,Products!$B$2:$D$51,3,0)</f>
        <v>27</v>
      </c>
      <c r="M400" s="5">
        <f t="shared" si="44"/>
        <v>8800</v>
      </c>
      <c r="N400" s="5">
        <f t="shared" si="45"/>
        <v>9504</v>
      </c>
      <c r="O400" s="5">
        <f t="shared" si="46"/>
        <v>704</v>
      </c>
      <c r="P400" s="6">
        <f t="shared" si="47"/>
        <v>0.12</v>
      </c>
      <c r="Q400" s="6">
        <f t="shared" si="48"/>
        <v>0.88</v>
      </c>
    </row>
    <row r="401" spans="1:17" ht="15" x14ac:dyDescent="0.35">
      <c r="A401" s="1" t="s">
        <v>1638</v>
      </c>
      <c r="B401" t="s">
        <v>1640</v>
      </c>
      <c r="C401" t="s">
        <v>1628</v>
      </c>
      <c r="D401" t="s">
        <v>282</v>
      </c>
      <c r="E401" t="s">
        <v>115</v>
      </c>
      <c r="F401" t="s">
        <v>104</v>
      </c>
      <c r="G401" s="2" t="s">
        <v>38</v>
      </c>
      <c r="H401">
        <f t="shared" si="42"/>
        <v>400</v>
      </c>
      <c r="I401">
        <v>353</v>
      </c>
      <c r="J401">
        <f t="shared" si="43"/>
        <v>47</v>
      </c>
      <c r="K401" s="5">
        <f>VLOOKUP(G401,Products!$B$2:$C$51,2,0)</f>
        <v>60</v>
      </c>
      <c r="L401" s="5">
        <f>VLOOKUP(G401,Products!$B$2:$D$51,3,0)</f>
        <v>68</v>
      </c>
      <c r="M401" s="5">
        <f t="shared" si="44"/>
        <v>24000</v>
      </c>
      <c r="N401" s="5">
        <f t="shared" si="45"/>
        <v>24004</v>
      </c>
      <c r="O401" s="5">
        <f t="shared" si="46"/>
        <v>4</v>
      </c>
      <c r="P401" s="6">
        <f t="shared" si="47"/>
        <v>0.11749999999999999</v>
      </c>
      <c r="Q401" s="6">
        <f t="shared" si="48"/>
        <v>0.88249999999999995</v>
      </c>
    </row>
    <row r="402" spans="1:17" ht="15" x14ac:dyDescent="0.35">
      <c r="A402" s="1" t="s">
        <v>1638</v>
      </c>
      <c r="B402" t="s">
        <v>1640</v>
      </c>
      <c r="C402" t="s">
        <v>1628</v>
      </c>
      <c r="D402" t="s">
        <v>329</v>
      </c>
      <c r="E402" t="s">
        <v>116</v>
      </c>
      <c r="F402" t="s">
        <v>55</v>
      </c>
      <c r="G402" s="2" t="s">
        <v>12</v>
      </c>
      <c r="H402">
        <f t="shared" si="42"/>
        <v>400</v>
      </c>
      <c r="I402">
        <v>376</v>
      </c>
      <c r="J402">
        <f t="shared" si="43"/>
        <v>24</v>
      </c>
      <c r="K402" s="5">
        <f>VLOOKUP(G402,Products!$B$2:$C$51,2,0)</f>
        <v>30</v>
      </c>
      <c r="L402" s="5">
        <f>VLOOKUP(G402,Products!$B$2:$D$51,3,0)</f>
        <v>33</v>
      </c>
      <c r="M402" s="5">
        <f t="shared" si="44"/>
        <v>12000</v>
      </c>
      <c r="N402" s="5">
        <f t="shared" si="45"/>
        <v>12408</v>
      </c>
      <c r="O402" s="5">
        <f t="shared" si="46"/>
        <v>408</v>
      </c>
      <c r="P402" s="6">
        <f t="shared" si="47"/>
        <v>0.06</v>
      </c>
      <c r="Q402" s="6">
        <f t="shared" si="48"/>
        <v>0.94</v>
      </c>
    </row>
    <row r="403" spans="1:17" ht="15" x14ac:dyDescent="0.35">
      <c r="A403" s="1" t="s">
        <v>1638</v>
      </c>
      <c r="B403" t="s">
        <v>1640</v>
      </c>
      <c r="C403" t="s">
        <v>1628</v>
      </c>
      <c r="D403" t="s">
        <v>460</v>
      </c>
      <c r="E403" t="s">
        <v>116</v>
      </c>
      <c r="F403" t="s">
        <v>56</v>
      </c>
      <c r="G403" s="2" t="s">
        <v>13</v>
      </c>
      <c r="H403">
        <f t="shared" si="42"/>
        <v>400</v>
      </c>
      <c r="I403">
        <v>380</v>
      </c>
      <c r="J403">
        <f t="shared" si="43"/>
        <v>20</v>
      </c>
      <c r="K403" s="5">
        <f>VLOOKUP(G403,Products!$B$2:$C$51,2,0)</f>
        <v>23</v>
      </c>
      <c r="L403" s="5">
        <f>VLOOKUP(G403,Products!$B$2:$D$51,3,0)</f>
        <v>25</v>
      </c>
      <c r="M403" s="5">
        <f t="shared" si="44"/>
        <v>9200</v>
      </c>
      <c r="N403" s="5">
        <f t="shared" si="45"/>
        <v>9500</v>
      </c>
      <c r="O403" s="5">
        <f t="shared" si="46"/>
        <v>300</v>
      </c>
      <c r="P403" s="6">
        <f t="shared" si="47"/>
        <v>0.05</v>
      </c>
      <c r="Q403" s="6">
        <f t="shared" si="48"/>
        <v>0.95</v>
      </c>
    </row>
    <row r="404" spans="1:17" ht="15" x14ac:dyDescent="0.35">
      <c r="A404" s="1" t="s">
        <v>1638</v>
      </c>
      <c r="B404" t="s">
        <v>1640</v>
      </c>
      <c r="C404" t="s">
        <v>1628</v>
      </c>
      <c r="D404" t="s">
        <v>558</v>
      </c>
      <c r="E404" t="s">
        <v>116</v>
      </c>
      <c r="F404" t="s">
        <v>57</v>
      </c>
      <c r="G404" s="2" t="s">
        <v>52</v>
      </c>
      <c r="H404">
        <f t="shared" si="42"/>
        <v>400</v>
      </c>
      <c r="I404">
        <v>372</v>
      </c>
      <c r="J404">
        <f t="shared" si="43"/>
        <v>28</v>
      </c>
      <c r="K404" s="5">
        <f>VLOOKUP(G404,Products!$B$2:$C$51,2,0)</f>
        <v>100</v>
      </c>
      <c r="L404" s="5">
        <f>VLOOKUP(G404,Products!$B$2:$D$51,3,0)</f>
        <v>105</v>
      </c>
      <c r="M404" s="5">
        <f t="shared" si="44"/>
        <v>40000</v>
      </c>
      <c r="N404" s="5">
        <f t="shared" si="45"/>
        <v>39060</v>
      </c>
      <c r="O404" s="5">
        <f t="shared" si="46"/>
        <v>-940</v>
      </c>
      <c r="P404" s="6">
        <f t="shared" si="47"/>
        <v>7.0000000000000007E-2</v>
      </c>
      <c r="Q404" s="6">
        <f t="shared" si="48"/>
        <v>0.93</v>
      </c>
    </row>
    <row r="405" spans="1:17" ht="15" x14ac:dyDescent="0.35">
      <c r="A405" s="1" t="s">
        <v>1638</v>
      </c>
      <c r="B405" t="s">
        <v>1640</v>
      </c>
      <c r="C405" t="s">
        <v>1628</v>
      </c>
      <c r="D405" t="s">
        <v>706</v>
      </c>
      <c r="E405" t="s">
        <v>116</v>
      </c>
      <c r="F405" t="s">
        <v>58</v>
      </c>
      <c r="G405" s="2" t="s">
        <v>14</v>
      </c>
      <c r="H405">
        <f t="shared" si="42"/>
        <v>400</v>
      </c>
      <c r="I405">
        <v>376</v>
      </c>
      <c r="J405">
        <f t="shared" si="43"/>
        <v>24</v>
      </c>
      <c r="K405" s="5">
        <f>VLOOKUP(G405,Products!$B$2:$C$51,2,0)</f>
        <v>60</v>
      </c>
      <c r="L405" s="5">
        <f>VLOOKUP(G405,Products!$B$2:$D$51,3,0)</f>
        <v>68</v>
      </c>
      <c r="M405" s="5">
        <f t="shared" si="44"/>
        <v>24000</v>
      </c>
      <c r="N405" s="5">
        <f t="shared" si="45"/>
        <v>25568</v>
      </c>
      <c r="O405" s="5">
        <f t="shared" si="46"/>
        <v>1568</v>
      </c>
      <c r="P405" s="6">
        <f t="shared" si="47"/>
        <v>0.06</v>
      </c>
      <c r="Q405" s="6">
        <f t="shared" si="48"/>
        <v>0.94</v>
      </c>
    </row>
    <row r="406" spans="1:17" ht="15" x14ac:dyDescent="0.35">
      <c r="A406" s="1" t="s">
        <v>1638</v>
      </c>
      <c r="B406" t="s">
        <v>1640</v>
      </c>
      <c r="C406" t="s">
        <v>1628</v>
      </c>
      <c r="D406" t="s">
        <v>863</v>
      </c>
      <c r="E406" t="s">
        <v>116</v>
      </c>
      <c r="F406" t="s">
        <v>59</v>
      </c>
      <c r="G406" s="2" t="s">
        <v>15</v>
      </c>
      <c r="H406">
        <f t="shared" si="42"/>
        <v>400</v>
      </c>
      <c r="I406">
        <v>372</v>
      </c>
      <c r="J406">
        <f t="shared" si="43"/>
        <v>28</v>
      </c>
      <c r="K406" s="5">
        <f>VLOOKUP(G406,Products!$B$2:$C$51,2,0)</f>
        <v>48</v>
      </c>
      <c r="L406" s="5">
        <f>VLOOKUP(G406,Products!$B$2:$D$51,3,0)</f>
        <v>55</v>
      </c>
      <c r="M406" s="5">
        <f t="shared" si="44"/>
        <v>19200</v>
      </c>
      <c r="N406" s="5">
        <f t="shared" si="45"/>
        <v>20460</v>
      </c>
      <c r="O406" s="5">
        <f t="shared" si="46"/>
        <v>1260</v>
      </c>
      <c r="P406" s="6">
        <f t="shared" si="47"/>
        <v>7.0000000000000007E-2</v>
      </c>
      <c r="Q406" s="6">
        <f t="shared" si="48"/>
        <v>0.93</v>
      </c>
    </row>
    <row r="407" spans="1:17" ht="15" x14ac:dyDescent="0.35">
      <c r="A407" s="1" t="s">
        <v>1638</v>
      </c>
      <c r="B407" t="s">
        <v>1640</v>
      </c>
      <c r="C407" t="s">
        <v>1628</v>
      </c>
      <c r="D407" t="s">
        <v>1015</v>
      </c>
      <c r="E407" t="s">
        <v>116</v>
      </c>
      <c r="F407" t="s">
        <v>60</v>
      </c>
      <c r="G407" s="2" t="s">
        <v>53</v>
      </c>
      <c r="H407">
        <f t="shared" si="42"/>
        <v>400</v>
      </c>
      <c r="I407">
        <v>365</v>
      </c>
      <c r="J407">
        <f t="shared" si="43"/>
        <v>35</v>
      </c>
      <c r="K407" s="5">
        <f>VLOOKUP(G407,Products!$B$2:$C$51,2,0)</f>
        <v>45</v>
      </c>
      <c r="L407" s="5">
        <f>VLOOKUP(G407,Products!$B$2:$D$51,3,0)</f>
        <v>52</v>
      </c>
      <c r="M407" s="5">
        <f t="shared" si="44"/>
        <v>18000</v>
      </c>
      <c r="N407" s="5">
        <f t="shared" si="45"/>
        <v>18980</v>
      </c>
      <c r="O407" s="5">
        <f t="shared" si="46"/>
        <v>980</v>
      </c>
      <c r="P407" s="6">
        <f t="shared" si="47"/>
        <v>8.7499999999999994E-2</v>
      </c>
      <c r="Q407" s="6">
        <f t="shared" si="48"/>
        <v>0.91249999999999998</v>
      </c>
    </row>
    <row r="408" spans="1:17" ht="15" x14ac:dyDescent="0.35">
      <c r="A408" s="1" t="s">
        <v>1638</v>
      </c>
      <c r="B408" t="s">
        <v>1640</v>
      </c>
      <c r="C408" t="s">
        <v>1628</v>
      </c>
      <c r="D408" t="s">
        <v>1112</v>
      </c>
      <c r="E408" t="s">
        <v>116</v>
      </c>
      <c r="F408" t="s">
        <v>61</v>
      </c>
      <c r="G408" s="2" t="s">
        <v>16</v>
      </c>
      <c r="H408">
        <f t="shared" si="42"/>
        <v>400</v>
      </c>
      <c r="I408">
        <v>364</v>
      </c>
      <c r="J408">
        <f t="shared" si="43"/>
        <v>36</v>
      </c>
      <c r="K408" s="5">
        <f>VLOOKUP(G408,Products!$B$2:$C$51,2,0)</f>
        <v>12</v>
      </c>
      <c r="L408" s="5">
        <f>VLOOKUP(G408,Products!$B$2:$D$51,3,0)</f>
        <v>20</v>
      </c>
      <c r="M408" s="5">
        <f t="shared" si="44"/>
        <v>4800</v>
      </c>
      <c r="N408" s="5">
        <f t="shared" si="45"/>
        <v>7280</v>
      </c>
      <c r="O408" s="5">
        <f t="shared" si="46"/>
        <v>2480</v>
      </c>
      <c r="P408" s="6">
        <f t="shared" si="47"/>
        <v>0.09</v>
      </c>
      <c r="Q408" s="6">
        <f t="shared" si="48"/>
        <v>0.91</v>
      </c>
    </row>
    <row r="409" spans="1:17" ht="15" x14ac:dyDescent="0.35">
      <c r="A409" s="1" t="s">
        <v>1638</v>
      </c>
      <c r="B409" t="s">
        <v>1640</v>
      </c>
      <c r="C409" t="s">
        <v>1628</v>
      </c>
      <c r="D409" t="s">
        <v>1160</v>
      </c>
      <c r="E409" t="s">
        <v>116</v>
      </c>
      <c r="F409" t="s">
        <v>62</v>
      </c>
      <c r="G409" s="2" t="s">
        <v>17</v>
      </c>
      <c r="H409">
        <f t="shared" si="42"/>
        <v>400</v>
      </c>
      <c r="I409">
        <v>360</v>
      </c>
      <c r="J409">
        <f t="shared" si="43"/>
        <v>40</v>
      </c>
      <c r="K409" s="5">
        <f>VLOOKUP(G409,Products!$B$2:$C$51,2,0)</f>
        <v>320</v>
      </c>
      <c r="L409" s="5">
        <f>VLOOKUP(G409,Products!$B$2:$D$51,3,0)</f>
        <v>368</v>
      </c>
      <c r="M409" s="5">
        <f t="shared" si="44"/>
        <v>128000</v>
      </c>
      <c r="N409" s="5">
        <f t="shared" si="45"/>
        <v>132480</v>
      </c>
      <c r="O409" s="5">
        <f t="shared" si="46"/>
        <v>4480</v>
      </c>
      <c r="P409" s="6">
        <f t="shared" si="47"/>
        <v>0.1</v>
      </c>
      <c r="Q409" s="6">
        <f t="shared" si="48"/>
        <v>0.9</v>
      </c>
    </row>
    <row r="410" spans="1:17" ht="15" x14ac:dyDescent="0.35">
      <c r="A410" s="1" t="s">
        <v>1638</v>
      </c>
      <c r="B410" t="s">
        <v>1640</v>
      </c>
      <c r="C410" t="s">
        <v>1628</v>
      </c>
      <c r="D410" t="s">
        <v>1254</v>
      </c>
      <c r="E410" t="s">
        <v>116</v>
      </c>
      <c r="F410" t="s">
        <v>63</v>
      </c>
      <c r="G410" s="2" t="s">
        <v>18</v>
      </c>
      <c r="H410">
        <f t="shared" si="42"/>
        <v>400</v>
      </c>
      <c r="I410">
        <v>362</v>
      </c>
      <c r="J410">
        <f t="shared" si="43"/>
        <v>38</v>
      </c>
      <c r="K410" s="5">
        <f>VLOOKUP(G410,Products!$B$2:$C$51,2,0)</f>
        <v>253</v>
      </c>
      <c r="L410" s="5">
        <f>VLOOKUP(G410,Products!$B$2:$D$51,3,0)</f>
        <v>285</v>
      </c>
      <c r="M410" s="5">
        <f t="shared" si="44"/>
        <v>101200</v>
      </c>
      <c r="N410" s="5">
        <f t="shared" si="45"/>
        <v>103170</v>
      </c>
      <c r="O410" s="5">
        <f t="shared" si="46"/>
        <v>1970</v>
      </c>
      <c r="P410" s="6">
        <f t="shared" si="47"/>
        <v>9.5000000000000001E-2</v>
      </c>
      <c r="Q410" s="6">
        <f t="shared" si="48"/>
        <v>0.90500000000000003</v>
      </c>
    </row>
    <row r="411" spans="1:17" ht="15" x14ac:dyDescent="0.35">
      <c r="A411" s="1" t="s">
        <v>1638</v>
      </c>
      <c r="B411" t="s">
        <v>1640</v>
      </c>
      <c r="C411" t="s">
        <v>1628</v>
      </c>
      <c r="D411" t="s">
        <v>1298</v>
      </c>
      <c r="E411" t="s">
        <v>116</v>
      </c>
      <c r="F411" t="s">
        <v>64</v>
      </c>
      <c r="G411" s="2" t="s">
        <v>19</v>
      </c>
      <c r="H411">
        <f t="shared" si="42"/>
        <v>400</v>
      </c>
      <c r="I411">
        <v>363</v>
      </c>
      <c r="J411">
        <f t="shared" si="43"/>
        <v>37</v>
      </c>
      <c r="K411" s="5">
        <f>VLOOKUP(G411,Products!$B$2:$C$51,2,0)</f>
        <v>98</v>
      </c>
      <c r="L411" s="5">
        <f>VLOOKUP(G411,Products!$B$2:$D$51,3,0)</f>
        <v>108</v>
      </c>
      <c r="M411" s="5">
        <f t="shared" si="44"/>
        <v>39200</v>
      </c>
      <c r="N411" s="5">
        <f t="shared" si="45"/>
        <v>39204</v>
      </c>
      <c r="O411" s="5">
        <f t="shared" si="46"/>
        <v>4</v>
      </c>
      <c r="P411" s="6">
        <f t="shared" si="47"/>
        <v>9.2499999999999999E-2</v>
      </c>
      <c r="Q411" s="6">
        <f t="shared" si="48"/>
        <v>0.90749999999999997</v>
      </c>
    </row>
    <row r="412" spans="1:17" ht="15" x14ac:dyDescent="0.35">
      <c r="A412" s="1" t="s">
        <v>1638</v>
      </c>
      <c r="B412" t="s">
        <v>1640</v>
      </c>
      <c r="C412" t="s">
        <v>1628</v>
      </c>
      <c r="D412" t="s">
        <v>1336</v>
      </c>
      <c r="E412" t="s">
        <v>116</v>
      </c>
      <c r="F412" t="s">
        <v>65</v>
      </c>
      <c r="G412" s="2" t="s">
        <v>45</v>
      </c>
      <c r="H412">
        <f t="shared" si="42"/>
        <v>400</v>
      </c>
      <c r="I412">
        <v>365</v>
      </c>
      <c r="J412">
        <f t="shared" si="43"/>
        <v>35</v>
      </c>
      <c r="K412" s="5">
        <f>VLOOKUP(G412,Products!$B$2:$C$51,2,0)</f>
        <v>70</v>
      </c>
      <c r="L412" s="5">
        <f>VLOOKUP(G412,Products!$B$2:$D$51,3,0)</f>
        <v>78</v>
      </c>
      <c r="M412" s="5">
        <f t="shared" si="44"/>
        <v>28000</v>
      </c>
      <c r="N412" s="5">
        <f t="shared" si="45"/>
        <v>28470</v>
      </c>
      <c r="O412" s="5">
        <f t="shared" si="46"/>
        <v>470</v>
      </c>
      <c r="P412" s="6">
        <f t="shared" si="47"/>
        <v>8.7499999999999994E-2</v>
      </c>
      <c r="Q412" s="6">
        <f t="shared" si="48"/>
        <v>0.91249999999999998</v>
      </c>
    </row>
    <row r="413" spans="1:17" ht="15" x14ac:dyDescent="0.35">
      <c r="A413" s="1" t="s">
        <v>1638</v>
      </c>
      <c r="B413" t="s">
        <v>1640</v>
      </c>
      <c r="C413" t="s">
        <v>1628</v>
      </c>
      <c r="D413" t="s">
        <v>1385</v>
      </c>
      <c r="E413" t="s">
        <v>116</v>
      </c>
      <c r="F413" t="s">
        <v>66</v>
      </c>
      <c r="G413" s="2" t="s">
        <v>20</v>
      </c>
      <c r="H413">
        <f t="shared" si="42"/>
        <v>400</v>
      </c>
      <c r="I413">
        <v>365</v>
      </c>
      <c r="J413">
        <f t="shared" si="43"/>
        <v>35</v>
      </c>
      <c r="K413" s="5">
        <f>VLOOKUP(G413,Products!$B$2:$C$51,2,0)</f>
        <v>720</v>
      </c>
      <c r="L413" s="5">
        <f>VLOOKUP(G413,Products!$B$2:$D$51,3,0)</f>
        <v>806</v>
      </c>
      <c r="M413" s="5">
        <f t="shared" si="44"/>
        <v>288000</v>
      </c>
      <c r="N413" s="5">
        <f t="shared" si="45"/>
        <v>294190</v>
      </c>
      <c r="O413" s="5">
        <f t="shared" si="46"/>
        <v>6190</v>
      </c>
      <c r="P413" s="6">
        <f t="shared" si="47"/>
        <v>8.7499999999999994E-2</v>
      </c>
      <c r="Q413" s="6">
        <f t="shared" si="48"/>
        <v>0.91249999999999998</v>
      </c>
    </row>
    <row r="414" spans="1:17" ht="15" x14ac:dyDescent="0.35">
      <c r="A414" s="1" t="s">
        <v>1638</v>
      </c>
      <c r="B414" t="s">
        <v>1640</v>
      </c>
      <c r="C414" t="s">
        <v>1628</v>
      </c>
      <c r="D414" t="s">
        <v>1493</v>
      </c>
      <c r="E414" t="s">
        <v>116</v>
      </c>
      <c r="F414" t="s">
        <v>67</v>
      </c>
      <c r="G414" s="2" t="s">
        <v>21</v>
      </c>
      <c r="H414">
        <f t="shared" si="42"/>
        <v>400</v>
      </c>
      <c r="I414">
        <v>362</v>
      </c>
      <c r="J414">
        <f t="shared" si="43"/>
        <v>38</v>
      </c>
      <c r="K414" s="5">
        <f>VLOOKUP(G414,Products!$B$2:$C$51,2,0)</f>
        <v>740</v>
      </c>
      <c r="L414" s="5">
        <f>VLOOKUP(G414,Products!$B$2:$D$51,3,0)</f>
        <v>815</v>
      </c>
      <c r="M414" s="5">
        <f t="shared" si="44"/>
        <v>296000</v>
      </c>
      <c r="N414" s="5">
        <f t="shared" si="45"/>
        <v>295030</v>
      </c>
      <c r="O414" s="5">
        <f t="shared" si="46"/>
        <v>-970</v>
      </c>
      <c r="P414" s="6">
        <f t="shared" si="47"/>
        <v>9.5000000000000001E-2</v>
      </c>
      <c r="Q414" s="6">
        <f t="shared" si="48"/>
        <v>0.90500000000000003</v>
      </c>
    </row>
    <row r="415" spans="1:17" ht="15" x14ac:dyDescent="0.35">
      <c r="A415" s="1" t="s">
        <v>1638</v>
      </c>
      <c r="B415" t="s">
        <v>1640</v>
      </c>
      <c r="C415" t="s">
        <v>1628</v>
      </c>
      <c r="D415" t="s">
        <v>137</v>
      </c>
      <c r="E415" t="s">
        <v>116</v>
      </c>
      <c r="F415" t="s">
        <v>68</v>
      </c>
      <c r="G415" s="2" t="s">
        <v>22</v>
      </c>
      <c r="H415">
        <f t="shared" si="42"/>
        <v>400</v>
      </c>
      <c r="I415">
        <v>360</v>
      </c>
      <c r="J415">
        <f t="shared" si="43"/>
        <v>40</v>
      </c>
      <c r="K415" s="5">
        <f>VLOOKUP(G415,Products!$B$2:$C$51,2,0)</f>
        <v>40</v>
      </c>
      <c r="L415" s="5">
        <f>VLOOKUP(G415,Products!$B$2:$D$51,3,0)</f>
        <v>60</v>
      </c>
      <c r="M415" s="5">
        <f t="shared" si="44"/>
        <v>16000</v>
      </c>
      <c r="N415" s="5">
        <f t="shared" si="45"/>
        <v>21600</v>
      </c>
      <c r="O415" s="5">
        <f t="shared" si="46"/>
        <v>5600</v>
      </c>
      <c r="P415" s="6">
        <f t="shared" si="47"/>
        <v>0.1</v>
      </c>
      <c r="Q415" s="6">
        <f t="shared" si="48"/>
        <v>0.9</v>
      </c>
    </row>
    <row r="416" spans="1:17" ht="15" x14ac:dyDescent="0.35">
      <c r="A416" s="1" t="s">
        <v>1638</v>
      </c>
      <c r="B416" t="s">
        <v>1640</v>
      </c>
      <c r="C416" t="s">
        <v>1628</v>
      </c>
      <c r="D416" t="s">
        <v>175</v>
      </c>
      <c r="E416" t="s">
        <v>116</v>
      </c>
      <c r="F416" t="s">
        <v>69</v>
      </c>
      <c r="G416" s="2" t="s">
        <v>27</v>
      </c>
      <c r="H416">
        <f t="shared" si="42"/>
        <v>400</v>
      </c>
      <c r="I416">
        <v>360</v>
      </c>
      <c r="J416">
        <f t="shared" si="43"/>
        <v>40</v>
      </c>
      <c r="K416" s="5">
        <f>VLOOKUP(G416,Products!$B$2:$C$51,2,0)</f>
        <v>60</v>
      </c>
      <c r="L416" s="5">
        <f>VLOOKUP(G416,Products!$B$2:$D$51,3,0)</f>
        <v>66</v>
      </c>
      <c r="M416" s="5">
        <f t="shared" si="44"/>
        <v>24000</v>
      </c>
      <c r="N416" s="5">
        <f t="shared" si="45"/>
        <v>23760</v>
      </c>
      <c r="O416" s="5">
        <f t="shared" si="46"/>
        <v>-240</v>
      </c>
      <c r="P416" s="6">
        <f t="shared" si="47"/>
        <v>0.1</v>
      </c>
      <c r="Q416" s="6">
        <f t="shared" si="48"/>
        <v>0.9</v>
      </c>
    </row>
    <row r="417" spans="1:17" ht="15" x14ac:dyDescent="0.35">
      <c r="A417" s="1" t="s">
        <v>1638</v>
      </c>
      <c r="B417" t="s">
        <v>1640</v>
      </c>
      <c r="C417" t="s">
        <v>1628</v>
      </c>
      <c r="D417" t="s">
        <v>223</v>
      </c>
      <c r="E417" t="s">
        <v>116</v>
      </c>
      <c r="F417" t="s">
        <v>70</v>
      </c>
      <c r="G417" s="2" t="s">
        <v>1643</v>
      </c>
      <c r="H417">
        <f t="shared" si="42"/>
        <v>400</v>
      </c>
      <c r="I417">
        <v>365</v>
      </c>
      <c r="J417">
        <f t="shared" si="43"/>
        <v>35</v>
      </c>
      <c r="K417" s="5">
        <f>VLOOKUP(G417,Products!$B$2:$C$51,2,0)</f>
        <v>108</v>
      </c>
      <c r="L417" s="5">
        <f>VLOOKUP(G417,Products!$B$2:$D$51,3,0)</f>
        <v>118</v>
      </c>
      <c r="M417" s="5">
        <f t="shared" si="44"/>
        <v>43200</v>
      </c>
      <c r="N417" s="5">
        <f t="shared" si="45"/>
        <v>43070</v>
      </c>
      <c r="O417" s="5">
        <f t="shared" si="46"/>
        <v>-130</v>
      </c>
      <c r="P417" s="6">
        <f t="shared" si="47"/>
        <v>8.7499999999999994E-2</v>
      </c>
      <c r="Q417" s="6">
        <f t="shared" si="48"/>
        <v>0.91249999999999998</v>
      </c>
    </row>
    <row r="418" spans="1:17" ht="15" x14ac:dyDescent="0.35">
      <c r="A418" s="1" t="s">
        <v>1638</v>
      </c>
      <c r="B418" t="s">
        <v>1640</v>
      </c>
      <c r="C418" t="s">
        <v>1628</v>
      </c>
      <c r="D418" t="s">
        <v>376</v>
      </c>
      <c r="E418" t="s">
        <v>116</v>
      </c>
      <c r="F418" t="s">
        <v>71</v>
      </c>
      <c r="G418" s="2" t="s">
        <v>29</v>
      </c>
      <c r="H418">
        <f t="shared" si="42"/>
        <v>400</v>
      </c>
      <c r="I418">
        <v>360</v>
      </c>
      <c r="J418">
        <f t="shared" si="43"/>
        <v>40</v>
      </c>
      <c r="K418" s="5">
        <f>VLOOKUP(G418,Products!$B$2:$C$51,2,0)</f>
        <v>84</v>
      </c>
      <c r="L418" s="5">
        <f>VLOOKUP(G418,Products!$B$2:$D$51,3,0)</f>
        <v>94</v>
      </c>
      <c r="M418" s="5">
        <f t="shared" si="44"/>
        <v>33600</v>
      </c>
      <c r="N418" s="5">
        <f t="shared" si="45"/>
        <v>33840</v>
      </c>
      <c r="O418" s="5">
        <f t="shared" si="46"/>
        <v>240</v>
      </c>
      <c r="P418" s="6">
        <f t="shared" si="47"/>
        <v>0.1</v>
      </c>
      <c r="Q418" s="6">
        <f t="shared" si="48"/>
        <v>0.9</v>
      </c>
    </row>
    <row r="419" spans="1:17" ht="15" x14ac:dyDescent="0.35">
      <c r="A419" s="1" t="s">
        <v>1638</v>
      </c>
      <c r="B419" t="s">
        <v>1640</v>
      </c>
      <c r="C419" t="s">
        <v>1628</v>
      </c>
      <c r="D419" t="s">
        <v>461</v>
      </c>
      <c r="E419" t="s">
        <v>116</v>
      </c>
      <c r="F419" t="s">
        <v>72</v>
      </c>
      <c r="G419" s="2" t="s">
        <v>31</v>
      </c>
      <c r="H419">
        <f t="shared" si="42"/>
        <v>400</v>
      </c>
      <c r="I419">
        <v>360</v>
      </c>
      <c r="J419">
        <f t="shared" si="43"/>
        <v>40</v>
      </c>
      <c r="K419" s="5">
        <f>VLOOKUP(G419,Products!$B$2:$C$51,2,0)</f>
        <v>67</v>
      </c>
      <c r="L419" s="5">
        <f>VLOOKUP(G419,Products!$B$2:$D$51,3,0)</f>
        <v>74</v>
      </c>
      <c r="M419" s="5">
        <f t="shared" si="44"/>
        <v>26800</v>
      </c>
      <c r="N419" s="5">
        <f t="shared" si="45"/>
        <v>26640</v>
      </c>
      <c r="O419" s="5">
        <f t="shared" si="46"/>
        <v>-160</v>
      </c>
      <c r="P419" s="6">
        <f t="shared" si="47"/>
        <v>0.1</v>
      </c>
      <c r="Q419" s="6">
        <f t="shared" si="48"/>
        <v>0.9</v>
      </c>
    </row>
    <row r="420" spans="1:17" ht="15" x14ac:dyDescent="0.35">
      <c r="A420" s="1" t="s">
        <v>1638</v>
      </c>
      <c r="B420" t="s">
        <v>1640</v>
      </c>
      <c r="C420" t="s">
        <v>1628</v>
      </c>
      <c r="D420" t="s">
        <v>559</v>
      </c>
      <c r="E420" t="s">
        <v>116</v>
      </c>
      <c r="F420" t="s">
        <v>73</v>
      </c>
      <c r="G420" s="2" t="s">
        <v>32</v>
      </c>
      <c r="H420">
        <f t="shared" si="42"/>
        <v>400</v>
      </c>
      <c r="I420">
        <v>361</v>
      </c>
      <c r="J420">
        <f t="shared" si="43"/>
        <v>39</v>
      </c>
      <c r="K420" s="5">
        <f>VLOOKUP(G420,Products!$B$2:$C$51,2,0)</f>
        <v>25</v>
      </c>
      <c r="L420" s="5">
        <f>VLOOKUP(G420,Products!$B$2:$D$51,3,0)</f>
        <v>30</v>
      </c>
      <c r="M420" s="5">
        <f t="shared" si="44"/>
        <v>10000</v>
      </c>
      <c r="N420" s="5">
        <f t="shared" si="45"/>
        <v>10830</v>
      </c>
      <c r="O420" s="5">
        <f t="shared" si="46"/>
        <v>830</v>
      </c>
      <c r="P420" s="6">
        <f t="shared" si="47"/>
        <v>9.7500000000000003E-2</v>
      </c>
      <c r="Q420" s="6">
        <f t="shared" si="48"/>
        <v>0.90249999999999997</v>
      </c>
    </row>
    <row r="421" spans="1:17" ht="15" x14ac:dyDescent="0.35">
      <c r="A421" s="1" t="s">
        <v>1638</v>
      </c>
      <c r="B421" t="s">
        <v>1640</v>
      </c>
      <c r="C421" t="s">
        <v>1628</v>
      </c>
      <c r="D421" t="s">
        <v>656</v>
      </c>
      <c r="E421" t="s">
        <v>116</v>
      </c>
      <c r="F421" t="s">
        <v>74</v>
      </c>
      <c r="G421" s="2" t="s">
        <v>33</v>
      </c>
      <c r="H421">
        <f t="shared" si="42"/>
        <v>400</v>
      </c>
      <c r="I421">
        <v>362</v>
      </c>
      <c r="J421">
        <f t="shared" si="43"/>
        <v>38</v>
      </c>
      <c r="K421" s="5">
        <f>VLOOKUP(G421,Products!$B$2:$C$51,2,0)</f>
        <v>186</v>
      </c>
      <c r="L421" s="5">
        <f>VLOOKUP(G421,Products!$B$2:$D$51,3,0)</f>
        <v>205</v>
      </c>
      <c r="M421" s="5">
        <f t="shared" si="44"/>
        <v>74400</v>
      </c>
      <c r="N421" s="5">
        <f t="shared" si="45"/>
        <v>74210</v>
      </c>
      <c r="O421" s="5">
        <f t="shared" si="46"/>
        <v>-190</v>
      </c>
      <c r="P421" s="6">
        <f t="shared" si="47"/>
        <v>9.5000000000000001E-2</v>
      </c>
      <c r="Q421" s="6">
        <f t="shared" si="48"/>
        <v>0.90500000000000003</v>
      </c>
    </row>
    <row r="422" spans="1:17" ht="15" x14ac:dyDescent="0.35">
      <c r="A422" s="1" t="s">
        <v>1638</v>
      </c>
      <c r="B422" t="s">
        <v>1640</v>
      </c>
      <c r="C422" t="s">
        <v>1628</v>
      </c>
      <c r="D422" t="s">
        <v>754</v>
      </c>
      <c r="E422" t="s">
        <v>116</v>
      </c>
      <c r="F422" t="s">
        <v>75</v>
      </c>
      <c r="G422" s="2" t="s">
        <v>34</v>
      </c>
      <c r="H422">
        <f t="shared" si="42"/>
        <v>400</v>
      </c>
      <c r="I422">
        <v>361</v>
      </c>
      <c r="J422">
        <f t="shared" si="43"/>
        <v>39</v>
      </c>
      <c r="K422" s="5">
        <f>VLOOKUP(G422,Products!$B$2:$C$51,2,0)</f>
        <v>70</v>
      </c>
      <c r="L422" s="5">
        <f>VLOOKUP(G422,Products!$B$2:$D$51,3,0)</f>
        <v>84</v>
      </c>
      <c r="M422" s="5">
        <f t="shared" si="44"/>
        <v>28000</v>
      </c>
      <c r="N422" s="5">
        <f t="shared" si="45"/>
        <v>30324</v>
      </c>
      <c r="O422" s="5">
        <f t="shared" si="46"/>
        <v>2324</v>
      </c>
      <c r="P422" s="6">
        <f t="shared" si="47"/>
        <v>9.7500000000000003E-2</v>
      </c>
      <c r="Q422" s="6">
        <f t="shared" si="48"/>
        <v>0.90249999999999997</v>
      </c>
    </row>
    <row r="423" spans="1:17" ht="15" x14ac:dyDescent="0.35">
      <c r="A423" s="1" t="s">
        <v>1638</v>
      </c>
      <c r="B423" t="s">
        <v>1640</v>
      </c>
      <c r="C423" t="s">
        <v>1628</v>
      </c>
      <c r="D423" t="s">
        <v>804</v>
      </c>
      <c r="E423" t="s">
        <v>116</v>
      </c>
      <c r="F423" t="s">
        <v>76</v>
      </c>
      <c r="G423" s="2" t="s">
        <v>36</v>
      </c>
      <c r="H423">
        <f t="shared" si="42"/>
        <v>400</v>
      </c>
      <c r="I423">
        <v>360</v>
      </c>
      <c r="J423">
        <f t="shared" si="43"/>
        <v>40</v>
      </c>
      <c r="K423" s="5">
        <f>VLOOKUP(G423,Products!$B$2:$C$51,2,0)</f>
        <v>197</v>
      </c>
      <c r="L423" s="5">
        <f>VLOOKUP(G423,Products!$B$2:$D$51,3,0)</f>
        <v>221</v>
      </c>
      <c r="M423" s="5">
        <f t="shared" si="44"/>
        <v>78800</v>
      </c>
      <c r="N423" s="5">
        <f t="shared" si="45"/>
        <v>79560</v>
      </c>
      <c r="O423" s="5">
        <f t="shared" si="46"/>
        <v>760</v>
      </c>
      <c r="P423" s="6">
        <f t="shared" si="47"/>
        <v>0.1</v>
      </c>
      <c r="Q423" s="6">
        <f t="shared" si="48"/>
        <v>0.9</v>
      </c>
    </row>
    <row r="424" spans="1:17" ht="15" x14ac:dyDescent="0.35">
      <c r="A424" s="1" t="s">
        <v>1638</v>
      </c>
      <c r="B424" t="s">
        <v>1640</v>
      </c>
      <c r="C424" t="s">
        <v>1628</v>
      </c>
      <c r="D424" t="s">
        <v>864</v>
      </c>
      <c r="E424" t="s">
        <v>116</v>
      </c>
      <c r="F424" t="s">
        <v>77</v>
      </c>
      <c r="G424" s="2" t="s">
        <v>39</v>
      </c>
      <c r="H424">
        <f t="shared" si="42"/>
        <v>400</v>
      </c>
      <c r="I424">
        <v>365</v>
      </c>
      <c r="J424">
        <f t="shared" si="43"/>
        <v>35</v>
      </c>
      <c r="K424" s="5">
        <f>VLOOKUP(G424,Products!$B$2:$C$51,2,0)</f>
        <v>20</v>
      </c>
      <c r="L424" s="5">
        <f>VLOOKUP(G424,Products!$B$2:$D$51,3,0)</f>
        <v>24</v>
      </c>
      <c r="M424" s="5">
        <f t="shared" si="44"/>
        <v>8000</v>
      </c>
      <c r="N424" s="5">
        <f t="shared" si="45"/>
        <v>8760</v>
      </c>
      <c r="O424" s="5">
        <f t="shared" si="46"/>
        <v>760</v>
      </c>
      <c r="P424" s="6">
        <f t="shared" si="47"/>
        <v>8.7499999999999994E-2</v>
      </c>
      <c r="Q424" s="6">
        <f t="shared" si="48"/>
        <v>0.91249999999999998</v>
      </c>
    </row>
    <row r="425" spans="1:17" ht="15" x14ac:dyDescent="0.35">
      <c r="A425" s="1" t="s">
        <v>1638</v>
      </c>
      <c r="B425" t="s">
        <v>1640</v>
      </c>
      <c r="C425" t="s">
        <v>1628</v>
      </c>
      <c r="D425" t="s">
        <v>912</v>
      </c>
      <c r="E425" t="s">
        <v>116</v>
      </c>
      <c r="F425" t="s">
        <v>78</v>
      </c>
      <c r="G425" s="2" t="s">
        <v>41</v>
      </c>
      <c r="H425">
        <f t="shared" si="42"/>
        <v>400</v>
      </c>
      <c r="I425">
        <v>362</v>
      </c>
      <c r="J425">
        <f t="shared" si="43"/>
        <v>38</v>
      </c>
      <c r="K425" s="5">
        <f>VLOOKUP(G425,Products!$B$2:$C$51,2,0)</f>
        <v>60</v>
      </c>
      <c r="L425" s="5">
        <f>VLOOKUP(G425,Products!$B$2:$D$51,3,0)</f>
        <v>72</v>
      </c>
      <c r="M425" s="5">
        <f t="shared" si="44"/>
        <v>24000</v>
      </c>
      <c r="N425" s="5">
        <f t="shared" si="45"/>
        <v>26064</v>
      </c>
      <c r="O425" s="5">
        <f t="shared" si="46"/>
        <v>2064</v>
      </c>
      <c r="P425" s="6">
        <f t="shared" si="47"/>
        <v>9.5000000000000001E-2</v>
      </c>
      <c r="Q425" s="6">
        <f t="shared" si="48"/>
        <v>0.90500000000000003</v>
      </c>
    </row>
    <row r="426" spans="1:17" ht="15" x14ac:dyDescent="0.35">
      <c r="A426" s="1" t="s">
        <v>1638</v>
      </c>
      <c r="B426" t="s">
        <v>1640</v>
      </c>
      <c r="C426" t="s">
        <v>1628</v>
      </c>
      <c r="D426" t="s">
        <v>963</v>
      </c>
      <c r="E426" t="s">
        <v>116</v>
      </c>
      <c r="F426" t="s">
        <v>79</v>
      </c>
      <c r="G426" s="2" t="s">
        <v>42</v>
      </c>
      <c r="H426">
        <f t="shared" si="42"/>
        <v>400</v>
      </c>
      <c r="I426">
        <v>363</v>
      </c>
      <c r="J426">
        <f t="shared" si="43"/>
        <v>37</v>
      </c>
      <c r="K426" s="5">
        <f>VLOOKUP(G426,Products!$B$2:$C$51,2,0)</f>
        <v>251</v>
      </c>
      <c r="L426" s="5">
        <f>VLOOKUP(G426,Products!$B$2:$D$51,3,0)</f>
        <v>276</v>
      </c>
      <c r="M426" s="5">
        <f t="shared" si="44"/>
        <v>100400</v>
      </c>
      <c r="N426" s="5">
        <f t="shared" si="45"/>
        <v>100188</v>
      </c>
      <c r="O426" s="5">
        <f t="shared" si="46"/>
        <v>-212</v>
      </c>
      <c r="P426" s="6">
        <f t="shared" si="47"/>
        <v>9.2499999999999999E-2</v>
      </c>
      <c r="Q426" s="6">
        <f t="shared" si="48"/>
        <v>0.90749999999999997</v>
      </c>
    </row>
    <row r="427" spans="1:17" ht="15" x14ac:dyDescent="0.35">
      <c r="A427" s="1" t="s">
        <v>1638</v>
      </c>
      <c r="B427" t="s">
        <v>1640</v>
      </c>
      <c r="C427" t="s">
        <v>1628</v>
      </c>
      <c r="D427" t="s">
        <v>1065</v>
      </c>
      <c r="E427" t="s">
        <v>116</v>
      </c>
      <c r="F427" t="s">
        <v>80</v>
      </c>
      <c r="G427" s="2" t="s">
        <v>43</v>
      </c>
      <c r="H427">
        <f t="shared" si="42"/>
        <v>400</v>
      </c>
      <c r="I427">
        <v>365</v>
      </c>
      <c r="J427">
        <f t="shared" si="43"/>
        <v>35</v>
      </c>
      <c r="K427" s="5">
        <f>VLOOKUP(G427,Products!$B$2:$C$51,2,0)</f>
        <v>70</v>
      </c>
      <c r="L427" s="5">
        <f>VLOOKUP(G427,Products!$B$2:$D$51,3,0)</f>
        <v>84</v>
      </c>
      <c r="M427" s="5">
        <f t="shared" si="44"/>
        <v>28000</v>
      </c>
      <c r="N427" s="5">
        <f t="shared" si="45"/>
        <v>30660</v>
      </c>
      <c r="O427" s="5">
        <f t="shared" si="46"/>
        <v>2660</v>
      </c>
      <c r="P427" s="6">
        <f t="shared" si="47"/>
        <v>8.7499999999999994E-2</v>
      </c>
      <c r="Q427" s="6">
        <f t="shared" si="48"/>
        <v>0.91249999999999998</v>
      </c>
    </row>
    <row r="428" spans="1:17" ht="15" x14ac:dyDescent="0.35">
      <c r="A428" s="1" t="s">
        <v>1638</v>
      </c>
      <c r="B428" t="s">
        <v>1640</v>
      </c>
      <c r="C428" t="s">
        <v>1628</v>
      </c>
      <c r="D428" t="s">
        <v>1161</v>
      </c>
      <c r="E428" t="s">
        <v>116</v>
      </c>
      <c r="F428" t="s">
        <v>81</v>
      </c>
      <c r="G428" s="2" t="s">
        <v>46</v>
      </c>
      <c r="H428">
        <f t="shared" si="42"/>
        <v>400</v>
      </c>
      <c r="I428">
        <v>362</v>
      </c>
      <c r="J428">
        <f t="shared" si="43"/>
        <v>38</v>
      </c>
      <c r="K428" s="5">
        <f>VLOOKUP(G428,Products!$B$2:$C$51,2,0)</f>
        <v>120</v>
      </c>
      <c r="L428" s="5">
        <f>VLOOKUP(G428,Products!$B$2:$D$51,3,0)</f>
        <v>130</v>
      </c>
      <c r="M428" s="5">
        <f t="shared" si="44"/>
        <v>48000</v>
      </c>
      <c r="N428" s="5">
        <f t="shared" si="45"/>
        <v>47060</v>
      </c>
      <c r="O428" s="5">
        <f t="shared" si="46"/>
        <v>-940</v>
      </c>
      <c r="P428" s="6">
        <f t="shared" si="47"/>
        <v>9.5000000000000001E-2</v>
      </c>
      <c r="Q428" s="6">
        <f t="shared" si="48"/>
        <v>0.90500000000000003</v>
      </c>
    </row>
    <row r="429" spans="1:17" ht="15" x14ac:dyDescent="0.35">
      <c r="A429" s="1" t="s">
        <v>1638</v>
      </c>
      <c r="B429" t="s">
        <v>1640</v>
      </c>
      <c r="C429" t="s">
        <v>1628</v>
      </c>
      <c r="D429" t="s">
        <v>1202</v>
      </c>
      <c r="E429" t="s">
        <v>116</v>
      </c>
      <c r="F429" t="s">
        <v>82</v>
      </c>
      <c r="G429" s="2" t="s">
        <v>49</v>
      </c>
      <c r="H429">
        <f t="shared" si="42"/>
        <v>400</v>
      </c>
      <c r="I429">
        <v>360</v>
      </c>
      <c r="J429">
        <f t="shared" si="43"/>
        <v>40</v>
      </c>
      <c r="K429" s="5">
        <f>VLOOKUP(G429,Products!$B$2:$C$51,2,0)</f>
        <v>30</v>
      </c>
      <c r="L429" s="5">
        <f>VLOOKUP(G429,Products!$B$2:$D$51,3,0)</f>
        <v>40</v>
      </c>
      <c r="M429" s="5">
        <f t="shared" si="44"/>
        <v>12000</v>
      </c>
      <c r="N429" s="5">
        <f t="shared" si="45"/>
        <v>14400</v>
      </c>
      <c r="O429" s="5">
        <f t="shared" si="46"/>
        <v>2400</v>
      </c>
      <c r="P429" s="6">
        <f t="shared" si="47"/>
        <v>0.1</v>
      </c>
      <c r="Q429" s="6">
        <f t="shared" si="48"/>
        <v>0.9</v>
      </c>
    </row>
    <row r="430" spans="1:17" ht="15" x14ac:dyDescent="0.35">
      <c r="A430" s="1" t="s">
        <v>1638</v>
      </c>
      <c r="B430" t="s">
        <v>1640</v>
      </c>
      <c r="C430" t="s">
        <v>1628</v>
      </c>
      <c r="D430" t="s">
        <v>1542</v>
      </c>
      <c r="E430" t="s">
        <v>116</v>
      </c>
      <c r="F430" t="s">
        <v>83</v>
      </c>
      <c r="G430" s="2" t="s">
        <v>50</v>
      </c>
      <c r="H430">
        <f t="shared" si="42"/>
        <v>400</v>
      </c>
      <c r="I430">
        <v>365</v>
      </c>
      <c r="J430">
        <f t="shared" si="43"/>
        <v>35</v>
      </c>
      <c r="K430" s="5">
        <f>VLOOKUP(G430,Products!$B$2:$C$51,2,0)</f>
        <v>10</v>
      </c>
      <c r="L430" s="5">
        <f>VLOOKUP(G430,Products!$B$2:$D$51,3,0)</f>
        <v>15</v>
      </c>
      <c r="M430" s="5">
        <f t="shared" si="44"/>
        <v>4000</v>
      </c>
      <c r="N430" s="5">
        <f t="shared" si="45"/>
        <v>5475</v>
      </c>
      <c r="O430" s="5">
        <f t="shared" si="46"/>
        <v>1475</v>
      </c>
      <c r="P430" s="6">
        <f t="shared" si="47"/>
        <v>8.7499999999999994E-2</v>
      </c>
      <c r="Q430" s="6">
        <f t="shared" si="48"/>
        <v>0.91249999999999998</v>
      </c>
    </row>
    <row r="431" spans="1:17" ht="15" x14ac:dyDescent="0.35">
      <c r="A431" s="1" t="s">
        <v>1638</v>
      </c>
      <c r="B431" t="s">
        <v>1640</v>
      </c>
      <c r="C431" t="s">
        <v>1628</v>
      </c>
      <c r="D431" t="s">
        <v>1594</v>
      </c>
      <c r="E431" t="s">
        <v>116</v>
      </c>
      <c r="F431" t="s">
        <v>84</v>
      </c>
      <c r="G431" s="2" t="s">
        <v>51</v>
      </c>
      <c r="H431">
        <f t="shared" si="42"/>
        <v>400</v>
      </c>
      <c r="I431">
        <v>361</v>
      </c>
      <c r="J431">
        <f t="shared" si="43"/>
        <v>39</v>
      </c>
      <c r="K431" s="5">
        <f>VLOOKUP(G431,Products!$B$2:$C$51,2,0)</f>
        <v>150</v>
      </c>
      <c r="L431" s="5">
        <f>VLOOKUP(G431,Products!$B$2:$D$51,3,0)</f>
        <v>210</v>
      </c>
      <c r="M431" s="5">
        <f t="shared" si="44"/>
        <v>60000</v>
      </c>
      <c r="N431" s="5">
        <f t="shared" si="45"/>
        <v>75810</v>
      </c>
      <c r="O431" s="5">
        <f t="shared" si="46"/>
        <v>15810</v>
      </c>
      <c r="P431" s="6">
        <f t="shared" si="47"/>
        <v>9.7500000000000003E-2</v>
      </c>
      <c r="Q431" s="6">
        <f t="shared" si="48"/>
        <v>0.90249999999999997</v>
      </c>
    </row>
    <row r="432" spans="1:17" ht="15" x14ac:dyDescent="0.35">
      <c r="A432" s="1" t="s">
        <v>1638</v>
      </c>
      <c r="B432" t="s">
        <v>1640</v>
      </c>
      <c r="C432" t="s">
        <v>1628</v>
      </c>
      <c r="D432" t="s">
        <v>176</v>
      </c>
      <c r="E432" t="s">
        <v>116</v>
      </c>
      <c r="F432" t="s">
        <v>85</v>
      </c>
      <c r="G432" s="2" t="s">
        <v>1646</v>
      </c>
      <c r="H432">
        <f t="shared" si="42"/>
        <v>400</v>
      </c>
      <c r="I432">
        <v>363</v>
      </c>
      <c r="J432">
        <f t="shared" si="43"/>
        <v>37</v>
      </c>
      <c r="K432" s="5">
        <f>VLOOKUP(G432,Products!$B$2:$C$51,2,0)</f>
        <v>110</v>
      </c>
      <c r="L432" s="5">
        <f>VLOOKUP(G432,Products!$B$2:$D$51,3,0)</f>
        <v>127</v>
      </c>
      <c r="M432" s="5">
        <f t="shared" si="44"/>
        <v>44000</v>
      </c>
      <c r="N432" s="5">
        <f t="shared" si="45"/>
        <v>46101</v>
      </c>
      <c r="O432" s="5">
        <f t="shared" si="46"/>
        <v>2101</v>
      </c>
      <c r="P432" s="6">
        <f t="shared" si="47"/>
        <v>9.2499999999999999E-2</v>
      </c>
      <c r="Q432" s="6">
        <f t="shared" si="48"/>
        <v>0.90749999999999997</v>
      </c>
    </row>
    <row r="433" spans="1:17" ht="15" x14ac:dyDescent="0.35">
      <c r="A433" s="1" t="s">
        <v>1638</v>
      </c>
      <c r="B433" t="s">
        <v>1640</v>
      </c>
      <c r="C433" t="s">
        <v>1628</v>
      </c>
      <c r="D433" t="s">
        <v>224</v>
      </c>
      <c r="E433" t="s">
        <v>116</v>
      </c>
      <c r="F433" t="s">
        <v>86</v>
      </c>
      <c r="G433" s="2" t="s">
        <v>23</v>
      </c>
      <c r="H433">
        <f t="shared" si="42"/>
        <v>400</v>
      </c>
      <c r="I433">
        <v>361</v>
      </c>
      <c r="J433">
        <f t="shared" si="43"/>
        <v>39</v>
      </c>
      <c r="K433" s="5">
        <f>VLOOKUP(G433,Products!$B$2:$C$51,2,0)</f>
        <v>50</v>
      </c>
      <c r="L433" s="5">
        <f>VLOOKUP(G433,Products!$B$2:$D$51,3,0)</f>
        <v>58</v>
      </c>
      <c r="M433" s="5">
        <f t="shared" si="44"/>
        <v>20000</v>
      </c>
      <c r="N433" s="5">
        <f t="shared" si="45"/>
        <v>20938</v>
      </c>
      <c r="O433" s="5">
        <f t="shared" si="46"/>
        <v>938</v>
      </c>
      <c r="P433" s="6">
        <f t="shared" si="47"/>
        <v>9.7500000000000003E-2</v>
      </c>
      <c r="Q433" s="6">
        <f t="shared" si="48"/>
        <v>0.90249999999999997</v>
      </c>
    </row>
    <row r="434" spans="1:17" ht="15" x14ac:dyDescent="0.35">
      <c r="A434" s="1" t="s">
        <v>1638</v>
      </c>
      <c r="B434" t="s">
        <v>1640</v>
      </c>
      <c r="C434" t="s">
        <v>1628</v>
      </c>
      <c r="D434" t="s">
        <v>283</v>
      </c>
      <c r="E434" t="s">
        <v>116</v>
      </c>
      <c r="F434" t="s">
        <v>87</v>
      </c>
      <c r="G434" s="2" t="s">
        <v>24</v>
      </c>
      <c r="H434">
        <f t="shared" si="42"/>
        <v>400</v>
      </c>
      <c r="I434">
        <v>361</v>
      </c>
      <c r="J434">
        <f t="shared" si="43"/>
        <v>39</v>
      </c>
      <c r="K434" s="5">
        <f>VLOOKUP(G434,Products!$B$2:$C$51,2,0)</f>
        <v>30</v>
      </c>
      <c r="L434" s="5">
        <f>VLOOKUP(G434,Products!$B$2:$D$51,3,0)</f>
        <v>34</v>
      </c>
      <c r="M434" s="5">
        <f t="shared" si="44"/>
        <v>12000</v>
      </c>
      <c r="N434" s="5">
        <f t="shared" si="45"/>
        <v>12274</v>
      </c>
      <c r="O434" s="5">
        <f t="shared" si="46"/>
        <v>274</v>
      </c>
      <c r="P434" s="6">
        <f t="shared" si="47"/>
        <v>9.7500000000000003E-2</v>
      </c>
      <c r="Q434" s="6">
        <f t="shared" si="48"/>
        <v>0.90249999999999997</v>
      </c>
    </row>
    <row r="435" spans="1:17" ht="15" x14ac:dyDescent="0.35">
      <c r="A435" s="1" t="s">
        <v>1638</v>
      </c>
      <c r="B435" t="s">
        <v>1640</v>
      </c>
      <c r="C435" t="s">
        <v>1628</v>
      </c>
      <c r="D435" t="s">
        <v>516</v>
      </c>
      <c r="E435" t="s">
        <v>116</v>
      </c>
      <c r="F435" t="s">
        <v>88</v>
      </c>
      <c r="G435" s="2" t="s">
        <v>25</v>
      </c>
      <c r="H435">
        <f t="shared" si="42"/>
        <v>400</v>
      </c>
      <c r="I435">
        <v>362</v>
      </c>
      <c r="J435">
        <f t="shared" si="43"/>
        <v>38</v>
      </c>
      <c r="K435" s="5">
        <f>VLOOKUP(G435,Products!$B$2:$C$51,2,0)</f>
        <v>60</v>
      </c>
      <c r="L435" s="5">
        <f>VLOOKUP(G435,Products!$B$2:$D$51,3,0)</f>
        <v>68</v>
      </c>
      <c r="M435" s="5">
        <f t="shared" si="44"/>
        <v>24000</v>
      </c>
      <c r="N435" s="5">
        <f t="shared" si="45"/>
        <v>24616</v>
      </c>
      <c r="O435" s="5">
        <f t="shared" si="46"/>
        <v>616</v>
      </c>
      <c r="P435" s="6">
        <f t="shared" si="47"/>
        <v>9.5000000000000001E-2</v>
      </c>
      <c r="Q435" s="6">
        <f t="shared" si="48"/>
        <v>0.90500000000000003</v>
      </c>
    </row>
    <row r="436" spans="1:17" ht="15" x14ac:dyDescent="0.35">
      <c r="A436" s="1" t="s">
        <v>1638</v>
      </c>
      <c r="B436" t="s">
        <v>1640</v>
      </c>
      <c r="C436" t="s">
        <v>1628</v>
      </c>
      <c r="D436" t="s">
        <v>560</v>
      </c>
      <c r="E436" t="s">
        <v>116</v>
      </c>
      <c r="F436" t="s">
        <v>89</v>
      </c>
      <c r="G436" s="2" t="s">
        <v>54</v>
      </c>
      <c r="H436">
        <f t="shared" si="42"/>
        <v>400</v>
      </c>
      <c r="I436">
        <v>363</v>
      </c>
      <c r="J436">
        <f t="shared" si="43"/>
        <v>37</v>
      </c>
      <c r="K436" s="5">
        <f>VLOOKUP(G436,Products!$B$2:$C$51,2,0)</f>
        <v>20</v>
      </c>
      <c r="L436" s="5">
        <f>VLOOKUP(G436,Products!$B$2:$D$51,3,0)</f>
        <v>22</v>
      </c>
      <c r="M436" s="5">
        <f t="shared" si="44"/>
        <v>8000</v>
      </c>
      <c r="N436" s="5">
        <f t="shared" si="45"/>
        <v>7986</v>
      </c>
      <c r="O436" s="5">
        <f t="shared" si="46"/>
        <v>-14</v>
      </c>
      <c r="P436" s="6">
        <f t="shared" si="47"/>
        <v>9.2499999999999999E-2</v>
      </c>
      <c r="Q436" s="6">
        <f t="shared" si="48"/>
        <v>0.90749999999999997</v>
      </c>
    </row>
    <row r="437" spans="1:17" ht="15" x14ac:dyDescent="0.35">
      <c r="A437" s="1" t="s">
        <v>1638</v>
      </c>
      <c r="B437" t="s">
        <v>1640</v>
      </c>
      <c r="C437" t="s">
        <v>1628</v>
      </c>
      <c r="D437" t="s">
        <v>608</v>
      </c>
      <c r="E437" t="s">
        <v>116</v>
      </c>
      <c r="F437" t="s">
        <v>90</v>
      </c>
      <c r="G437" s="2" t="s">
        <v>40</v>
      </c>
      <c r="H437">
        <f t="shared" si="42"/>
        <v>400</v>
      </c>
      <c r="I437">
        <v>362</v>
      </c>
      <c r="J437">
        <f t="shared" si="43"/>
        <v>38</v>
      </c>
      <c r="K437" s="5">
        <f>VLOOKUP(G437,Products!$B$2:$C$51,2,0)</f>
        <v>40</v>
      </c>
      <c r="L437" s="5">
        <f>VLOOKUP(G437,Products!$B$2:$D$51,3,0)</f>
        <v>45</v>
      </c>
      <c r="M437" s="5">
        <f t="shared" si="44"/>
        <v>16000</v>
      </c>
      <c r="N437" s="5">
        <f t="shared" si="45"/>
        <v>16290</v>
      </c>
      <c r="O437" s="5">
        <f t="shared" si="46"/>
        <v>290</v>
      </c>
      <c r="P437" s="6">
        <f t="shared" si="47"/>
        <v>9.5000000000000001E-2</v>
      </c>
      <c r="Q437" s="6">
        <f t="shared" si="48"/>
        <v>0.90500000000000003</v>
      </c>
    </row>
    <row r="438" spans="1:17" ht="15" x14ac:dyDescent="0.35">
      <c r="A438" s="1" t="s">
        <v>1638</v>
      </c>
      <c r="B438" t="s">
        <v>1640</v>
      </c>
      <c r="C438" t="s">
        <v>1628</v>
      </c>
      <c r="D438" t="s">
        <v>707</v>
      </c>
      <c r="E438" t="s">
        <v>116</v>
      </c>
      <c r="F438" t="s">
        <v>91</v>
      </c>
      <c r="G438" s="2" t="s">
        <v>30</v>
      </c>
      <c r="H438">
        <f t="shared" si="42"/>
        <v>400</v>
      </c>
      <c r="I438">
        <v>362</v>
      </c>
      <c r="J438">
        <f t="shared" si="43"/>
        <v>38</v>
      </c>
      <c r="K438" s="5">
        <f>VLOOKUP(G438,Products!$B$2:$C$51,2,0)</f>
        <v>40</v>
      </c>
      <c r="L438" s="5">
        <f>VLOOKUP(G438,Products!$B$2:$D$51,3,0)</f>
        <v>45</v>
      </c>
      <c r="M438" s="5">
        <f t="shared" si="44"/>
        <v>16000</v>
      </c>
      <c r="N438" s="5">
        <f t="shared" si="45"/>
        <v>16290</v>
      </c>
      <c r="O438" s="5">
        <f t="shared" si="46"/>
        <v>290</v>
      </c>
      <c r="P438" s="6">
        <f t="shared" si="47"/>
        <v>9.5000000000000001E-2</v>
      </c>
      <c r="Q438" s="6">
        <f t="shared" si="48"/>
        <v>0.90500000000000003</v>
      </c>
    </row>
    <row r="439" spans="1:17" ht="15" x14ac:dyDescent="0.35">
      <c r="A439" s="1" t="s">
        <v>1638</v>
      </c>
      <c r="B439" t="s">
        <v>1640</v>
      </c>
      <c r="C439" t="s">
        <v>1628</v>
      </c>
      <c r="D439" t="s">
        <v>755</v>
      </c>
      <c r="E439" t="s">
        <v>116</v>
      </c>
      <c r="F439" t="s">
        <v>92</v>
      </c>
      <c r="G439" s="2" t="s">
        <v>44</v>
      </c>
      <c r="H439">
        <f t="shared" si="42"/>
        <v>400</v>
      </c>
      <c r="I439">
        <v>361</v>
      </c>
      <c r="J439">
        <f t="shared" si="43"/>
        <v>39</v>
      </c>
      <c r="K439" s="5">
        <f>VLOOKUP(G439,Products!$B$2:$C$51,2,0)</f>
        <v>50</v>
      </c>
      <c r="L439" s="5">
        <f>VLOOKUP(G439,Products!$B$2:$D$51,3,0)</f>
        <v>58</v>
      </c>
      <c r="M439" s="5">
        <f t="shared" si="44"/>
        <v>20000</v>
      </c>
      <c r="N439" s="5">
        <f t="shared" si="45"/>
        <v>20938</v>
      </c>
      <c r="O439" s="5">
        <f t="shared" si="46"/>
        <v>938</v>
      </c>
      <c r="P439" s="6">
        <f t="shared" si="47"/>
        <v>9.7500000000000003E-2</v>
      </c>
      <c r="Q439" s="6">
        <f t="shared" si="48"/>
        <v>0.90249999999999997</v>
      </c>
    </row>
    <row r="440" spans="1:17" ht="15" x14ac:dyDescent="0.35">
      <c r="A440" s="1" t="s">
        <v>1638</v>
      </c>
      <c r="B440" t="s">
        <v>1640</v>
      </c>
      <c r="C440" t="s">
        <v>1628</v>
      </c>
      <c r="D440" t="s">
        <v>805</v>
      </c>
      <c r="E440" t="s">
        <v>116</v>
      </c>
      <c r="F440" t="s">
        <v>93</v>
      </c>
      <c r="G440" s="2" t="s">
        <v>10</v>
      </c>
      <c r="H440">
        <f t="shared" si="42"/>
        <v>400</v>
      </c>
      <c r="I440">
        <v>362</v>
      </c>
      <c r="J440">
        <f t="shared" si="43"/>
        <v>38</v>
      </c>
      <c r="K440" s="5">
        <f>VLOOKUP(G440,Products!$B$2:$C$51,2,0)</f>
        <v>44</v>
      </c>
      <c r="L440" s="5">
        <f>VLOOKUP(G440,Products!$B$2:$D$51,3,0)</f>
        <v>49</v>
      </c>
      <c r="M440" s="5">
        <f t="shared" si="44"/>
        <v>17600</v>
      </c>
      <c r="N440" s="5">
        <f t="shared" si="45"/>
        <v>17738</v>
      </c>
      <c r="O440" s="5">
        <f t="shared" si="46"/>
        <v>138</v>
      </c>
      <c r="P440" s="6">
        <f t="shared" si="47"/>
        <v>9.5000000000000001E-2</v>
      </c>
      <c r="Q440" s="6">
        <f t="shared" si="48"/>
        <v>0.90500000000000003</v>
      </c>
    </row>
    <row r="441" spans="1:17" ht="15" x14ac:dyDescent="0.35">
      <c r="A441" s="1" t="s">
        <v>1638</v>
      </c>
      <c r="B441" t="s">
        <v>1640</v>
      </c>
      <c r="C441" t="s">
        <v>1628</v>
      </c>
      <c r="D441" t="s">
        <v>865</v>
      </c>
      <c r="E441" t="s">
        <v>116</v>
      </c>
      <c r="F441" t="s">
        <v>94</v>
      </c>
      <c r="G441" s="2" t="s">
        <v>1644</v>
      </c>
      <c r="H441">
        <f t="shared" si="42"/>
        <v>400</v>
      </c>
      <c r="I441">
        <v>362</v>
      </c>
      <c r="J441">
        <f t="shared" si="43"/>
        <v>38</v>
      </c>
      <c r="K441" s="5">
        <f>VLOOKUP(G441,Products!$B$2:$C$51,2,0)</f>
        <v>25</v>
      </c>
      <c r="L441" s="5">
        <f>VLOOKUP(G441,Products!$B$2:$D$51,3,0)</f>
        <v>28</v>
      </c>
      <c r="M441" s="5">
        <f t="shared" si="44"/>
        <v>10000</v>
      </c>
      <c r="N441" s="5">
        <f t="shared" si="45"/>
        <v>10136</v>
      </c>
      <c r="O441" s="5">
        <f t="shared" si="46"/>
        <v>136</v>
      </c>
      <c r="P441" s="6">
        <f t="shared" si="47"/>
        <v>9.5000000000000001E-2</v>
      </c>
      <c r="Q441" s="6">
        <f t="shared" si="48"/>
        <v>0.90500000000000003</v>
      </c>
    </row>
    <row r="442" spans="1:17" ht="15" x14ac:dyDescent="0.35">
      <c r="A442" s="1" t="s">
        <v>1638</v>
      </c>
      <c r="B442" t="s">
        <v>1640</v>
      </c>
      <c r="C442" t="s">
        <v>1628</v>
      </c>
      <c r="D442" t="s">
        <v>913</v>
      </c>
      <c r="E442" t="s">
        <v>116</v>
      </c>
      <c r="F442" t="s">
        <v>95</v>
      </c>
      <c r="G442" s="2" t="s">
        <v>1630</v>
      </c>
      <c r="H442">
        <f t="shared" si="42"/>
        <v>400</v>
      </c>
      <c r="I442">
        <v>340</v>
      </c>
      <c r="J442">
        <f t="shared" si="43"/>
        <v>60</v>
      </c>
      <c r="K442" s="5">
        <f>VLOOKUP(G442,Products!$B$2:$C$51,2,0)</f>
        <v>45</v>
      </c>
      <c r="L442" s="5">
        <f>VLOOKUP(G442,Products!$B$2:$D$51,3,0)</f>
        <v>50</v>
      </c>
      <c r="M442" s="5">
        <f t="shared" si="44"/>
        <v>18000</v>
      </c>
      <c r="N442" s="5">
        <f t="shared" si="45"/>
        <v>17000</v>
      </c>
      <c r="O442" s="5">
        <f t="shared" si="46"/>
        <v>-1000</v>
      </c>
      <c r="P442" s="6">
        <f t="shared" si="47"/>
        <v>0.15</v>
      </c>
      <c r="Q442" s="6">
        <f t="shared" si="48"/>
        <v>0.85</v>
      </c>
    </row>
    <row r="443" spans="1:17" ht="15" x14ac:dyDescent="0.35">
      <c r="A443" s="1" t="s">
        <v>1638</v>
      </c>
      <c r="B443" t="s">
        <v>1640</v>
      </c>
      <c r="C443" t="s">
        <v>1628</v>
      </c>
      <c r="D443" t="s">
        <v>964</v>
      </c>
      <c r="E443" t="s">
        <v>116</v>
      </c>
      <c r="F443" t="s">
        <v>96</v>
      </c>
      <c r="G443" s="2" t="s">
        <v>28</v>
      </c>
      <c r="H443">
        <f t="shared" si="42"/>
        <v>400</v>
      </c>
      <c r="I443">
        <v>340</v>
      </c>
      <c r="J443">
        <f t="shared" si="43"/>
        <v>60</v>
      </c>
      <c r="K443" s="5">
        <f>VLOOKUP(G443,Products!$B$2:$C$51,2,0)</f>
        <v>40</v>
      </c>
      <c r="L443" s="5">
        <f>VLOOKUP(G443,Products!$B$2:$D$51,3,0)</f>
        <v>44</v>
      </c>
      <c r="M443" s="5">
        <f t="shared" si="44"/>
        <v>16000</v>
      </c>
      <c r="N443" s="5">
        <f t="shared" si="45"/>
        <v>14960</v>
      </c>
      <c r="O443" s="5">
        <f t="shared" si="46"/>
        <v>-1040</v>
      </c>
      <c r="P443" s="6">
        <f t="shared" si="47"/>
        <v>0.15</v>
      </c>
      <c r="Q443" s="6">
        <f t="shared" si="48"/>
        <v>0.85</v>
      </c>
    </row>
    <row r="444" spans="1:17" ht="15" x14ac:dyDescent="0.35">
      <c r="A444" s="1" t="s">
        <v>1638</v>
      </c>
      <c r="B444" t="s">
        <v>1640</v>
      </c>
      <c r="C444" t="s">
        <v>1628</v>
      </c>
      <c r="D444" t="s">
        <v>1203</v>
      </c>
      <c r="E444" t="s">
        <v>116</v>
      </c>
      <c r="F444" t="s">
        <v>97</v>
      </c>
      <c r="G444" s="2" t="s">
        <v>47</v>
      </c>
      <c r="H444">
        <f t="shared" si="42"/>
        <v>400</v>
      </c>
      <c r="I444">
        <v>341</v>
      </c>
      <c r="J444">
        <f t="shared" si="43"/>
        <v>59</v>
      </c>
      <c r="K444" s="5">
        <f>VLOOKUP(G444,Products!$B$2:$C$51,2,0)</f>
        <v>34</v>
      </c>
      <c r="L444" s="5">
        <f>VLOOKUP(G444,Products!$B$2:$D$51,3,0)</f>
        <v>39</v>
      </c>
      <c r="M444" s="5">
        <f t="shared" si="44"/>
        <v>13600</v>
      </c>
      <c r="N444" s="5">
        <f t="shared" si="45"/>
        <v>13299</v>
      </c>
      <c r="O444" s="5">
        <f t="shared" si="46"/>
        <v>-301</v>
      </c>
      <c r="P444" s="6">
        <f t="shared" si="47"/>
        <v>0.14749999999999999</v>
      </c>
      <c r="Q444" s="6">
        <f t="shared" si="48"/>
        <v>0.85250000000000004</v>
      </c>
    </row>
    <row r="445" spans="1:17" ht="15" x14ac:dyDescent="0.35">
      <c r="A445" s="1" t="s">
        <v>1638</v>
      </c>
      <c r="B445" t="s">
        <v>1640</v>
      </c>
      <c r="C445" t="s">
        <v>1628</v>
      </c>
      <c r="D445" t="s">
        <v>1299</v>
      </c>
      <c r="E445" t="s">
        <v>116</v>
      </c>
      <c r="F445" t="s">
        <v>98</v>
      </c>
      <c r="G445" s="2" t="s">
        <v>48</v>
      </c>
      <c r="H445">
        <f t="shared" si="42"/>
        <v>400</v>
      </c>
      <c r="I445">
        <v>340</v>
      </c>
      <c r="J445">
        <f t="shared" si="43"/>
        <v>60</v>
      </c>
      <c r="K445" s="5">
        <f>VLOOKUP(G445,Products!$B$2:$C$51,2,0)</f>
        <v>100</v>
      </c>
      <c r="L445" s="5">
        <f>VLOOKUP(G445,Products!$B$2:$D$51,3,0)</f>
        <v>113</v>
      </c>
      <c r="M445" s="5">
        <f t="shared" si="44"/>
        <v>40000</v>
      </c>
      <c r="N445" s="5">
        <f t="shared" si="45"/>
        <v>38420</v>
      </c>
      <c r="O445" s="5">
        <f t="shared" si="46"/>
        <v>-1580</v>
      </c>
      <c r="P445" s="6">
        <f t="shared" si="47"/>
        <v>0.15</v>
      </c>
      <c r="Q445" s="6">
        <f t="shared" si="48"/>
        <v>0.85</v>
      </c>
    </row>
    <row r="446" spans="1:17" ht="15" x14ac:dyDescent="0.35">
      <c r="A446" s="1" t="s">
        <v>1638</v>
      </c>
      <c r="B446" t="s">
        <v>1640</v>
      </c>
      <c r="C446" t="s">
        <v>1628</v>
      </c>
      <c r="D446" t="s">
        <v>1494</v>
      </c>
      <c r="E446" t="s">
        <v>116</v>
      </c>
      <c r="F446" t="s">
        <v>99</v>
      </c>
      <c r="G446" s="2" t="s">
        <v>1645</v>
      </c>
      <c r="H446">
        <f t="shared" si="42"/>
        <v>400</v>
      </c>
      <c r="I446">
        <v>342</v>
      </c>
      <c r="J446">
        <f t="shared" si="43"/>
        <v>58</v>
      </c>
      <c r="K446" s="5">
        <f>VLOOKUP(G446,Products!$B$2:$C$51,2,0)</f>
        <v>60</v>
      </c>
      <c r="L446" s="5">
        <f>VLOOKUP(G446,Products!$B$2:$D$51,3,0)</f>
        <v>68</v>
      </c>
      <c r="M446" s="5">
        <f t="shared" si="44"/>
        <v>24000</v>
      </c>
      <c r="N446" s="5">
        <f t="shared" si="45"/>
        <v>23256</v>
      </c>
      <c r="O446" s="5">
        <f t="shared" si="46"/>
        <v>-744</v>
      </c>
      <c r="P446" s="6">
        <f t="shared" si="47"/>
        <v>0.14499999999999999</v>
      </c>
      <c r="Q446" s="6">
        <f t="shared" si="48"/>
        <v>0.85499999999999998</v>
      </c>
    </row>
    <row r="447" spans="1:17" ht="15" x14ac:dyDescent="0.35">
      <c r="A447" s="1" t="s">
        <v>1638</v>
      </c>
      <c r="B447" t="s">
        <v>1640</v>
      </c>
      <c r="C447" t="s">
        <v>1628</v>
      </c>
      <c r="D447" t="s">
        <v>1543</v>
      </c>
      <c r="E447" t="s">
        <v>116</v>
      </c>
      <c r="F447" t="s">
        <v>100</v>
      </c>
      <c r="G447" s="2" t="s">
        <v>11</v>
      </c>
      <c r="H447">
        <f t="shared" si="42"/>
        <v>400</v>
      </c>
      <c r="I447">
        <v>330</v>
      </c>
      <c r="J447">
        <f t="shared" si="43"/>
        <v>70</v>
      </c>
      <c r="K447" s="5">
        <f>VLOOKUP(G447,Products!$B$2:$C$51,2,0)</f>
        <v>38</v>
      </c>
      <c r="L447" s="5">
        <f>VLOOKUP(G447,Products!$B$2:$D$51,3,0)</f>
        <v>42</v>
      </c>
      <c r="M447" s="5">
        <f t="shared" si="44"/>
        <v>15200</v>
      </c>
      <c r="N447" s="5">
        <f t="shared" si="45"/>
        <v>13860</v>
      </c>
      <c r="O447" s="5">
        <f t="shared" si="46"/>
        <v>-1340</v>
      </c>
      <c r="P447" s="6">
        <f t="shared" si="47"/>
        <v>0.17499999999999999</v>
      </c>
      <c r="Q447" s="6">
        <f t="shared" si="48"/>
        <v>0.82499999999999996</v>
      </c>
    </row>
    <row r="448" spans="1:17" ht="15" x14ac:dyDescent="0.35">
      <c r="A448" s="1" t="s">
        <v>1638</v>
      </c>
      <c r="B448" t="s">
        <v>1640</v>
      </c>
      <c r="C448" t="s">
        <v>1628</v>
      </c>
      <c r="D448" t="s">
        <v>177</v>
      </c>
      <c r="E448" t="s">
        <v>116</v>
      </c>
      <c r="F448" t="s">
        <v>101</v>
      </c>
      <c r="G448" s="2" t="s">
        <v>26</v>
      </c>
      <c r="H448">
        <f t="shared" si="42"/>
        <v>400</v>
      </c>
      <c r="I448">
        <v>341</v>
      </c>
      <c r="J448">
        <f t="shared" si="43"/>
        <v>59</v>
      </c>
      <c r="K448" s="5">
        <f>VLOOKUP(G448,Products!$B$2:$C$51,2,0)</f>
        <v>120</v>
      </c>
      <c r="L448" s="5">
        <f>VLOOKUP(G448,Products!$B$2:$D$51,3,0)</f>
        <v>136</v>
      </c>
      <c r="M448" s="5">
        <f t="shared" si="44"/>
        <v>48000</v>
      </c>
      <c r="N448" s="5">
        <f t="shared" si="45"/>
        <v>46376</v>
      </c>
      <c r="O448" s="5">
        <f t="shared" si="46"/>
        <v>-1624</v>
      </c>
      <c r="P448" s="6">
        <f t="shared" si="47"/>
        <v>0.14749999999999999</v>
      </c>
      <c r="Q448" s="6">
        <f t="shared" si="48"/>
        <v>0.85250000000000004</v>
      </c>
    </row>
    <row r="449" spans="1:17" ht="15" x14ac:dyDescent="0.35">
      <c r="A449" s="1" t="s">
        <v>1638</v>
      </c>
      <c r="B449" t="s">
        <v>1640</v>
      </c>
      <c r="C449" t="s">
        <v>1628</v>
      </c>
      <c r="D449" t="s">
        <v>284</v>
      </c>
      <c r="E449" t="s">
        <v>116</v>
      </c>
      <c r="F449" t="s">
        <v>102</v>
      </c>
      <c r="G449" s="2" t="s">
        <v>35</v>
      </c>
      <c r="H449">
        <f t="shared" si="42"/>
        <v>400</v>
      </c>
      <c r="I449">
        <v>333</v>
      </c>
      <c r="J449">
        <f t="shared" si="43"/>
        <v>67</v>
      </c>
      <c r="K449" s="5">
        <f>VLOOKUP(G449,Products!$B$2:$C$51,2,0)</f>
        <v>60</v>
      </c>
      <c r="L449" s="5">
        <f>VLOOKUP(G449,Products!$B$2:$D$51,3,0)</f>
        <v>68</v>
      </c>
      <c r="M449" s="5">
        <f t="shared" si="44"/>
        <v>24000</v>
      </c>
      <c r="N449" s="5">
        <f t="shared" si="45"/>
        <v>22644</v>
      </c>
      <c r="O449" s="5">
        <f t="shared" si="46"/>
        <v>-1356</v>
      </c>
      <c r="P449" s="6">
        <f t="shared" si="47"/>
        <v>0.16750000000000001</v>
      </c>
      <c r="Q449" s="6">
        <f t="shared" si="48"/>
        <v>0.83250000000000002</v>
      </c>
    </row>
    <row r="450" spans="1:17" ht="15" x14ac:dyDescent="0.35">
      <c r="A450" s="1" t="s">
        <v>1638</v>
      </c>
      <c r="B450" t="s">
        <v>1640</v>
      </c>
      <c r="C450" t="s">
        <v>1628</v>
      </c>
      <c r="D450" t="s">
        <v>377</v>
      </c>
      <c r="E450" t="s">
        <v>116</v>
      </c>
      <c r="F450" t="s">
        <v>103</v>
      </c>
      <c r="G450" s="2" t="s">
        <v>37</v>
      </c>
      <c r="H450">
        <f t="shared" si="42"/>
        <v>400</v>
      </c>
      <c r="I450">
        <v>330</v>
      </c>
      <c r="J450">
        <f t="shared" si="43"/>
        <v>70</v>
      </c>
      <c r="K450" s="5">
        <f>VLOOKUP(G450,Products!$B$2:$C$51,2,0)</f>
        <v>22</v>
      </c>
      <c r="L450" s="5">
        <f>VLOOKUP(G450,Products!$B$2:$D$51,3,0)</f>
        <v>27</v>
      </c>
      <c r="M450" s="5">
        <f t="shared" si="44"/>
        <v>8800</v>
      </c>
      <c r="N450" s="5">
        <f t="shared" si="45"/>
        <v>8910</v>
      </c>
      <c r="O450" s="5">
        <f t="shared" si="46"/>
        <v>110</v>
      </c>
      <c r="P450" s="6">
        <f t="shared" si="47"/>
        <v>0.17499999999999999</v>
      </c>
      <c r="Q450" s="6">
        <f t="shared" si="48"/>
        <v>0.82499999999999996</v>
      </c>
    </row>
    <row r="451" spans="1:17" ht="15" x14ac:dyDescent="0.35">
      <c r="A451" s="1" t="s">
        <v>1638</v>
      </c>
      <c r="B451" t="s">
        <v>1640</v>
      </c>
      <c r="C451" t="s">
        <v>1628</v>
      </c>
      <c r="D451" t="s">
        <v>561</v>
      </c>
      <c r="E451" t="s">
        <v>116</v>
      </c>
      <c r="F451" t="s">
        <v>104</v>
      </c>
      <c r="G451" s="2" t="s">
        <v>38</v>
      </c>
      <c r="H451">
        <f t="shared" ref="H451:H501" si="49">100*4</f>
        <v>400</v>
      </c>
      <c r="I451">
        <v>335</v>
      </c>
      <c r="J451">
        <f t="shared" ref="J451:J501" si="50">H451-I451</f>
        <v>65</v>
      </c>
      <c r="K451" s="5">
        <f>VLOOKUP(G451,Products!$B$2:$C$51,2,0)</f>
        <v>60</v>
      </c>
      <c r="L451" s="5">
        <f>VLOOKUP(G451,Products!$B$2:$D$51,3,0)</f>
        <v>68</v>
      </c>
      <c r="M451" s="5">
        <f t="shared" ref="M451:M501" si="51">H451*K451</f>
        <v>24000</v>
      </c>
      <c r="N451" s="5">
        <f t="shared" ref="N451:N501" si="52">I451*L451</f>
        <v>22780</v>
      </c>
      <c r="O451" s="5">
        <f t="shared" ref="O451:O501" si="53">N451-M451</f>
        <v>-1220</v>
      </c>
      <c r="P451" s="6">
        <f t="shared" ref="P451:P514" si="54">J451/H451</f>
        <v>0.16250000000000001</v>
      </c>
      <c r="Q451" s="6">
        <f t="shared" ref="Q451:Q514" si="55">I451/H451</f>
        <v>0.83750000000000002</v>
      </c>
    </row>
    <row r="452" spans="1:17" ht="15" x14ac:dyDescent="0.35">
      <c r="A452" s="1" t="s">
        <v>1638</v>
      </c>
      <c r="B452" t="s">
        <v>1640</v>
      </c>
      <c r="C452" t="s">
        <v>1628</v>
      </c>
      <c r="D452" t="s">
        <v>609</v>
      </c>
      <c r="E452" t="s">
        <v>117</v>
      </c>
      <c r="F452" t="s">
        <v>55</v>
      </c>
      <c r="G452" s="2" t="s">
        <v>12</v>
      </c>
      <c r="H452">
        <f t="shared" si="49"/>
        <v>400</v>
      </c>
      <c r="I452">
        <v>290</v>
      </c>
      <c r="J452">
        <f t="shared" si="50"/>
        <v>110</v>
      </c>
      <c r="K452" s="5">
        <f>VLOOKUP(G452,Products!$B$2:$C$51,2,0)</f>
        <v>30</v>
      </c>
      <c r="L452" s="5">
        <f>VLOOKUP(G452,Products!$B$2:$D$51,3,0)</f>
        <v>33</v>
      </c>
      <c r="M452" s="5">
        <f t="shared" si="51"/>
        <v>12000</v>
      </c>
      <c r="N452" s="5">
        <f t="shared" si="52"/>
        <v>9570</v>
      </c>
      <c r="O452" s="5">
        <f t="shared" si="53"/>
        <v>-2430</v>
      </c>
      <c r="P452" s="6">
        <f t="shared" si="54"/>
        <v>0.27500000000000002</v>
      </c>
      <c r="Q452" s="6">
        <f t="shared" si="55"/>
        <v>0.72499999999999998</v>
      </c>
    </row>
    <row r="453" spans="1:17" ht="15" x14ac:dyDescent="0.35">
      <c r="A453" s="1" t="s">
        <v>1638</v>
      </c>
      <c r="B453" t="s">
        <v>1640</v>
      </c>
      <c r="C453" t="s">
        <v>1628</v>
      </c>
      <c r="D453" t="s">
        <v>708</v>
      </c>
      <c r="E453" t="s">
        <v>117</v>
      </c>
      <c r="F453" t="s">
        <v>56</v>
      </c>
      <c r="G453" s="2" t="s">
        <v>13</v>
      </c>
      <c r="H453">
        <f t="shared" si="49"/>
        <v>400</v>
      </c>
      <c r="I453">
        <v>288</v>
      </c>
      <c r="J453">
        <f t="shared" si="50"/>
        <v>112</v>
      </c>
      <c r="K453" s="5">
        <f>VLOOKUP(G453,Products!$B$2:$C$51,2,0)</f>
        <v>23</v>
      </c>
      <c r="L453" s="5">
        <f>VLOOKUP(G453,Products!$B$2:$D$51,3,0)</f>
        <v>25</v>
      </c>
      <c r="M453" s="5">
        <f t="shared" si="51"/>
        <v>9200</v>
      </c>
      <c r="N453" s="5">
        <f t="shared" si="52"/>
        <v>7200</v>
      </c>
      <c r="O453" s="5">
        <f t="shared" si="53"/>
        <v>-2000</v>
      </c>
      <c r="P453" s="6">
        <f t="shared" si="54"/>
        <v>0.28000000000000003</v>
      </c>
      <c r="Q453" s="6">
        <f t="shared" si="55"/>
        <v>0.72</v>
      </c>
    </row>
    <row r="454" spans="1:17" ht="15" x14ac:dyDescent="0.35">
      <c r="A454" s="1" t="s">
        <v>1638</v>
      </c>
      <c r="B454" t="s">
        <v>1640</v>
      </c>
      <c r="C454" t="s">
        <v>1628</v>
      </c>
      <c r="D454" t="s">
        <v>756</v>
      </c>
      <c r="E454" t="s">
        <v>117</v>
      </c>
      <c r="F454" t="s">
        <v>57</v>
      </c>
      <c r="G454" s="2" t="s">
        <v>52</v>
      </c>
      <c r="H454">
        <f t="shared" si="49"/>
        <v>400</v>
      </c>
      <c r="I454">
        <v>289</v>
      </c>
      <c r="J454">
        <f t="shared" si="50"/>
        <v>111</v>
      </c>
      <c r="K454" s="5">
        <f>VLOOKUP(G454,Products!$B$2:$C$51,2,0)</f>
        <v>100</v>
      </c>
      <c r="L454" s="5">
        <f>VLOOKUP(G454,Products!$B$2:$D$51,3,0)</f>
        <v>105</v>
      </c>
      <c r="M454" s="5">
        <f t="shared" si="51"/>
        <v>40000</v>
      </c>
      <c r="N454" s="5">
        <f t="shared" si="52"/>
        <v>30345</v>
      </c>
      <c r="O454" s="5">
        <f t="shared" si="53"/>
        <v>-9655</v>
      </c>
      <c r="P454" s="6">
        <f t="shared" si="54"/>
        <v>0.27750000000000002</v>
      </c>
      <c r="Q454" s="6">
        <f t="shared" si="55"/>
        <v>0.72250000000000003</v>
      </c>
    </row>
    <row r="455" spans="1:17" ht="15" x14ac:dyDescent="0.35">
      <c r="A455" s="1" t="s">
        <v>1638</v>
      </c>
      <c r="B455" t="s">
        <v>1640</v>
      </c>
      <c r="C455" t="s">
        <v>1628</v>
      </c>
      <c r="D455" t="s">
        <v>806</v>
      </c>
      <c r="E455" t="s">
        <v>117</v>
      </c>
      <c r="F455" t="s">
        <v>58</v>
      </c>
      <c r="G455" s="2" t="s">
        <v>14</v>
      </c>
      <c r="H455">
        <f t="shared" si="49"/>
        <v>400</v>
      </c>
      <c r="I455">
        <v>292</v>
      </c>
      <c r="J455">
        <f t="shared" si="50"/>
        <v>108</v>
      </c>
      <c r="K455" s="5">
        <f>VLOOKUP(G455,Products!$B$2:$C$51,2,0)</f>
        <v>60</v>
      </c>
      <c r="L455" s="5">
        <f>VLOOKUP(G455,Products!$B$2:$D$51,3,0)</f>
        <v>68</v>
      </c>
      <c r="M455" s="5">
        <f t="shared" si="51"/>
        <v>24000</v>
      </c>
      <c r="N455" s="5">
        <f t="shared" si="52"/>
        <v>19856</v>
      </c>
      <c r="O455" s="5">
        <f t="shared" si="53"/>
        <v>-4144</v>
      </c>
      <c r="P455" s="6">
        <f t="shared" si="54"/>
        <v>0.27</v>
      </c>
      <c r="Q455" s="6">
        <f t="shared" si="55"/>
        <v>0.73</v>
      </c>
    </row>
    <row r="456" spans="1:17" ht="15" x14ac:dyDescent="0.35">
      <c r="A456" s="1" t="s">
        <v>1638</v>
      </c>
      <c r="B456" t="s">
        <v>1640</v>
      </c>
      <c r="C456" t="s">
        <v>1628</v>
      </c>
      <c r="D456" t="s">
        <v>866</v>
      </c>
      <c r="E456" t="s">
        <v>117</v>
      </c>
      <c r="F456" t="s">
        <v>59</v>
      </c>
      <c r="G456" s="2" t="s">
        <v>15</v>
      </c>
      <c r="H456">
        <f t="shared" si="49"/>
        <v>400</v>
      </c>
      <c r="I456">
        <v>290</v>
      </c>
      <c r="J456">
        <f t="shared" si="50"/>
        <v>110</v>
      </c>
      <c r="K456" s="5">
        <f>VLOOKUP(G456,Products!$B$2:$C$51,2,0)</f>
        <v>48</v>
      </c>
      <c r="L456" s="5">
        <f>VLOOKUP(G456,Products!$B$2:$D$51,3,0)</f>
        <v>55</v>
      </c>
      <c r="M456" s="5">
        <f t="shared" si="51"/>
        <v>19200</v>
      </c>
      <c r="N456" s="5">
        <f t="shared" si="52"/>
        <v>15950</v>
      </c>
      <c r="O456" s="5">
        <f t="shared" si="53"/>
        <v>-3250</v>
      </c>
      <c r="P456" s="6">
        <f t="shared" si="54"/>
        <v>0.27500000000000002</v>
      </c>
      <c r="Q456" s="6">
        <f t="shared" si="55"/>
        <v>0.72499999999999998</v>
      </c>
    </row>
    <row r="457" spans="1:17" ht="15" x14ac:dyDescent="0.35">
      <c r="A457" s="1" t="s">
        <v>1638</v>
      </c>
      <c r="B457" t="s">
        <v>1640</v>
      </c>
      <c r="C457" t="s">
        <v>1628</v>
      </c>
      <c r="D457" t="s">
        <v>965</v>
      </c>
      <c r="E457" t="s">
        <v>117</v>
      </c>
      <c r="F457" t="s">
        <v>60</v>
      </c>
      <c r="G457" s="2" t="s">
        <v>53</v>
      </c>
      <c r="H457">
        <f t="shared" si="49"/>
        <v>400</v>
      </c>
      <c r="I457">
        <v>288</v>
      </c>
      <c r="J457">
        <f t="shared" si="50"/>
        <v>112</v>
      </c>
      <c r="K457" s="5">
        <f>VLOOKUP(G457,Products!$B$2:$C$51,2,0)</f>
        <v>45</v>
      </c>
      <c r="L457" s="5">
        <f>VLOOKUP(G457,Products!$B$2:$D$51,3,0)</f>
        <v>52</v>
      </c>
      <c r="M457" s="5">
        <f t="shared" si="51"/>
        <v>18000</v>
      </c>
      <c r="N457" s="5">
        <f t="shared" si="52"/>
        <v>14976</v>
      </c>
      <c r="O457" s="5">
        <f t="shared" si="53"/>
        <v>-3024</v>
      </c>
      <c r="P457" s="6">
        <f t="shared" si="54"/>
        <v>0.28000000000000003</v>
      </c>
      <c r="Q457" s="6">
        <f t="shared" si="55"/>
        <v>0.72</v>
      </c>
    </row>
    <row r="458" spans="1:17" ht="15" x14ac:dyDescent="0.35">
      <c r="A458" s="1" t="s">
        <v>1638</v>
      </c>
      <c r="B458" t="s">
        <v>1640</v>
      </c>
      <c r="C458" t="s">
        <v>1628</v>
      </c>
      <c r="D458" t="s">
        <v>1162</v>
      </c>
      <c r="E458" t="s">
        <v>117</v>
      </c>
      <c r="F458" t="s">
        <v>61</v>
      </c>
      <c r="G458" s="2" t="s">
        <v>16</v>
      </c>
      <c r="H458">
        <f t="shared" si="49"/>
        <v>400</v>
      </c>
      <c r="I458">
        <v>285</v>
      </c>
      <c r="J458">
        <f t="shared" si="50"/>
        <v>115</v>
      </c>
      <c r="K458" s="5">
        <f>VLOOKUP(G458,Products!$B$2:$C$51,2,0)</f>
        <v>12</v>
      </c>
      <c r="L458" s="5">
        <f>VLOOKUP(G458,Products!$B$2:$D$51,3,0)</f>
        <v>20</v>
      </c>
      <c r="M458" s="5">
        <f t="shared" si="51"/>
        <v>4800</v>
      </c>
      <c r="N458" s="5">
        <f t="shared" si="52"/>
        <v>5700</v>
      </c>
      <c r="O458" s="5">
        <f t="shared" si="53"/>
        <v>900</v>
      </c>
      <c r="P458" s="6">
        <f t="shared" si="54"/>
        <v>0.28749999999999998</v>
      </c>
      <c r="Q458" s="6">
        <f t="shared" si="55"/>
        <v>0.71250000000000002</v>
      </c>
    </row>
    <row r="459" spans="1:17" ht="15" x14ac:dyDescent="0.35">
      <c r="A459" s="1" t="s">
        <v>1638</v>
      </c>
      <c r="B459" t="s">
        <v>1640</v>
      </c>
      <c r="C459" t="s">
        <v>1628</v>
      </c>
      <c r="D459" t="s">
        <v>1204</v>
      </c>
      <c r="E459" t="s">
        <v>117</v>
      </c>
      <c r="F459" t="s">
        <v>62</v>
      </c>
      <c r="G459" s="2" t="s">
        <v>17</v>
      </c>
      <c r="H459">
        <f t="shared" si="49"/>
        <v>400</v>
      </c>
      <c r="I459">
        <v>290</v>
      </c>
      <c r="J459">
        <f t="shared" si="50"/>
        <v>110</v>
      </c>
      <c r="K459" s="5">
        <f>VLOOKUP(G459,Products!$B$2:$C$51,2,0)</f>
        <v>320</v>
      </c>
      <c r="L459" s="5">
        <f>VLOOKUP(G459,Products!$B$2:$D$51,3,0)</f>
        <v>368</v>
      </c>
      <c r="M459" s="5">
        <f t="shared" si="51"/>
        <v>128000</v>
      </c>
      <c r="N459" s="5">
        <f t="shared" si="52"/>
        <v>106720</v>
      </c>
      <c r="O459" s="5">
        <f t="shared" si="53"/>
        <v>-21280</v>
      </c>
      <c r="P459" s="6">
        <f t="shared" si="54"/>
        <v>0.27500000000000002</v>
      </c>
      <c r="Q459" s="6">
        <f t="shared" si="55"/>
        <v>0.72499999999999998</v>
      </c>
    </row>
    <row r="460" spans="1:17" ht="15" x14ac:dyDescent="0.35">
      <c r="A460" s="1" t="s">
        <v>1638</v>
      </c>
      <c r="B460" t="s">
        <v>1640</v>
      </c>
      <c r="C460" t="s">
        <v>1628</v>
      </c>
      <c r="D460" t="s">
        <v>1495</v>
      </c>
      <c r="E460" t="s">
        <v>117</v>
      </c>
      <c r="F460" t="s">
        <v>63</v>
      </c>
      <c r="G460" s="2" t="s">
        <v>18</v>
      </c>
      <c r="H460">
        <f t="shared" si="49"/>
        <v>400</v>
      </c>
      <c r="I460">
        <v>289</v>
      </c>
      <c r="J460">
        <f t="shared" si="50"/>
        <v>111</v>
      </c>
      <c r="K460" s="5">
        <f>VLOOKUP(G460,Products!$B$2:$C$51,2,0)</f>
        <v>253</v>
      </c>
      <c r="L460" s="5">
        <f>VLOOKUP(G460,Products!$B$2:$D$51,3,0)</f>
        <v>285</v>
      </c>
      <c r="M460" s="5">
        <f t="shared" si="51"/>
        <v>101200</v>
      </c>
      <c r="N460" s="5">
        <f t="shared" si="52"/>
        <v>82365</v>
      </c>
      <c r="O460" s="5">
        <f t="shared" si="53"/>
        <v>-18835</v>
      </c>
      <c r="P460" s="6">
        <f t="shared" si="54"/>
        <v>0.27750000000000002</v>
      </c>
      <c r="Q460" s="6">
        <f t="shared" si="55"/>
        <v>0.72250000000000003</v>
      </c>
    </row>
    <row r="461" spans="1:17" ht="15" x14ac:dyDescent="0.35">
      <c r="A461" s="1" t="s">
        <v>1638</v>
      </c>
      <c r="B461" t="s">
        <v>1640</v>
      </c>
      <c r="C461" t="s">
        <v>1628</v>
      </c>
      <c r="D461" t="s">
        <v>1544</v>
      </c>
      <c r="E461" t="s">
        <v>117</v>
      </c>
      <c r="F461" t="s">
        <v>64</v>
      </c>
      <c r="G461" s="2" t="s">
        <v>19</v>
      </c>
      <c r="H461">
        <f t="shared" si="49"/>
        <v>400</v>
      </c>
      <c r="I461">
        <v>292</v>
      </c>
      <c r="J461">
        <f t="shared" si="50"/>
        <v>108</v>
      </c>
      <c r="K461" s="5">
        <f>VLOOKUP(G461,Products!$B$2:$C$51,2,0)</f>
        <v>98</v>
      </c>
      <c r="L461" s="5">
        <f>VLOOKUP(G461,Products!$B$2:$D$51,3,0)</f>
        <v>108</v>
      </c>
      <c r="M461" s="5">
        <f t="shared" si="51"/>
        <v>39200</v>
      </c>
      <c r="N461" s="5">
        <f t="shared" si="52"/>
        <v>31536</v>
      </c>
      <c r="O461" s="5">
        <f t="shared" si="53"/>
        <v>-7664</v>
      </c>
      <c r="P461" s="6">
        <f t="shared" si="54"/>
        <v>0.27</v>
      </c>
      <c r="Q461" s="6">
        <f t="shared" si="55"/>
        <v>0.73</v>
      </c>
    </row>
    <row r="462" spans="1:17" ht="15" x14ac:dyDescent="0.35">
      <c r="A462" s="1" t="s">
        <v>1638</v>
      </c>
      <c r="B462" t="s">
        <v>1640</v>
      </c>
      <c r="C462" t="s">
        <v>1628</v>
      </c>
      <c r="D462" t="s">
        <v>1595</v>
      </c>
      <c r="E462" t="s">
        <v>117</v>
      </c>
      <c r="F462" t="s">
        <v>65</v>
      </c>
      <c r="G462" s="2" t="s">
        <v>45</v>
      </c>
      <c r="H462">
        <f t="shared" si="49"/>
        <v>400</v>
      </c>
      <c r="I462">
        <v>294</v>
      </c>
      <c r="J462">
        <f t="shared" si="50"/>
        <v>106</v>
      </c>
      <c r="K462" s="5">
        <f>VLOOKUP(G462,Products!$B$2:$C$51,2,0)</f>
        <v>70</v>
      </c>
      <c r="L462" s="5">
        <f>VLOOKUP(G462,Products!$B$2:$D$51,3,0)</f>
        <v>78</v>
      </c>
      <c r="M462" s="5">
        <f t="shared" si="51"/>
        <v>28000</v>
      </c>
      <c r="N462" s="5">
        <f t="shared" si="52"/>
        <v>22932</v>
      </c>
      <c r="O462" s="5">
        <f t="shared" si="53"/>
        <v>-5068</v>
      </c>
      <c r="P462" s="6">
        <f t="shared" si="54"/>
        <v>0.26500000000000001</v>
      </c>
      <c r="Q462" s="6">
        <f t="shared" si="55"/>
        <v>0.73499999999999999</v>
      </c>
    </row>
    <row r="463" spans="1:17" ht="15" x14ac:dyDescent="0.35">
      <c r="A463" s="1" t="s">
        <v>1638</v>
      </c>
      <c r="B463" t="s">
        <v>1640</v>
      </c>
      <c r="C463" t="s">
        <v>1628</v>
      </c>
      <c r="D463" t="s">
        <v>138</v>
      </c>
      <c r="E463" t="s">
        <v>117</v>
      </c>
      <c r="F463" t="s">
        <v>66</v>
      </c>
      <c r="G463" s="2" t="s">
        <v>20</v>
      </c>
      <c r="H463">
        <f t="shared" si="49"/>
        <v>400</v>
      </c>
      <c r="I463">
        <v>287</v>
      </c>
      <c r="J463">
        <f t="shared" si="50"/>
        <v>113</v>
      </c>
      <c r="K463" s="5">
        <f>VLOOKUP(G463,Products!$B$2:$C$51,2,0)</f>
        <v>720</v>
      </c>
      <c r="L463" s="5">
        <f>VLOOKUP(G463,Products!$B$2:$D$51,3,0)</f>
        <v>806</v>
      </c>
      <c r="M463" s="5">
        <f t="shared" si="51"/>
        <v>288000</v>
      </c>
      <c r="N463" s="5">
        <f t="shared" si="52"/>
        <v>231322</v>
      </c>
      <c r="O463" s="5">
        <f t="shared" si="53"/>
        <v>-56678</v>
      </c>
      <c r="P463" s="6">
        <f t="shared" si="54"/>
        <v>0.28249999999999997</v>
      </c>
      <c r="Q463" s="6">
        <f t="shared" si="55"/>
        <v>0.71750000000000003</v>
      </c>
    </row>
    <row r="464" spans="1:17" ht="15" x14ac:dyDescent="0.35">
      <c r="A464" s="1" t="s">
        <v>1638</v>
      </c>
      <c r="B464" t="s">
        <v>1640</v>
      </c>
      <c r="C464" t="s">
        <v>1628</v>
      </c>
      <c r="D464" t="s">
        <v>285</v>
      </c>
      <c r="E464" t="s">
        <v>117</v>
      </c>
      <c r="F464" t="s">
        <v>67</v>
      </c>
      <c r="G464" s="2" t="s">
        <v>21</v>
      </c>
      <c r="H464">
        <f t="shared" si="49"/>
        <v>400</v>
      </c>
      <c r="I464">
        <v>286</v>
      </c>
      <c r="J464">
        <f t="shared" si="50"/>
        <v>114</v>
      </c>
      <c r="K464" s="5">
        <f>VLOOKUP(G464,Products!$B$2:$C$51,2,0)</f>
        <v>740</v>
      </c>
      <c r="L464" s="5">
        <f>VLOOKUP(G464,Products!$B$2:$D$51,3,0)</f>
        <v>815</v>
      </c>
      <c r="M464" s="5">
        <f t="shared" si="51"/>
        <v>296000</v>
      </c>
      <c r="N464" s="5">
        <f t="shared" si="52"/>
        <v>233090</v>
      </c>
      <c r="O464" s="5">
        <f t="shared" si="53"/>
        <v>-62910</v>
      </c>
      <c r="P464" s="6">
        <f t="shared" si="54"/>
        <v>0.28499999999999998</v>
      </c>
      <c r="Q464" s="6">
        <f t="shared" si="55"/>
        <v>0.71499999999999997</v>
      </c>
    </row>
    <row r="465" spans="1:17" ht="15" x14ac:dyDescent="0.35">
      <c r="A465" s="1" t="s">
        <v>1638</v>
      </c>
      <c r="B465" t="s">
        <v>1640</v>
      </c>
      <c r="C465" t="s">
        <v>1628</v>
      </c>
      <c r="D465" t="s">
        <v>330</v>
      </c>
      <c r="E465" t="s">
        <v>117</v>
      </c>
      <c r="F465" t="s">
        <v>68</v>
      </c>
      <c r="G465" s="2" t="s">
        <v>22</v>
      </c>
      <c r="H465">
        <f t="shared" si="49"/>
        <v>400</v>
      </c>
      <c r="I465">
        <v>289</v>
      </c>
      <c r="J465">
        <f t="shared" si="50"/>
        <v>111</v>
      </c>
      <c r="K465" s="5">
        <f>VLOOKUP(G465,Products!$B$2:$C$51,2,0)</f>
        <v>40</v>
      </c>
      <c r="L465" s="5">
        <f>VLOOKUP(G465,Products!$B$2:$D$51,3,0)</f>
        <v>60</v>
      </c>
      <c r="M465" s="5">
        <f t="shared" si="51"/>
        <v>16000</v>
      </c>
      <c r="N465" s="5">
        <f t="shared" si="52"/>
        <v>17340</v>
      </c>
      <c r="O465" s="5">
        <f t="shared" si="53"/>
        <v>1340</v>
      </c>
      <c r="P465" s="6">
        <f t="shared" si="54"/>
        <v>0.27750000000000002</v>
      </c>
      <c r="Q465" s="6">
        <f t="shared" si="55"/>
        <v>0.72250000000000003</v>
      </c>
    </row>
    <row r="466" spans="1:17" ht="15" x14ac:dyDescent="0.35">
      <c r="A466" s="1" t="s">
        <v>1638</v>
      </c>
      <c r="B466" t="s">
        <v>1640</v>
      </c>
      <c r="C466" t="s">
        <v>1628</v>
      </c>
      <c r="D466" t="s">
        <v>415</v>
      </c>
      <c r="E466" t="s">
        <v>117</v>
      </c>
      <c r="F466" t="s">
        <v>69</v>
      </c>
      <c r="G466" s="2" t="s">
        <v>27</v>
      </c>
      <c r="H466">
        <f t="shared" si="49"/>
        <v>400</v>
      </c>
      <c r="I466">
        <v>295</v>
      </c>
      <c r="J466">
        <f t="shared" si="50"/>
        <v>105</v>
      </c>
      <c r="K466" s="5">
        <f>VLOOKUP(G466,Products!$B$2:$C$51,2,0)</f>
        <v>60</v>
      </c>
      <c r="L466" s="5">
        <f>VLOOKUP(G466,Products!$B$2:$D$51,3,0)</f>
        <v>66</v>
      </c>
      <c r="M466" s="5">
        <f t="shared" si="51"/>
        <v>24000</v>
      </c>
      <c r="N466" s="5">
        <f t="shared" si="52"/>
        <v>19470</v>
      </c>
      <c r="O466" s="5">
        <f t="shared" si="53"/>
        <v>-4530</v>
      </c>
      <c r="P466" s="6">
        <f t="shared" si="54"/>
        <v>0.26250000000000001</v>
      </c>
      <c r="Q466" s="6">
        <f t="shared" si="55"/>
        <v>0.73750000000000004</v>
      </c>
    </row>
    <row r="467" spans="1:17" ht="15" x14ac:dyDescent="0.35">
      <c r="A467" s="1" t="s">
        <v>1638</v>
      </c>
      <c r="B467" t="s">
        <v>1640</v>
      </c>
      <c r="C467" t="s">
        <v>1628</v>
      </c>
      <c r="D467" t="s">
        <v>462</v>
      </c>
      <c r="E467" t="s">
        <v>117</v>
      </c>
      <c r="F467" t="s">
        <v>70</v>
      </c>
      <c r="G467" s="2" t="s">
        <v>1643</v>
      </c>
      <c r="H467">
        <f t="shared" si="49"/>
        <v>400</v>
      </c>
      <c r="I467">
        <v>286</v>
      </c>
      <c r="J467">
        <f t="shared" si="50"/>
        <v>114</v>
      </c>
      <c r="K467" s="5">
        <f>VLOOKUP(G467,Products!$B$2:$C$51,2,0)</f>
        <v>108</v>
      </c>
      <c r="L467" s="5">
        <f>VLOOKUP(G467,Products!$B$2:$D$51,3,0)</f>
        <v>118</v>
      </c>
      <c r="M467" s="5">
        <f t="shared" si="51"/>
        <v>43200</v>
      </c>
      <c r="N467" s="5">
        <f t="shared" si="52"/>
        <v>33748</v>
      </c>
      <c r="O467" s="5">
        <f t="shared" si="53"/>
        <v>-9452</v>
      </c>
      <c r="P467" s="6">
        <f t="shared" si="54"/>
        <v>0.28499999999999998</v>
      </c>
      <c r="Q467" s="6">
        <f t="shared" si="55"/>
        <v>0.71499999999999997</v>
      </c>
    </row>
    <row r="468" spans="1:17" ht="15" x14ac:dyDescent="0.35">
      <c r="A468" s="1" t="s">
        <v>1638</v>
      </c>
      <c r="B468" t="s">
        <v>1640</v>
      </c>
      <c r="C468" t="s">
        <v>1628</v>
      </c>
      <c r="D468" t="s">
        <v>517</v>
      </c>
      <c r="E468" t="s">
        <v>117</v>
      </c>
      <c r="F468" t="s">
        <v>71</v>
      </c>
      <c r="G468" s="2" t="s">
        <v>29</v>
      </c>
      <c r="H468">
        <f t="shared" si="49"/>
        <v>400</v>
      </c>
      <c r="I468">
        <v>286</v>
      </c>
      <c r="J468">
        <f t="shared" si="50"/>
        <v>114</v>
      </c>
      <c r="K468" s="5">
        <f>VLOOKUP(G468,Products!$B$2:$C$51,2,0)</f>
        <v>84</v>
      </c>
      <c r="L468" s="5">
        <f>VLOOKUP(G468,Products!$B$2:$D$51,3,0)</f>
        <v>94</v>
      </c>
      <c r="M468" s="5">
        <f t="shared" si="51"/>
        <v>33600</v>
      </c>
      <c r="N468" s="5">
        <f t="shared" si="52"/>
        <v>26884</v>
      </c>
      <c r="O468" s="5">
        <f t="shared" si="53"/>
        <v>-6716</v>
      </c>
      <c r="P468" s="6">
        <f t="shared" si="54"/>
        <v>0.28499999999999998</v>
      </c>
      <c r="Q468" s="6">
        <f t="shared" si="55"/>
        <v>0.71499999999999997</v>
      </c>
    </row>
    <row r="469" spans="1:17" ht="15" x14ac:dyDescent="0.35">
      <c r="A469" s="1" t="s">
        <v>1638</v>
      </c>
      <c r="B469" t="s">
        <v>1640</v>
      </c>
      <c r="C469" t="s">
        <v>1628</v>
      </c>
      <c r="D469" t="s">
        <v>562</v>
      </c>
      <c r="E469" t="s">
        <v>117</v>
      </c>
      <c r="F469" t="s">
        <v>72</v>
      </c>
      <c r="G469" s="2" t="s">
        <v>31</v>
      </c>
      <c r="H469">
        <f t="shared" si="49"/>
        <v>400</v>
      </c>
      <c r="I469">
        <v>288</v>
      </c>
      <c r="J469">
        <f t="shared" si="50"/>
        <v>112</v>
      </c>
      <c r="K469" s="5">
        <f>VLOOKUP(G469,Products!$B$2:$C$51,2,0)</f>
        <v>67</v>
      </c>
      <c r="L469" s="5">
        <f>VLOOKUP(G469,Products!$B$2:$D$51,3,0)</f>
        <v>74</v>
      </c>
      <c r="M469" s="5">
        <f t="shared" si="51"/>
        <v>26800</v>
      </c>
      <c r="N469" s="5">
        <f t="shared" si="52"/>
        <v>21312</v>
      </c>
      <c r="O469" s="5">
        <f t="shared" si="53"/>
        <v>-5488</v>
      </c>
      <c r="P469" s="6">
        <f t="shared" si="54"/>
        <v>0.28000000000000003</v>
      </c>
      <c r="Q469" s="6">
        <f t="shared" si="55"/>
        <v>0.72</v>
      </c>
    </row>
    <row r="470" spans="1:17" ht="15" x14ac:dyDescent="0.35">
      <c r="A470" s="1" t="s">
        <v>1638</v>
      </c>
      <c r="B470" t="s">
        <v>1640</v>
      </c>
      <c r="C470" t="s">
        <v>1628</v>
      </c>
      <c r="D470" t="s">
        <v>807</v>
      </c>
      <c r="E470" t="s">
        <v>117</v>
      </c>
      <c r="F470" t="s">
        <v>73</v>
      </c>
      <c r="G470" s="2" t="s">
        <v>32</v>
      </c>
      <c r="H470">
        <f t="shared" si="49"/>
        <v>400</v>
      </c>
      <c r="I470">
        <v>293</v>
      </c>
      <c r="J470">
        <f t="shared" si="50"/>
        <v>107</v>
      </c>
      <c r="K470" s="5">
        <f>VLOOKUP(G470,Products!$B$2:$C$51,2,0)</f>
        <v>25</v>
      </c>
      <c r="L470" s="5">
        <f>VLOOKUP(G470,Products!$B$2:$D$51,3,0)</f>
        <v>30</v>
      </c>
      <c r="M470" s="5">
        <f t="shared" si="51"/>
        <v>10000</v>
      </c>
      <c r="N470" s="5">
        <f t="shared" si="52"/>
        <v>8790</v>
      </c>
      <c r="O470" s="5">
        <f t="shared" si="53"/>
        <v>-1210</v>
      </c>
      <c r="P470" s="6">
        <f t="shared" si="54"/>
        <v>0.26750000000000002</v>
      </c>
      <c r="Q470" s="6">
        <f t="shared" si="55"/>
        <v>0.73250000000000004</v>
      </c>
    </row>
    <row r="471" spans="1:17" ht="15" x14ac:dyDescent="0.35">
      <c r="A471" s="1" t="s">
        <v>1638</v>
      </c>
      <c r="B471" t="s">
        <v>1640</v>
      </c>
      <c r="C471" t="s">
        <v>1628</v>
      </c>
      <c r="D471" t="s">
        <v>867</v>
      </c>
      <c r="E471" t="s">
        <v>117</v>
      </c>
      <c r="F471" t="s">
        <v>74</v>
      </c>
      <c r="G471" s="2" t="s">
        <v>33</v>
      </c>
      <c r="H471">
        <f t="shared" si="49"/>
        <v>400</v>
      </c>
      <c r="I471">
        <v>293</v>
      </c>
      <c r="J471">
        <f t="shared" si="50"/>
        <v>107</v>
      </c>
      <c r="K471" s="5">
        <f>VLOOKUP(G471,Products!$B$2:$C$51,2,0)</f>
        <v>186</v>
      </c>
      <c r="L471" s="5">
        <f>VLOOKUP(G471,Products!$B$2:$D$51,3,0)</f>
        <v>205</v>
      </c>
      <c r="M471" s="5">
        <f t="shared" si="51"/>
        <v>74400</v>
      </c>
      <c r="N471" s="5">
        <f t="shared" si="52"/>
        <v>60065</v>
      </c>
      <c r="O471" s="5">
        <f t="shared" si="53"/>
        <v>-14335</v>
      </c>
      <c r="P471" s="6">
        <f t="shared" si="54"/>
        <v>0.26750000000000002</v>
      </c>
      <c r="Q471" s="6">
        <f t="shared" si="55"/>
        <v>0.73250000000000004</v>
      </c>
    </row>
    <row r="472" spans="1:17" ht="15" x14ac:dyDescent="0.35">
      <c r="A472" s="1" t="s">
        <v>1638</v>
      </c>
      <c r="B472" t="s">
        <v>1640</v>
      </c>
      <c r="C472" t="s">
        <v>1628</v>
      </c>
      <c r="D472" t="s">
        <v>966</v>
      </c>
      <c r="E472" t="s">
        <v>117</v>
      </c>
      <c r="F472" t="s">
        <v>75</v>
      </c>
      <c r="G472" s="2" t="s">
        <v>34</v>
      </c>
      <c r="H472">
        <f t="shared" si="49"/>
        <v>400</v>
      </c>
      <c r="I472">
        <v>292</v>
      </c>
      <c r="J472">
        <f t="shared" si="50"/>
        <v>108</v>
      </c>
      <c r="K472" s="5">
        <f>VLOOKUP(G472,Products!$B$2:$C$51,2,0)</f>
        <v>70</v>
      </c>
      <c r="L472" s="5">
        <f>VLOOKUP(G472,Products!$B$2:$D$51,3,0)</f>
        <v>84</v>
      </c>
      <c r="M472" s="5">
        <f t="shared" si="51"/>
        <v>28000</v>
      </c>
      <c r="N472" s="5">
        <f t="shared" si="52"/>
        <v>24528</v>
      </c>
      <c r="O472" s="5">
        <f t="shared" si="53"/>
        <v>-3472</v>
      </c>
      <c r="P472" s="6">
        <f t="shared" si="54"/>
        <v>0.27</v>
      </c>
      <c r="Q472" s="6">
        <f t="shared" si="55"/>
        <v>0.73</v>
      </c>
    </row>
    <row r="473" spans="1:17" ht="15" x14ac:dyDescent="0.35">
      <c r="A473" s="1" t="s">
        <v>1638</v>
      </c>
      <c r="B473" t="s">
        <v>1640</v>
      </c>
      <c r="C473" t="s">
        <v>1628</v>
      </c>
      <c r="D473" t="s">
        <v>1066</v>
      </c>
      <c r="E473" t="s">
        <v>117</v>
      </c>
      <c r="F473" t="s">
        <v>76</v>
      </c>
      <c r="G473" s="2" t="s">
        <v>36</v>
      </c>
      <c r="H473">
        <f t="shared" si="49"/>
        <v>400</v>
      </c>
      <c r="I473">
        <v>294</v>
      </c>
      <c r="J473">
        <f t="shared" si="50"/>
        <v>106</v>
      </c>
      <c r="K473" s="5">
        <f>VLOOKUP(G473,Products!$B$2:$C$51,2,0)</f>
        <v>197</v>
      </c>
      <c r="L473" s="5">
        <f>VLOOKUP(G473,Products!$B$2:$D$51,3,0)</f>
        <v>221</v>
      </c>
      <c r="M473" s="5">
        <f t="shared" si="51"/>
        <v>78800</v>
      </c>
      <c r="N473" s="5">
        <f t="shared" si="52"/>
        <v>64974</v>
      </c>
      <c r="O473" s="5">
        <f t="shared" si="53"/>
        <v>-13826</v>
      </c>
      <c r="P473" s="6">
        <f t="shared" si="54"/>
        <v>0.26500000000000001</v>
      </c>
      <c r="Q473" s="6">
        <f t="shared" si="55"/>
        <v>0.73499999999999999</v>
      </c>
    </row>
    <row r="474" spans="1:17" ht="15" x14ac:dyDescent="0.35">
      <c r="A474" s="1" t="s">
        <v>1638</v>
      </c>
      <c r="B474" t="s">
        <v>1640</v>
      </c>
      <c r="C474" t="s">
        <v>1628</v>
      </c>
      <c r="D474" t="s">
        <v>1113</v>
      </c>
      <c r="E474" t="s">
        <v>117</v>
      </c>
      <c r="F474" t="s">
        <v>77</v>
      </c>
      <c r="G474" s="2" t="s">
        <v>39</v>
      </c>
      <c r="H474">
        <f t="shared" si="49"/>
        <v>400</v>
      </c>
      <c r="I474">
        <v>288</v>
      </c>
      <c r="J474">
        <f t="shared" si="50"/>
        <v>112</v>
      </c>
      <c r="K474" s="5">
        <f>VLOOKUP(G474,Products!$B$2:$C$51,2,0)</f>
        <v>20</v>
      </c>
      <c r="L474" s="5">
        <f>VLOOKUP(G474,Products!$B$2:$D$51,3,0)</f>
        <v>24</v>
      </c>
      <c r="M474" s="5">
        <f t="shared" si="51"/>
        <v>8000</v>
      </c>
      <c r="N474" s="5">
        <f t="shared" si="52"/>
        <v>6912</v>
      </c>
      <c r="O474" s="5">
        <f t="shared" si="53"/>
        <v>-1088</v>
      </c>
      <c r="P474" s="6">
        <f t="shared" si="54"/>
        <v>0.28000000000000003</v>
      </c>
      <c r="Q474" s="6">
        <f t="shared" si="55"/>
        <v>0.72</v>
      </c>
    </row>
    <row r="475" spans="1:17" ht="15" x14ac:dyDescent="0.35">
      <c r="A475" s="1" t="s">
        <v>1638</v>
      </c>
      <c r="B475" t="s">
        <v>1640</v>
      </c>
      <c r="C475" t="s">
        <v>1628</v>
      </c>
      <c r="D475" t="s">
        <v>1205</v>
      </c>
      <c r="E475" t="s">
        <v>117</v>
      </c>
      <c r="F475" t="s">
        <v>78</v>
      </c>
      <c r="G475" s="2" t="s">
        <v>41</v>
      </c>
      <c r="H475">
        <f t="shared" si="49"/>
        <v>400</v>
      </c>
      <c r="I475">
        <v>294</v>
      </c>
      <c r="J475">
        <f t="shared" si="50"/>
        <v>106</v>
      </c>
      <c r="K475" s="5">
        <f>VLOOKUP(G475,Products!$B$2:$C$51,2,0)</f>
        <v>60</v>
      </c>
      <c r="L475" s="5">
        <f>VLOOKUP(G475,Products!$B$2:$D$51,3,0)</f>
        <v>72</v>
      </c>
      <c r="M475" s="5">
        <f t="shared" si="51"/>
        <v>24000</v>
      </c>
      <c r="N475" s="5">
        <f t="shared" si="52"/>
        <v>21168</v>
      </c>
      <c r="O475" s="5">
        <f t="shared" si="53"/>
        <v>-2832</v>
      </c>
      <c r="P475" s="6">
        <f t="shared" si="54"/>
        <v>0.26500000000000001</v>
      </c>
      <c r="Q475" s="6">
        <f t="shared" si="55"/>
        <v>0.73499999999999999</v>
      </c>
    </row>
    <row r="476" spans="1:17" ht="15" x14ac:dyDescent="0.35">
      <c r="A476" s="1" t="s">
        <v>1638</v>
      </c>
      <c r="B476" t="s">
        <v>1640</v>
      </c>
      <c r="C476" t="s">
        <v>1628</v>
      </c>
      <c r="D476" t="s">
        <v>331</v>
      </c>
      <c r="E476" t="s">
        <v>117</v>
      </c>
      <c r="F476" t="s">
        <v>79</v>
      </c>
      <c r="G476" s="2" t="s">
        <v>42</v>
      </c>
      <c r="H476">
        <f t="shared" si="49"/>
        <v>400</v>
      </c>
      <c r="I476">
        <v>293</v>
      </c>
      <c r="J476">
        <f t="shared" si="50"/>
        <v>107</v>
      </c>
      <c r="K476" s="5">
        <f>VLOOKUP(G476,Products!$B$2:$C$51,2,0)</f>
        <v>251</v>
      </c>
      <c r="L476" s="5">
        <f>VLOOKUP(G476,Products!$B$2:$D$51,3,0)</f>
        <v>276</v>
      </c>
      <c r="M476" s="5">
        <f t="shared" si="51"/>
        <v>100400</v>
      </c>
      <c r="N476" s="5">
        <f t="shared" si="52"/>
        <v>80868</v>
      </c>
      <c r="O476" s="5">
        <f t="shared" si="53"/>
        <v>-19532</v>
      </c>
      <c r="P476" s="6">
        <f t="shared" si="54"/>
        <v>0.26750000000000002</v>
      </c>
      <c r="Q476" s="6">
        <f t="shared" si="55"/>
        <v>0.73250000000000004</v>
      </c>
    </row>
    <row r="477" spans="1:17" ht="15" x14ac:dyDescent="0.35">
      <c r="A477" s="1" t="s">
        <v>1638</v>
      </c>
      <c r="B477" t="s">
        <v>1640</v>
      </c>
      <c r="C477" t="s">
        <v>1628</v>
      </c>
      <c r="D477" t="s">
        <v>416</v>
      </c>
      <c r="E477" t="s">
        <v>117</v>
      </c>
      <c r="F477" t="s">
        <v>80</v>
      </c>
      <c r="G477" s="2" t="s">
        <v>43</v>
      </c>
      <c r="H477">
        <f t="shared" si="49"/>
        <v>400</v>
      </c>
      <c r="I477">
        <v>286</v>
      </c>
      <c r="J477">
        <f t="shared" si="50"/>
        <v>114</v>
      </c>
      <c r="K477" s="5">
        <f>VLOOKUP(G477,Products!$B$2:$C$51,2,0)</f>
        <v>70</v>
      </c>
      <c r="L477" s="5">
        <f>VLOOKUP(G477,Products!$B$2:$D$51,3,0)</f>
        <v>84</v>
      </c>
      <c r="M477" s="5">
        <f t="shared" si="51"/>
        <v>28000</v>
      </c>
      <c r="N477" s="5">
        <f t="shared" si="52"/>
        <v>24024</v>
      </c>
      <c r="O477" s="5">
        <f t="shared" si="53"/>
        <v>-3976</v>
      </c>
      <c r="P477" s="6">
        <f t="shared" si="54"/>
        <v>0.28499999999999998</v>
      </c>
      <c r="Q477" s="6">
        <f t="shared" si="55"/>
        <v>0.71499999999999997</v>
      </c>
    </row>
    <row r="478" spans="1:17" ht="15" x14ac:dyDescent="0.35">
      <c r="A478" s="1" t="s">
        <v>1638</v>
      </c>
      <c r="B478" t="s">
        <v>1640</v>
      </c>
      <c r="C478" t="s">
        <v>1628</v>
      </c>
      <c r="D478" t="s">
        <v>463</v>
      </c>
      <c r="E478" t="s">
        <v>117</v>
      </c>
      <c r="F478" t="s">
        <v>81</v>
      </c>
      <c r="G478" s="2" t="s">
        <v>46</v>
      </c>
      <c r="H478">
        <f t="shared" si="49"/>
        <v>400</v>
      </c>
      <c r="I478">
        <v>290</v>
      </c>
      <c r="J478">
        <f t="shared" si="50"/>
        <v>110</v>
      </c>
      <c r="K478" s="5">
        <f>VLOOKUP(G478,Products!$B$2:$C$51,2,0)</f>
        <v>120</v>
      </c>
      <c r="L478" s="5">
        <f>VLOOKUP(G478,Products!$B$2:$D$51,3,0)</f>
        <v>130</v>
      </c>
      <c r="M478" s="5">
        <f t="shared" si="51"/>
        <v>48000</v>
      </c>
      <c r="N478" s="5">
        <f t="shared" si="52"/>
        <v>37700</v>
      </c>
      <c r="O478" s="5">
        <f t="shared" si="53"/>
        <v>-10300</v>
      </c>
      <c r="P478" s="6">
        <f t="shared" si="54"/>
        <v>0.27500000000000002</v>
      </c>
      <c r="Q478" s="6">
        <f t="shared" si="55"/>
        <v>0.72499999999999998</v>
      </c>
    </row>
    <row r="479" spans="1:17" ht="15" x14ac:dyDescent="0.35">
      <c r="A479" s="1" t="s">
        <v>1638</v>
      </c>
      <c r="B479" t="s">
        <v>1640</v>
      </c>
      <c r="C479" t="s">
        <v>1628</v>
      </c>
      <c r="D479" t="s">
        <v>518</v>
      </c>
      <c r="E479" t="s">
        <v>117</v>
      </c>
      <c r="F479" t="s">
        <v>82</v>
      </c>
      <c r="G479" s="2" t="s">
        <v>49</v>
      </c>
      <c r="H479">
        <f t="shared" si="49"/>
        <v>400</v>
      </c>
      <c r="I479">
        <v>295</v>
      </c>
      <c r="J479">
        <f t="shared" si="50"/>
        <v>105</v>
      </c>
      <c r="K479" s="5">
        <f>VLOOKUP(G479,Products!$B$2:$C$51,2,0)</f>
        <v>30</v>
      </c>
      <c r="L479" s="5">
        <f>VLOOKUP(G479,Products!$B$2:$D$51,3,0)</f>
        <v>40</v>
      </c>
      <c r="M479" s="5">
        <f t="shared" si="51"/>
        <v>12000</v>
      </c>
      <c r="N479" s="5">
        <f t="shared" si="52"/>
        <v>11800</v>
      </c>
      <c r="O479" s="5">
        <f t="shared" si="53"/>
        <v>-200</v>
      </c>
      <c r="P479" s="6">
        <f t="shared" si="54"/>
        <v>0.26250000000000001</v>
      </c>
      <c r="Q479" s="6">
        <f t="shared" si="55"/>
        <v>0.73750000000000004</v>
      </c>
    </row>
    <row r="480" spans="1:17" ht="15" x14ac:dyDescent="0.35">
      <c r="A480" s="1" t="s">
        <v>1638</v>
      </c>
      <c r="B480" t="s">
        <v>1640</v>
      </c>
      <c r="C480" t="s">
        <v>1628</v>
      </c>
      <c r="D480" t="s">
        <v>709</v>
      </c>
      <c r="E480" t="s">
        <v>117</v>
      </c>
      <c r="F480" t="s">
        <v>83</v>
      </c>
      <c r="G480" s="2" t="s">
        <v>50</v>
      </c>
      <c r="H480">
        <f t="shared" si="49"/>
        <v>400</v>
      </c>
      <c r="I480">
        <v>287</v>
      </c>
      <c r="J480">
        <f t="shared" si="50"/>
        <v>113</v>
      </c>
      <c r="K480" s="5">
        <f>VLOOKUP(G480,Products!$B$2:$C$51,2,0)</f>
        <v>10</v>
      </c>
      <c r="L480" s="5">
        <f>VLOOKUP(G480,Products!$B$2:$D$51,3,0)</f>
        <v>15</v>
      </c>
      <c r="M480" s="5">
        <f t="shared" si="51"/>
        <v>4000</v>
      </c>
      <c r="N480" s="5">
        <f t="shared" si="52"/>
        <v>4305</v>
      </c>
      <c r="O480" s="5">
        <f t="shared" si="53"/>
        <v>305</v>
      </c>
      <c r="P480" s="6">
        <f t="shared" si="54"/>
        <v>0.28249999999999997</v>
      </c>
      <c r="Q480" s="6">
        <f t="shared" si="55"/>
        <v>0.71750000000000003</v>
      </c>
    </row>
    <row r="481" spans="1:17" ht="15" x14ac:dyDescent="0.35">
      <c r="A481" s="1" t="s">
        <v>1638</v>
      </c>
      <c r="B481" t="s">
        <v>1640</v>
      </c>
      <c r="C481" t="s">
        <v>1628</v>
      </c>
      <c r="D481" t="s">
        <v>757</v>
      </c>
      <c r="E481" t="s">
        <v>117</v>
      </c>
      <c r="F481" t="s">
        <v>84</v>
      </c>
      <c r="G481" s="2" t="s">
        <v>51</v>
      </c>
      <c r="H481">
        <f t="shared" si="49"/>
        <v>400</v>
      </c>
      <c r="I481">
        <v>285</v>
      </c>
      <c r="J481">
        <f t="shared" si="50"/>
        <v>115</v>
      </c>
      <c r="K481" s="5">
        <f>VLOOKUP(G481,Products!$B$2:$C$51,2,0)</f>
        <v>150</v>
      </c>
      <c r="L481" s="5">
        <f>VLOOKUP(G481,Products!$B$2:$D$51,3,0)</f>
        <v>210</v>
      </c>
      <c r="M481" s="5">
        <f t="shared" si="51"/>
        <v>60000</v>
      </c>
      <c r="N481" s="5">
        <f t="shared" si="52"/>
        <v>59850</v>
      </c>
      <c r="O481" s="5">
        <f t="shared" si="53"/>
        <v>-150</v>
      </c>
      <c r="P481" s="6">
        <f t="shared" si="54"/>
        <v>0.28749999999999998</v>
      </c>
      <c r="Q481" s="6">
        <f t="shared" si="55"/>
        <v>0.71250000000000002</v>
      </c>
    </row>
    <row r="482" spans="1:17" ht="15" x14ac:dyDescent="0.35">
      <c r="A482" s="1" t="s">
        <v>1638</v>
      </c>
      <c r="B482" t="s">
        <v>1640</v>
      </c>
      <c r="C482" t="s">
        <v>1628</v>
      </c>
      <c r="D482" t="s">
        <v>808</v>
      </c>
      <c r="E482" t="s">
        <v>117</v>
      </c>
      <c r="F482" t="s">
        <v>85</v>
      </c>
      <c r="G482" s="2" t="s">
        <v>1646</v>
      </c>
      <c r="H482">
        <f t="shared" si="49"/>
        <v>400</v>
      </c>
      <c r="I482">
        <v>293</v>
      </c>
      <c r="J482">
        <f t="shared" si="50"/>
        <v>107</v>
      </c>
      <c r="K482" s="5">
        <f>VLOOKUP(G482,Products!$B$2:$C$51,2,0)</f>
        <v>110</v>
      </c>
      <c r="L482" s="5">
        <f>VLOOKUP(G482,Products!$B$2:$D$51,3,0)</f>
        <v>127</v>
      </c>
      <c r="M482" s="5">
        <f t="shared" si="51"/>
        <v>44000</v>
      </c>
      <c r="N482" s="5">
        <f t="shared" si="52"/>
        <v>37211</v>
      </c>
      <c r="O482" s="5">
        <f t="shared" si="53"/>
        <v>-6789</v>
      </c>
      <c r="P482" s="6">
        <f t="shared" si="54"/>
        <v>0.26750000000000002</v>
      </c>
      <c r="Q482" s="6">
        <f t="shared" si="55"/>
        <v>0.73250000000000004</v>
      </c>
    </row>
    <row r="483" spans="1:17" ht="15" x14ac:dyDescent="0.35">
      <c r="A483" s="1" t="s">
        <v>1638</v>
      </c>
      <c r="B483" t="s">
        <v>1640</v>
      </c>
      <c r="C483" t="s">
        <v>1628</v>
      </c>
      <c r="D483" t="s">
        <v>868</v>
      </c>
      <c r="E483" t="s">
        <v>117</v>
      </c>
      <c r="F483" t="s">
        <v>86</v>
      </c>
      <c r="G483" s="2" t="s">
        <v>23</v>
      </c>
      <c r="H483">
        <f t="shared" si="49"/>
        <v>400</v>
      </c>
      <c r="I483">
        <v>290</v>
      </c>
      <c r="J483">
        <f t="shared" si="50"/>
        <v>110</v>
      </c>
      <c r="K483" s="5">
        <f>VLOOKUP(G483,Products!$B$2:$C$51,2,0)</f>
        <v>50</v>
      </c>
      <c r="L483" s="5">
        <f>VLOOKUP(G483,Products!$B$2:$D$51,3,0)</f>
        <v>58</v>
      </c>
      <c r="M483" s="5">
        <f t="shared" si="51"/>
        <v>20000</v>
      </c>
      <c r="N483" s="5">
        <f t="shared" si="52"/>
        <v>16820</v>
      </c>
      <c r="O483" s="5">
        <f t="shared" si="53"/>
        <v>-3180</v>
      </c>
      <c r="P483" s="6">
        <f t="shared" si="54"/>
        <v>0.27500000000000002</v>
      </c>
      <c r="Q483" s="6">
        <f t="shared" si="55"/>
        <v>0.72499999999999998</v>
      </c>
    </row>
    <row r="484" spans="1:17" ht="15" x14ac:dyDescent="0.35">
      <c r="A484" s="1" t="s">
        <v>1638</v>
      </c>
      <c r="B484" t="s">
        <v>1640</v>
      </c>
      <c r="C484" t="s">
        <v>1628</v>
      </c>
      <c r="D484" t="s">
        <v>914</v>
      </c>
      <c r="E484" t="s">
        <v>117</v>
      </c>
      <c r="F484" t="s">
        <v>87</v>
      </c>
      <c r="G484" s="2" t="s">
        <v>24</v>
      </c>
      <c r="H484">
        <f t="shared" si="49"/>
        <v>400</v>
      </c>
      <c r="I484">
        <v>297</v>
      </c>
      <c r="J484">
        <f t="shared" si="50"/>
        <v>103</v>
      </c>
      <c r="K484" s="5">
        <f>VLOOKUP(G484,Products!$B$2:$C$51,2,0)</f>
        <v>30</v>
      </c>
      <c r="L484" s="5">
        <f>VLOOKUP(G484,Products!$B$2:$D$51,3,0)</f>
        <v>34</v>
      </c>
      <c r="M484" s="5">
        <f t="shared" si="51"/>
        <v>12000</v>
      </c>
      <c r="N484" s="5">
        <f t="shared" si="52"/>
        <v>10098</v>
      </c>
      <c r="O484" s="5">
        <f t="shared" si="53"/>
        <v>-1902</v>
      </c>
      <c r="P484" s="6">
        <f t="shared" si="54"/>
        <v>0.25750000000000001</v>
      </c>
      <c r="Q484" s="6">
        <f t="shared" si="55"/>
        <v>0.74250000000000005</v>
      </c>
    </row>
    <row r="485" spans="1:17" ht="15" x14ac:dyDescent="0.35">
      <c r="A485" s="1" t="s">
        <v>1638</v>
      </c>
      <c r="B485" t="s">
        <v>1640</v>
      </c>
      <c r="C485" t="s">
        <v>1628</v>
      </c>
      <c r="D485" t="s">
        <v>967</v>
      </c>
      <c r="E485" t="s">
        <v>117</v>
      </c>
      <c r="F485" t="s">
        <v>88</v>
      </c>
      <c r="G485" s="2" t="s">
        <v>25</v>
      </c>
      <c r="H485">
        <f t="shared" si="49"/>
        <v>400</v>
      </c>
      <c r="I485">
        <v>287</v>
      </c>
      <c r="J485">
        <f t="shared" si="50"/>
        <v>113</v>
      </c>
      <c r="K485" s="5">
        <f>VLOOKUP(G485,Products!$B$2:$C$51,2,0)</f>
        <v>60</v>
      </c>
      <c r="L485" s="5">
        <f>VLOOKUP(G485,Products!$B$2:$D$51,3,0)</f>
        <v>68</v>
      </c>
      <c r="M485" s="5">
        <f t="shared" si="51"/>
        <v>24000</v>
      </c>
      <c r="N485" s="5">
        <f t="shared" si="52"/>
        <v>19516</v>
      </c>
      <c r="O485" s="5">
        <f t="shared" si="53"/>
        <v>-4484</v>
      </c>
      <c r="P485" s="6">
        <f t="shared" si="54"/>
        <v>0.28249999999999997</v>
      </c>
      <c r="Q485" s="6">
        <f t="shared" si="55"/>
        <v>0.71750000000000003</v>
      </c>
    </row>
    <row r="486" spans="1:17" ht="15" x14ac:dyDescent="0.35">
      <c r="A486" s="1" t="s">
        <v>1638</v>
      </c>
      <c r="B486" t="s">
        <v>1640</v>
      </c>
      <c r="C486" t="s">
        <v>1628</v>
      </c>
      <c r="D486" t="s">
        <v>1163</v>
      </c>
      <c r="E486" t="s">
        <v>117</v>
      </c>
      <c r="F486" t="s">
        <v>89</v>
      </c>
      <c r="G486" s="2" t="s">
        <v>54</v>
      </c>
      <c r="H486">
        <f t="shared" si="49"/>
        <v>400</v>
      </c>
      <c r="I486">
        <v>296</v>
      </c>
      <c r="J486">
        <f t="shared" si="50"/>
        <v>104</v>
      </c>
      <c r="K486" s="5">
        <f>VLOOKUP(G486,Products!$B$2:$C$51,2,0)</f>
        <v>20</v>
      </c>
      <c r="L486" s="5">
        <f>VLOOKUP(G486,Products!$B$2:$D$51,3,0)</f>
        <v>22</v>
      </c>
      <c r="M486" s="5">
        <f t="shared" si="51"/>
        <v>8000</v>
      </c>
      <c r="N486" s="5">
        <f t="shared" si="52"/>
        <v>6512</v>
      </c>
      <c r="O486" s="5">
        <f t="shared" si="53"/>
        <v>-1488</v>
      </c>
      <c r="P486" s="6">
        <f t="shared" si="54"/>
        <v>0.26</v>
      </c>
      <c r="Q486" s="6">
        <f t="shared" si="55"/>
        <v>0.74</v>
      </c>
    </row>
    <row r="487" spans="1:17" ht="15" x14ac:dyDescent="0.35">
      <c r="A487" s="1" t="s">
        <v>1638</v>
      </c>
      <c r="B487" t="s">
        <v>1640</v>
      </c>
      <c r="C487" t="s">
        <v>1628</v>
      </c>
      <c r="D487" t="s">
        <v>1206</v>
      </c>
      <c r="E487" t="s">
        <v>117</v>
      </c>
      <c r="F487" t="s">
        <v>90</v>
      </c>
      <c r="G487" s="2" t="s">
        <v>40</v>
      </c>
      <c r="H487">
        <f t="shared" si="49"/>
        <v>400</v>
      </c>
      <c r="I487">
        <v>295</v>
      </c>
      <c r="J487">
        <f t="shared" si="50"/>
        <v>105</v>
      </c>
      <c r="K487" s="5">
        <f>VLOOKUP(G487,Products!$B$2:$C$51,2,0)</f>
        <v>40</v>
      </c>
      <c r="L487" s="5">
        <f>VLOOKUP(G487,Products!$B$2:$D$51,3,0)</f>
        <v>45</v>
      </c>
      <c r="M487" s="5">
        <f t="shared" si="51"/>
        <v>16000</v>
      </c>
      <c r="N487" s="5">
        <f t="shared" si="52"/>
        <v>13275</v>
      </c>
      <c r="O487" s="5">
        <f t="shared" si="53"/>
        <v>-2725</v>
      </c>
      <c r="P487" s="6">
        <f t="shared" si="54"/>
        <v>0.26250000000000001</v>
      </c>
      <c r="Q487" s="6">
        <f t="shared" si="55"/>
        <v>0.73750000000000004</v>
      </c>
    </row>
    <row r="488" spans="1:17" ht="15" x14ac:dyDescent="0.35">
      <c r="A488" s="1" t="s">
        <v>1638</v>
      </c>
      <c r="B488" t="s">
        <v>1640</v>
      </c>
      <c r="C488" t="s">
        <v>1628</v>
      </c>
      <c r="D488" t="s">
        <v>1386</v>
      </c>
      <c r="E488" t="s">
        <v>117</v>
      </c>
      <c r="F488" t="s">
        <v>91</v>
      </c>
      <c r="G488" s="2" t="s">
        <v>30</v>
      </c>
      <c r="H488">
        <f t="shared" si="49"/>
        <v>400</v>
      </c>
      <c r="I488">
        <v>295</v>
      </c>
      <c r="J488">
        <f t="shared" si="50"/>
        <v>105</v>
      </c>
      <c r="K488" s="5">
        <f>VLOOKUP(G488,Products!$B$2:$C$51,2,0)</f>
        <v>40</v>
      </c>
      <c r="L488" s="5">
        <f>VLOOKUP(G488,Products!$B$2:$D$51,3,0)</f>
        <v>45</v>
      </c>
      <c r="M488" s="5">
        <f t="shared" si="51"/>
        <v>16000</v>
      </c>
      <c r="N488" s="5">
        <f t="shared" si="52"/>
        <v>13275</v>
      </c>
      <c r="O488" s="5">
        <f t="shared" si="53"/>
        <v>-2725</v>
      </c>
      <c r="P488" s="6">
        <f t="shared" si="54"/>
        <v>0.26250000000000001</v>
      </c>
      <c r="Q488" s="6">
        <f t="shared" si="55"/>
        <v>0.73750000000000004</v>
      </c>
    </row>
    <row r="489" spans="1:17" ht="15" x14ac:dyDescent="0.35">
      <c r="A489" s="1" t="s">
        <v>1638</v>
      </c>
      <c r="B489" t="s">
        <v>1640</v>
      </c>
      <c r="C489" t="s">
        <v>1628</v>
      </c>
      <c r="D489" t="s">
        <v>1440</v>
      </c>
      <c r="E489" t="s">
        <v>117</v>
      </c>
      <c r="F489" t="s">
        <v>92</v>
      </c>
      <c r="G489" s="2" t="s">
        <v>44</v>
      </c>
      <c r="H489">
        <f t="shared" si="49"/>
        <v>400</v>
      </c>
      <c r="I489">
        <v>297</v>
      </c>
      <c r="J489">
        <f t="shared" si="50"/>
        <v>103</v>
      </c>
      <c r="K489" s="5">
        <f>VLOOKUP(G489,Products!$B$2:$C$51,2,0)</f>
        <v>50</v>
      </c>
      <c r="L489" s="5">
        <f>VLOOKUP(G489,Products!$B$2:$D$51,3,0)</f>
        <v>58</v>
      </c>
      <c r="M489" s="5">
        <f t="shared" si="51"/>
        <v>20000</v>
      </c>
      <c r="N489" s="5">
        <f t="shared" si="52"/>
        <v>17226</v>
      </c>
      <c r="O489" s="5">
        <f t="shared" si="53"/>
        <v>-2774</v>
      </c>
      <c r="P489" s="6">
        <f t="shared" si="54"/>
        <v>0.25750000000000001</v>
      </c>
      <c r="Q489" s="6">
        <f t="shared" si="55"/>
        <v>0.74250000000000005</v>
      </c>
    </row>
    <row r="490" spans="1:17" ht="15" x14ac:dyDescent="0.35">
      <c r="A490" s="1" t="s">
        <v>1638</v>
      </c>
      <c r="B490" t="s">
        <v>1640</v>
      </c>
      <c r="C490" t="s">
        <v>1628</v>
      </c>
      <c r="D490" t="s">
        <v>178</v>
      </c>
      <c r="E490" t="s">
        <v>117</v>
      </c>
      <c r="F490" t="s">
        <v>93</v>
      </c>
      <c r="G490" s="2" t="s">
        <v>10</v>
      </c>
      <c r="H490">
        <f t="shared" si="49"/>
        <v>400</v>
      </c>
      <c r="I490">
        <v>294</v>
      </c>
      <c r="J490">
        <f t="shared" si="50"/>
        <v>106</v>
      </c>
      <c r="K490" s="5">
        <f>VLOOKUP(G490,Products!$B$2:$C$51,2,0)</f>
        <v>44</v>
      </c>
      <c r="L490" s="5">
        <f>VLOOKUP(G490,Products!$B$2:$D$51,3,0)</f>
        <v>49</v>
      </c>
      <c r="M490" s="5">
        <f t="shared" si="51"/>
        <v>17600</v>
      </c>
      <c r="N490" s="5">
        <f t="shared" si="52"/>
        <v>14406</v>
      </c>
      <c r="O490" s="5">
        <f t="shared" si="53"/>
        <v>-3194</v>
      </c>
      <c r="P490" s="6">
        <f t="shared" si="54"/>
        <v>0.26500000000000001</v>
      </c>
      <c r="Q490" s="6">
        <f t="shared" si="55"/>
        <v>0.73499999999999999</v>
      </c>
    </row>
    <row r="491" spans="1:17" ht="15" x14ac:dyDescent="0.35">
      <c r="A491" s="1" t="s">
        <v>1638</v>
      </c>
      <c r="B491" t="s">
        <v>1640</v>
      </c>
      <c r="C491" t="s">
        <v>1628</v>
      </c>
      <c r="D491" t="s">
        <v>417</v>
      </c>
      <c r="E491" t="s">
        <v>117</v>
      </c>
      <c r="F491" t="s">
        <v>94</v>
      </c>
      <c r="G491" s="2" t="s">
        <v>1644</v>
      </c>
      <c r="H491">
        <f t="shared" si="49"/>
        <v>400</v>
      </c>
      <c r="I491">
        <v>290</v>
      </c>
      <c r="J491">
        <f t="shared" si="50"/>
        <v>110</v>
      </c>
      <c r="K491" s="5">
        <f>VLOOKUP(G491,Products!$B$2:$C$51,2,0)</f>
        <v>25</v>
      </c>
      <c r="L491" s="5">
        <f>VLOOKUP(G491,Products!$B$2:$D$51,3,0)</f>
        <v>28</v>
      </c>
      <c r="M491" s="5">
        <f t="shared" si="51"/>
        <v>10000</v>
      </c>
      <c r="N491" s="5">
        <f t="shared" si="52"/>
        <v>8120</v>
      </c>
      <c r="O491" s="5">
        <f t="shared" si="53"/>
        <v>-1880</v>
      </c>
      <c r="P491" s="6">
        <f t="shared" si="54"/>
        <v>0.27500000000000002</v>
      </c>
      <c r="Q491" s="6">
        <f t="shared" si="55"/>
        <v>0.72499999999999998</v>
      </c>
    </row>
    <row r="492" spans="1:17" ht="15" x14ac:dyDescent="0.35">
      <c r="A492" s="1" t="s">
        <v>1638</v>
      </c>
      <c r="B492" t="s">
        <v>1640</v>
      </c>
      <c r="C492" t="s">
        <v>1628</v>
      </c>
      <c r="D492" t="s">
        <v>464</v>
      </c>
      <c r="E492" t="s">
        <v>117</v>
      </c>
      <c r="F492" t="s">
        <v>95</v>
      </c>
      <c r="G492" s="2" t="s">
        <v>1630</v>
      </c>
      <c r="H492">
        <f t="shared" si="49"/>
        <v>400</v>
      </c>
      <c r="I492">
        <v>252</v>
      </c>
      <c r="J492">
        <f t="shared" si="50"/>
        <v>148</v>
      </c>
      <c r="K492" s="5">
        <f>VLOOKUP(G492,Products!$B$2:$C$51,2,0)</f>
        <v>45</v>
      </c>
      <c r="L492" s="5">
        <f>VLOOKUP(G492,Products!$B$2:$D$51,3,0)</f>
        <v>50</v>
      </c>
      <c r="M492" s="5">
        <f t="shared" si="51"/>
        <v>18000</v>
      </c>
      <c r="N492" s="5">
        <f t="shared" si="52"/>
        <v>12600</v>
      </c>
      <c r="O492" s="5">
        <f t="shared" si="53"/>
        <v>-5400</v>
      </c>
      <c r="P492" s="6">
        <f t="shared" si="54"/>
        <v>0.37</v>
      </c>
      <c r="Q492" s="6">
        <f t="shared" si="55"/>
        <v>0.63</v>
      </c>
    </row>
    <row r="493" spans="1:17" ht="15" x14ac:dyDescent="0.35">
      <c r="A493" s="1" t="s">
        <v>1638</v>
      </c>
      <c r="B493" t="s">
        <v>1640</v>
      </c>
      <c r="C493" t="s">
        <v>1628</v>
      </c>
      <c r="D493" t="s">
        <v>610</v>
      </c>
      <c r="E493" t="s">
        <v>117</v>
      </c>
      <c r="F493" t="s">
        <v>96</v>
      </c>
      <c r="G493" s="2" t="s">
        <v>28</v>
      </c>
      <c r="H493">
        <f t="shared" si="49"/>
        <v>400</v>
      </c>
      <c r="I493">
        <v>252</v>
      </c>
      <c r="J493">
        <f t="shared" si="50"/>
        <v>148</v>
      </c>
      <c r="K493" s="5">
        <f>VLOOKUP(G493,Products!$B$2:$C$51,2,0)</f>
        <v>40</v>
      </c>
      <c r="L493" s="5">
        <f>VLOOKUP(G493,Products!$B$2:$D$51,3,0)</f>
        <v>44</v>
      </c>
      <c r="M493" s="5">
        <f t="shared" si="51"/>
        <v>16000</v>
      </c>
      <c r="N493" s="5">
        <f t="shared" si="52"/>
        <v>11088</v>
      </c>
      <c r="O493" s="5">
        <f t="shared" si="53"/>
        <v>-4912</v>
      </c>
      <c r="P493" s="6">
        <f t="shared" si="54"/>
        <v>0.37</v>
      </c>
      <c r="Q493" s="6">
        <f t="shared" si="55"/>
        <v>0.63</v>
      </c>
    </row>
    <row r="494" spans="1:17" ht="15" x14ac:dyDescent="0.35">
      <c r="A494" s="1" t="s">
        <v>1638</v>
      </c>
      <c r="B494" t="s">
        <v>1640</v>
      </c>
      <c r="C494" t="s">
        <v>1628</v>
      </c>
      <c r="D494" t="s">
        <v>710</v>
      </c>
      <c r="E494" t="s">
        <v>117</v>
      </c>
      <c r="F494" t="s">
        <v>97</v>
      </c>
      <c r="G494" s="2" t="s">
        <v>47</v>
      </c>
      <c r="H494">
        <f t="shared" si="49"/>
        <v>400</v>
      </c>
      <c r="I494">
        <v>253</v>
      </c>
      <c r="J494">
        <f t="shared" si="50"/>
        <v>147</v>
      </c>
      <c r="K494" s="5">
        <f>VLOOKUP(G494,Products!$B$2:$C$51,2,0)</f>
        <v>34</v>
      </c>
      <c r="L494" s="5">
        <f>VLOOKUP(G494,Products!$B$2:$D$51,3,0)</f>
        <v>39</v>
      </c>
      <c r="M494" s="5">
        <f t="shared" si="51"/>
        <v>13600</v>
      </c>
      <c r="N494" s="5">
        <f t="shared" si="52"/>
        <v>9867</v>
      </c>
      <c r="O494" s="5">
        <f t="shared" si="53"/>
        <v>-3733</v>
      </c>
      <c r="P494" s="6">
        <f t="shared" si="54"/>
        <v>0.36749999999999999</v>
      </c>
      <c r="Q494" s="6">
        <f t="shared" si="55"/>
        <v>0.63249999999999995</v>
      </c>
    </row>
    <row r="495" spans="1:17" ht="15" x14ac:dyDescent="0.35">
      <c r="A495" s="1" t="s">
        <v>1638</v>
      </c>
      <c r="B495" t="s">
        <v>1640</v>
      </c>
      <c r="C495" t="s">
        <v>1628</v>
      </c>
      <c r="D495" t="s">
        <v>758</v>
      </c>
      <c r="E495" t="s">
        <v>117</v>
      </c>
      <c r="F495" t="s">
        <v>98</v>
      </c>
      <c r="G495" s="2" t="s">
        <v>48</v>
      </c>
      <c r="H495">
        <f t="shared" si="49"/>
        <v>400</v>
      </c>
      <c r="I495">
        <v>257</v>
      </c>
      <c r="J495">
        <f t="shared" si="50"/>
        <v>143</v>
      </c>
      <c r="K495" s="5">
        <f>VLOOKUP(G495,Products!$B$2:$C$51,2,0)</f>
        <v>100</v>
      </c>
      <c r="L495" s="5">
        <f>VLOOKUP(G495,Products!$B$2:$D$51,3,0)</f>
        <v>113</v>
      </c>
      <c r="M495" s="5">
        <f t="shared" si="51"/>
        <v>40000</v>
      </c>
      <c r="N495" s="5">
        <f t="shared" si="52"/>
        <v>29041</v>
      </c>
      <c r="O495" s="5">
        <f t="shared" si="53"/>
        <v>-10959</v>
      </c>
      <c r="P495" s="6">
        <f t="shared" si="54"/>
        <v>0.35749999999999998</v>
      </c>
      <c r="Q495" s="6">
        <f t="shared" si="55"/>
        <v>0.64249999999999996</v>
      </c>
    </row>
    <row r="496" spans="1:17" ht="15" x14ac:dyDescent="0.35">
      <c r="A496" s="1" t="s">
        <v>1638</v>
      </c>
      <c r="B496" t="s">
        <v>1640</v>
      </c>
      <c r="C496" t="s">
        <v>1628</v>
      </c>
      <c r="D496" t="s">
        <v>809</v>
      </c>
      <c r="E496" t="s">
        <v>117</v>
      </c>
      <c r="F496" t="s">
        <v>99</v>
      </c>
      <c r="G496" s="2" t="s">
        <v>1645</v>
      </c>
      <c r="H496">
        <f t="shared" si="49"/>
        <v>400</v>
      </c>
      <c r="I496">
        <v>252</v>
      </c>
      <c r="J496">
        <f t="shared" si="50"/>
        <v>148</v>
      </c>
      <c r="K496" s="5">
        <f>VLOOKUP(G496,Products!$B$2:$C$51,2,0)</f>
        <v>60</v>
      </c>
      <c r="L496" s="5">
        <f>VLOOKUP(G496,Products!$B$2:$D$51,3,0)</f>
        <v>68</v>
      </c>
      <c r="M496" s="5">
        <f t="shared" si="51"/>
        <v>24000</v>
      </c>
      <c r="N496" s="5">
        <f t="shared" si="52"/>
        <v>17136</v>
      </c>
      <c r="O496" s="5">
        <f t="shared" si="53"/>
        <v>-6864</v>
      </c>
      <c r="P496" s="6">
        <f t="shared" si="54"/>
        <v>0.37</v>
      </c>
      <c r="Q496" s="6">
        <f t="shared" si="55"/>
        <v>0.63</v>
      </c>
    </row>
    <row r="497" spans="1:17" ht="15" x14ac:dyDescent="0.35">
      <c r="A497" s="1" t="s">
        <v>1638</v>
      </c>
      <c r="B497" t="s">
        <v>1640</v>
      </c>
      <c r="C497" t="s">
        <v>1628</v>
      </c>
      <c r="D497" t="s">
        <v>968</v>
      </c>
      <c r="E497" t="s">
        <v>117</v>
      </c>
      <c r="F497" t="s">
        <v>100</v>
      </c>
      <c r="G497" s="2" t="s">
        <v>11</v>
      </c>
      <c r="H497">
        <f t="shared" si="49"/>
        <v>400</v>
      </c>
      <c r="I497">
        <v>237</v>
      </c>
      <c r="J497">
        <f t="shared" si="50"/>
        <v>163</v>
      </c>
      <c r="K497" s="5">
        <f>VLOOKUP(G497,Products!$B$2:$C$51,2,0)</f>
        <v>38</v>
      </c>
      <c r="L497" s="5">
        <f>VLOOKUP(G497,Products!$B$2:$D$51,3,0)</f>
        <v>42</v>
      </c>
      <c r="M497" s="5">
        <f t="shared" si="51"/>
        <v>15200</v>
      </c>
      <c r="N497" s="5">
        <f t="shared" si="52"/>
        <v>9954</v>
      </c>
      <c r="O497" s="5">
        <f t="shared" si="53"/>
        <v>-5246</v>
      </c>
      <c r="P497" s="6">
        <f t="shared" si="54"/>
        <v>0.40749999999999997</v>
      </c>
      <c r="Q497" s="6">
        <f t="shared" si="55"/>
        <v>0.59250000000000003</v>
      </c>
    </row>
    <row r="498" spans="1:17" ht="15" x14ac:dyDescent="0.35">
      <c r="A498" s="1" t="s">
        <v>1638</v>
      </c>
      <c r="B498" t="s">
        <v>1640</v>
      </c>
      <c r="C498" t="s">
        <v>1628</v>
      </c>
      <c r="D498" t="s">
        <v>1016</v>
      </c>
      <c r="E498" t="s">
        <v>117</v>
      </c>
      <c r="F498" t="s">
        <v>101</v>
      </c>
      <c r="G498" s="2" t="s">
        <v>26</v>
      </c>
      <c r="H498">
        <f t="shared" si="49"/>
        <v>400</v>
      </c>
      <c r="I498">
        <v>240</v>
      </c>
      <c r="J498">
        <f t="shared" si="50"/>
        <v>160</v>
      </c>
      <c r="K498" s="5">
        <f>VLOOKUP(G498,Products!$B$2:$C$51,2,0)</f>
        <v>120</v>
      </c>
      <c r="L498" s="5">
        <f>VLOOKUP(G498,Products!$B$2:$D$51,3,0)</f>
        <v>136</v>
      </c>
      <c r="M498" s="5">
        <f t="shared" si="51"/>
        <v>48000</v>
      </c>
      <c r="N498" s="5">
        <f t="shared" si="52"/>
        <v>32640</v>
      </c>
      <c r="O498" s="5">
        <f t="shared" si="53"/>
        <v>-15360</v>
      </c>
      <c r="P498" s="6">
        <f t="shared" si="54"/>
        <v>0.4</v>
      </c>
      <c r="Q498" s="6">
        <f t="shared" si="55"/>
        <v>0.6</v>
      </c>
    </row>
    <row r="499" spans="1:17" ht="15" x14ac:dyDescent="0.35">
      <c r="A499" s="1" t="s">
        <v>1638</v>
      </c>
      <c r="B499" t="s">
        <v>1640</v>
      </c>
      <c r="C499" t="s">
        <v>1628</v>
      </c>
      <c r="D499" t="s">
        <v>1207</v>
      </c>
      <c r="E499" t="s">
        <v>117</v>
      </c>
      <c r="F499" t="s">
        <v>102</v>
      </c>
      <c r="G499" s="2" t="s">
        <v>35</v>
      </c>
      <c r="H499">
        <f t="shared" si="49"/>
        <v>400</v>
      </c>
      <c r="I499">
        <v>239</v>
      </c>
      <c r="J499">
        <f t="shared" si="50"/>
        <v>161</v>
      </c>
      <c r="K499" s="5">
        <f>VLOOKUP(G499,Products!$B$2:$C$51,2,0)</f>
        <v>60</v>
      </c>
      <c r="L499" s="5">
        <f>VLOOKUP(G499,Products!$B$2:$D$51,3,0)</f>
        <v>68</v>
      </c>
      <c r="M499" s="5">
        <f t="shared" si="51"/>
        <v>24000</v>
      </c>
      <c r="N499" s="5">
        <f t="shared" si="52"/>
        <v>16252</v>
      </c>
      <c r="O499" s="5">
        <f t="shared" si="53"/>
        <v>-7748</v>
      </c>
      <c r="P499" s="6">
        <f t="shared" si="54"/>
        <v>0.40250000000000002</v>
      </c>
      <c r="Q499" s="6">
        <f t="shared" si="55"/>
        <v>0.59750000000000003</v>
      </c>
    </row>
    <row r="500" spans="1:17" ht="15" x14ac:dyDescent="0.35">
      <c r="A500" s="1" t="s">
        <v>1638</v>
      </c>
      <c r="B500" t="s">
        <v>1640</v>
      </c>
      <c r="C500" t="s">
        <v>1628</v>
      </c>
      <c r="D500" t="s">
        <v>1255</v>
      </c>
      <c r="E500" t="s">
        <v>117</v>
      </c>
      <c r="F500" t="s">
        <v>103</v>
      </c>
      <c r="G500" s="2" t="s">
        <v>37</v>
      </c>
      <c r="H500">
        <f t="shared" si="49"/>
        <v>400</v>
      </c>
      <c r="I500">
        <v>236</v>
      </c>
      <c r="J500">
        <f t="shared" si="50"/>
        <v>164</v>
      </c>
      <c r="K500" s="5">
        <f>VLOOKUP(G500,Products!$B$2:$C$51,2,0)</f>
        <v>22</v>
      </c>
      <c r="L500" s="5">
        <f>VLOOKUP(G500,Products!$B$2:$D$51,3,0)</f>
        <v>27</v>
      </c>
      <c r="M500" s="5">
        <f t="shared" si="51"/>
        <v>8800</v>
      </c>
      <c r="N500" s="5">
        <f t="shared" si="52"/>
        <v>6372</v>
      </c>
      <c r="O500" s="5">
        <f t="shared" si="53"/>
        <v>-2428</v>
      </c>
      <c r="P500" s="6">
        <f t="shared" si="54"/>
        <v>0.41</v>
      </c>
      <c r="Q500" s="6">
        <f t="shared" si="55"/>
        <v>0.59</v>
      </c>
    </row>
    <row r="501" spans="1:17" ht="15" x14ac:dyDescent="0.35">
      <c r="A501" s="1" t="s">
        <v>1638</v>
      </c>
      <c r="B501" t="s">
        <v>1640</v>
      </c>
      <c r="C501" t="s">
        <v>1628</v>
      </c>
      <c r="D501" t="s">
        <v>1300</v>
      </c>
      <c r="E501" t="s">
        <v>117</v>
      </c>
      <c r="F501" t="s">
        <v>104</v>
      </c>
      <c r="G501" s="2" t="s">
        <v>38</v>
      </c>
      <c r="H501">
        <f t="shared" si="49"/>
        <v>400</v>
      </c>
      <c r="I501">
        <v>238</v>
      </c>
      <c r="J501">
        <f t="shared" si="50"/>
        <v>162</v>
      </c>
      <c r="K501" s="5">
        <f>VLOOKUP(G501,Products!$B$2:$C$51,2,0)</f>
        <v>60</v>
      </c>
      <c r="L501" s="5">
        <f>VLOOKUP(G501,Products!$B$2:$D$51,3,0)</f>
        <v>68</v>
      </c>
      <c r="M501" s="5">
        <f t="shared" si="51"/>
        <v>24000</v>
      </c>
      <c r="N501" s="5">
        <f t="shared" si="52"/>
        <v>16184</v>
      </c>
      <c r="O501" s="5">
        <f t="shared" si="53"/>
        <v>-7816</v>
      </c>
      <c r="P501" s="6">
        <f t="shared" si="54"/>
        <v>0.40500000000000003</v>
      </c>
      <c r="Q501" s="6">
        <f t="shared" si="55"/>
        <v>0.59499999999999997</v>
      </c>
    </row>
    <row r="502" spans="1:17" ht="15" x14ac:dyDescent="0.35">
      <c r="A502" s="1">
        <v>45596</v>
      </c>
      <c r="B502" t="s">
        <v>1641</v>
      </c>
      <c r="C502" t="s">
        <v>1636</v>
      </c>
      <c r="D502" t="s">
        <v>1337</v>
      </c>
      <c r="E502" t="s">
        <v>108</v>
      </c>
      <c r="F502" t="s">
        <v>55</v>
      </c>
      <c r="G502" s="2" t="s">
        <v>12</v>
      </c>
      <c r="H502">
        <v>400</v>
      </c>
      <c r="I502">
        <v>394</v>
      </c>
      <c r="J502">
        <f>H502-I502</f>
        <v>6</v>
      </c>
      <c r="K502" s="5">
        <f>VLOOKUP(G502,Products!$B$2:$C$51,2,0)</f>
        <v>30</v>
      </c>
      <c r="L502" s="5">
        <f>VLOOKUP(G502,Products!$B$2:$D$51,3,0)</f>
        <v>33</v>
      </c>
      <c r="M502" s="5">
        <f>H502*K502</f>
        <v>12000</v>
      </c>
      <c r="N502" s="5">
        <f>I502*L502</f>
        <v>13002</v>
      </c>
      <c r="O502" s="5">
        <f>N502-M502</f>
        <v>1002</v>
      </c>
      <c r="P502" s="6">
        <f t="shared" si="54"/>
        <v>1.4999999999999999E-2</v>
      </c>
      <c r="Q502" s="6">
        <f t="shared" si="55"/>
        <v>0.98499999999999999</v>
      </c>
    </row>
    <row r="503" spans="1:17" ht="15" x14ac:dyDescent="0.35">
      <c r="A503" s="1">
        <v>45596</v>
      </c>
      <c r="B503" t="s">
        <v>1641</v>
      </c>
      <c r="C503" t="s">
        <v>1636</v>
      </c>
      <c r="D503" t="s">
        <v>1441</v>
      </c>
      <c r="E503" t="s">
        <v>108</v>
      </c>
      <c r="F503" t="s">
        <v>56</v>
      </c>
      <c r="G503" s="2" t="s">
        <v>13</v>
      </c>
      <c r="H503">
        <v>400</v>
      </c>
      <c r="I503">
        <v>390</v>
      </c>
      <c r="J503">
        <f t="shared" ref="J503:J566" si="56">H503-I503</f>
        <v>10</v>
      </c>
      <c r="K503" s="5">
        <f>VLOOKUP(G503,Products!$B$2:$C$51,2,0)</f>
        <v>23</v>
      </c>
      <c r="L503" s="5">
        <f>VLOOKUP(G503,Products!$B$2:$D$51,3,0)</f>
        <v>25</v>
      </c>
      <c r="M503" s="5">
        <f t="shared" ref="M503:M566" si="57">H503*K503</f>
        <v>9200</v>
      </c>
      <c r="N503" s="5">
        <f t="shared" ref="N503:N566" si="58">I503*L503</f>
        <v>9750</v>
      </c>
      <c r="O503" s="5">
        <f t="shared" ref="O503:O566" si="59">N503-M503</f>
        <v>550</v>
      </c>
      <c r="P503" s="6">
        <f t="shared" si="54"/>
        <v>2.5000000000000001E-2</v>
      </c>
      <c r="Q503" s="6">
        <f t="shared" si="55"/>
        <v>0.97499999999999998</v>
      </c>
    </row>
    <row r="504" spans="1:17" ht="15" x14ac:dyDescent="0.35">
      <c r="A504" s="1">
        <v>45596</v>
      </c>
      <c r="B504" t="s">
        <v>1641</v>
      </c>
      <c r="C504" t="s">
        <v>1636</v>
      </c>
      <c r="D504" t="s">
        <v>1596</v>
      </c>
      <c r="E504" t="s">
        <v>108</v>
      </c>
      <c r="F504" t="s">
        <v>57</v>
      </c>
      <c r="G504" s="2" t="s">
        <v>52</v>
      </c>
      <c r="H504">
        <v>400</v>
      </c>
      <c r="I504">
        <v>394</v>
      </c>
      <c r="J504">
        <f t="shared" si="56"/>
        <v>6</v>
      </c>
      <c r="K504" s="5">
        <f>VLOOKUP(G504,Products!$B$2:$C$51,2,0)</f>
        <v>100</v>
      </c>
      <c r="L504" s="5">
        <f>VLOOKUP(G504,Products!$B$2:$D$51,3,0)</f>
        <v>105</v>
      </c>
      <c r="M504" s="5">
        <f t="shared" si="57"/>
        <v>40000</v>
      </c>
      <c r="N504" s="5">
        <f t="shared" si="58"/>
        <v>41370</v>
      </c>
      <c r="O504" s="5">
        <f t="shared" si="59"/>
        <v>1370</v>
      </c>
      <c r="P504" s="6">
        <f t="shared" si="54"/>
        <v>1.4999999999999999E-2</v>
      </c>
      <c r="Q504" s="6">
        <f t="shared" si="55"/>
        <v>0.98499999999999999</v>
      </c>
    </row>
    <row r="505" spans="1:17" ht="15" x14ac:dyDescent="0.35">
      <c r="A505" s="1">
        <v>45596</v>
      </c>
      <c r="B505" t="s">
        <v>1641</v>
      </c>
      <c r="C505" t="s">
        <v>1636</v>
      </c>
      <c r="D505" t="s">
        <v>225</v>
      </c>
      <c r="E505" t="s">
        <v>108</v>
      </c>
      <c r="F505" t="s">
        <v>58</v>
      </c>
      <c r="G505" s="2" t="s">
        <v>14</v>
      </c>
      <c r="H505">
        <v>400</v>
      </c>
      <c r="I505">
        <v>391</v>
      </c>
      <c r="J505">
        <f t="shared" si="56"/>
        <v>9</v>
      </c>
      <c r="K505" s="5">
        <f>VLOOKUP(G505,Products!$B$2:$C$51,2,0)</f>
        <v>60</v>
      </c>
      <c r="L505" s="5">
        <f>VLOOKUP(G505,Products!$B$2:$D$51,3,0)</f>
        <v>68</v>
      </c>
      <c r="M505" s="5">
        <f t="shared" si="57"/>
        <v>24000</v>
      </c>
      <c r="N505" s="5">
        <f t="shared" si="58"/>
        <v>26588</v>
      </c>
      <c r="O505" s="5">
        <f t="shared" si="59"/>
        <v>2588</v>
      </c>
      <c r="P505" s="6">
        <f t="shared" si="54"/>
        <v>2.2499999999999999E-2</v>
      </c>
      <c r="Q505" s="6">
        <f t="shared" si="55"/>
        <v>0.97750000000000004</v>
      </c>
    </row>
    <row r="506" spans="1:17" ht="15" x14ac:dyDescent="0.35">
      <c r="A506" s="1">
        <v>45596</v>
      </c>
      <c r="B506" t="s">
        <v>1641</v>
      </c>
      <c r="C506" t="s">
        <v>1636</v>
      </c>
      <c r="D506" t="s">
        <v>332</v>
      </c>
      <c r="E506" t="s">
        <v>108</v>
      </c>
      <c r="F506" t="s">
        <v>59</v>
      </c>
      <c r="G506" s="2" t="s">
        <v>15</v>
      </c>
      <c r="H506">
        <v>400</v>
      </c>
      <c r="I506">
        <v>393</v>
      </c>
      <c r="J506">
        <f t="shared" si="56"/>
        <v>7</v>
      </c>
      <c r="K506" s="5">
        <f>VLOOKUP(G506,Products!$B$2:$C$51,2,0)</f>
        <v>48</v>
      </c>
      <c r="L506" s="5">
        <f>VLOOKUP(G506,Products!$B$2:$D$51,3,0)</f>
        <v>55</v>
      </c>
      <c r="M506" s="5">
        <f t="shared" si="57"/>
        <v>19200</v>
      </c>
      <c r="N506" s="5">
        <f t="shared" si="58"/>
        <v>21615</v>
      </c>
      <c r="O506" s="5">
        <f t="shared" si="59"/>
        <v>2415</v>
      </c>
      <c r="P506" s="6">
        <f t="shared" si="54"/>
        <v>1.7500000000000002E-2</v>
      </c>
      <c r="Q506" s="6">
        <f t="shared" si="55"/>
        <v>0.98250000000000004</v>
      </c>
    </row>
    <row r="507" spans="1:17" ht="15" x14ac:dyDescent="0.35">
      <c r="A507" s="1">
        <v>45596</v>
      </c>
      <c r="B507" t="s">
        <v>1641</v>
      </c>
      <c r="C507" t="s">
        <v>1636</v>
      </c>
      <c r="D507" t="s">
        <v>519</v>
      </c>
      <c r="E507" t="s">
        <v>108</v>
      </c>
      <c r="F507" t="s">
        <v>60</v>
      </c>
      <c r="G507" s="2" t="s">
        <v>53</v>
      </c>
      <c r="H507">
        <v>400</v>
      </c>
      <c r="I507">
        <v>391</v>
      </c>
      <c r="J507">
        <f t="shared" si="56"/>
        <v>9</v>
      </c>
      <c r="K507" s="5">
        <f>VLOOKUP(G507,Products!$B$2:$C$51,2,0)</f>
        <v>45</v>
      </c>
      <c r="L507" s="5">
        <f>VLOOKUP(G507,Products!$B$2:$D$51,3,0)</f>
        <v>52</v>
      </c>
      <c r="M507" s="5">
        <f t="shared" si="57"/>
        <v>18000</v>
      </c>
      <c r="N507" s="5">
        <f t="shared" si="58"/>
        <v>20332</v>
      </c>
      <c r="O507" s="5">
        <f t="shared" si="59"/>
        <v>2332</v>
      </c>
      <c r="P507" s="6">
        <f t="shared" si="54"/>
        <v>2.2499999999999999E-2</v>
      </c>
      <c r="Q507" s="6">
        <f t="shared" si="55"/>
        <v>0.97750000000000004</v>
      </c>
    </row>
    <row r="508" spans="1:17" ht="15" x14ac:dyDescent="0.35">
      <c r="A508" s="1">
        <v>45596</v>
      </c>
      <c r="B508" t="s">
        <v>1641</v>
      </c>
      <c r="C508" t="s">
        <v>1636</v>
      </c>
      <c r="D508" t="s">
        <v>611</v>
      </c>
      <c r="E508" t="s">
        <v>108</v>
      </c>
      <c r="F508" t="s">
        <v>61</v>
      </c>
      <c r="G508" s="2" t="s">
        <v>16</v>
      </c>
      <c r="H508">
        <v>400</v>
      </c>
      <c r="I508">
        <v>390</v>
      </c>
      <c r="J508">
        <f t="shared" si="56"/>
        <v>10</v>
      </c>
      <c r="K508" s="5">
        <f>VLOOKUP(G508,Products!$B$2:$C$51,2,0)</f>
        <v>12</v>
      </c>
      <c r="L508" s="5">
        <f>VLOOKUP(G508,Products!$B$2:$D$51,3,0)</f>
        <v>20</v>
      </c>
      <c r="M508" s="5">
        <f t="shared" si="57"/>
        <v>4800</v>
      </c>
      <c r="N508" s="5">
        <f t="shared" si="58"/>
        <v>7800</v>
      </c>
      <c r="O508" s="5">
        <f t="shared" si="59"/>
        <v>3000</v>
      </c>
      <c r="P508" s="6">
        <f t="shared" si="54"/>
        <v>2.5000000000000001E-2</v>
      </c>
      <c r="Q508" s="6">
        <f t="shared" si="55"/>
        <v>0.97499999999999998</v>
      </c>
    </row>
    <row r="509" spans="1:17" ht="15" x14ac:dyDescent="0.35">
      <c r="A509" s="1">
        <v>45596</v>
      </c>
      <c r="B509" t="s">
        <v>1641</v>
      </c>
      <c r="C509" t="s">
        <v>1636</v>
      </c>
      <c r="D509" t="s">
        <v>711</v>
      </c>
      <c r="E509" t="s">
        <v>108</v>
      </c>
      <c r="F509" t="s">
        <v>62</v>
      </c>
      <c r="G509" s="2" t="s">
        <v>17</v>
      </c>
      <c r="H509">
        <v>400</v>
      </c>
      <c r="I509">
        <v>393</v>
      </c>
      <c r="J509">
        <f t="shared" si="56"/>
        <v>7</v>
      </c>
      <c r="K509" s="5">
        <f>VLOOKUP(G509,Products!$B$2:$C$51,2,0)</f>
        <v>320</v>
      </c>
      <c r="L509" s="5">
        <f>VLOOKUP(G509,Products!$B$2:$D$51,3,0)</f>
        <v>368</v>
      </c>
      <c r="M509" s="5">
        <f t="shared" si="57"/>
        <v>128000</v>
      </c>
      <c r="N509" s="5">
        <f t="shared" si="58"/>
        <v>144624</v>
      </c>
      <c r="O509" s="5">
        <f t="shared" si="59"/>
        <v>16624</v>
      </c>
      <c r="P509" s="6">
        <f t="shared" si="54"/>
        <v>1.7500000000000002E-2</v>
      </c>
      <c r="Q509" s="6">
        <f t="shared" si="55"/>
        <v>0.98250000000000004</v>
      </c>
    </row>
    <row r="510" spans="1:17" ht="15" x14ac:dyDescent="0.35">
      <c r="A510" s="1">
        <v>45596</v>
      </c>
      <c r="B510" t="s">
        <v>1641</v>
      </c>
      <c r="C510" t="s">
        <v>1636</v>
      </c>
      <c r="D510" t="s">
        <v>869</v>
      </c>
      <c r="E510" t="s">
        <v>108</v>
      </c>
      <c r="F510" t="s">
        <v>63</v>
      </c>
      <c r="G510" s="2" t="s">
        <v>18</v>
      </c>
      <c r="H510">
        <v>400</v>
      </c>
      <c r="I510">
        <v>391</v>
      </c>
      <c r="J510">
        <f t="shared" si="56"/>
        <v>9</v>
      </c>
      <c r="K510" s="5">
        <f>VLOOKUP(G510,Products!$B$2:$C$51,2,0)</f>
        <v>253</v>
      </c>
      <c r="L510" s="5">
        <f>VLOOKUP(G510,Products!$B$2:$D$51,3,0)</f>
        <v>285</v>
      </c>
      <c r="M510" s="5">
        <f t="shared" si="57"/>
        <v>101200</v>
      </c>
      <c r="N510" s="5">
        <f t="shared" si="58"/>
        <v>111435</v>
      </c>
      <c r="O510" s="5">
        <f t="shared" si="59"/>
        <v>10235</v>
      </c>
      <c r="P510" s="6">
        <f t="shared" si="54"/>
        <v>2.2499999999999999E-2</v>
      </c>
      <c r="Q510" s="6">
        <f t="shared" si="55"/>
        <v>0.97750000000000004</v>
      </c>
    </row>
    <row r="511" spans="1:17" ht="15" x14ac:dyDescent="0.35">
      <c r="A511" s="1">
        <v>45596</v>
      </c>
      <c r="B511" t="s">
        <v>1641</v>
      </c>
      <c r="C511" t="s">
        <v>1636</v>
      </c>
      <c r="D511" t="s">
        <v>1067</v>
      </c>
      <c r="E511" t="s">
        <v>108</v>
      </c>
      <c r="F511" t="s">
        <v>64</v>
      </c>
      <c r="G511" s="2" t="s">
        <v>19</v>
      </c>
      <c r="H511">
        <v>400</v>
      </c>
      <c r="I511">
        <v>393</v>
      </c>
      <c r="J511">
        <f t="shared" si="56"/>
        <v>7</v>
      </c>
      <c r="K511" s="5">
        <f>VLOOKUP(G511,Products!$B$2:$C$51,2,0)</f>
        <v>98</v>
      </c>
      <c r="L511" s="5">
        <f>VLOOKUP(G511,Products!$B$2:$D$51,3,0)</f>
        <v>108</v>
      </c>
      <c r="M511" s="5">
        <f t="shared" si="57"/>
        <v>39200</v>
      </c>
      <c r="N511" s="5">
        <f t="shared" si="58"/>
        <v>42444</v>
      </c>
      <c r="O511" s="5">
        <f t="shared" si="59"/>
        <v>3244</v>
      </c>
      <c r="P511" s="6">
        <f t="shared" si="54"/>
        <v>1.7500000000000002E-2</v>
      </c>
      <c r="Q511" s="6">
        <f t="shared" si="55"/>
        <v>0.98250000000000004</v>
      </c>
    </row>
    <row r="512" spans="1:17" ht="15" x14ac:dyDescent="0.35">
      <c r="A512" s="1">
        <v>45596</v>
      </c>
      <c r="B512" t="s">
        <v>1641</v>
      </c>
      <c r="C512" t="s">
        <v>1636</v>
      </c>
      <c r="D512" t="s">
        <v>1114</v>
      </c>
      <c r="E512" t="s">
        <v>108</v>
      </c>
      <c r="F512" t="s">
        <v>65</v>
      </c>
      <c r="G512" s="2" t="s">
        <v>45</v>
      </c>
      <c r="H512">
        <v>400</v>
      </c>
      <c r="I512">
        <v>390</v>
      </c>
      <c r="J512">
        <f t="shared" si="56"/>
        <v>10</v>
      </c>
      <c r="K512" s="5">
        <f>VLOOKUP(G512,Products!$B$2:$C$51,2,0)</f>
        <v>70</v>
      </c>
      <c r="L512" s="5">
        <f>VLOOKUP(G512,Products!$B$2:$D$51,3,0)</f>
        <v>78</v>
      </c>
      <c r="M512" s="5">
        <f t="shared" si="57"/>
        <v>28000</v>
      </c>
      <c r="N512" s="5">
        <f t="shared" si="58"/>
        <v>30420</v>
      </c>
      <c r="O512" s="5">
        <f t="shared" si="59"/>
        <v>2420</v>
      </c>
      <c r="P512" s="6">
        <f t="shared" si="54"/>
        <v>2.5000000000000001E-2</v>
      </c>
      <c r="Q512" s="6">
        <f t="shared" si="55"/>
        <v>0.97499999999999998</v>
      </c>
    </row>
    <row r="513" spans="1:17" ht="15" x14ac:dyDescent="0.35">
      <c r="A513" s="1">
        <v>45596</v>
      </c>
      <c r="B513" t="s">
        <v>1641</v>
      </c>
      <c r="C513" t="s">
        <v>1636</v>
      </c>
      <c r="D513" t="s">
        <v>1256</v>
      </c>
      <c r="E513" t="s">
        <v>108</v>
      </c>
      <c r="F513" t="s">
        <v>66</v>
      </c>
      <c r="G513" s="2" t="s">
        <v>20</v>
      </c>
      <c r="H513">
        <v>400</v>
      </c>
      <c r="I513">
        <v>394</v>
      </c>
      <c r="J513">
        <f t="shared" si="56"/>
        <v>6</v>
      </c>
      <c r="K513" s="5">
        <f>VLOOKUP(G513,Products!$B$2:$C$51,2,0)</f>
        <v>720</v>
      </c>
      <c r="L513" s="5">
        <f>VLOOKUP(G513,Products!$B$2:$D$51,3,0)</f>
        <v>806</v>
      </c>
      <c r="M513" s="5">
        <f t="shared" si="57"/>
        <v>288000</v>
      </c>
      <c r="N513" s="5">
        <f t="shared" si="58"/>
        <v>317564</v>
      </c>
      <c r="O513" s="5">
        <f t="shared" si="59"/>
        <v>29564</v>
      </c>
      <c r="P513" s="6">
        <f t="shared" si="54"/>
        <v>1.4999999999999999E-2</v>
      </c>
      <c r="Q513" s="6">
        <f t="shared" si="55"/>
        <v>0.98499999999999999</v>
      </c>
    </row>
    <row r="514" spans="1:17" ht="15" x14ac:dyDescent="0.35">
      <c r="A514" s="1">
        <v>45596</v>
      </c>
      <c r="B514" t="s">
        <v>1641</v>
      </c>
      <c r="C514" t="s">
        <v>1636</v>
      </c>
      <c r="D514" t="s">
        <v>1338</v>
      </c>
      <c r="E514" t="s">
        <v>108</v>
      </c>
      <c r="F514" t="s">
        <v>67</v>
      </c>
      <c r="G514" s="2" t="s">
        <v>21</v>
      </c>
      <c r="H514">
        <v>400</v>
      </c>
      <c r="I514">
        <v>393</v>
      </c>
      <c r="J514">
        <f t="shared" si="56"/>
        <v>7</v>
      </c>
      <c r="K514" s="5">
        <f>VLOOKUP(G514,Products!$B$2:$C$51,2,0)</f>
        <v>740</v>
      </c>
      <c r="L514" s="5">
        <f>VLOOKUP(G514,Products!$B$2:$D$51,3,0)</f>
        <v>815</v>
      </c>
      <c r="M514" s="5">
        <f t="shared" si="57"/>
        <v>296000</v>
      </c>
      <c r="N514" s="5">
        <f t="shared" si="58"/>
        <v>320295</v>
      </c>
      <c r="O514" s="5">
        <f t="shared" si="59"/>
        <v>24295</v>
      </c>
      <c r="P514" s="6">
        <f t="shared" si="54"/>
        <v>1.7500000000000002E-2</v>
      </c>
      <c r="Q514" s="6">
        <f t="shared" si="55"/>
        <v>0.98250000000000004</v>
      </c>
    </row>
    <row r="515" spans="1:17" ht="15" x14ac:dyDescent="0.35">
      <c r="A515" s="1">
        <v>45596</v>
      </c>
      <c r="B515" t="s">
        <v>1641</v>
      </c>
      <c r="C515" t="s">
        <v>1636</v>
      </c>
      <c r="D515" t="s">
        <v>1442</v>
      </c>
      <c r="E515" t="s">
        <v>108</v>
      </c>
      <c r="F515" t="s">
        <v>68</v>
      </c>
      <c r="G515" s="2" t="s">
        <v>22</v>
      </c>
      <c r="H515">
        <v>400</v>
      </c>
      <c r="I515">
        <v>393</v>
      </c>
      <c r="J515">
        <f t="shared" si="56"/>
        <v>7</v>
      </c>
      <c r="K515" s="5">
        <f>VLOOKUP(G515,Products!$B$2:$C$51,2,0)</f>
        <v>40</v>
      </c>
      <c r="L515" s="5">
        <f>VLOOKUP(G515,Products!$B$2:$D$51,3,0)</f>
        <v>60</v>
      </c>
      <c r="M515" s="5">
        <f t="shared" si="57"/>
        <v>16000</v>
      </c>
      <c r="N515" s="5">
        <f t="shared" si="58"/>
        <v>23580</v>
      </c>
      <c r="O515" s="5">
        <f t="shared" si="59"/>
        <v>7580</v>
      </c>
      <c r="P515" s="6">
        <f t="shared" ref="P515:P578" si="60">J515/H515</f>
        <v>1.7500000000000002E-2</v>
      </c>
      <c r="Q515" s="6">
        <f t="shared" ref="Q515:Q578" si="61">I515/H515</f>
        <v>0.98250000000000004</v>
      </c>
    </row>
    <row r="516" spans="1:17" ht="15" x14ac:dyDescent="0.35">
      <c r="A516" s="1">
        <v>45596</v>
      </c>
      <c r="B516" t="s">
        <v>1641</v>
      </c>
      <c r="C516" t="s">
        <v>1636</v>
      </c>
      <c r="D516" t="s">
        <v>1545</v>
      </c>
      <c r="E516" t="s">
        <v>108</v>
      </c>
      <c r="F516" t="s">
        <v>69</v>
      </c>
      <c r="G516" s="2" t="s">
        <v>27</v>
      </c>
      <c r="H516">
        <v>400</v>
      </c>
      <c r="I516">
        <v>390</v>
      </c>
      <c r="J516">
        <f t="shared" si="56"/>
        <v>10</v>
      </c>
      <c r="K516" s="5">
        <f>VLOOKUP(G516,Products!$B$2:$C$51,2,0)</f>
        <v>60</v>
      </c>
      <c r="L516" s="5">
        <f>VLOOKUP(G516,Products!$B$2:$D$51,3,0)</f>
        <v>66</v>
      </c>
      <c r="M516" s="5">
        <f t="shared" si="57"/>
        <v>24000</v>
      </c>
      <c r="N516" s="5">
        <f t="shared" si="58"/>
        <v>25740</v>
      </c>
      <c r="O516" s="5">
        <f t="shared" si="59"/>
        <v>1740</v>
      </c>
      <c r="P516" s="6">
        <f t="shared" si="60"/>
        <v>2.5000000000000001E-2</v>
      </c>
      <c r="Q516" s="6">
        <f t="shared" si="61"/>
        <v>0.97499999999999998</v>
      </c>
    </row>
    <row r="517" spans="1:17" ht="15" x14ac:dyDescent="0.35">
      <c r="A517" s="1">
        <v>45596</v>
      </c>
      <c r="B517" t="s">
        <v>1641</v>
      </c>
      <c r="C517" t="s">
        <v>1636</v>
      </c>
      <c r="D517" t="s">
        <v>1597</v>
      </c>
      <c r="E517" t="s">
        <v>108</v>
      </c>
      <c r="F517" t="s">
        <v>70</v>
      </c>
      <c r="G517" s="2" t="s">
        <v>1643</v>
      </c>
      <c r="H517">
        <v>400</v>
      </c>
      <c r="I517">
        <v>393</v>
      </c>
      <c r="J517">
        <f t="shared" si="56"/>
        <v>7</v>
      </c>
      <c r="K517" s="5">
        <f>VLOOKUP(G517,Products!$B$2:$C$51,2,0)</f>
        <v>108</v>
      </c>
      <c r="L517" s="5">
        <f>VLOOKUP(G517,Products!$B$2:$D$51,3,0)</f>
        <v>118</v>
      </c>
      <c r="M517" s="5">
        <f t="shared" si="57"/>
        <v>43200</v>
      </c>
      <c r="N517" s="5">
        <f t="shared" si="58"/>
        <v>46374</v>
      </c>
      <c r="O517" s="5">
        <f t="shared" si="59"/>
        <v>3174</v>
      </c>
      <c r="P517" s="6">
        <f t="shared" si="60"/>
        <v>1.7500000000000002E-2</v>
      </c>
      <c r="Q517" s="6">
        <f t="shared" si="61"/>
        <v>0.98250000000000004</v>
      </c>
    </row>
    <row r="518" spans="1:17" ht="15" x14ac:dyDescent="0.35">
      <c r="A518" s="1">
        <v>45596</v>
      </c>
      <c r="B518" t="s">
        <v>1641</v>
      </c>
      <c r="C518" t="s">
        <v>1636</v>
      </c>
      <c r="D518" t="s">
        <v>139</v>
      </c>
      <c r="E518" t="s">
        <v>108</v>
      </c>
      <c r="F518" t="s">
        <v>71</v>
      </c>
      <c r="G518" s="2" t="s">
        <v>29</v>
      </c>
      <c r="H518">
        <v>400</v>
      </c>
      <c r="I518">
        <v>393</v>
      </c>
      <c r="J518">
        <f t="shared" si="56"/>
        <v>7</v>
      </c>
      <c r="K518" s="5">
        <f>VLOOKUP(G518,Products!$B$2:$C$51,2,0)</f>
        <v>84</v>
      </c>
      <c r="L518" s="5">
        <f>VLOOKUP(G518,Products!$B$2:$D$51,3,0)</f>
        <v>94</v>
      </c>
      <c r="M518" s="5">
        <f t="shared" si="57"/>
        <v>33600</v>
      </c>
      <c r="N518" s="5">
        <f t="shared" si="58"/>
        <v>36942</v>
      </c>
      <c r="O518" s="5">
        <f t="shared" si="59"/>
        <v>3342</v>
      </c>
      <c r="P518" s="6">
        <f t="shared" si="60"/>
        <v>1.7500000000000002E-2</v>
      </c>
      <c r="Q518" s="6">
        <f t="shared" si="61"/>
        <v>0.98250000000000004</v>
      </c>
    </row>
    <row r="519" spans="1:17" ht="15" x14ac:dyDescent="0.35">
      <c r="A519" s="1">
        <v>45596</v>
      </c>
      <c r="B519" t="s">
        <v>1641</v>
      </c>
      <c r="C519" t="s">
        <v>1636</v>
      </c>
      <c r="D519" t="s">
        <v>179</v>
      </c>
      <c r="E519" t="s">
        <v>108</v>
      </c>
      <c r="F519" t="s">
        <v>72</v>
      </c>
      <c r="G519" s="2" t="s">
        <v>31</v>
      </c>
      <c r="H519">
        <v>400</v>
      </c>
      <c r="I519">
        <v>390</v>
      </c>
      <c r="J519">
        <f t="shared" si="56"/>
        <v>10</v>
      </c>
      <c r="K519" s="5">
        <f>VLOOKUP(G519,Products!$B$2:$C$51,2,0)</f>
        <v>67</v>
      </c>
      <c r="L519" s="5">
        <f>VLOOKUP(G519,Products!$B$2:$D$51,3,0)</f>
        <v>74</v>
      </c>
      <c r="M519" s="5">
        <f t="shared" si="57"/>
        <v>26800</v>
      </c>
      <c r="N519" s="5">
        <f t="shared" si="58"/>
        <v>28860</v>
      </c>
      <c r="O519" s="5">
        <f t="shared" si="59"/>
        <v>2060</v>
      </c>
      <c r="P519" s="6">
        <f t="shared" si="60"/>
        <v>2.5000000000000001E-2</v>
      </c>
      <c r="Q519" s="6">
        <f t="shared" si="61"/>
        <v>0.97499999999999998</v>
      </c>
    </row>
    <row r="520" spans="1:17" ht="15" x14ac:dyDescent="0.35">
      <c r="A520" s="1">
        <v>45596</v>
      </c>
      <c r="B520" t="s">
        <v>1641</v>
      </c>
      <c r="C520" t="s">
        <v>1636</v>
      </c>
      <c r="D520" t="s">
        <v>333</v>
      </c>
      <c r="E520" t="s">
        <v>108</v>
      </c>
      <c r="F520" t="s">
        <v>73</v>
      </c>
      <c r="G520" s="2" t="s">
        <v>32</v>
      </c>
      <c r="H520">
        <v>400</v>
      </c>
      <c r="I520">
        <v>394</v>
      </c>
      <c r="J520">
        <f t="shared" si="56"/>
        <v>6</v>
      </c>
      <c r="K520" s="5">
        <f>VLOOKUP(G520,Products!$B$2:$C$51,2,0)</f>
        <v>25</v>
      </c>
      <c r="L520" s="5">
        <f>VLOOKUP(G520,Products!$B$2:$D$51,3,0)</f>
        <v>30</v>
      </c>
      <c r="M520" s="5">
        <f t="shared" si="57"/>
        <v>10000</v>
      </c>
      <c r="N520" s="5">
        <f t="shared" si="58"/>
        <v>11820</v>
      </c>
      <c r="O520" s="5">
        <f t="shared" si="59"/>
        <v>1820</v>
      </c>
      <c r="P520" s="6">
        <f t="shared" si="60"/>
        <v>1.4999999999999999E-2</v>
      </c>
      <c r="Q520" s="6">
        <f t="shared" si="61"/>
        <v>0.98499999999999999</v>
      </c>
    </row>
    <row r="521" spans="1:17" ht="15" x14ac:dyDescent="0.35">
      <c r="A521" s="1">
        <v>45596</v>
      </c>
      <c r="B521" t="s">
        <v>1641</v>
      </c>
      <c r="C521" t="s">
        <v>1636</v>
      </c>
      <c r="D521" t="s">
        <v>378</v>
      </c>
      <c r="E521" t="s">
        <v>108</v>
      </c>
      <c r="F521" t="s">
        <v>74</v>
      </c>
      <c r="G521" s="2" t="s">
        <v>33</v>
      </c>
      <c r="H521">
        <v>400</v>
      </c>
      <c r="I521">
        <v>390</v>
      </c>
      <c r="J521">
        <f t="shared" si="56"/>
        <v>10</v>
      </c>
      <c r="K521" s="5">
        <f>VLOOKUP(G521,Products!$B$2:$C$51,2,0)</f>
        <v>186</v>
      </c>
      <c r="L521" s="5">
        <f>VLOOKUP(G521,Products!$B$2:$D$51,3,0)</f>
        <v>205</v>
      </c>
      <c r="M521" s="5">
        <f t="shared" si="57"/>
        <v>74400</v>
      </c>
      <c r="N521" s="5">
        <f t="shared" si="58"/>
        <v>79950</v>
      </c>
      <c r="O521" s="5">
        <f t="shared" si="59"/>
        <v>5550</v>
      </c>
      <c r="P521" s="6">
        <f t="shared" si="60"/>
        <v>2.5000000000000001E-2</v>
      </c>
      <c r="Q521" s="6">
        <f t="shared" si="61"/>
        <v>0.97499999999999998</v>
      </c>
    </row>
    <row r="522" spans="1:17" ht="15" x14ac:dyDescent="0.35">
      <c r="A522" s="1">
        <v>45596</v>
      </c>
      <c r="B522" t="s">
        <v>1641</v>
      </c>
      <c r="C522" t="s">
        <v>1636</v>
      </c>
      <c r="D522" t="s">
        <v>465</v>
      </c>
      <c r="E522" t="s">
        <v>108</v>
      </c>
      <c r="F522" t="s">
        <v>75</v>
      </c>
      <c r="G522" s="2" t="s">
        <v>34</v>
      </c>
      <c r="H522">
        <v>400</v>
      </c>
      <c r="I522">
        <v>392</v>
      </c>
      <c r="J522">
        <f t="shared" si="56"/>
        <v>8</v>
      </c>
      <c r="K522" s="5">
        <f>VLOOKUP(G522,Products!$B$2:$C$51,2,0)</f>
        <v>70</v>
      </c>
      <c r="L522" s="5">
        <f>VLOOKUP(G522,Products!$B$2:$D$51,3,0)</f>
        <v>84</v>
      </c>
      <c r="M522" s="5">
        <f t="shared" si="57"/>
        <v>28000</v>
      </c>
      <c r="N522" s="5">
        <f t="shared" si="58"/>
        <v>32928</v>
      </c>
      <c r="O522" s="5">
        <f t="shared" si="59"/>
        <v>4928</v>
      </c>
      <c r="P522" s="6">
        <f t="shared" si="60"/>
        <v>0.02</v>
      </c>
      <c r="Q522" s="6">
        <f t="shared" si="61"/>
        <v>0.98</v>
      </c>
    </row>
    <row r="523" spans="1:17" ht="15" x14ac:dyDescent="0.35">
      <c r="A523" s="1">
        <v>45596</v>
      </c>
      <c r="B523" t="s">
        <v>1641</v>
      </c>
      <c r="C523" t="s">
        <v>1636</v>
      </c>
      <c r="D523" t="s">
        <v>563</v>
      </c>
      <c r="E523" t="s">
        <v>108</v>
      </c>
      <c r="F523" t="s">
        <v>76</v>
      </c>
      <c r="G523" s="2" t="s">
        <v>36</v>
      </c>
      <c r="H523">
        <v>400</v>
      </c>
      <c r="I523">
        <v>391</v>
      </c>
      <c r="J523">
        <f t="shared" si="56"/>
        <v>9</v>
      </c>
      <c r="K523" s="5">
        <f>VLOOKUP(G523,Products!$B$2:$C$51,2,0)</f>
        <v>197</v>
      </c>
      <c r="L523" s="5">
        <f>VLOOKUP(G523,Products!$B$2:$D$51,3,0)</f>
        <v>221</v>
      </c>
      <c r="M523" s="5">
        <f t="shared" si="57"/>
        <v>78800</v>
      </c>
      <c r="N523" s="5">
        <f t="shared" si="58"/>
        <v>86411</v>
      </c>
      <c r="O523" s="5">
        <f t="shared" si="59"/>
        <v>7611</v>
      </c>
      <c r="P523" s="6">
        <f t="shared" si="60"/>
        <v>2.2499999999999999E-2</v>
      </c>
      <c r="Q523" s="6">
        <f t="shared" si="61"/>
        <v>0.97750000000000004</v>
      </c>
    </row>
    <row r="524" spans="1:17" ht="15" x14ac:dyDescent="0.35">
      <c r="A524" s="1">
        <v>45596</v>
      </c>
      <c r="B524" t="s">
        <v>1641</v>
      </c>
      <c r="C524" t="s">
        <v>1636</v>
      </c>
      <c r="D524" t="s">
        <v>612</v>
      </c>
      <c r="E524" t="s">
        <v>108</v>
      </c>
      <c r="F524" t="s">
        <v>77</v>
      </c>
      <c r="G524" s="2" t="s">
        <v>39</v>
      </c>
      <c r="H524">
        <v>400</v>
      </c>
      <c r="I524">
        <v>390</v>
      </c>
      <c r="J524">
        <f t="shared" si="56"/>
        <v>10</v>
      </c>
      <c r="K524" s="5">
        <f>VLOOKUP(G524,Products!$B$2:$C$51,2,0)</f>
        <v>20</v>
      </c>
      <c r="L524" s="5">
        <f>VLOOKUP(G524,Products!$B$2:$D$51,3,0)</f>
        <v>24</v>
      </c>
      <c r="M524" s="5">
        <f t="shared" si="57"/>
        <v>8000</v>
      </c>
      <c r="N524" s="5">
        <f t="shared" si="58"/>
        <v>9360</v>
      </c>
      <c r="O524" s="5">
        <f t="shared" si="59"/>
        <v>1360</v>
      </c>
      <c r="P524" s="6">
        <f t="shared" si="60"/>
        <v>2.5000000000000001E-2</v>
      </c>
      <c r="Q524" s="6">
        <f t="shared" si="61"/>
        <v>0.97499999999999998</v>
      </c>
    </row>
    <row r="525" spans="1:17" ht="15" x14ac:dyDescent="0.35">
      <c r="A525" s="1">
        <v>45596</v>
      </c>
      <c r="B525" t="s">
        <v>1641</v>
      </c>
      <c r="C525" t="s">
        <v>1636</v>
      </c>
      <c r="D525" t="s">
        <v>657</v>
      </c>
      <c r="E525" t="s">
        <v>108</v>
      </c>
      <c r="F525" t="s">
        <v>78</v>
      </c>
      <c r="G525" s="2" t="s">
        <v>41</v>
      </c>
      <c r="H525">
        <v>400</v>
      </c>
      <c r="I525">
        <v>390</v>
      </c>
      <c r="J525">
        <f t="shared" si="56"/>
        <v>10</v>
      </c>
      <c r="K525" s="5">
        <f>VLOOKUP(G525,Products!$B$2:$C$51,2,0)</f>
        <v>60</v>
      </c>
      <c r="L525" s="5">
        <f>VLOOKUP(G525,Products!$B$2:$D$51,3,0)</f>
        <v>72</v>
      </c>
      <c r="M525" s="5">
        <f t="shared" si="57"/>
        <v>24000</v>
      </c>
      <c r="N525" s="5">
        <f t="shared" si="58"/>
        <v>28080</v>
      </c>
      <c r="O525" s="5">
        <f t="shared" si="59"/>
        <v>4080</v>
      </c>
      <c r="P525" s="6">
        <f t="shared" si="60"/>
        <v>2.5000000000000001E-2</v>
      </c>
      <c r="Q525" s="6">
        <f t="shared" si="61"/>
        <v>0.97499999999999998</v>
      </c>
    </row>
    <row r="526" spans="1:17" ht="15" x14ac:dyDescent="0.35">
      <c r="A526" s="1">
        <v>45596</v>
      </c>
      <c r="B526" t="s">
        <v>1641</v>
      </c>
      <c r="C526" t="s">
        <v>1636</v>
      </c>
      <c r="D526" t="s">
        <v>759</v>
      </c>
      <c r="E526" t="s">
        <v>108</v>
      </c>
      <c r="F526" t="s">
        <v>79</v>
      </c>
      <c r="G526" s="2" t="s">
        <v>42</v>
      </c>
      <c r="H526">
        <v>400</v>
      </c>
      <c r="I526">
        <v>391</v>
      </c>
      <c r="J526">
        <f t="shared" si="56"/>
        <v>9</v>
      </c>
      <c r="K526" s="5">
        <f>VLOOKUP(G526,Products!$B$2:$C$51,2,0)</f>
        <v>251</v>
      </c>
      <c r="L526" s="5">
        <f>VLOOKUP(G526,Products!$B$2:$D$51,3,0)</f>
        <v>276</v>
      </c>
      <c r="M526" s="5">
        <f t="shared" si="57"/>
        <v>100400</v>
      </c>
      <c r="N526" s="5">
        <f t="shared" si="58"/>
        <v>107916</v>
      </c>
      <c r="O526" s="5">
        <f t="shared" si="59"/>
        <v>7516</v>
      </c>
      <c r="P526" s="6">
        <f t="shared" si="60"/>
        <v>2.2499999999999999E-2</v>
      </c>
      <c r="Q526" s="6">
        <f t="shared" si="61"/>
        <v>0.97750000000000004</v>
      </c>
    </row>
    <row r="527" spans="1:17" ht="15" x14ac:dyDescent="0.35">
      <c r="A527" s="1">
        <v>45596</v>
      </c>
      <c r="B527" t="s">
        <v>1641</v>
      </c>
      <c r="C527" t="s">
        <v>1636</v>
      </c>
      <c r="D527" t="s">
        <v>1208</v>
      </c>
      <c r="E527" t="s">
        <v>108</v>
      </c>
      <c r="F527" t="s">
        <v>80</v>
      </c>
      <c r="G527" s="2" t="s">
        <v>43</v>
      </c>
      <c r="H527">
        <v>400</v>
      </c>
      <c r="I527">
        <v>390</v>
      </c>
      <c r="J527">
        <f t="shared" si="56"/>
        <v>10</v>
      </c>
      <c r="K527" s="5">
        <f>VLOOKUP(G527,Products!$B$2:$C$51,2,0)</f>
        <v>70</v>
      </c>
      <c r="L527" s="5">
        <f>VLOOKUP(G527,Products!$B$2:$D$51,3,0)</f>
        <v>84</v>
      </c>
      <c r="M527" s="5">
        <f t="shared" si="57"/>
        <v>28000</v>
      </c>
      <c r="N527" s="5">
        <f t="shared" si="58"/>
        <v>32760</v>
      </c>
      <c r="O527" s="5">
        <f t="shared" si="59"/>
        <v>4760</v>
      </c>
      <c r="P527" s="6">
        <f t="shared" si="60"/>
        <v>2.5000000000000001E-2</v>
      </c>
      <c r="Q527" s="6">
        <f t="shared" si="61"/>
        <v>0.97499999999999998</v>
      </c>
    </row>
    <row r="528" spans="1:17" ht="15" x14ac:dyDescent="0.35">
      <c r="A528" s="1">
        <v>45596</v>
      </c>
      <c r="B528" t="s">
        <v>1641</v>
      </c>
      <c r="C528" t="s">
        <v>1636</v>
      </c>
      <c r="D528" t="s">
        <v>1387</v>
      </c>
      <c r="E528" t="s">
        <v>108</v>
      </c>
      <c r="F528" t="s">
        <v>81</v>
      </c>
      <c r="G528" s="2" t="s">
        <v>46</v>
      </c>
      <c r="H528">
        <v>400</v>
      </c>
      <c r="I528">
        <v>394</v>
      </c>
      <c r="J528">
        <f t="shared" si="56"/>
        <v>6</v>
      </c>
      <c r="K528" s="5">
        <f>VLOOKUP(G528,Products!$B$2:$C$51,2,0)</f>
        <v>120</v>
      </c>
      <c r="L528" s="5">
        <f>VLOOKUP(G528,Products!$B$2:$D$51,3,0)</f>
        <v>130</v>
      </c>
      <c r="M528" s="5">
        <f t="shared" si="57"/>
        <v>48000</v>
      </c>
      <c r="N528" s="5">
        <f t="shared" si="58"/>
        <v>51220</v>
      </c>
      <c r="O528" s="5">
        <f t="shared" si="59"/>
        <v>3220</v>
      </c>
      <c r="P528" s="6">
        <f t="shared" si="60"/>
        <v>1.4999999999999999E-2</v>
      </c>
      <c r="Q528" s="6">
        <f t="shared" si="61"/>
        <v>0.98499999999999999</v>
      </c>
    </row>
    <row r="529" spans="1:17" ht="15" x14ac:dyDescent="0.35">
      <c r="A529" s="1">
        <v>45596</v>
      </c>
      <c r="B529" t="s">
        <v>1641</v>
      </c>
      <c r="C529" t="s">
        <v>1636</v>
      </c>
      <c r="D529" t="s">
        <v>1496</v>
      </c>
      <c r="E529" t="s">
        <v>108</v>
      </c>
      <c r="F529" t="s">
        <v>82</v>
      </c>
      <c r="G529" s="2" t="s">
        <v>49</v>
      </c>
      <c r="H529">
        <v>400</v>
      </c>
      <c r="I529">
        <v>391</v>
      </c>
      <c r="J529">
        <f t="shared" si="56"/>
        <v>9</v>
      </c>
      <c r="K529" s="5">
        <f>VLOOKUP(G529,Products!$B$2:$C$51,2,0)</f>
        <v>30</v>
      </c>
      <c r="L529" s="5">
        <f>VLOOKUP(G529,Products!$B$2:$D$51,3,0)</f>
        <v>40</v>
      </c>
      <c r="M529" s="5">
        <f t="shared" si="57"/>
        <v>12000</v>
      </c>
      <c r="N529" s="5">
        <f t="shared" si="58"/>
        <v>15640</v>
      </c>
      <c r="O529" s="5">
        <f t="shared" si="59"/>
        <v>3640</v>
      </c>
      <c r="P529" s="6">
        <f t="shared" si="60"/>
        <v>2.2499999999999999E-2</v>
      </c>
      <c r="Q529" s="6">
        <f t="shared" si="61"/>
        <v>0.97750000000000004</v>
      </c>
    </row>
    <row r="530" spans="1:17" ht="15" x14ac:dyDescent="0.35">
      <c r="A530" s="1">
        <v>45596</v>
      </c>
      <c r="B530" t="s">
        <v>1641</v>
      </c>
      <c r="C530" t="s">
        <v>1636</v>
      </c>
      <c r="D530" t="s">
        <v>1546</v>
      </c>
      <c r="E530" t="s">
        <v>108</v>
      </c>
      <c r="F530" t="s">
        <v>83</v>
      </c>
      <c r="G530" s="2" t="s">
        <v>50</v>
      </c>
      <c r="H530">
        <v>400</v>
      </c>
      <c r="I530">
        <v>393</v>
      </c>
      <c r="J530">
        <f t="shared" si="56"/>
        <v>7</v>
      </c>
      <c r="K530" s="5">
        <f>VLOOKUP(G530,Products!$B$2:$C$51,2,0)</f>
        <v>10</v>
      </c>
      <c r="L530" s="5">
        <f>VLOOKUP(G530,Products!$B$2:$D$51,3,0)</f>
        <v>15</v>
      </c>
      <c r="M530" s="5">
        <f t="shared" si="57"/>
        <v>4000</v>
      </c>
      <c r="N530" s="5">
        <f t="shared" si="58"/>
        <v>5895</v>
      </c>
      <c r="O530" s="5">
        <f t="shared" si="59"/>
        <v>1895</v>
      </c>
      <c r="P530" s="6">
        <f t="shared" si="60"/>
        <v>1.7500000000000002E-2</v>
      </c>
      <c r="Q530" s="6">
        <f t="shared" si="61"/>
        <v>0.98250000000000004</v>
      </c>
    </row>
    <row r="531" spans="1:17" ht="15" x14ac:dyDescent="0.35">
      <c r="A531" s="1">
        <v>45596</v>
      </c>
      <c r="B531" t="s">
        <v>1641</v>
      </c>
      <c r="C531" t="s">
        <v>1636</v>
      </c>
      <c r="D531" t="s">
        <v>140</v>
      </c>
      <c r="E531" t="s">
        <v>108</v>
      </c>
      <c r="F531" t="s">
        <v>84</v>
      </c>
      <c r="G531" s="2" t="s">
        <v>51</v>
      </c>
      <c r="H531">
        <v>400</v>
      </c>
      <c r="I531">
        <v>393</v>
      </c>
      <c r="J531">
        <f t="shared" si="56"/>
        <v>7</v>
      </c>
      <c r="K531" s="5">
        <f>VLOOKUP(G531,Products!$B$2:$C$51,2,0)</f>
        <v>150</v>
      </c>
      <c r="L531" s="5">
        <f>VLOOKUP(G531,Products!$B$2:$D$51,3,0)</f>
        <v>210</v>
      </c>
      <c r="M531" s="5">
        <f t="shared" si="57"/>
        <v>60000</v>
      </c>
      <c r="N531" s="5">
        <f t="shared" si="58"/>
        <v>82530</v>
      </c>
      <c r="O531" s="5">
        <f t="shared" si="59"/>
        <v>22530</v>
      </c>
      <c r="P531" s="6">
        <f t="shared" si="60"/>
        <v>1.7500000000000002E-2</v>
      </c>
      <c r="Q531" s="6">
        <f t="shared" si="61"/>
        <v>0.98250000000000004</v>
      </c>
    </row>
    <row r="532" spans="1:17" ht="15" x14ac:dyDescent="0.35">
      <c r="A532" s="1">
        <v>45596</v>
      </c>
      <c r="B532" t="s">
        <v>1641</v>
      </c>
      <c r="C532" t="s">
        <v>1636</v>
      </c>
      <c r="D532" t="s">
        <v>226</v>
      </c>
      <c r="E532" t="s">
        <v>108</v>
      </c>
      <c r="F532" t="s">
        <v>85</v>
      </c>
      <c r="G532" s="2" t="s">
        <v>1646</v>
      </c>
      <c r="H532">
        <v>400</v>
      </c>
      <c r="I532">
        <v>393</v>
      </c>
      <c r="J532">
        <f t="shared" si="56"/>
        <v>7</v>
      </c>
      <c r="K532" s="5">
        <f>VLOOKUP(G532,Products!$B$2:$C$51,2,0)</f>
        <v>110</v>
      </c>
      <c r="L532" s="5">
        <f>VLOOKUP(G532,Products!$B$2:$D$51,3,0)</f>
        <v>127</v>
      </c>
      <c r="M532" s="5">
        <f t="shared" si="57"/>
        <v>44000</v>
      </c>
      <c r="N532" s="5">
        <f t="shared" si="58"/>
        <v>49911</v>
      </c>
      <c r="O532" s="5">
        <f t="shared" si="59"/>
        <v>5911</v>
      </c>
      <c r="P532" s="6">
        <f t="shared" si="60"/>
        <v>1.7500000000000002E-2</v>
      </c>
      <c r="Q532" s="6">
        <f t="shared" si="61"/>
        <v>0.98250000000000004</v>
      </c>
    </row>
    <row r="533" spans="1:17" ht="15" x14ac:dyDescent="0.35">
      <c r="A533" s="1">
        <v>45596</v>
      </c>
      <c r="B533" t="s">
        <v>1641</v>
      </c>
      <c r="C533" t="s">
        <v>1636</v>
      </c>
      <c r="D533" t="s">
        <v>379</v>
      </c>
      <c r="E533" t="s">
        <v>108</v>
      </c>
      <c r="F533" t="s">
        <v>86</v>
      </c>
      <c r="G533" s="2" t="s">
        <v>23</v>
      </c>
      <c r="H533">
        <v>400</v>
      </c>
      <c r="I533">
        <v>384</v>
      </c>
      <c r="J533">
        <f t="shared" si="56"/>
        <v>16</v>
      </c>
      <c r="K533" s="5">
        <f>VLOOKUP(G533,Products!$B$2:$C$51,2,0)</f>
        <v>50</v>
      </c>
      <c r="L533" s="5">
        <f>VLOOKUP(G533,Products!$B$2:$D$51,3,0)</f>
        <v>58</v>
      </c>
      <c r="M533" s="5">
        <f t="shared" si="57"/>
        <v>20000</v>
      </c>
      <c r="N533" s="5">
        <f t="shared" si="58"/>
        <v>22272</v>
      </c>
      <c r="O533" s="5">
        <f t="shared" si="59"/>
        <v>2272</v>
      </c>
      <c r="P533" s="6">
        <f t="shared" si="60"/>
        <v>0.04</v>
      </c>
      <c r="Q533" s="6">
        <f t="shared" si="61"/>
        <v>0.96</v>
      </c>
    </row>
    <row r="534" spans="1:17" ht="15" x14ac:dyDescent="0.35">
      <c r="A534" s="1">
        <v>45596</v>
      </c>
      <c r="B534" t="s">
        <v>1641</v>
      </c>
      <c r="C534" t="s">
        <v>1636</v>
      </c>
      <c r="D534" t="s">
        <v>520</v>
      </c>
      <c r="E534" t="s">
        <v>108</v>
      </c>
      <c r="F534" t="s">
        <v>87</v>
      </c>
      <c r="G534" s="2" t="s">
        <v>24</v>
      </c>
      <c r="H534">
        <v>400</v>
      </c>
      <c r="I534">
        <v>385</v>
      </c>
      <c r="J534">
        <f t="shared" si="56"/>
        <v>15</v>
      </c>
      <c r="K534" s="5">
        <f>VLOOKUP(G534,Products!$B$2:$C$51,2,0)</f>
        <v>30</v>
      </c>
      <c r="L534" s="5">
        <f>VLOOKUP(G534,Products!$B$2:$D$51,3,0)</f>
        <v>34</v>
      </c>
      <c r="M534" s="5">
        <f t="shared" si="57"/>
        <v>12000</v>
      </c>
      <c r="N534" s="5">
        <f t="shared" si="58"/>
        <v>13090</v>
      </c>
      <c r="O534" s="5">
        <f t="shared" si="59"/>
        <v>1090</v>
      </c>
      <c r="P534" s="6">
        <f t="shared" si="60"/>
        <v>3.7499999999999999E-2</v>
      </c>
      <c r="Q534" s="6">
        <f t="shared" si="61"/>
        <v>0.96250000000000002</v>
      </c>
    </row>
    <row r="535" spans="1:17" ht="15" x14ac:dyDescent="0.35">
      <c r="A535" s="1">
        <v>45596</v>
      </c>
      <c r="B535" t="s">
        <v>1641</v>
      </c>
      <c r="C535" t="s">
        <v>1636</v>
      </c>
      <c r="D535" t="s">
        <v>564</v>
      </c>
      <c r="E535" t="s">
        <v>108</v>
      </c>
      <c r="F535" t="s">
        <v>88</v>
      </c>
      <c r="G535" s="2" t="s">
        <v>25</v>
      </c>
      <c r="H535">
        <v>400</v>
      </c>
      <c r="I535">
        <v>382</v>
      </c>
      <c r="J535">
        <f t="shared" si="56"/>
        <v>18</v>
      </c>
      <c r="K535" s="5">
        <f>VLOOKUP(G535,Products!$B$2:$C$51,2,0)</f>
        <v>60</v>
      </c>
      <c r="L535" s="5">
        <f>VLOOKUP(G535,Products!$B$2:$D$51,3,0)</f>
        <v>68</v>
      </c>
      <c r="M535" s="5">
        <f t="shared" si="57"/>
        <v>24000</v>
      </c>
      <c r="N535" s="5">
        <f t="shared" si="58"/>
        <v>25976</v>
      </c>
      <c r="O535" s="5">
        <f t="shared" si="59"/>
        <v>1976</v>
      </c>
      <c r="P535" s="6">
        <f t="shared" si="60"/>
        <v>4.4999999999999998E-2</v>
      </c>
      <c r="Q535" s="6">
        <f t="shared" si="61"/>
        <v>0.95499999999999996</v>
      </c>
    </row>
    <row r="536" spans="1:17" ht="15" x14ac:dyDescent="0.35">
      <c r="A536" s="1">
        <v>45596</v>
      </c>
      <c r="B536" t="s">
        <v>1641</v>
      </c>
      <c r="C536" t="s">
        <v>1636</v>
      </c>
      <c r="D536" t="s">
        <v>658</v>
      </c>
      <c r="E536" t="s">
        <v>108</v>
      </c>
      <c r="F536" t="s">
        <v>89</v>
      </c>
      <c r="G536" s="2" t="s">
        <v>54</v>
      </c>
      <c r="H536">
        <v>400</v>
      </c>
      <c r="I536">
        <v>381</v>
      </c>
      <c r="J536">
        <f t="shared" si="56"/>
        <v>19</v>
      </c>
      <c r="K536" s="5">
        <f>VLOOKUP(G536,Products!$B$2:$C$51,2,0)</f>
        <v>20</v>
      </c>
      <c r="L536" s="5">
        <f>VLOOKUP(G536,Products!$B$2:$D$51,3,0)</f>
        <v>22</v>
      </c>
      <c r="M536" s="5">
        <f t="shared" si="57"/>
        <v>8000</v>
      </c>
      <c r="N536" s="5">
        <f t="shared" si="58"/>
        <v>8382</v>
      </c>
      <c r="O536" s="5">
        <f t="shared" si="59"/>
        <v>382</v>
      </c>
      <c r="P536" s="6">
        <f t="shared" si="60"/>
        <v>4.7500000000000001E-2</v>
      </c>
      <c r="Q536" s="6">
        <f t="shared" si="61"/>
        <v>0.95250000000000001</v>
      </c>
    </row>
    <row r="537" spans="1:17" ht="15" x14ac:dyDescent="0.35">
      <c r="A537" s="1">
        <v>45596</v>
      </c>
      <c r="B537" t="s">
        <v>1641</v>
      </c>
      <c r="C537" t="s">
        <v>1636</v>
      </c>
      <c r="D537" t="s">
        <v>760</v>
      </c>
      <c r="E537" t="s">
        <v>108</v>
      </c>
      <c r="F537" t="s">
        <v>90</v>
      </c>
      <c r="G537" s="2" t="s">
        <v>40</v>
      </c>
      <c r="H537">
        <v>400</v>
      </c>
      <c r="I537">
        <v>384</v>
      </c>
      <c r="J537">
        <f t="shared" si="56"/>
        <v>16</v>
      </c>
      <c r="K537" s="5">
        <f>VLOOKUP(G537,Products!$B$2:$C$51,2,0)</f>
        <v>40</v>
      </c>
      <c r="L537" s="5">
        <f>VLOOKUP(G537,Products!$B$2:$D$51,3,0)</f>
        <v>45</v>
      </c>
      <c r="M537" s="5">
        <f t="shared" si="57"/>
        <v>16000</v>
      </c>
      <c r="N537" s="5">
        <f t="shared" si="58"/>
        <v>17280</v>
      </c>
      <c r="O537" s="5">
        <f t="shared" si="59"/>
        <v>1280</v>
      </c>
      <c r="P537" s="6">
        <f t="shared" si="60"/>
        <v>0.04</v>
      </c>
      <c r="Q537" s="6">
        <f t="shared" si="61"/>
        <v>0.96</v>
      </c>
    </row>
    <row r="538" spans="1:17" ht="15" x14ac:dyDescent="0.35">
      <c r="A538" s="1">
        <v>45596</v>
      </c>
      <c r="B538" t="s">
        <v>1641</v>
      </c>
      <c r="C538" t="s">
        <v>1636</v>
      </c>
      <c r="D538" t="s">
        <v>810</v>
      </c>
      <c r="E538" t="s">
        <v>108</v>
      </c>
      <c r="F538" t="s">
        <v>91</v>
      </c>
      <c r="G538" s="2" t="s">
        <v>30</v>
      </c>
      <c r="H538">
        <v>400</v>
      </c>
      <c r="I538">
        <v>385</v>
      </c>
      <c r="J538">
        <f t="shared" si="56"/>
        <v>15</v>
      </c>
      <c r="K538" s="5">
        <f>VLOOKUP(G538,Products!$B$2:$C$51,2,0)</f>
        <v>40</v>
      </c>
      <c r="L538" s="5">
        <f>VLOOKUP(G538,Products!$B$2:$D$51,3,0)</f>
        <v>45</v>
      </c>
      <c r="M538" s="5">
        <f t="shared" si="57"/>
        <v>16000</v>
      </c>
      <c r="N538" s="5">
        <f t="shared" si="58"/>
        <v>17325</v>
      </c>
      <c r="O538" s="5">
        <f t="shared" si="59"/>
        <v>1325</v>
      </c>
      <c r="P538" s="6">
        <f t="shared" si="60"/>
        <v>3.7499999999999999E-2</v>
      </c>
      <c r="Q538" s="6">
        <f t="shared" si="61"/>
        <v>0.96250000000000002</v>
      </c>
    </row>
    <row r="539" spans="1:17" ht="15" x14ac:dyDescent="0.35">
      <c r="A539" s="1">
        <v>45596</v>
      </c>
      <c r="B539" t="s">
        <v>1641</v>
      </c>
      <c r="C539" t="s">
        <v>1636</v>
      </c>
      <c r="D539" t="s">
        <v>969</v>
      </c>
      <c r="E539" t="s">
        <v>108</v>
      </c>
      <c r="F539" t="s">
        <v>92</v>
      </c>
      <c r="G539" s="2" t="s">
        <v>44</v>
      </c>
      <c r="H539">
        <v>400</v>
      </c>
      <c r="I539">
        <v>384</v>
      </c>
      <c r="J539">
        <f t="shared" si="56"/>
        <v>16</v>
      </c>
      <c r="K539" s="5">
        <f>VLOOKUP(G539,Products!$B$2:$C$51,2,0)</f>
        <v>50</v>
      </c>
      <c r="L539" s="5">
        <f>VLOOKUP(G539,Products!$B$2:$D$51,3,0)</f>
        <v>58</v>
      </c>
      <c r="M539" s="5">
        <f t="shared" si="57"/>
        <v>20000</v>
      </c>
      <c r="N539" s="5">
        <f t="shared" si="58"/>
        <v>22272</v>
      </c>
      <c r="O539" s="5">
        <f t="shared" si="59"/>
        <v>2272</v>
      </c>
      <c r="P539" s="6">
        <f t="shared" si="60"/>
        <v>0.04</v>
      </c>
      <c r="Q539" s="6">
        <f t="shared" si="61"/>
        <v>0.96</v>
      </c>
    </row>
    <row r="540" spans="1:17" ht="15" x14ac:dyDescent="0.35">
      <c r="A540" s="1">
        <v>45596</v>
      </c>
      <c r="B540" t="s">
        <v>1641</v>
      </c>
      <c r="C540" t="s">
        <v>1636</v>
      </c>
      <c r="D540" t="s">
        <v>1017</v>
      </c>
      <c r="E540" t="s">
        <v>108</v>
      </c>
      <c r="F540" t="s">
        <v>93</v>
      </c>
      <c r="G540" s="2" t="s">
        <v>10</v>
      </c>
      <c r="H540">
        <v>400</v>
      </c>
      <c r="I540">
        <v>382</v>
      </c>
      <c r="J540">
        <f t="shared" si="56"/>
        <v>18</v>
      </c>
      <c r="K540" s="5">
        <f>VLOOKUP(G540,Products!$B$2:$C$51,2,0)</f>
        <v>44</v>
      </c>
      <c r="L540" s="5">
        <f>VLOOKUP(G540,Products!$B$2:$D$51,3,0)</f>
        <v>49</v>
      </c>
      <c r="M540" s="5">
        <f t="shared" si="57"/>
        <v>17600</v>
      </c>
      <c r="N540" s="5">
        <f t="shared" si="58"/>
        <v>18718</v>
      </c>
      <c r="O540" s="5">
        <f t="shared" si="59"/>
        <v>1118</v>
      </c>
      <c r="P540" s="6">
        <f t="shared" si="60"/>
        <v>4.4999999999999998E-2</v>
      </c>
      <c r="Q540" s="6">
        <f t="shared" si="61"/>
        <v>0.95499999999999996</v>
      </c>
    </row>
    <row r="541" spans="1:17" ht="15" x14ac:dyDescent="0.35">
      <c r="A541" s="1">
        <v>45596</v>
      </c>
      <c r="B541" t="s">
        <v>1641</v>
      </c>
      <c r="C541" t="s">
        <v>1636</v>
      </c>
      <c r="D541" t="s">
        <v>1164</v>
      </c>
      <c r="E541" t="s">
        <v>108</v>
      </c>
      <c r="F541" t="s">
        <v>94</v>
      </c>
      <c r="G541" s="2" t="s">
        <v>1644</v>
      </c>
      <c r="H541">
        <v>400</v>
      </c>
      <c r="I541">
        <v>381</v>
      </c>
      <c r="J541">
        <f t="shared" si="56"/>
        <v>19</v>
      </c>
      <c r="K541" s="5">
        <f>VLOOKUP(G541,Products!$B$2:$C$51,2,0)</f>
        <v>25</v>
      </c>
      <c r="L541" s="5">
        <f>VLOOKUP(G541,Products!$B$2:$D$51,3,0)</f>
        <v>28</v>
      </c>
      <c r="M541" s="5">
        <f t="shared" si="57"/>
        <v>10000</v>
      </c>
      <c r="N541" s="5">
        <f t="shared" si="58"/>
        <v>10668</v>
      </c>
      <c r="O541" s="5">
        <f t="shared" si="59"/>
        <v>668</v>
      </c>
      <c r="P541" s="6">
        <f t="shared" si="60"/>
        <v>4.7500000000000001E-2</v>
      </c>
      <c r="Q541" s="6">
        <f t="shared" si="61"/>
        <v>0.95250000000000001</v>
      </c>
    </row>
    <row r="542" spans="1:17" ht="15" x14ac:dyDescent="0.35">
      <c r="A542" s="1">
        <v>45596</v>
      </c>
      <c r="B542" t="s">
        <v>1641</v>
      </c>
      <c r="C542" t="s">
        <v>1636</v>
      </c>
      <c r="D542" t="s">
        <v>1339</v>
      </c>
      <c r="E542" t="s">
        <v>108</v>
      </c>
      <c r="F542" t="s">
        <v>95</v>
      </c>
      <c r="G542" s="2" t="s">
        <v>1630</v>
      </c>
      <c r="H542">
        <v>400</v>
      </c>
      <c r="I542">
        <v>380</v>
      </c>
      <c r="J542">
        <f t="shared" si="56"/>
        <v>20</v>
      </c>
      <c r="K542" s="5">
        <f>VLOOKUP(G542,Products!$B$2:$C$51,2,0)</f>
        <v>45</v>
      </c>
      <c r="L542" s="5">
        <f>VLOOKUP(G542,Products!$B$2:$D$51,3,0)</f>
        <v>50</v>
      </c>
      <c r="M542" s="5">
        <f t="shared" si="57"/>
        <v>18000</v>
      </c>
      <c r="N542" s="5">
        <f t="shared" si="58"/>
        <v>19000</v>
      </c>
      <c r="O542" s="5">
        <f t="shared" si="59"/>
        <v>1000</v>
      </c>
      <c r="P542" s="6">
        <f t="shared" si="60"/>
        <v>0.05</v>
      </c>
      <c r="Q542" s="6">
        <f t="shared" si="61"/>
        <v>0.95</v>
      </c>
    </row>
    <row r="543" spans="1:17" ht="15" x14ac:dyDescent="0.35">
      <c r="A543" s="1">
        <v>45596</v>
      </c>
      <c r="B543" t="s">
        <v>1641</v>
      </c>
      <c r="C543" t="s">
        <v>1636</v>
      </c>
      <c r="D543" t="s">
        <v>1388</v>
      </c>
      <c r="E543" t="s">
        <v>108</v>
      </c>
      <c r="F543" t="s">
        <v>96</v>
      </c>
      <c r="G543" s="2" t="s">
        <v>28</v>
      </c>
      <c r="H543">
        <v>400</v>
      </c>
      <c r="I543">
        <v>379</v>
      </c>
      <c r="J543">
        <f t="shared" si="56"/>
        <v>21</v>
      </c>
      <c r="K543" s="5">
        <f>VLOOKUP(G543,Products!$B$2:$C$51,2,0)</f>
        <v>40</v>
      </c>
      <c r="L543" s="5">
        <f>VLOOKUP(G543,Products!$B$2:$D$51,3,0)</f>
        <v>44</v>
      </c>
      <c r="M543" s="5">
        <f t="shared" si="57"/>
        <v>16000</v>
      </c>
      <c r="N543" s="5">
        <f t="shared" si="58"/>
        <v>16676</v>
      </c>
      <c r="O543" s="5">
        <f t="shared" si="59"/>
        <v>676</v>
      </c>
      <c r="P543" s="6">
        <f t="shared" si="60"/>
        <v>5.2499999999999998E-2</v>
      </c>
      <c r="Q543" s="6">
        <f t="shared" si="61"/>
        <v>0.94750000000000001</v>
      </c>
    </row>
    <row r="544" spans="1:17" ht="15" x14ac:dyDescent="0.35">
      <c r="A544" s="1">
        <v>45596</v>
      </c>
      <c r="B544" t="s">
        <v>1641</v>
      </c>
      <c r="C544" t="s">
        <v>1636</v>
      </c>
      <c r="D544" t="s">
        <v>1443</v>
      </c>
      <c r="E544" t="s">
        <v>108</v>
      </c>
      <c r="F544" t="s">
        <v>97</v>
      </c>
      <c r="G544" s="2" t="s">
        <v>47</v>
      </c>
      <c r="H544">
        <v>400</v>
      </c>
      <c r="I544">
        <v>378</v>
      </c>
      <c r="J544">
        <f t="shared" si="56"/>
        <v>22</v>
      </c>
      <c r="K544" s="5">
        <f>VLOOKUP(G544,Products!$B$2:$C$51,2,0)</f>
        <v>34</v>
      </c>
      <c r="L544" s="5">
        <f>VLOOKUP(G544,Products!$B$2:$D$51,3,0)</f>
        <v>39</v>
      </c>
      <c r="M544" s="5">
        <f t="shared" si="57"/>
        <v>13600</v>
      </c>
      <c r="N544" s="5">
        <f t="shared" si="58"/>
        <v>14742</v>
      </c>
      <c r="O544" s="5">
        <f t="shared" si="59"/>
        <v>1142</v>
      </c>
      <c r="P544" s="6">
        <f t="shared" si="60"/>
        <v>5.5E-2</v>
      </c>
      <c r="Q544" s="6">
        <f t="shared" si="61"/>
        <v>0.94499999999999995</v>
      </c>
    </row>
    <row r="545" spans="1:17" ht="15" x14ac:dyDescent="0.35">
      <c r="A545" s="1">
        <v>45596</v>
      </c>
      <c r="B545" t="s">
        <v>1641</v>
      </c>
      <c r="C545" t="s">
        <v>1636</v>
      </c>
      <c r="D545" t="s">
        <v>1547</v>
      </c>
      <c r="E545" t="s">
        <v>108</v>
      </c>
      <c r="F545" t="s">
        <v>98</v>
      </c>
      <c r="G545" s="2" t="s">
        <v>48</v>
      </c>
      <c r="H545">
        <v>400</v>
      </c>
      <c r="I545">
        <v>378</v>
      </c>
      <c r="J545">
        <f t="shared" si="56"/>
        <v>22</v>
      </c>
      <c r="K545" s="5">
        <f>VLOOKUP(G545,Products!$B$2:$C$51,2,0)</f>
        <v>100</v>
      </c>
      <c r="L545" s="5">
        <f>VLOOKUP(G545,Products!$B$2:$D$51,3,0)</f>
        <v>113</v>
      </c>
      <c r="M545" s="5">
        <f t="shared" si="57"/>
        <v>40000</v>
      </c>
      <c r="N545" s="5">
        <f t="shared" si="58"/>
        <v>42714</v>
      </c>
      <c r="O545" s="5">
        <f t="shared" si="59"/>
        <v>2714</v>
      </c>
      <c r="P545" s="6">
        <f t="shared" si="60"/>
        <v>5.5E-2</v>
      </c>
      <c r="Q545" s="6">
        <f t="shared" si="61"/>
        <v>0.94499999999999995</v>
      </c>
    </row>
    <row r="546" spans="1:17" ht="15" x14ac:dyDescent="0.35">
      <c r="A546" s="1">
        <v>45596</v>
      </c>
      <c r="B546" t="s">
        <v>1641</v>
      </c>
      <c r="C546" t="s">
        <v>1636</v>
      </c>
      <c r="D546" t="s">
        <v>1598</v>
      </c>
      <c r="E546" t="s">
        <v>108</v>
      </c>
      <c r="F546" t="s">
        <v>99</v>
      </c>
      <c r="G546" s="2" t="s">
        <v>1645</v>
      </c>
      <c r="H546">
        <v>400</v>
      </c>
      <c r="I546">
        <v>380</v>
      </c>
      <c r="J546">
        <f t="shared" si="56"/>
        <v>20</v>
      </c>
      <c r="K546" s="5">
        <f>VLOOKUP(G546,Products!$B$2:$C$51,2,0)</f>
        <v>60</v>
      </c>
      <c r="L546" s="5">
        <f>VLOOKUP(G546,Products!$B$2:$D$51,3,0)</f>
        <v>68</v>
      </c>
      <c r="M546" s="5">
        <f t="shared" si="57"/>
        <v>24000</v>
      </c>
      <c r="N546" s="5">
        <f t="shared" si="58"/>
        <v>25840</v>
      </c>
      <c r="O546" s="5">
        <f t="shared" si="59"/>
        <v>1840</v>
      </c>
      <c r="P546" s="6">
        <f t="shared" si="60"/>
        <v>0.05</v>
      </c>
      <c r="Q546" s="6">
        <f t="shared" si="61"/>
        <v>0.95</v>
      </c>
    </row>
    <row r="547" spans="1:17" ht="15" x14ac:dyDescent="0.35">
      <c r="A547" s="1">
        <v>45596</v>
      </c>
      <c r="B547" t="s">
        <v>1641</v>
      </c>
      <c r="C547" t="s">
        <v>1636</v>
      </c>
      <c r="D547" t="s">
        <v>180</v>
      </c>
      <c r="E547" t="s">
        <v>108</v>
      </c>
      <c r="F547" t="s">
        <v>100</v>
      </c>
      <c r="G547" s="2" t="s">
        <v>11</v>
      </c>
      <c r="H547">
        <v>400</v>
      </c>
      <c r="I547">
        <v>370</v>
      </c>
      <c r="J547">
        <f t="shared" si="56"/>
        <v>30</v>
      </c>
      <c r="K547" s="5">
        <f>VLOOKUP(G547,Products!$B$2:$C$51,2,0)</f>
        <v>38</v>
      </c>
      <c r="L547" s="5">
        <f>VLOOKUP(G547,Products!$B$2:$D$51,3,0)</f>
        <v>42</v>
      </c>
      <c r="M547" s="5">
        <f t="shared" si="57"/>
        <v>15200</v>
      </c>
      <c r="N547" s="5">
        <f t="shared" si="58"/>
        <v>15540</v>
      </c>
      <c r="O547" s="5">
        <f t="shared" si="59"/>
        <v>340</v>
      </c>
      <c r="P547" s="6">
        <f t="shared" si="60"/>
        <v>7.4999999999999997E-2</v>
      </c>
      <c r="Q547" s="6">
        <f t="shared" si="61"/>
        <v>0.92500000000000004</v>
      </c>
    </row>
    <row r="548" spans="1:17" ht="15" x14ac:dyDescent="0.35">
      <c r="A548" s="1">
        <v>45596</v>
      </c>
      <c r="B548" t="s">
        <v>1641</v>
      </c>
      <c r="C548" t="s">
        <v>1636</v>
      </c>
      <c r="D548" t="s">
        <v>334</v>
      </c>
      <c r="E548" t="s">
        <v>108</v>
      </c>
      <c r="F548" t="s">
        <v>101</v>
      </c>
      <c r="G548" s="2" t="s">
        <v>26</v>
      </c>
      <c r="H548">
        <v>400</v>
      </c>
      <c r="I548">
        <v>372</v>
      </c>
      <c r="J548">
        <f t="shared" si="56"/>
        <v>28</v>
      </c>
      <c r="K548" s="5">
        <f>VLOOKUP(G548,Products!$B$2:$C$51,2,0)</f>
        <v>120</v>
      </c>
      <c r="L548" s="5">
        <f>VLOOKUP(G548,Products!$B$2:$D$51,3,0)</f>
        <v>136</v>
      </c>
      <c r="M548" s="5">
        <f t="shared" si="57"/>
        <v>48000</v>
      </c>
      <c r="N548" s="5">
        <f t="shared" si="58"/>
        <v>50592</v>
      </c>
      <c r="O548" s="5">
        <f t="shared" si="59"/>
        <v>2592</v>
      </c>
      <c r="P548" s="6">
        <f t="shared" si="60"/>
        <v>7.0000000000000007E-2</v>
      </c>
      <c r="Q548" s="6">
        <f t="shared" si="61"/>
        <v>0.93</v>
      </c>
    </row>
    <row r="549" spans="1:17" ht="15" x14ac:dyDescent="0.35">
      <c r="A549" s="1">
        <v>45596</v>
      </c>
      <c r="B549" t="s">
        <v>1641</v>
      </c>
      <c r="C549" t="s">
        <v>1636</v>
      </c>
      <c r="D549" t="s">
        <v>418</v>
      </c>
      <c r="E549" t="s">
        <v>108</v>
      </c>
      <c r="F549" t="s">
        <v>102</v>
      </c>
      <c r="G549" s="2" t="s">
        <v>35</v>
      </c>
      <c r="H549">
        <v>400</v>
      </c>
      <c r="I549">
        <v>369</v>
      </c>
      <c r="J549">
        <f t="shared" si="56"/>
        <v>31</v>
      </c>
      <c r="K549" s="5">
        <f>VLOOKUP(G549,Products!$B$2:$C$51,2,0)</f>
        <v>60</v>
      </c>
      <c r="L549" s="5">
        <f>VLOOKUP(G549,Products!$B$2:$D$51,3,0)</f>
        <v>68</v>
      </c>
      <c r="M549" s="5">
        <f t="shared" si="57"/>
        <v>24000</v>
      </c>
      <c r="N549" s="5">
        <f t="shared" si="58"/>
        <v>25092</v>
      </c>
      <c r="O549" s="5">
        <f t="shared" si="59"/>
        <v>1092</v>
      </c>
      <c r="P549" s="6">
        <f t="shared" si="60"/>
        <v>7.7499999999999999E-2</v>
      </c>
      <c r="Q549" s="6">
        <f t="shared" si="61"/>
        <v>0.92249999999999999</v>
      </c>
    </row>
    <row r="550" spans="1:17" ht="15" x14ac:dyDescent="0.35">
      <c r="A550" s="1">
        <v>45596</v>
      </c>
      <c r="B550" t="s">
        <v>1641</v>
      </c>
      <c r="C550" t="s">
        <v>1636</v>
      </c>
      <c r="D550" t="s">
        <v>466</v>
      </c>
      <c r="E550" t="s">
        <v>108</v>
      </c>
      <c r="F550" t="s">
        <v>103</v>
      </c>
      <c r="G550" s="2" t="s">
        <v>37</v>
      </c>
      <c r="H550">
        <v>400</v>
      </c>
      <c r="I550">
        <v>370</v>
      </c>
      <c r="J550">
        <f t="shared" si="56"/>
        <v>30</v>
      </c>
      <c r="K550" s="5">
        <f>VLOOKUP(G550,Products!$B$2:$C$51,2,0)</f>
        <v>22</v>
      </c>
      <c r="L550" s="5">
        <f>VLOOKUP(G550,Products!$B$2:$D$51,3,0)</f>
        <v>27</v>
      </c>
      <c r="M550" s="5">
        <f t="shared" si="57"/>
        <v>8800</v>
      </c>
      <c r="N550" s="5">
        <f t="shared" si="58"/>
        <v>9990</v>
      </c>
      <c r="O550" s="5">
        <f t="shared" si="59"/>
        <v>1190</v>
      </c>
      <c r="P550" s="6">
        <f t="shared" si="60"/>
        <v>7.4999999999999997E-2</v>
      </c>
      <c r="Q550" s="6">
        <f t="shared" si="61"/>
        <v>0.92500000000000004</v>
      </c>
    </row>
    <row r="551" spans="1:17" ht="15" x14ac:dyDescent="0.35">
      <c r="A551" s="1">
        <v>45596</v>
      </c>
      <c r="B551" t="s">
        <v>1641</v>
      </c>
      <c r="C551" t="s">
        <v>1636</v>
      </c>
      <c r="D551" t="s">
        <v>521</v>
      </c>
      <c r="E551" t="s">
        <v>108</v>
      </c>
      <c r="F551" t="s">
        <v>104</v>
      </c>
      <c r="G551" s="2" t="s">
        <v>38</v>
      </c>
      <c r="H551">
        <v>400</v>
      </c>
      <c r="I551">
        <v>369</v>
      </c>
      <c r="J551">
        <f t="shared" si="56"/>
        <v>31</v>
      </c>
      <c r="K551" s="5">
        <f>VLOOKUP(G551,Products!$B$2:$C$51,2,0)</f>
        <v>60</v>
      </c>
      <c r="L551" s="5">
        <f>VLOOKUP(G551,Products!$B$2:$D$51,3,0)</f>
        <v>68</v>
      </c>
      <c r="M551" s="5">
        <f t="shared" si="57"/>
        <v>24000</v>
      </c>
      <c r="N551" s="5">
        <f t="shared" si="58"/>
        <v>25092</v>
      </c>
      <c r="O551" s="5">
        <f t="shared" si="59"/>
        <v>1092</v>
      </c>
      <c r="P551" s="6">
        <f t="shared" si="60"/>
        <v>7.7499999999999999E-2</v>
      </c>
      <c r="Q551" s="6">
        <f t="shared" si="61"/>
        <v>0.92249999999999999</v>
      </c>
    </row>
    <row r="552" spans="1:17" ht="15" x14ac:dyDescent="0.35">
      <c r="A552" s="1">
        <v>45596</v>
      </c>
      <c r="B552" t="s">
        <v>1641</v>
      </c>
      <c r="C552" t="s">
        <v>1636</v>
      </c>
      <c r="D552" t="s">
        <v>565</v>
      </c>
      <c r="E552" t="s">
        <v>109</v>
      </c>
      <c r="F552" t="s">
        <v>55</v>
      </c>
      <c r="G552" s="2" t="s">
        <v>12</v>
      </c>
      <c r="H552">
        <v>400</v>
      </c>
      <c r="I552">
        <v>388</v>
      </c>
      <c r="J552">
        <f t="shared" si="56"/>
        <v>12</v>
      </c>
      <c r="K552" s="5">
        <f>VLOOKUP(G552,Products!$B$2:$C$51,2,0)</f>
        <v>30</v>
      </c>
      <c r="L552" s="5">
        <f>VLOOKUP(G552,Products!$B$2:$D$51,3,0)</f>
        <v>33</v>
      </c>
      <c r="M552" s="5">
        <f t="shared" si="57"/>
        <v>12000</v>
      </c>
      <c r="N552" s="5">
        <f t="shared" si="58"/>
        <v>12804</v>
      </c>
      <c r="O552" s="5">
        <f t="shared" si="59"/>
        <v>804</v>
      </c>
      <c r="P552" s="6">
        <f t="shared" si="60"/>
        <v>0.03</v>
      </c>
      <c r="Q552" s="6">
        <f t="shared" si="61"/>
        <v>0.97</v>
      </c>
    </row>
    <row r="553" spans="1:17" ht="15" x14ac:dyDescent="0.35">
      <c r="A553" s="1">
        <v>45596</v>
      </c>
      <c r="B553" t="s">
        <v>1641</v>
      </c>
      <c r="C553" t="s">
        <v>1636</v>
      </c>
      <c r="D553" t="s">
        <v>613</v>
      </c>
      <c r="E553" t="s">
        <v>109</v>
      </c>
      <c r="F553" t="s">
        <v>56</v>
      </c>
      <c r="G553" s="2" t="s">
        <v>13</v>
      </c>
      <c r="H553">
        <v>400</v>
      </c>
      <c r="I553">
        <v>392</v>
      </c>
      <c r="J553">
        <f t="shared" si="56"/>
        <v>8</v>
      </c>
      <c r="K553" s="5">
        <f>VLOOKUP(G553,Products!$B$2:$C$51,2,0)</f>
        <v>23</v>
      </c>
      <c r="L553" s="5">
        <f>VLOOKUP(G553,Products!$B$2:$D$51,3,0)</f>
        <v>25</v>
      </c>
      <c r="M553" s="5">
        <f t="shared" si="57"/>
        <v>9200</v>
      </c>
      <c r="N553" s="5">
        <f t="shared" si="58"/>
        <v>9800</v>
      </c>
      <c r="O553" s="5">
        <f t="shared" si="59"/>
        <v>600</v>
      </c>
      <c r="P553" s="6">
        <f t="shared" si="60"/>
        <v>0.02</v>
      </c>
      <c r="Q553" s="6">
        <f t="shared" si="61"/>
        <v>0.98</v>
      </c>
    </row>
    <row r="554" spans="1:17" ht="15" x14ac:dyDescent="0.35">
      <c r="A554" s="1">
        <v>45596</v>
      </c>
      <c r="B554" t="s">
        <v>1641</v>
      </c>
      <c r="C554" t="s">
        <v>1636</v>
      </c>
      <c r="D554" t="s">
        <v>659</v>
      </c>
      <c r="E554" t="s">
        <v>109</v>
      </c>
      <c r="F554" t="s">
        <v>57</v>
      </c>
      <c r="G554" s="2" t="s">
        <v>52</v>
      </c>
      <c r="H554">
        <v>400</v>
      </c>
      <c r="I554">
        <v>391</v>
      </c>
      <c r="J554">
        <f t="shared" si="56"/>
        <v>9</v>
      </c>
      <c r="K554" s="5">
        <f>VLOOKUP(G554,Products!$B$2:$C$51,2,0)</f>
        <v>100</v>
      </c>
      <c r="L554" s="5">
        <f>VLOOKUP(G554,Products!$B$2:$D$51,3,0)</f>
        <v>105</v>
      </c>
      <c r="M554" s="5">
        <f t="shared" si="57"/>
        <v>40000</v>
      </c>
      <c r="N554" s="5">
        <f t="shared" si="58"/>
        <v>41055</v>
      </c>
      <c r="O554" s="5">
        <f t="shared" si="59"/>
        <v>1055</v>
      </c>
      <c r="P554" s="6">
        <f t="shared" si="60"/>
        <v>2.2499999999999999E-2</v>
      </c>
      <c r="Q554" s="6">
        <f t="shared" si="61"/>
        <v>0.97750000000000004</v>
      </c>
    </row>
    <row r="555" spans="1:17" ht="15" x14ac:dyDescent="0.35">
      <c r="A555" s="1">
        <v>45596</v>
      </c>
      <c r="B555" t="s">
        <v>1641</v>
      </c>
      <c r="C555" t="s">
        <v>1636</v>
      </c>
      <c r="D555" t="s">
        <v>870</v>
      </c>
      <c r="E555" t="s">
        <v>109</v>
      </c>
      <c r="F555" t="s">
        <v>58</v>
      </c>
      <c r="G555" s="2" t="s">
        <v>14</v>
      </c>
      <c r="H555">
        <v>400</v>
      </c>
      <c r="I555">
        <v>389</v>
      </c>
      <c r="J555">
        <f t="shared" si="56"/>
        <v>11</v>
      </c>
      <c r="K555" s="5">
        <f>VLOOKUP(G555,Products!$B$2:$C$51,2,0)</f>
        <v>60</v>
      </c>
      <c r="L555" s="5">
        <f>VLOOKUP(G555,Products!$B$2:$D$51,3,0)</f>
        <v>68</v>
      </c>
      <c r="M555" s="5">
        <f t="shared" si="57"/>
        <v>24000</v>
      </c>
      <c r="N555" s="5">
        <f t="shared" si="58"/>
        <v>26452</v>
      </c>
      <c r="O555" s="5">
        <f t="shared" si="59"/>
        <v>2452</v>
      </c>
      <c r="P555" s="6">
        <f t="shared" si="60"/>
        <v>2.75E-2</v>
      </c>
      <c r="Q555" s="6">
        <f t="shared" si="61"/>
        <v>0.97250000000000003</v>
      </c>
    </row>
    <row r="556" spans="1:17" ht="15" x14ac:dyDescent="0.35">
      <c r="A556" s="1">
        <v>45596</v>
      </c>
      <c r="B556" t="s">
        <v>1641</v>
      </c>
      <c r="C556" t="s">
        <v>1636</v>
      </c>
      <c r="D556" t="s">
        <v>1068</v>
      </c>
      <c r="E556" t="s">
        <v>109</v>
      </c>
      <c r="F556" t="s">
        <v>59</v>
      </c>
      <c r="G556" s="2" t="s">
        <v>15</v>
      </c>
      <c r="H556">
        <v>400</v>
      </c>
      <c r="I556">
        <v>392</v>
      </c>
      <c r="J556">
        <f t="shared" si="56"/>
        <v>8</v>
      </c>
      <c r="K556" s="5">
        <f>VLOOKUP(G556,Products!$B$2:$C$51,2,0)</f>
        <v>48</v>
      </c>
      <c r="L556" s="5">
        <f>VLOOKUP(G556,Products!$B$2:$D$51,3,0)</f>
        <v>55</v>
      </c>
      <c r="M556" s="5">
        <f t="shared" si="57"/>
        <v>19200</v>
      </c>
      <c r="N556" s="5">
        <f t="shared" si="58"/>
        <v>21560</v>
      </c>
      <c r="O556" s="5">
        <f t="shared" si="59"/>
        <v>2360</v>
      </c>
      <c r="P556" s="6">
        <f t="shared" si="60"/>
        <v>0.02</v>
      </c>
      <c r="Q556" s="6">
        <f t="shared" si="61"/>
        <v>0.98</v>
      </c>
    </row>
    <row r="557" spans="1:17" ht="15" x14ac:dyDescent="0.35">
      <c r="A557" s="1">
        <v>45596</v>
      </c>
      <c r="B557" t="s">
        <v>1641</v>
      </c>
      <c r="C557" t="s">
        <v>1636</v>
      </c>
      <c r="D557" t="s">
        <v>1165</v>
      </c>
      <c r="E557" t="s">
        <v>109</v>
      </c>
      <c r="F557" t="s">
        <v>60</v>
      </c>
      <c r="G557" s="2" t="s">
        <v>53</v>
      </c>
      <c r="H557">
        <v>400</v>
      </c>
      <c r="I557">
        <v>392</v>
      </c>
      <c r="J557">
        <f t="shared" si="56"/>
        <v>8</v>
      </c>
      <c r="K557" s="5">
        <f>VLOOKUP(G557,Products!$B$2:$C$51,2,0)</f>
        <v>45</v>
      </c>
      <c r="L557" s="5">
        <f>VLOOKUP(G557,Products!$B$2:$D$51,3,0)</f>
        <v>52</v>
      </c>
      <c r="M557" s="5">
        <f t="shared" si="57"/>
        <v>18000</v>
      </c>
      <c r="N557" s="5">
        <f t="shared" si="58"/>
        <v>20384</v>
      </c>
      <c r="O557" s="5">
        <f t="shared" si="59"/>
        <v>2384</v>
      </c>
      <c r="P557" s="6">
        <f t="shared" si="60"/>
        <v>0.02</v>
      </c>
      <c r="Q557" s="6">
        <f t="shared" si="61"/>
        <v>0.98</v>
      </c>
    </row>
    <row r="558" spans="1:17" ht="15" x14ac:dyDescent="0.35">
      <c r="A558" s="1">
        <v>45596</v>
      </c>
      <c r="B558" t="s">
        <v>1641</v>
      </c>
      <c r="C558" t="s">
        <v>1636</v>
      </c>
      <c r="D558" t="s">
        <v>1257</v>
      </c>
      <c r="E558" t="s">
        <v>109</v>
      </c>
      <c r="F558" t="s">
        <v>61</v>
      </c>
      <c r="G558" s="2" t="s">
        <v>16</v>
      </c>
      <c r="H558">
        <v>400</v>
      </c>
      <c r="I558">
        <v>389</v>
      </c>
      <c r="J558">
        <f t="shared" si="56"/>
        <v>11</v>
      </c>
      <c r="K558" s="5">
        <f>VLOOKUP(G558,Products!$B$2:$C$51,2,0)</f>
        <v>12</v>
      </c>
      <c r="L558" s="5">
        <f>VLOOKUP(G558,Products!$B$2:$D$51,3,0)</f>
        <v>20</v>
      </c>
      <c r="M558" s="5">
        <f t="shared" si="57"/>
        <v>4800</v>
      </c>
      <c r="N558" s="5">
        <f t="shared" si="58"/>
        <v>7780</v>
      </c>
      <c r="O558" s="5">
        <f t="shared" si="59"/>
        <v>2980</v>
      </c>
      <c r="P558" s="6">
        <f t="shared" si="60"/>
        <v>2.75E-2</v>
      </c>
      <c r="Q558" s="6">
        <f t="shared" si="61"/>
        <v>0.97250000000000003</v>
      </c>
    </row>
    <row r="559" spans="1:17" ht="15" x14ac:dyDescent="0.35">
      <c r="A559" s="1">
        <v>45596</v>
      </c>
      <c r="B559" t="s">
        <v>1641</v>
      </c>
      <c r="C559" t="s">
        <v>1636</v>
      </c>
      <c r="D559" t="s">
        <v>1301</v>
      </c>
      <c r="E559" t="s">
        <v>109</v>
      </c>
      <c r="F559" t="s">
        <v>62</v>
      </c>
      <c r="G559" s="2" t="s">
        <v>17</v>
      </c>
      <c r="H559">
        <v>400</v>
      </c>
      <c r="I559">
        <v>390</v>
      </c>
      <c r="J559">
        <f t="shared" si="56"/>
        <v>10</v>
      </c>
      <c r="K559" s="5">
        <f>VLOOKUP(G559,Products!$B$2:$C$51,2,0)</f>
        <v>320</v>
      </c>
      <c r="L559" s="5">
        <f>VLOOKUP(G559,Products!$B$2:$D$51,3,0)</f>
        <v>368</v>
      </c>
      <c r="M559" s="5">
        <f t="shared" si="57"/>
        <v>128000</v>
      </c>
      <c r="N559" s="5">
        <f t="shared" si="58"/>
        <v>143520</v>
      </c>
      <c r="O559" s="5">
        <f t="shared" si="59"/>
        <v>15520</v>
      </c>
      <c r="P559" s="6">
        <f t="shared" si="60"/>
        <v>2.5000000000000001E-2</v>
      </c>
      <c r="Q559" s="6">
        <f t="shared" si="61"/>
        <v>0.97499999999999998</v>
      </c>
    </row>
    <row r="560" spans="1:17" ht="15" x14ac:dyDescent="0.35">
      <c r="A560" s="1">
        <v>45596</v>
      </c>
      <c r="B560" t="s">
        <v>1641</v>
      </c>
      <c r="C560" t="s">
        <v>1636</v>
      </c>
      <c r="D560" t="s">
        <v>1340</v>
      </c>
      <c r="E560" t="s">
        <v>109</v>
      </c>
      <c r="F560" t="s">
        <v>63</v>
      </c>
      <c r="G560" s="2" t="s">
        <v>18</v>
      </c>
      <c r="H560">
        <v>400</v>
      </c>
      <c r="I560">
        <v>389</v>
      </c>
      <c r="J560">
        <f t="shared" si="56"/>
        <v>11</v>
      </c>
      <c r="K560" s="5">
        <f>VLOOKUP(G560,Products!$B$2:$C$51,2,0)</f>
        <v>253</v>
      </c>
      <c r="L560" s="5">
        <f>VLOOKUP(G560,Products!$B$2:$D$51,3,0)</f>
        <v>285</v>
      </c>
      <c r="M560" s="5">
        <f t="shared" si="57"/>
        <v>101200</v>
      </c>
      <c r="N560" s="5">
        <f t="shared" si="58"/>
        <v>110865</v>
      </c>
      <c r="O560" s="5">
        <f t="shared" si="59"/>
        <v>9665</v>
      </c>
      <c r="P560" s="6">
        <f t="shared" si="60"/>
        <v>2.75E-2</v>
      </c>
      <c r="Q560" s="6">
        <f t="shared" si="61"/>
        <v>0.97250000000000003</v>
      </c>
    </row>
    <row r="561" spans="1:17" ht="15" x14ac:dyDescent="0.35">
      <c r="A561" s="1">
        <v>45596</v>
      </c>
      <c r="B561" t="s">
        <v>1641</v>
      </c>
      <c r="C561" t="s">
        <v>1636</v>
      </c>
      <c r="D561" t="s">
        <v>1444</v>
      </c>
      <c r="E561" t="s">
        <v>109</v>
      </c>
      <c r="F561" t="s">
        <v>64</v>
      </c>
      <c r="G561" s="2" t="s">
        <v>19</v>
      </c>
      <c r="H561">
        <v>400</v>
      </c>
      <c r="I561">
        <v>390</v>
      </c>
      <c r="J561">
        <f t="shared" si="56"/>
        <v>10</v>
      </c>
      <c r="K561" s="5">
        <f>VLOOKUP(G561,Products!$B$2:$C$51,2,0)</f>
        <v>98</v>
      </c>
      <c r="L561" s="5">
        <f>VLOOKUP(G561,Products!$B$2:$D$51,3,0)</f>
        <v>108</v>
      </c>
      <c r="M561" s="5">
        <f t="shared" si="57"/>
        <v>39200</v>
      </c>
      <c r="N561" s="5">
        <f t="shared" si="58"/>
        <v>42120</v>
      </c>
      <c r="O561" s="5">
        <f t="shared" si="59"/>
        <v>2920</v>
      </c>
      <c r="P561" s="6">
        <f t="shared" si="60"/>
        <v>2.5000000000000001E-2</v>
      </c>
      <c r="Q561" s="6">
        <f t="shared" si="61"/>
        <v>0.97499999999999998</v>
      </c>
    </row>
    <row r="562" spans="1:17" ht="15" x14ac:dyDescent="0.35">
      <c r="A562" s="1">
        <v>45596</v>
      </c>
      <c r="B562" t="s">
        <v>1641</v>
      </c>
      <c r="C562" t="s">
        <v>1636</v>
      </c>
      <c r="D562" t="s">
        <v>1548</v>
      </c>
      <c r="E562" t="s">
        <v>109</v>
      </c>
      <c r="F562" t="s">
        <v>65</v>
      </c>
      <c r="G562" s="2" t="s">
        <v>45</v>
      </c>
      <c r="H562">
        <v>400</v>
      </c>
      <c r="I562">
        <v>391</v>
      </c>
      <c r="J562">
        <f t="shared" si="56"/>
        <v>9</v>
      </c>
      <c r="K562" s="5">
        <f>VLOOKUP(G562,Products!$B$2:$C$51,2,0)</f>
        <v>70</v>
      </c>
      <c r="L562" s="5">
        <f>VLOOKUP(G562,Products!$B$2:$D$51,3,0)</f>
        <v>78</v>
      </c>
      <c r="M562" s="5">
        <f t="shared" si="57"/>
        <v>28000</v>
      </c>
      <c r="N562" s="5">
        <f t="shared" si="58"/>
        <v>30498</v>
      </c>
      <c r="O562" s="5">
        <f t="shared" si="59"/>
        <v>2498</v>
      </c>
      <c r="P562" s="6">
        <f t="shared" si="60"/>
        <v>2.2499999999999999E-2</v>
      </c>
      <c r="Q562" s="6">
        <f t="shared" si="61"/>
        <v>0.97750000000000004</v>
      </c>
    </row>
    <row r="563" spans="1:17" ht="15" x14ac:dyDescent="0.35">
      <c r="A563" s="1">
        <v>45596</v>
      </c>
      <c r="B563" t="s">
        <v>1641</v>
      </c>
      <c r="C563" t="s">
        <v>1636</v>
      </c>
      <c r="D563" t="s">
        <v>1599</v>
      </c>
      <c r="E563" t="s">
        <v>109</v>
      </c>
      <c r="F563" t="s">
        <v>66</v>
      </c>
      <c r="G563" s="2" t="s">
        <v>20</v>
      </c>
      <c r="H563">
        <v>400</v>
      </c>
      <c r="I563">
        <v>390</v>
      </c>
      <c r="J563">
        <f t="shared" si="56"/>
        <v>10</v>
      </c>
      <c r="K563" s="5">
        <f>VLOOKUP(G563,Products!$B$2:$C$51,2,0)</f>
        <v>720</v>
      </c>
      <c r="L563" s="5">
        <f>VLOOKUP(G563,Products!$B$2:$D$51,3,0)</f>
        <v>806</v>
      </c>
      <c r="M563" s="5">
        <f t="shared" si="57"/>
        <v>288000</v>
      </c>
      <c r="N563" s="5">
        <f t="shared" si="58"/>
        <v>314340</v>
      </c>
      <c r="O563" s="5">
        <f t="shared" si="59"/>
        <v>26340</v>
      </c>
      <c r="P563" s="6">
        <f t="shared" si="60"/>
        <v>2.5000000000000001E-2</v>
      </c>
      <c r="Q563" s="6">
        <f t="shared" si="61"/>
        <v>0.97499999999999998</v>
      </c>
    </row>
    <row r="564" spans="1:17" ht="15" x14ac:dyDescent="0.35">
      <c r="A564" s="1">
        <v>45596</v>
      </c>
      <c r="B564" t="s">
        <v>1641</v>
      </c>
      <c r="C564" t="s">
        <v>1636</v>
      </c>
      <c r="D564" t="s">
        <v>227</v>
      </c>
      <c r="E564" t="s">
        <v>109</v>
      </c>
      <c r="F564" t="s">
        <v>67</v>
      </c>
      <c r="G564" s="2" t="s">
        <v>21</v>
      </c>
      <c r="H564">
        <v>400</v>
      </c>
      <c r="I564">
        <v>390</v>
      </c>
      <c r="J564">
        <f t="shared" si="56"/>
        <v>10</v>
      </c>
      <c r="K564" s="5">
        <f>VLOOKUP(G564,Products!$B$2:$C$51,2,0)</f>
        <v>740</v>
      </c>
      <c r="L564" s="5">
        <f>VLOOKUP(G564,Products!$B$2:$D$51,3,0)</f>
        <v>815</v>
      </c>
      <c r="M564" s="5">
        <f t="shared" si="57"/>
        <v>296000</v>
      </c>
      <c r="N564" s="5">
        <f t="shared" si="58"/>
        <v>317850</v>
      </c>
      <c r="O564" s="5">
        <f t="shared" si="59"/>
        <v>21850</v>
      </c>
      <c r="P564" s="6">
        <f t="shared" si="60"/>
        <v>2.5000000000000001E-2</v>
      </c>
      <c r="Q564" s="6">
        <f t="shared" si="61"/>
        <v>0.97499999999999998</v>
      </c>
    </row>
    <row r="565" spans="1:17" ht="15" x14ac:dyDescent="0.35">
      <c r="A565" s="1">
        <v>45596</v>
      </c>
      <c r="B565" t="s">
        <v>1641</v>
      </c>
      <c r="C565" t="s">
        <v>1636</v>
      </c>
      <c r="D565" t="s">
        <v>286</v>
      </c>
      <c r="E565" t="s">
        <v>109</v>
      </c>
      <c r="F565" t="s">
        <v>68</v>
      </c>
      <c r="G565" s="2" t="s">
        <v>22</v>
      </c>
      <c r="H565">
        <v>400</v>
      </c>
      <c r="I565">
        <v>393</v>
      </c>
      <c r="J565">
        <f t="shared" si="56"/>
        <v>7</v>
      </c>
      <c r="K565" s="5">
        <f>VLOOKUP(G565,Products!$B$2:$C$51,2,0)</f>
        <v>40</v>
      </c>
      <c r="L565" s="5">
        <f>VLOOKUP(G565,Products!$B$2:$D$51,3,0)</f>
        <v>60</v>
      </c>
      <c r="M565" s="5">
        <f t="shared" si="57"/>
        <v>16000</v>
      </c>
      <c r="N565" s="5">
        <f t="shared" si="58"/>
        <v>23580</v>
      </c>
      <c r="O565" s="5">
        <f t="shared" si="59"/>
        <v>7580</v>
      </c>
      <c r="P565" s="6">
        <f t="shared" si="60"/>
        <v>1.7500000000000002E-2</v>
      </c>
      <c r="Q565" s="6">
        <f t="shared" si="61"/>
        <v>0.98250000000000004</v>
      </c>
    </row>
    <row r="566" spans="1:17" ht="15" x14ac:dyDescent="0.35">
      <c r="A566" s="1">
        <v>45596</v>
      </c>
      <c r="B566" t="s">
        <v>1641</v>
      </c>
      <c r="C566" t="s">
        <v>1636</v>
      </c>
      <c r="D566" t="s">
        <v>335</v>
      </c>
      <c r="E566" t="s">
        <v>109</v>
      </c>
      <c r="F566" t="s">
        <v>69</v>
      </c>
      <c r="G566" s="2" t="s">
        <v>27</v>
      </c>
      <c r="H566">
        <v>400</v>
      </c>
      <c r="I566">
        <v>391</v>
      </c>
      <c r="J566">
        <f t="shared" si="56"/>
        <v>9</v>
      </c>
      <c r="K566" s="5">
        <f>VLOOKUP(G566,Products!$B$2:$C$51,2,0)</f>
        <v>60</v>
      </c>
      <c r="L566" s="5">
        <f>VLOOKUP(G566,Products!$B$2:$D$51,3,0)</f>
        <v>66</v>
      </c>
      <c r="M566" s="5">
        <f t="shared" si="57"/>
        <v>24000</v>
      </c>
      <c r="N566" s="5">
        <f t="shared" si="58"/>
        <v>25806</v>
      </c>
      <c r="O566" s="5">
        <f t="shared" si="59"/>
        <v>1806</v>
      </c>
      <c r="P566" s="6">
        <f t="shared" si="60"/>
        <v>2.2499999999999999E-2</v>
      </c>
      <c r="Q566" s="6">
        <f t="shared" si="61"/>
        <v>0.97750000000000004</v>
      </c>
    </row>
    <row r="567" spans="1:17" ht="15" x14ac:dyDescent="0.35">
      <c r="A567" s="1">
        <v>45596</v>
      </c>
      <c r="B567" t="s">
        <v>1641</v>
      </c>
      <c r="C567" t="s">
        <v>1636</v>
      </c>
      <c r="D567" t="s">
        <v>467</v>
      </c>
      <c r="E567" t="s">
        <v>109</v>
      </c>
      <c r="F567" t="s">
        <v>70</v>
      </c>
      <c r="G567" s="2" t="s">
        <v>1643</v>
      </c>
      <c r="H567">
        <v>400</v>
      </c>
      <c r="I567">
        <v>388</v>
      </c>
      <c r="J567">
        <f t="shared" ref="J567:J630" si="62">H567-I567</f>
        <v>12</v>
      </c>
      <c r="K567" s="5">
        <f>VLOOKUP(G567,Products!$B$2:$C$51,2,0)</f>
        <v>108</v>
      </c>
      <c r="L567" s="5">
        <f>VLOOKUP(G567,Products!$B$2:$D$51,3,0)</f>
        <v>118</v>
      </c>
      <c r="M567" s="5">
        <f t="shared" ref="M567:M630" si="63">H567*K567</f>
        <v>43200</v>
      </c>
      <c r="N567" s="5">
        <f t="shared" ref="N567:N630" si="64">I567*L567</f>
        <v>45784</v>
      </c>
      <c r="O567" s="5">
        <f t="shared" ref="O567:O630" si="65">N567-M567</f>
        <v>2584</v>
      </c>
      <c r="P567" s="6">
        <f t="shared" si="60"/>
        <v>0.03</v>
      </c>
      <c r="Q567" s="6">
        <f t="shared" si="61"/>
        <v>0.97</v>
      </c>
    </row>
    <row r="568" spans="1:17" ht="15" x14ac:dyDescent="0.35">
      <c r="A568" s="1">
        <v>45596</v>
      </c>
      <c r="B568" t="s">
        <v>1641</v>
      </c>
      <c r="C568" t="s">
        <v>1636</v>
      </c>
      <c r="D568" t="s">
        <v>522</v>
      </c>
      <c r="E568" t="s">
        <v>109</v>
      </c>
      <c r="F568" t="s">
        <v>71</v>
      </c>
      <c r="G568" s="2" t="s">
        <v>29</v>
      </c>
      <c r="H568">
        <v>400</v>
      </c>
      <c r="I568">
        <v>394</v>
      </c>
      <c r="J568">
        <f t="shared" si="62"/>
        <v>6</v>
      </c>
      <c r="K568" s="5">
        <f>VLOOKUP(G568,Products!$B$2:$C$51,2,0)</f>
        <v>84</v>
      </c>
      <c r="L568" s="5">
        <f>VLOOKUP(G568,Products!$B$2:$D$51,3,0)</f>
        <v>94</v>
      </c>
      <c r="M568" s="5">
        <f t="shared" si="63"/>
        <v>33600</v>
      </c>
      <c r="N568" s="5">
        <f t="shared" si="64"/>
        <v>37036</v>
      </c>
      <c r="O568" s="5">
        <f t="shared" si="65"/>
        <v>3436</v>
      </c>
      <c r="P568" s="6">
        <f t="shared" si="60"/>
        <v>1.4999999999999999E-2</v>
      </c>
      <c r="Q568" s="6">
        <f t="shared" si="61"/>
        <v>0.98499999999999999</v>
      </c>
    </row>
    <row r="569" spans="1:17" ht="15" x14ac:dyDescent="0.35">
      <c r="A569" s="1">
        <v>45596</v>
      </c>
      <c r="B569" t="s">
        <v>1641</v>
      </c>
      <c r="C569" t="s">
        <v>1636</v>
      </c>
      <c r="D569" t="s">
        <v>566</v>
      </c>
      <c r="E569" t="s">
        <v>109</v>
      </c>
      <c r="F569" t="s">
        <v>72</v>
      </c>
      <c r="G569" s="2" t="s">
        <v>31</v>
      </c>
      <c r="H569">
        <v>400</v>
      </c>
      <c r="I569">
        <v>388</v>
      </c>
      <c r="J569">
        <f t="shared" si="62"/>
        <v>12</v>
      </c>
      <c r="K569" s="5">
        <f>VLOOKUP(G569,Products!$B$2:$C$51,2,0)</f>
        <v>67</v>
      </c>
      <c r="L569" s="5">
        <f>VLOOKUP(G569,Products!$B$2:$D$51,3,0)</f>
        <v>74</v>
      </c>
      <c r="M569" s="5">
        <f t="shared" si="63"/>
        <v>26800</v>
      </c>
      <c r="N569" s="5">
        <f t="shared" si="64"/>
        <v>28712</v>
      </c>
      <c r="O569" s="5">
        <f t="shared" si="65"/>
        <v>1912</v>
      </c>
      <c r="P569" s="6">
        <f t="shared" si="60"/>
        <v>0.03</v>
      </c>
      <c r="Q569" s="6">
        <f t="shared" si="61"/>
        <v>0.97</v>
      </c>
    </row>
    <row r="570" spans="1:17" ht="15" x14ac:dyDescent="0.35">
      <c r="A570" s="1">
        <v>45596</v>
      </c>
      <c r="B570" t="s">
        <v>1641</v>
      </c>
      <c r="C570" t="s">
        <v>1636</v>
      </c>
      <c r="D570" t="s">
        <v>614</v>
      </c>
      <c r="E570" t="s">
        <v>109</v>
      </c>
      <c r="F570" t="s">
        <v>73</v>
      </c>
      <c r="G570" s="2" t="s">
        <v>32</v>
      </c>
      <c r="H570">
        <v>400</v>
      </c>
      <c r="I570">
        <v>389</v>
      </c>
      <c r="J570">
        <f t="shared" si="62"/>
        <v>11</v>
      </c>
      <c r="K570" s="5">
        <f>VLOOKUP(G570,Products!$B$2:$C$51,2,0)</f>
        <v>25</v>
      </c>
      <c r="L570" s="5">
        <f>VLOOKUP(G570,Products!$B$2:$D$51,3,0)</f>
        <v>30</v>
      </c>
      <c r="M570" s="5">
        <f t="shared" si="63"/>
        <v>10000</v>
      </c>
      <c r="N570" s="5">
        <f t="shared" si="64"/>
        <v>11670</v>
      </c>
      <c r="O570" s="5">
        <f t="shared" si="65"/>
        <v>1670</v>
      </c>
      <c r="P570" s="6">
        <f t="shared" si="60"/>
        <v>2.75E-2</v>
      </c>
      <c r="Q570" s="6">
        <f t="shared" si="61"/>
        <v>0.97250000000000003</v>
      </c>
    </row>
    <row r="571" spans="1:17" ht="15" x14ac:dyDescent="0.35">
      <c r="A571" s="1">
        <v>45596</v>
      </c>
      <c r="B571" t="s">
        <v>1641</v>
      </c>
      <c r="C571" t="s">
        <v>1636</v>
      </c>
      <c r="D571" t="s">
        <v>712</v>
      </c>
      <c r="E571" t="s">
        <v>109</v>
      </c>
      <c r="F571" t="s">
        <v>74</v>
      </c>
      <c r="G571" s="2" t="s">
        <v>33</v>
      </c>
      <c r="H571">
        <v>400</v>
      </c>
      <c r="I571">
        <v>392</v>
      </c>
      <c r="J571">
        <f t="shared" si="62"/>
        <v>8</v>
      </c>
      <c r="K571" s="5">
        <f>VLOOKUP(G571,Products!$B$2:$C$51,2,0)</f>
        <v>186</v>
      </c>
      <c r="L571" s="5">
        <f>VLOOKUP(G571,Products!$B$2:$D$51,3,0)</f>
        <v>205</v>
      </c>
      <c r="M571" s="5">
        <f t="shared" si="63"/>
        <v>74400</v>
      </c>
      <c r="N571" s="5">
        <f t="shared" si="64"/>
        <v>80360</v>
      </c>
      <c r="O571" s="5">
        <f t="shared" si="65"/>
        <v>5960</v>
      </c>
      <c r="P571" s="6">
        <f t="shared" si="60"/>
        <v>0.02</v>
      </c>
      <c r="Q571" s="6">
        <f t="shared" si="61"/>
        <v>0.98</v>
      </c>
    </row>
    <row r="572" spans="1:17" ht="15" x14ac:dyDescent="0.35">
      <c r="A572" s="1">
        <v>45596</v>
      </c>
      <c r="B572" t="s">
        <v>1641</v>
      </c>
      <c r="C572" t="s">
        <v>1636</v>
      </c>
      <c r="D572" t="s">
        <v>811</v>
      </c>
      <c r="E572" t="s">
        <v>109</v>
      </c>
      <c r="F572" t="s">
        <v>75</v>
      </c>
      <c r="G572" s="2" t="s">
        <v>34</v>
      </c>
      <c r="H572">
        <v>400</v>
      </c>
      <c r="I572">
        <v>393</v>
      </c>
      <c r="J572">
        <f t="shared" si="62"/>
        <v>7</v>
      </c>
      <c r="K572" s="5">
        <f>VLOOKUP(G572,Products!$B$2:$C$51,2,0)</f>
        <v>70</v>
      </c>
      <c r="L572" s="5">
        <f>VLOOKUP(G572,Products!$B$2:$D$51,3,0)</f>
        <v>84</v>
      </c>
      <c r="M572" s="5">
        <f t="shared" si="63"/>
        <v>28000</v>
      </c>
      <c r="N572" s="5">
        <f t="shared" si="64"/>
        <v>33012</v>
      </c>
      <c r="O572" s="5">
        <f t="shared" si="65"/>
        <v>5012</v>
      </c>
      <c r="P572" s="6">
        <f t="shared" si="60"/>
        <v>1.7500000000000002E-2</v>
      </c>
      <c r="Q572" s="6">
        <f t="shared" si="61"/>
        <v>0.98250000000000004</v>
      </c>
    </row>
    <row r="573" spans="1:17" ht="15" x14ac:dyDescent="0.35">
      <c r="A573" s="1">
        <v>45596</v>
      </c>
      <c r="B573" t="s">
        <v>1641</v>
      </c>
      <c r="C573" t="s">
        <v>1636</v>
      </c>
      <c r="D573" t="s">
        <v>871</v>
      </c>
      <c r="E573" t="s">
        <v>109</v>
      </c>
      <c r="F573" t="s">
        <v>76</v>
      </c>
      <c r="G573" s="2" t="s">
        <v>36</v>
      </c>
      <c r="H573">
        <v>400</v>
      </c>
      <c r="I573">
        <v>389</v>
      </c>
      <c r="J573">
        <f t="shared" si="62"/>
        <v>11</v>
      </c>
      <c r="K573" s="5">
        <f>VLOOKUP(G573,Products!$B$2:$C$51,2,0)</f>
        <v>197</v>
      </c>
      <c r="L573" s="5">
        <f>VLOOKUP(G573,Products!$B$2:$D$51,3,0)</f>
        <v>221</v>
      </c>
      <c r="M573" s="5">
        <f t="shared" si="63"/>
        <v>78800</v>
      </c>
      <c r="N573" s="5">
        <f t="shared" si="64"/>
        <v>85969</v>
      </c>
      <c r="O573" s="5">
        <f t="shared" si="65"/>
        <v>7169</v>
      </c>
      <c r="P573" s="6">
        <f t="shared" si="60"/>
        <v>2.75E-2</v>
      </c>
      <c r="Q573" s="6">
        <f t="shared" si="61"/>
        <v>0.97250000000000003</v>
      </c>
    </row>
    <row r="574" spans="1:17" ht="15" x14ac:dyDescent="0.35">
      <c r="A574" s="1">
        <v>45596</v>
      </c>
      <c r="B574" t="s">
        <v>1641</v>
      </c>
      <c r="C574" t="s">
        <v>1636</v>
      </c>
      <c r="D574" t="s">
        <v>1258</v>
      </c>
      <c r="E574" t="s">
        <v>109</v>
      </c>
      <c r="F574" t="s">
        <v>77</v>
      </c>
      <c r="G574" s="2" t="s">
        <v>39</v>
      </c>
      <c r="H574">
        <v>400</v>
      </c>
      <c r="I574">
        <v>389</v>
      </c>
      <c r="J574">
        <f t="shared" si="62"/>
        <v>11</v>
      </c>
      <c r="K574" s="5">
        <f>VLOOKUP(G574,Products!$B$2:$C$51,2,0)</f>
        <v>20</v>
      </c>
      <c r="L574" s="5">
        <f>VLOOKUP(G574,Products!$B$2:$D$51,3,0)</f>
        <v>24</v>
      </c>
      <c r="M574" s="5">
        <f t="shared" si="63"/>
        <v>8000</v>
      </c>
      <c r="N574" s="5">
        <f t="shared" si="64"/>
        <v>9336</v>
      </c>
      <c r="O574" s="5">
        <f t="shared" si="65"/>
        <v>1336</v>
      </c>
      <c r="P574" s="6">
        <f t="shared" si="60"/>
        <v>2.75E-2</v>
      </c>
      <c r="Q574" s="6">
        <f t="shared" si="61"/>
        <v>0.97250000000000003</v>
      </c>
    </row>
    <row r="575" spans="1:17" ht="15" x14ac:dyDescent="0.35">
      <c r="A575" s="1">
        <v>45596</v>
      </c>
      <c r="B575" t="s">
        <v>1641</v>
      </c>
      <c r="C575" t="s">
        <v>1636</v>
      </c>
      <c r="D575" t="s">
        <v>1341</v>
      </c>
      <c r="E575" t="s">
        <v>109</v>
      </c>
      <c r="F575" t="s">
        <v>78</v>
      </c>
      <c r="G575" s="2" t="s">
        <v>41</v>
      </c>
      <c r="H575">
        <v>400</v>
      </c>
      <c r="I575">
        <v>389</v>
      </c>
      <c r="J575">
        <f t="shared" si="62"/>
        <v>11</v>
      </c>
      <c r="K575" s="5">
        <f>VLOOKUP(G575,Products!$B$2:$C$51,2,0)</f>
        <v>60</v>
      </c>
      <c r="L575" s="5">
        <f>VLOOKUP(G575,Products!$B$2:$D$51,3,0)</f>
        <v>72</v>
      </c>
      <c r="M575" s="5">
        <f t="shared" si="63"/>
        <v>24000</v>
      </c>
      <c r="N575" s="5">
        <f t="shared" si="64"/>
        <v>28008</v>
      </c>
      <c r="O575" s="5">
        <f t="shared" si="65"/>
        <v>4008</v>
      </c>
      <c r="P575" s="6">
        <f t="shared" si="60"/>
        <v>2.75E-2</v>
      </c>
      <c r="Q575" s="6">
        <f t="shared" si="61"/>
        <v>0.97250000000000003</v>
      </c>
    </row>
    <row r="576" spans="1:17" ht="15" x14ac:dyDescent="0.35">
      <c r="A576" s="1">
        <v>45596</v>
      </c>
      <c r="B576" t="s">
        <v>1641</v>
      </c>
      <c r="C576" t="s">
        <v>1636</v>
      </c>
      <c r="D576" t="s">
        <v>1389</v>
      </c>
      <c r="E576" t="s">
        <v>109</v>
      </c>
      <c r="F576" t="s">
        <v>79</v>
      </c>
      <c r="G576" s="2" t="s">
        <v>42</v>
      </c>
      <c r="H576">
        <v>400</v>
      </c>
      <c r="I576">
        <v>391</v>
      </c>
      <c r="J576">
        <f t="shared" si="62"/>
        <v>9</v>
      </c>
      <c r="K576" s="5">
        <f>VLOOKUP(G576,Products!$B$2:$C$51,2,0)</f>
        <v>251</v>
      </c>
      <c r="L576" s="5">
        <f>VLOOKUP(G576,Products!$B$2:$D$51,3,0)</f>
        <v>276</v>
      </c>
      <c r="M576" s="5">
        <f t="shared" si="63"/>
        <v>100400</v>
      </c>
      <c r="N576" s="5">
        <f t="shared" si="64"/>
        <v>107916</v>
      </c>
      <c r="O576" s="5">
        <f t="shared" si="65"/>
        <v>7516</v>
      </c>
      <c r="P576" s="6">
        <f t="shared" si="60"/>
        <v>2.2499999999999999E-2</v>
      </c>
      <c r="Q576" s="6">
        <f t="shared" si="61"/>
        <v>0.97750000000000004</v>
      </c>
    </row>
    <row r="577" spans="1:17" ht="15" x14ac:dyDescent="0.35">
      <c r="A577" s="1">
        <v>45596</v>
      </c>
      <c r="B577" t="s">
        <v>1641</v>
      </c>
      <c r="C577" t="s">
        <v>1636</v>
      </c>
      <c r="D577" t="s">
        <v>1549</v>
      </c>
      <c r="E577" t="s">
        <v>109</v>
      </c>
      <c r="F577" t="s">
        <v>80</v>
      </c>
      <c r="G577" s="2" t="s">
        <v>43</v>
      </c>
      <c r="H577">
        <v>400</v>
      </c>
      <c r="I577">
        <v>390</v>
      </c>
      <c r="J577">
        <f t="shared" si="62"/>
        <v>10</v>
      </c>
      <c r="K577" s="5">
        <f>VLOOKUP(G577,Products!$B$2:$C$51,2,0)</f>
        <v>70</v>
      </c>
      <c r="L577" s="5">
        <f>VLOOKUP(G577,Products!$B$2:$D$51,3,0)</f>
        <v>84</v>
      </c>
      <c r="M577" s="5">
        <f t="shared" si="63"/>
        <v>28000</v>
      </c>
      <c r="N577" s="5">
        <f t="shared" si="64"/>
        <v>32760</v>
      </c>
      <c r="O577" s="5">
        <f t="shared" si="65"/>
        <v>4760</v>
      </c>
      <c r="P577" s="6">
        <f t="shared" si="60"/>
        <v>2.5000000000000001E-2</v>
      </c>
      <c r="Q577" s="6">
        <f t="shared" si="61"/>
        <v>0.97499999999999998</v>
      </c>
    </row>
    <row r="578" spans="1:17" ht="15" x14ac:dyDescent="0.35">
      <c r="A578" s="1">
        <v>45596</v>
      </c>
      <c r="B578" t="s">
        <v>1641</v>
      </c>
      <c r="C578" t="s">
        <v>1636</v>
      </c>
      <c r="D578" t="s">
        <v>141</v>
      </c>
      <c r="E578" t="s">
        <v>109</v>
      </c>
      <c r="F578" t="s">
        <v>81</v>
      </c>
      <c r="G578" s="2" t="s">
        <v>46</v>
      </c>
      <c r="H578">
        <v>400</v>
      </c>
      <c r="I578">
        <v>394</v>
      </c>
      <c r="J578">
        <f t="shared" si="62"/>
        <v>6</v>
      </c>
      <c r="K578" s="5">
        <f>VLOOKUP(G578,Products!$B$2:$C$51,2,0)</f>
        <v>120</v>
      </c>
      <c r="L578" s="5">
        <f>VLOOKUP(G578,Products!$B$2:$D$51,3,0)</f>
        <v>130</v>
      </c>
      <c r="M578" s="5">
        <f t="shared" si="63"/>
        <v>48000</v>
      </c>
      <c r="N578" s="5">
        <f t="shared" si="64"/>
        <v>51220</v>
      </c>
      <c r="O578" s="5">
        <f t="shared" si="65"/>
        <v>3220</v>
      </c>
      <c r="P578" s="6">
        <f t="shared" si="60"/>
        <v>1.4999999999999999E-2</v>
      </c>
      <c r="Q578" s="6">
        <f t="shared" si="61"/>
        <v>0.98499999999999999</v>
      </c>
    </row>
    <row r="579" spans="1:17" ht="15" x14ac:dyDescent="0.35">
      <c r="A579" s="1">
        <v>45596</v>
      </c>
      <c r="B579" t="s">
        <v>1641</v>
      </c>
      <c r="C579" t="s">
        <v>1636</v>
      </c>
      <c r="D579" t="s">
        <v>181</v>
      </c>
      <c r="E579" t="s">
        <v>109</v>
      </c>
      <c r="F579" t="s">
        <v>82</v>
      </c>
      <c r="G579" s="2" t="s">
        <v>49</v>
      </c>
      <c r="H579">
        <v>400</v>
      </c>
      <c r="I579">
        <v>391</v>
      </c>
      <c r="J579">
        <f t="shared" si="62"/>
        <v>9</v>
      </c>
      <c r="K579" s="5">
        <f>VLOOKUP(G579,Products!$B$2:$C$51,2,0)</f>
        <v>30</v>
      </c>
      <c r="L579" s="5">
        <f>VLOOKUP(G579,Products!$B$2:$D$51,3,0)</f>
        <v>40</v>
      </c>
      <c r="M579" s="5">
        <f t="shared" si="63"/>
        <v>12000</v>
      </c>
      <c r="N579" s="5">
        <f t="shared" si="64"/>
        <v>15640</v>
      </c>
      <c r="O579" s="5">
        <f t="shared" si="65"/>
        <v>3640</v>
      </c>
      <c r="P579" s="6">
        <f t="shared" ref="P579:P642" si="66">J579/H579</f>
        <v>2.2499999999999999E-2</v>
      </c>
      <c r="Q579" s="6">
        <f t="shared" ref="Q579:Q642" si="67">I579/H579</f>
        <v>0.97750000000000004</v>
      </c>
    </row>
    <row r="580" spans="1:17" ht="15" x14ac:dyDescent="0.35">
      <c r="A580" s="1">
        <v>45596</v>
      </c>
      <c r="B580" t="s">
        <v>1641</v>
      </c>
      <c r="C580" t="s">
        <v>1636</v>
      </c>
      <c r="D580" t="s">
        <v>228</v>
      </c>
      <c r="E580" t="s">
        <v>109</v>
      </c>
      <c r="F580" t="s">
        <v>83</v>
      </c>
      <c r="G580" s="2" t="s">
        <v>50</v>
      </c>
      <c r="H580">
        <v>400</v>
      </c>
      <c r="I580">
        <v>393</v>
      </c>
      <c r="J580">
        <f t="shared" si="62"/>
        <v>7</v>
      </c>
      <c r="K580" s="5">
        <f>VLOOKUP(G580,Products!$B$2:$C$51,2,0)</f>
        <v>10</v>
      </c>
      <c r="L580" s="5">
        <f>VLOOKUP(G580,Products!$B$2:$D$51,3,0)</f>
        <v>15</v>
      </c>
      <c r="M580" s="5">
        <f t="shared" si="63"/>
        <v>4000</v>
      </c>
      <c r="N580" s="5">
        <f t="shared" si="64"/>
        <v>5895</v>
      </c>
      <c r="O580" s="5">
        <f t="shared" si="65"/>
        <v>1895</v>
      </c>
      <c r="P580" s="6">
        <f t="shared" si="66"/>
        <v>1.7500000000000002E-2</v>
      </c>
      <c r="Q580" s="6">
        <f t="shared" si="67"/>
        <v>0.98250000000000004</v>
      </c>
    </row>
    <row r="581" spans="1:17" ht="15" x14ac:dyDescent="0.35">
      <c r="A581" s="1">
        <v>45596</v>
      </c>
      <c r="B581" t="s">
        <v>1641</v>
      </c>
      <c r="C581" t="s">
        <v>1636</v>
      </c>
      <c r="D581" t="s">
        <v>287</v>
      </c>
      <c r="E581" t="s">
        <v>109</v>
      </c>
      <c r="F581" t="s">
        <v>84</v>
      </c>
      <c r="G581" s="2" t="s">
        <v>51</v>
      </c>
      <c r="H581">
        <v>400</v>
      </c>
      <c r="I581">
        <v>391</v>
      </c>
      <c r="J581">
        <f t="shared" si="62"/>
        <v>9</v>
      </c>
      <c r="K581" s="5">
        <f>VLOOKUP(G581,Products!$B$2:$C$51,2,0)</f>
        <v>150</v>
      </c>
      <c r="L581" s="5">
        <f>VLOOKUP(G581,Products!$B$2:$D$51,3,0)</f>
        <v>210</v>
      </c>
      <c r="M581" s="5">
        <f t="shared" si="63"/>
        <v>60000</v>
      </c>
      <c r="N581" s="5">
        <f t="shared" si="64"/>
        <v>82110</v>
      </c>
      <c r="O581" s="5">
        <f t="shared" si="65"/>
        <v>22110</v>
      </c>
      <c r="P581" s="6">
        <f t="shared" si="66"/>
        <v>2.2499999999999999E-2</v>
      </c>
      <c r="Q581" s="6">
        <f t="shared" si="67"/>
        <v>0.97750000000000004</v>
      </c>
    </row>
    <row r="582" spans="1:17" ht="15" x14ac:dyDescent="0.35">
      <c r="A582" s="1">
        <v>45596</v>
      </c>
      <c r="B582" t="s">
        <v>1641</v>
      </c>
      <c r="C582" t="s">
        <v>1636</v>
      </c>
      <c r="D582" t="s">
        <v>336</v>
      </c>
      <c r="E582" t="s">
        <v>109</v>
      </c>
      <c r="F582" t="s">
        <v>85</v>
      </c>
      <c r="G582" s="2" t="s">
        <v>1646</v>
      </c>
      <c r="H582">
        <v>400</v>
      </c>
      <c r="I582">
        <v>388</v>
      </c>
      <c r="J582">
        <f t="shared" si="62"/>
        <v>12</v>
      </c>
      <c r="K582" s="5">
        <f>VLOOKUP(G582,Products!$B$2:$C$51,2,0)</f>
        <v>110</v>
      </c>
      <c r="L582" s="5">
        <f>VLOOKUP(G582,Products!$B$2:$D$51,3,0)</f>
        <v>127</v>
      </c>
      <c r="M582" s="5">
        <f t="shared" si="63"/>
        <v>44000</v>
      </c>
      <c r="N582" s="5">
        <f t="shared" si="64"/>
        <v>49276</v>
      </c>
      <c r="O582" s="5">
        <f t="shared" si="65"/>
        <v>5276</v>
      </c>
      <c r="P582" s="6">
        <f t="shared" si="66"/>
        <v>0.03</v>
      </c>
      <c r="Q582" s="6">
        <f t="shared" si="67"/>
        <v>0.97</v>
      </c>
    </row>
    <row r="583" spans="1:17" ht="15" x14ac:dyDescent="0.35">
      <c r="A583" s="1">
        <v>45596</v>
      </c>
      <c r="B583" t="s">
        <v>1641</v>
      </c>
      <c r="C583" t="s">
        <v>1636</v>
      </c>
      <c r="D583" t="s">
        <v>468</v>
      </c>
      <c r="E583" t="s">
        <v>109</v>
      </c>
      <c r="F583" t="s">
        <v>86</v>
      </c>
      <c r="G583" s="2" t="s">
        <v>23</v>
      </c>
      <c r="H583">
        <v>400</v>
      </c>
      <c r="I583">
        <v>384</v>
      </c>
      <c r="J583">
        <f t="shared" si="62"/>
        <v>16</v>
      </c>
      <c r="K583" s="5">
        <f>VLOOKUP(G583,Products!$B$2:$C$51,2,0)</f>
        <v>50</v>
      </c>
      <c r="L583" s="5">
        <f>VLOOKUP(G583,Products!$B$2:$D$51,3,0)</f>
        <v>58</v>
      </c>
      <c r="M583" s="5">
        <f t="shared" si="63"/>
        <v>20000</v>
      </c>
      <c r="N583" s="5">
        <f t="shared" si="64"/>
        <v>22272</v>
      </c>
      <c r="O583" s="5">
        <f t="shared" si="65"/>
        <v>2272</v>
      </c>
      <c r="P583" s="6">
        <f t="shared" si="66"/>
        <v>0.04</v>
      </c>
      <c r="Q583" s="6">
        <f t="shared" si="67"/>
        <v>0.96</v>
      </c>
    </row>
    <row r="584" spans="1:17" ht="15" x14ac:dyDescent="0.35">
      <c r="A584" s="1">
        <v>45596</v>
      </c>
      <c r="B584" t="s">
        <v>1641</v>
      </c>
      <c r="C584" t="s">
        <v>1636</v>
      </c>
      <c r="D584" t="s">
        <v>567</v>
      </c>
      <c r="E584" t="s">
        <v>109</v>
      </c>
      <c r="F584" t="s">
        <v>87</v>
      </c>
      <c r="G584" s="2" t="s">
        <v>24</v>
      </c>
      <c r="H584">
        <v>400</v>
      </c>
      <c r="I584">
        <v>384</v>
      </c>
      <c r="J584">
        <f t="shared" si="62"/>
        <v>16</v>
      </c>
      <c r="K584" s="5">
        <f>VLOOKUP(G584,Products!$B$2:$C$51,2,0)</f>
        <v>30</v>
      </c>
      <c r="L584" s="5">
        <f>VLOOKUP(G584,Products!$B$2:$D$51,3,0)</f>
        <v>34</v>
      </c>
      <c r="M584" s="5">
        <f t="shared" si="63"/>
        <v>12000</v>
      </c>
      <c r="N584" s="5">
        <f t="shared" si="64"/>
        <v>13056</v>
      </c>
      <c r="O584" s="5">
        <f t="shared" si="65"/>
        <v>1056</v>
      </c>
      <c r="P584" s="6">
        <f t="shared" si="66"/>
        <v>0.04</v>
      </c>
      <c r="Q584" s="6">
        <f t="shared" si="67"/>
        <v>0.96</v>
      </c>
    </row>
    <row r="585" spans="1:17" ht="15" x14ac:dyDescent="0.35">
      <c r="A585" s="1">
        <v>45596</v>
      </c>
      <c r="B585" t="s">
        <v>1641</v>
      </c>
      <c r="C585" t="s">
        <v>1636</v>
      </c>
      <c r="D585" t="s">
        <v>615</v>
      </c>
      <c r="E585" t="s">
        <v>109</v>
      </c>
      <c r="F585" t="s">
        <v>88</v>
      </c>
      <c r="G585" s="2" t="s">
        <v>25</v>
      </c>
      <c r="H585">
        <v>400</v>
      </c>
      <c r="I585">
        <v>388</v>
      </c>
      <c r="J585">
        <f t="shared" si="62"/>
        <v>12</v>
      </c>
      <c r="K585" s="5">
        <f>VLOOKUP(G585,Products!$B$2:$C$51,2,0)</f>
        <v>60</v>
      </c>
      <c r="L585" s="5">
        <f>VLOOKUP(G585,Products!$B$2:$D$51,3,0)</f>
        <v>68</v>
      </c>
      <c r="M585" s="5">
        <f t="shared" si="63"/>
        <v>24000</v>
      </c>
      <c r="N585" s="5">
        <f t="shared" si="64"/>
        <v>26384</v>
      </c>
      <c r="O585" s="5">
        <f t="shared" si="65"/>
        <v>2384</v>
      </c>
      <c r="P585" s="6">
        <f t="shared" si="66"/>
        <v>0.03</v>
      </c>
      <c r="Q585" s="6">
        <f t="shared" si="67"/>
        <v>0.97</v>
      </c>
    </row>
    <row r="586" spans="1:17" ht="15" x14ac:dyDescent="0.35">
      <c r="A586" s="1">
        <v>45596</v>
      </c>
      <c r="B586" t="s">
        <v>1641</v>
      </c>
      <c r="C586" t="s">
        <v>1636</v>
      </c>
      <c r="D586" t="s">
        <v>761</v>
      </c>
      <c r="E586" t="s">
        <v>109</v>
      </c>
      <c r="F586" t="s">
        <v>89</v>
      </c>
      <c r="G586" s="2" t="s">
        <v>54</v>
      </c>
      <c r="H586">
        <v>400</v>
      </c>
      <c r="I586">
        <v>387</v>
      </c>
      <c r="J586">
        <f t="shared" si="62"/>
        <v>13</v>
      </c>
      <c r="K586" s="5">
        <f>VLOOKUP(G586,Products!$B$2:$C$51,2,0)</f>
        <v>20</v>
      </c>
      <c r="L586" s="5">
        <f>VLOOKUP(G586,Products!$B$2:$D$51,3,0)</f>
        <v>22</v>
      </c>
      <c r="M586" s="5">
        <f t="shared" si="63"/>
        <v>8000</v>
      </c>
      <c r="N586" s="5">
        <f t="shared" si="64"/>
        <v>8514</v>
      </c>
      <c r="O586" s="5">
        <f t="shared" si="65"/>
        <v>514</v>
      </c>
      <c r="P586" s="6">
        <f t="shared" si="66"/>
        <v>3.2500000000000001E-2</v>
      </c>
      <c r="Q586" s="6">
        <f t="shared" si="67"/>
        <v>0.96750000000000003</v>
      </c>
    </row>
    <row r="587" spans="1:17" ht="15" x14ac:dyDescent="0.35">
      <c r="A587" s="1">
        <v>45596</v>
      </c>
      <c r="B587" t="s">
        <v>1641</v>
      </c>
      <c r="C587" t="s">
        <v>1636</v>
      </c>
      <c r="D587" t="s">
        <v>812</v>
      </c>
      <c r="E587" t="s">
        <v>109</v>
      </c>
      <c r="F587" t="s">
        <v>90</v>
      </c>
      <c r="G587" s="2" t="s">
        <v>40</v>
      </c>
      <c r="H587">
        <v>400</v>
      </c>
      <c r="I587">
        <v>386</v>
      </c>
      <c r="J587">
        <f t="shared" si="62"/>
        <v>14</v>
      </c>
      <c r="K587" s="5">
        <f>VLOOKUP(G587,Products!$B$2:$C$51,2,0)</f>
        <v>40</v>
      </c>
      <c r="L587" s="5">
        <f>VLOOKUP(G587,Products!$B$2:$D$51,3,0)</f>
        <v>45</v>
      </c>
      <c r="M587" s="5">
        <f t="shared" si="63"/>
        <v>16000</v>
      </c>
      <c r="N587" s="5">
        <f t="shared" si="64"/>
        <v>17370</v>
      </c>
      <c r="O587" s="5">
        <f t="shared" si="65"/>
        <v>1370</v>
      </c>
      <c r="P587" s="6">
        <f t="shared" si="66"/>
        <v>3.5000000000000003E-2</v>
      </c>
      <c r="Q587" s="6">
        <f t="shared" si="67"/>
        <v>0.96499999999999997</v>
      </c>
    </row>
    <row r="588" spans="1:17" ht="15" x14ac:dyDescent="0.35">
      <c r="A588" s="1">
        <v>45596</v>
      </c>
      <c r="B588" t="s">
        <v>1641</v>
      </c>
      <c r="C588" t="s">
        <v>1636</v>
      </c>
      <c r="D588" t="s">
        <v>970</v>
      </c>
      <c r="E588" t="s">
        <v>109</v>
      </c>
      <c r="F588" t="s">
        <v>91</v>
      </c>
      <c r="G588" s="2" t="s">
        <v>30</v>
      </c>
      <c r="H588">
        <v>400</v>
      </c>
      <c r="I588">
        <v>386</v>
      </c>
      <c r="J588">
        <f t="shared" si="62"/>
        <v>14</v>
      </c>
      <c r="K588" s="5">
        <f>VLOOKUP(G588,Products!$B$2:$C$51,2,0)</f>
        <v>40</v>
      </c>
      <c r="L588" s="5">
        <f>VLOOKUP(G588,Products!$B$2:$D$51,3,0)</f>
        <v>45</v>
      </c>
      <c r="M588" s="5">
        <f t="shared" si="63"/>
        <v>16000</v>
      </c>
      <c r="N588" s="5">
        <f t="shared" si="64"/>
        <v>17370</v>
      </c>
      <c r="O588" s="5">
        <f t="shared" si="65"/>
        <v>1370</v>
      </c>
      <c r="P588" s="6">
        <f t="shared" si="66"/>
        <v>3.5000000000000003E-2</v>
      </c>
      <c r="Q588" s="6">
        <f t="shared" si="67"/>
        <v>0.96499999999999997</v>
      </c>
    </row>
    <row r="589" spans="1:17" ht="15" x14ac:dyDescent="0.35">
      <c r="A589" s="1">
        <v>45596</v>
      </c>
      <c r="B589" t="s">
        <v>1641</v>
      </c>
      <c r="C589" t="s">
        <v>1636</v>
      </c>
      <c r="D589" t="s">
        <v>1069</v>
      </c>
      <c r="E589" t="s">
        <v>109</v>
      </c>
      <c r="F589" t="s">
        <v>92</v>
      </c>
      <c r="G589" s="2" t="s">
        <v>44</v>
      </c>
      <c r="H589">
        <v>400</v>
      </c>
      <c r="I589">
        <v>388</v>
      </c>
      <c r="J589">
        <f t="shared" si="62"/>
        <v>12</v>
      </c>
      <c r="K589" s="5">
        <f>VLOOKUP(G589,Products!$B$2:$C$51,2,0)</f>
        <v>50</v>
      </c>
      <c r="L589" s="5">
        <f>VLOOKUP(G589,Products!$B$2:$D$51,3,0)</f>
        <v>58</v>
      </c>
      <c r="M589" s="5">
        <f t="shared" si="63"/>
        <v>20000</v>
      </c>
      <c r="N589" s="5">
        <f t="shared" si="64"/>
        <v>22504</v>
      </c>
      <c r="O589" s="5">
        <f t="shared" si="65"/>
        <v>2504</v>
      </c>
      <c r="P589" s="6">
        <f t="shared" si="66"/>
        <v>0.03</v>
      </c>
      <c r="Q589" s="6">
        <f t="shared" si="67"/>
        <v>0.97</v>
      </c>
    </row>
    <row r="590" spans="1:17" ht="15" x14ac:dyDescent="0.35">
      <c r="A590" s="1">
        <v>45596</v>
      </c>
      <c r="B590" t="s">
        <v>1641</v>
      </c>
      <c r="C590" t="s">
        <v>1636</v>
      </c>
      <c r="D590" t="s">
        <v>1115</v>
      </c>
      <c r="E590" t="s">
        <v>109</v>
      </c>
      <c r="F590" t="s">
        <v>93</v>
      </c>
      <c r="G590" s="2" t="s">
        <v>10</v>
      </c>
      <c r="H590">
        <v>400</v>
      </c>
      <c r="I590">
        <v>384</v>
      </c>
      <c r="J590">
        <f t="shared" si="62"/>
        <v>16</v>
      </c>
      <c r="K590" s="5">
        <f>VLOOKUP(G590,Products!$B$2:$C$51,2,0)</f>
        <v>44</v>
      </c>
      <c r="L590" s="5">
        <f>VLOOKUP(G590,Products!$B$2:$D$51,3,0)</f>
        <v>49</v>
      </c>
      <c r="M590" s="5">
        <f t="shared" si="63"/>
        <v>17600</v>
      </c>
      <c r="N590" s="5">
        <f t="shared" si="64"/>
        <v>18816</v>
      </c>
      <c r="O590" s="5">
        <f t="shared" si="65"/>
        <v>1216</v>
      </c>
      <c r="P590" s="6">
        <f t="shared" si="66"/>
        <v>0.04</v>
      </c>
      <c r="Q590" s="6">
        <f t="shared" si="67"/>
        <v>0.96</v>
      </c>
    </row>
    <row r="591" spans="1:17" ht="15" x14ac:dyDescent="0.35">
      <c r="A591" s="1">
        <v>45596</v>
      </c>
      <c r="B591" t="s">
        <v>1641</v>
      </c>
      <c r="C591" t="s">
        <v>1636</v>
      </c>
      <c r="D591" t="s">
        <v>1259</v>
      </c>
      <c r="E591" t="s">
        <v>109</v>
      </c>
      <c r="F591" t="s">
        <v>94</v>
      </c>
      <c r="G591" s="2" t="s">
        <v>1644</v>
      </c>
      <c r="H591">
        <v>400</v>
      </c>
      <c r="I591">
        <v>388</v>
      </c>
      <c r="J591">
        <f t="shared" si="62"/>
        <v>12</v>
      </c>
      <c r="K591" s="5">
        <f>VLOOKUP(G591,Products!$B$2:$C$51,2,0)</f>
        <v>25</v>
      </c>
      <c r="L591" s="5">
        <f>VLOOKUP(G591,Products!$B$2:$D$51,3,0)</f>
        <v>28</v>
      </c>
      <c r="M591" s="5">
        <f t="shared" si="63"/>
        <v>10000</v>
      </c>
      <c r="N591" s="5">
        <f t="shared" si="64"/>
        <v>10864</v>
      </c>
      <c r="O591" s="5">
        <f t="shared" si="65"/>
        <v>864</v>
      </c>
      <c r="P591" s="6">
        <f t="shared" si="66"/>
        <v>0.03</v>
      </c>
      <c r="Q591" s="6">
        <f t="shared" si="67"/>
        <v>0.97</v>
      </c>
    </row>
    <row r="592" spans="1:17" ht="15" x14ac:dyDescent="0.35">
      <c r="A592" s="1">
        <v>45596</v>
      </c>
      <c r="B592" t="s">
        <v>1641</v>
      </c>
      <c r="C592" t="s">
        <v>1636</v>
      </c>
      <c r="D592" t="s">
        <v>1497</v>
      </c>
      <c r="E592" t="s">
        <v>109</v>
      </c>
      <c r="F592" t="s">
        <v>95</v>
      </c>
      <c r="G592" s="2" t="s">
        <v>1630</v>
      </c>
      <c r="H592">
        <v>400</v>
      </c>
      <c r="I592">
        <v>369</v>
      </c>
      <c r="J592">
        <f t="shared" si="62"/>
        <v>31</v>
      </c>
      <c r="K592" s="5">
        <f>VLOOKUP(G592,Products!$B$2:$C$51,2,0)</f>
        <v>45</v>
      </c>
      <c r="L592" s="5">
        <f>VLOOKUP(G592,Products!$B$2:$D$51,3,0)</f>
        <v>50</v>
      </c>
      <c r="M592" s="5">
        <f t="shared" si="63"/>
        <v>18000</v>
      </c>
      <c r="N592" s="5">
        <f t="shared" si="64"/>
        <v>18450</v>
      </c>
      <c r="O592" s="5">
        <f t="shared" si="65"/>
        <v>450</v>
      </c>
      <c r="P592" s="6">
        <f t="shared" si="66"/>
        <v>7.7499999999999999E-2</v>
      </c>
      <c r="Q592" s="6">
        <f t="shared" si="67"/>
        <v>0.92249999999999999</v>
      </c>
    </row>
    <row r="593" spans="1:17" ht="15" x14ac:dyDescent="0.35">
      <c r="A593" s="1">
        <v>45596</v>
      </c>
      <c r="B593" t="s">
        <v>1641</v>
      </c>
      <c r="C593" t="s">
        <v>1636</v>
      </c>
      <c r="D593" t="s">
        <v>1550</v>
      </c>
      <c r="E593" t="s">
        <v>109</v>
      </c>
      <c r="F593" t="s">
        <v>96</v>
      </c>
      <c r="G593" s="2" t="s">
        <v>28</v>
      </c>
      <c r="H593">
        <v>400</v>
      </c>
      <c r="I593">
        <v>367</v>
      </c>
      <c r="J593">
        <f t="shared" si="62"/>
        <v>33</v>
      </c>
      <c r="K593" s="5">
        <f>VLOOKUP(G593,Products!$B$2:$C$51,2,0)</f>
        <v>40</v>
      </c>
      <c r="L593" s="5">
        <f>VLOOKUP(G593,Products!$B$2:$D$51,3,0)</f>
        <v>44</v>
      </c>
      <c r="M593" s="5">
        <f t="shared" si="63"/>
        <v>16000</v>
      </c>
      <c r="N593" s="5">
        <f t="shared" si="64"/>
        <v>16148</v>
      </c>
      <c r="O593" s="5">
        <f t="shared" si="65"/>
        <v>148</v>
      </c>
      <c r="P593" s="6">
        <f t="shared" si="66"/>
        <v>8.2500000000000004E-2</v>
      </c>
      <c r="Q593" s="6">
        <f t="shared" si="67"/>
        <v>0.91749999999999998</v>
      </c>
    </row>
    <row r="594" spans="1:17" ht="15" x14ac:dyDescent="0.35">
      <c r="A594" s="1">
        <v>45596</v>
      </c>
      <c r="B594" t="s">
        <v>1641</v>
      </c>
      <c r="C594" t="s">
        <v>1636</v>
      </c>
      <c r="D594" t="s">
        <v>182</v>
      </c>
      <c r="E594" t="s">
        <v>109</v>
      </c>
      <c r="F594" t="s">
        <v>97</v>
      </c>
      <c r="G594" s="2" t="s">
        <v>47</v>
      </c>
      <c r="H594">
        <v>400</v>
      </c>
      <c r="I594">
        <v>366</v>
      </c>
      <c r="J594">
        <f t="shared" si="62"/>
        <v>34</v>
      </c>
      <c r="K594" s="5">
        <f>VLOOKUP(G594,Products!$B$2:$C$51,2,0)</f>
        <v>34</v>
      </c>
      <c r="L594" s="5">
        <f>VLOOKUP(G594,Products!$B$2:$D$51,3,0)</f>
        <v>39</v>
      </c>
      <c r="M594" s="5">
        <f t="shared" si="63"/>
        <v>13600</v>
      </c>
      <c r="N594" s="5">
        <f t="shared" si="64"/>
        <v>14274</v>
      </c>
      <c r="O594" s="5">
        <f t="shared" si="65"/>
        <v>674</v>
      </c>
      <c r="P594" s="6">
        <f t="shared" si="66"/>
        <v>8.5000000000000006E-2</v>
      </c>
      <c r="Q594" s="6">
        <f t="shared" si="67"/>
        <v>0.91500000000000004</v>
      </c>
    </row>
    <row r="595" spans="1:17" ht="15" x14ac:dyDescent="0.35">
      <c r="A595" s="1">
        <v>45596</v>
      </c>
      <c r="B595" t="s">
        <v>1641</v>
      </c>
      <c r="C595" t="s">
        <v>1636</v>
      </c>
      <c r="D595" t="s">
        <v>288</v>
      </c>
      <c r="E595" t="s">
        <v>109</v>
      </c>
      <c r="F595" t="s">
        <v>98</v>
      </c>
      <c r="G595" s="2" t="s">
        <v>48</v>
      </c>
      <c r="H595">
        <v>400</v>
      </c>
      <c r="I595">
        <v>369</v>
      </c>
      <c r="J595">
        <f t="shared" si="62"/>
        <v>31</v>
      </c>
      <c r="K595" s="5">
        <f>VLOOKUP(G595,Products!$B$2:$C$51,2,0)</f>
        <v>100</v>
      </c>
      <c r="L595" s="5">
        <f>VLOOKUP(G595,Products!$B$2:$D$51,3,0)</f>
        <v>113</v>
      </c>
      <c r="M595" s="5">
        <f t="shared" si="63"/>
        <v>40000</v>
      </c>
      <c r="N595" s="5">
        <f t="shared" si="64"/>
        <v>41697</v>
      </c>
      <c r="O595" s="5">
        <f t="shared" si="65"/>
        <v>1697</v>
      </c>
      <c r="P595" s="6">
        <f t="shared" si="66"/>
        <v>7.7499999999999999E-2</v>
      </c>
      <c r="Q595" s="6">
        <f t="shared" si="67"/>
        <v>0.92249999999999999</v>
      </c>
    </row>
    <row r="596" spans="1:17" ht="15" x14ac:dyDescent="0.35">
      <c r="A596" s="1">
        <v>45596</v>
      </c>
      <c r="B596" t="s">
        <v>1641</v>
      </c>
      <c r="C596" t="s">
        <v>1636</v>
      </c>
      <c r="D596" t="s">
        <v>419</v>
      </c>
      <c r="E596" t="s">
        <v>109</v>
      </c>
      <c r="F596" t="s">
        <v>99</v>
      </c>
      <c r="G596" s="2" t="s">
        <v>1645</v>
      </c>
      <c r="H596">
        <v>400</v>
      </c>
      <c r="I596">
        <v>366</v>
      </c>
      <c r="J596">
        <f t="shared" si="62"/>
        <v>34</v>
      </c>
      <c r="K596" s="5">
        <f>VLOOKUP(G596,Products!$B$2:$C$51,2,0)</f>
        <v>60</v>
      </c>
      <c r="L596" s="5">
        <f>VLOOKUP(G596,Products!$B$2:$D$51,3,0)</f>
        <v>68</v>
      </c>
      <c r="M596" s="5">
        <f t="shared" si="63"/>
        <v>24000</v>
      </c>
      <c r="N596" s="5">
        <f t="shared" si="64"/>
        <v>24888</v>
      </c>
      <c r="O596" s="5">
        <f t="shared" si="65"/>
        <v>888</v>
      </c>
      <c r="P596" s="6">
        <f t="shared" si="66"/>
        <v>8.5000000000000006E-2</v>
      </c>
      <c r="Q596" s="6">
        <f t="shared" si="67"/>
        <v>0.91500000000000004</v>
      </c>
    </row>
    <row r="597" spans="1:17" ht="15" x14ac:dyDescent="0.35">
      <c r="A597" s="1">
        <v>45596</v>
      </c>
      <c r="B597" t="s">
        <v>1641</v>
      </c>
      <c r="C597" t="s">
        <v>1636</v>
      </c>
      <c r="D597" t="s">
        <v>469</v>
      </c>
      <c r="E597" t="s">
        <v>109</v>
      </c>
      <c r="F597" t="s">
        <v>100</v>
      </c>
      <c r="G597" s="2" t="s">
        <v>11</v>
      </c>
      <c r="H597">
        <v>400</v>
      </c>
      <c r="I597">
        <v>356</v>
      </c>
      <c r="J597">
        <f t="shared" si="62"/>
        <v>44</v>
      </c>
      <c r="K597" s="5">
        <f>VLOOKUP(G597,Products!$B$2:$C$51,2,0)</f>
        <v>38</v>
      </c>
      <c r="L597" s="5">
        <f>VLOOKUP(G597,Products!$B$2:$D$51,3,0)</f>
        <v>42</v>
      </c>
      <c r="M597" s="5">
        <f t="shared" si="63"/>
        <v>15200</v>
      </c>
      <c r="N597" s="5">
        <f t="shared" si="64"/>
        <v>14952</v>
      </c>
      <c r="O597" s="5">
        <f t="shared" si="65"/>
        <v>-248</v>
      </c>
      <c r="P597" s="6">
        <f t="shared" si="66"/>
        <v>0.11</v>
      </c>
      <c r="Q597" s="6">
        <f t="shared" si="67"/>
        <v>0.89</v>
      </c>
    </row>
    <row r="598" spans="1:17" ht="15" x14ac:dyDescent="0.35">
      <c r="A598" s="1">
        <v>45596</v>
      </c>
      <c r="B598" t="s">
        <v>1641</v>
      </c>
      <c r="C598" t="s">
        <v>1636</v>
      </c>
      <c r="D598" t="s">
        <v>523</v>
      </c>
      <c r="E598" t="s">
        <v>109</v>
      </c>
      <c r="F598" t="s">
        <v>101</v>
      </c>
      <c r="G598" s="2" t="s">
        <v>26</v>
      </c>
      <c r="H598">
        <v>400</v>
      </c>
      <c r="I598">
        <v>356</v>
      </c>
      <c r="J598">
        <f t="shared" si="62"/>
        <v>44</v>
      </c>
      <c r="K598" s="5">
        <f>VLOOKUP(G598,Products!$B$2:$C$51,2,0)</f>
        <v>120</v>
      </c>
      <c r="L598" s="5">
        <f>VLOOKUP(G598,Products!$B$2:$D$51,3,0)</f>
        <v>136</v>
      </c>
      <c r="M598" s="5">
        <f t="shared" si="63"/>
        <v>48000</v>
      </c>
      <c r="N598" s="5">
        <f t="shared" si="64"/>
        <v>48416</v>
      </c>
      <c r="O598" s="5">
        <f t="shared" si="65"/>
        <v>416</v>
      </c>
      <c r="P598" s="6">
        <f t="shared" si="66"/>
        <v>0.11</v>
      </c>
      <c r="Q598" s="6">
        <f t="shared" si="67"/>
        <v>0.89</v>
      </c>
    </row>
    <row r="599" spans="1:17" ht="15" x14ac:dyDescent="0.35">
      <c r="A599" s="1">
        <v>45596</v>
      </c>
      <c r="B599" t="s">
        <v>1641</v>
      </c>
      <c r="C599" t="s">
        <v>1636</v>
      </c>
      <c r="D599" t="s">
        <v>660</v>
      </c>
      <c r="E599" t="s">
        <v>109</v>
      </c>
      <c r="F599" t="s">
        <v>102</v>
      </c>
      <c r="G599" s="2" t="s">
        <v>35</v>
      </c>
      <c r="H599">
        <v>400</v>
      </c>
      <c r="I599">
        <v>355</v>
      </c>
      <c r="J599">
        <f t="shared" si="62"/>
        <v>45</v>
      </c>
      <c r="K599" s="5">
        <f>VLOOKUP(G599,Products!$B$2:$C$51,2,0)</f>
        <v>60</v>
      </c>
      <c r="L599" s="5">
        <f>VLOOKUP(G599,Products!$B$2:$D$51,3,0)</f>
        <v>68</v>
      </c>
      <c r="M599" s="5">
        <f t="shared" si="63"/>
        <v>24000</v>
      </c>
      <c r="N599" s="5">
        <f t="shared" si="64"/>
        <v>24140</v>
      </c>
      <c r="O599" s="5">
        <f t="shared" si="65"/>
        <v>140</v>
      </c>
      <c r="P599" s="6">
        <f t="shared" si="66"/>
        <v>0.1125</v>
      </c>
      <c r="Q599" s="6">
        <f t="shared" si="67"/>
        <v>0.88749999999999996</v>
      </c>
    </row>
    <row r="600" spans="1:17" ht="15" x14ac:dyDescent="0.35">
      <c r="A600" s="1">
        <v>45596</v>
      </c>
      <c r="B600" t="s">
        <v>1641</v>
      </c>
      <c r="C600" t="s">
        <v>1636</v>
      </c>
      <c r="D600" t="s">
        <v>762</v>
      </c>
      <c r="E600" t="s">
        <v>109</v>
      </c>
      <c r="F600" t="s">
        <v>103</v>
      </c>
      <c r="G600" s="2" t="s">
        <v>37</v>
      </c>
      <c r="H600">
        <v>400</v>
      </c>
      <c r="I600">
        <v>356</v>
      </c>
      <c r="J600">
        <f t="shared" si="62"/>
        <v>44</v>
      </c>
      <c r="K600" s="5">
        <f>VLOOKUP(G600,Products!$B$2:$C$51,2,0)</f>
        <v>22</v>
      </c>
      <c r="L600" s="5">
        <f>VLOOKUP(G600,Products!$B$2:$D$51,3,0)</f>
        <v>27</v>
      </c>
      <c r="M600" s="5">
        <f t="shared" si="63"/>
        <v>8800</v>
      </c>
      <c r="N600" s="5">
        <f t="shared" si="64"/>
        <v>9612</v>
      </c>
      <c r="O600" s="5">
        <f t="shared" si="65"/>
        <v>812</v>
      </c>
      <c r="P600" s="6">
        <f t="shared" si="66"/>
        <v>0.11</v>
      </c>
      <c r="Q600" s="6">
        <f t="shared" si="67"/>
        <v>0.89</v>
      </c>
    </row>
    <row r="601" spans="1:17" ht="15" x14ac:dyDescent="0.35">
      <c r="A601" s="1">
        <v>45596</v>
      </c>
      <c r="B601" t="s">
        <v>1641</v>
      </c>
      <c r="C601" t="s">
        <v>1636</v>
      </c>
      <c r="D601" t="s">
        <v>813</v>
      </c>
      <c r="E601" t="s">
        <v>109</v>
      </c>
      <c r="F601" t="s">
        <v>104</v>
      </c>
      <c r="G601" s="2" t="s">
        <v>38</v>
      </c>
      <c r="H601">
        <v>400</v>
      </c>
      <c r="I601">
        <v>356</v>
      </c>
      <c r="J601">
        <f t="shared" si="62"/>
        <v>44</v>
      </c>
      <c r="K601" s="5">
        <f>VLOOKUP(G601,Products!$B$2:$C$51,2,0)</f>
        <v>60</v>
      </c>
      <c r="L601" s="5">
        <f>VLOOKUP(G601,Products!$B$2:$D$51,3,0)</f>
        <v>68</v>
      </c>
      <c r="M601" s="5">
        <f t="shared" si="63"/>
        <v>24000</v>
      </c>
      <c r="N601" s="5">
        <f t="shared" si="64"/>
        <v>24208</v>
      </c>
      <c r="O601" s="5">
        <f t="shared" si="65"/>
        <v>208</v>
      </c>
      <c r="P601" s="6">
        <f t="shared" si="66"/>
        <v>0.11</v>
      </c>
      <c r="Q601" s="6">
        <f t="shared" si="67"/>
        <v>0.89</v>
      </c>
    </row>
    <row r="602" spans="1:17" ht="15" x14ac:dyDescent="0.35">
      <c r="A602" s="1">
        <v>45596</v>
      </c>
      <c r="B602" t="s">
        <v>1641</v>
      </c>
      <c r="C602" t="s">
        <v>1636</v>
      </c>
      <c r="D602" t="s">
        <v>971</v>
      </c>
      <c r="E602" t="s">
        <v>110</v>
      </c>
      <c r="F602" t="s">
        <v>55</v>
      </c>
      <c r="G602" s="2" t="s">
        <v>12</v>
      </c>
      <c r="H602">
        <v>400</v>
      </c>
      <c r="I602">
        <v>324</v>
      </c>
      <c r="J602">
        <f t="shared" si="62"/>
        <v>76</v>
      </c>
      <c r="K602" s="5">
        <f>VLOOKUP(G602,Products!$B$2:$C$51,2,0)</f>
        <v>30</v>
      </c>
      <c r="L602" s="5">
        <f>VLOOKUP(G602,Products!$B$2:$D$51,3,0)</f>
        <v>33</v>
      </c>
      <c r="M602" s="5">
        <f t="shared" si="63"/>
        <v>12000</v>
      </c>
      <c r="N602" s="5">
        <f t="shared" si="64"/>
        <v>10692</v>
      </c>
      <c r="O602" s="5">
        <f t="shared" si="65"/>
        <v>-1308</v>
      </c>
      <c r="P602" s="6">
        <f t="shared" si="66"/>
        <v>0.19</v>
      </c>
      <c r="Q602" s="6">
        <f t="shared" si="67"/>
        <v>0.81</v>
      </c>
    </row>
    <row r="603" spans="1:17" ht="15" x14ac:dyDescent="0.35">
      <c r="A603" s="1">
        <v>45596</v>
      </c>
      <c r="B603" t="s">
        <v>1641</v>
      </c>
      <c r="C603" t="s">
        <v>1636</v>
      </c>
      <c r="D603" t="s">
        <v>1070</v>
      </c>
      <c r="E603" t="s">
        <v>110</v>
      </c>
      <c r="F603" t="s">
        <v>56</v>
      </c>
      <c r="G603" s="2" t="s">
        <v>13</v>
      </c>
      <c r="H603">
        <v>400</v>
      </c>
      <c r="I603">
        <v>320</v>
      </c>
      <c r="J603">
        <f t="shared" si="62"/>
        <v>80</v>
      </c>
      <c r="K603" s="5">
        <f>VLOOKUP(G603,Products!$B$2:$C$51,2,0)</f>
        <v>23</v>
      </c>
      <c r="L603" s="5">
        <f>VLOOKUP(G603,Products!$B$2:$D$51,3,0)</f>
        <v>25</v>
      </c>
      <c r="M603" s="5">
        <f t="shared" si="63"/>
        <v>9200</v>
      </c>
      <c r="N603" s="5">
        <f t="shared" si="64"/>
        <v>8000</v>
      </c>
      <c r="O603" s="5">
        <f t="shared" si="65"/>
        <v>-1200</v>
      </c>
      <c r="P603" s="6">
        <f t="shared" si="66"/>
        <v>0.2</v>
      </c>
      <c r="Q603" s="6">
        <f t="shared" si="67"/>
        <v>0.8</v>
      </c>
    </row>
    <row r="604" spans="1:17" ht="15" x14ac:dyDescent="0.35">
      <c r="A604" s="1">
        <v>45596</v>
      </c>
      <c r="B604" t="s">
        <v>1641</v>
      </c>
      <c r="C604" t="s">
        <v>1636</v>
      </c>
      <c r="D604" t="s">
        <v>1166</v>
      </c>
      <c r="E604" t="s">
        <v>110</v>
      </c>
      <c r="F604" t="s">
        <v>57</v>
      </c>
      <c r="G604" s="2" t="s">
        <v>52</v>
      </c>
      <c r="H604">
        <v>400</v>
      </c>
      <c r="I604">
        <v>324</v>
      </c>
      <c r="J604">
        <f t="shared" si="62"/>
        <v>76</v>
      </c>
      <c r="K604" s="5">
        <f>VLOOKUP(G604,Products!$B$2:$C$51,2,0)</f>
        <v>100</v>
      </c>
      <c r="L604" s="5">
        <f>VLOOKUP(G604,Products!$B$2:$D$51,3,0)</f>
        <v>105</v>
      </c>
      <c r="M604" s="5">
        <f t="shared" si="63"/>
        <v>40000</v>
      </c>
      <c r="N604" s="5">
        <f t="shared" si="64"/>
        <v>34020</v>
      </c>
      <c r="O604" s="5">
        <f t="shared" si="65"/>
        <v>-5980</v>
      </c>
      <c r="P604" s="6">
        <f t="shared" si="66"/>
        <v>0.19</v>
      </c>
      <c r="Q604" s="6">
        <f t="shared" si="67"/>
        <v>0.81</v>
      </c>
    </row>
    <row r="605" spans="1:17" ht="15" x14ac:dyDescent="0.35">
      <c r="A605" s="1">
        <v>45596</v>
      </c>
      <c r="B605" t="s">
        <v>1641</v>
      </c>
      <c r="C605" t="s">
        <v>1636</v>
      </c>
      <c r="D605" t="s">
        <v>1209</v>
      </c>
      <c r="E605" t="s">
        <v>110</v>
      </c>
      <c r="F605" t="s">
        <v>58</v>
      </c>
      <c r="G605" s="2" t="s">
        <v>14</v>
      </c>
      <c r="H605">
        <v>400</v>
      </c>
      <c r="I605">
        <v>340</v>
      </c>
      <c r="J605">
        <f t="shared" si="62"/>
        <v>60</v>
      </c>
      <c r="K605" s="5">
        <f>VLOOKUP(G605,Products!$B$2:$C$51,2,0)</f>
        <v>60</v>
      </c>
      <c r="L605" s="5">
        <f>VLOOKUP(G605,Products!$B$2:$D$51,3,0)</f>
        <v>68</v>
      </c>
      <c r="M605" s="5">
        <f t="shared" si="63"/>
        <v>24000</v>
      </c>
      <c r="N605" s="5">
        <f t="shared" si="64"/>
        <v>23120</v>
      </c>
      <c r="O605" s="5">
        <f t="shared" si="65"/>
        <v>-880</v>
      </c>
      <c r="P605" s="6">
        <f t="shared" si="66"/>
        <v>0.15</v>
      </c>
      <c r="Q605" s="6">
        <f t="shared" si="67"/>
        <v>0.85</v>
      </c>
    </row>
    <row r="606" spans="1:17" ht="15" x14ac:dyDescent="0.35">
      <c r="A606" s="1">
        <v>45596</v>
      </c>
      <c r="B606" t="s">
        <v>1641</v>
      </c>
      <c r="C606" t="s">
        <v>1636</v>
      </c>
      <c r="D606" t="s">
        <v>1302</v>
      </c>
      <c r="E606" t="s">
        <v>110</v>
      </c>
      <c r="F606" t="s">
        <v>59</v>
      </c>
      <c r="G606" s="2" t="s">
        <v>15</v>
      </c>
      <c r="H606">
        <v>400</v>
      </c>
      <c r="I606">
        <v>320</v>
      </c>
      <c r="J606">
        <f t="shared" si="62"/>
        <v>80</v>
      </c>
      <c r="K606" s="5">
        <f>VLOOKUP(G606,Products!$B$2:$C$51,2,0)</f>
        <v>48</v>
      </c>
      <c r="L606" s="5">
        <f>VLOOKUP(G606,Products!$B$2:$D$51,3,0)</f>
        <v>55</v>
      </c>
      <c r="M606" s="5">
        <f t="shared" si="63"/>
        <v>19200</v>
      </c>
      <c r="N606" s="5">
        <f t="shared" si="64"/>
        <v>17600</v>
      </c>
      <c r="O606" s="5">
        <f t="shared" si="65"/>
        <v>-1600</v>
      </c>
      <c r="P606" s="6">
        <f t="shared" si="66"/>
        <v>0.2</v>
      </c>
      <c r="Q606" s="6">
        <f t="shared" si="67"/>
        <v>0.8</v>
      </c>
    </row>
    <row r="607" spans="1:17" ht="15" x14ac:dyDescent="0.35">
      <c r="A607" s="1">
        <v>45596</v>
      </c>
      <c r="B607" t="s">
        <v>1641</v>
      </c>
      <c r="C607" t="s">
        <v>1636</v>
      </c>
      <c r="D607" t="s">
        <v>1390</v>
      </c>
      <c r="E607" t="s">
        <v>110</v>
      </c>
      <c r="F607" t="s">
        <v>60</v>
      </c>
      <c r="G607" s="2" t="s">
        <v>53</v>
      </c>
      <c r="H607">
        <v>400</v>
      </c>
      <c r="I607">
        <v>332</v>
      </c>
      <c r="J607">
        <f t="shared" si="62"/>
        <v>68</v>
      </c>
      <c r="K607" s="5">
        <f>VLOOKUP(G607,Products!$B$2:$C$51,2,0)</f>
        <v>45</v>
      </c>
      <c r="L607" s="5">
        <f>VLOOKUP(G607,Products!$B$2:$D$51,3,0)</f>
        <v>52</v>
      </c>
      <c r="M607" s="5">
        <f t="shared" si="63"/>
        <v>18000</v>
      </c>
      <c r="N607" s="5">
        <f t="shared" si="64"/>
        <v>17264</v>
      </c>
      <c r="O607" s="5">
        <f t="shared" si="65"/>
        <v>-736</v>
      </c>
      <c r="P607" s="6">
        <f t="shared" si="66"/>
        <v>0.17</v>
      </c>
      <c r="Q607" s="6">
        <f t="shared" si="67"/>
        <v>0.83</v>
      </c>
    </row>
    <row r="608" spans="1:17" ht="15" x14ac:dyDescent="0.35">
      <c r="A608" s="1">
        <v>45596</v>
      </c>
      <c r="B608" t="s">
        <v>1641</v>
      </c>
      <c r="C608" t="s">
        <v>1636</v>
      </c>
      <c r="D608" t="s">
        <v>142</v>
      </c>
      <c r="E608" t="s">
        <v>110</v>
      </c>
      <c r="F608" t="s">
        <v>61</v>
      </c>
      <c r="G608" s="2" t="s">
        <v>16</v>
      </c>
      <c r="H608">
        <v>400</v>
      </c>
      <c r="I608">
        <v>320</v>
      </c>
      <c r="J608">
        <f t="shared" si="62"/>
        <v>80</v>
      </c>
      <c r="K608" s="5">
        <f>VLOOKUP(G608,Products!$B$2:$C$51,2,0)</f>
        <v>12</v>
      </c>
      <c r="L608" s="5">
        <f>VLOOKUP(G608,Products!$B$2:$D$51,3,0)</f>
        <v>20</v>
      </c>
      <c r="M608" s="5">
        <f t="shared" si="63"/>
        <v>4800</v>
      </c>
      <c r="N608" s="5">
        <f t="shared" si="64"/>
        <v>6400</v>
      </c>
      <c r="O608" s="5">
        <f t="shared" si="65"/>
        <v>1600</v>
      </c>
      <c r="P608" s="6">
        <f t="shared" si="66"/>
        <v>0.2</v>
      </c>
      <c r="Q608" s="6">
        <f t="shared" si="67"/>
        <v>0.8</v>
      </c>
    </row>
    <row r="609" spans="1:17" ht="15" x14ac:dyDescent="0.35">
      <c r="A609" s="1">
        <v>45596</v>
      </c>
      <c r="B609" t="s">
        <v>1641</v>
      </c>
      <c r="C609" t="s">
        <v>1636</v>
      </c>
      <c r="D609" t="s">
        <v>229</v>
      </c>
      <c r="E609" t="s">
        <v>110</v>
      </c>
      <c r="F609" t="s">
        <v>62</v>
      </c>
      <c r="G609" s="2" t="s">
        <v>17</v>
      </c>
      <c r="H609">
        <v>400</v>
      </c>
      <c r="I609">
        <v>332</v>
      </c>
      <c r="J609">
        <f t="shared" si="62"/>
        <v>68</v>
      </c>
      <c r="K609" s="5">
        <f>VLOOKUP(G609,Products!$B$2:$C$51,2,0)</f>
        <v>320</v>
      </c>
      <c r="L609" s="5">
        <f>VLOOKUP(G609,Products!$B$2:$D$51,3,0)</f>
        <v>368</v>
      </c>
      <c r="M609" s="5">
        <f t="shared" si="63"/>
        <v>128000</v>
      </c>
      <c r="N609" s="5">
        <f t="shared" si="64"/>
        <v>122176</v>
      </c>
      <c r="O609" s="5">
        <f t="shared" si="65"/>
        <v>-5824</v>
      </c>
      <c r="P609" s="6">
        <f t="shared" si="66"/>
        <v>0.17</v>
      </c>
      <c r="Q609" s="6">
        <f t="shared" si="67"/>
        <v>0.83</v>
      </c>
    </row>
    <row r="610" spans="1:17" ht="15" x14ac:dyDescent="0.35">
      <c r="A610" s="1">
        <v>45596</v>
      </c>
      <c r="B610" t="s">
        <v>1641</v>
      </c>
      <c r="C610" t="s">
        <v>1636</v>
      </c>
      <c r="D610" t="s">
        <v>337</v>
      </c>
      <c r="E610" t="s">
        <v>110</v>
      </c>
      <c r="F610" t="s">
        <v>63</v>
      </c>
      <c r="G610" s="2" t="s">
        <v>18</v>
      </c>
      <c r="H610">
        <v>400</v>
      </c>
      <c r="I610">
        <v>324</v>
      </c>
      <c r="J610">
        <f t="shared" si="62"/>
        <v>76</v>
      </c>
      <c r="K610" s="5">
        <f>VLOOKUP(G610,Products!$B$2:$C$51,2,0)</f>
        <v>253</v>
      </c>
      <c r="L610" s="5">
        <f>VLOOKUP(G610,Products!$B$2:$D$51,3,0)</f>
        <v>285</v>
      </c>
      <c r="M610" s="5">
        <f t="shared" si="63"/>
        <v>101200</v>
      </c>
      <c r="N610" s="5">
        <f t="shared" si="64"/>
        <v>92340</v>
      </c>
      <c r="O610" s="5">
        <f t="shared" si="65"/>
        <v>-8860</v>
      </c>
      <c r="P610" s="6">
        <f t="shared" si="66"/>
        <v>0.19</v>
      </c>
      <c r="Q610" s="6">
        <f t="shared" si="67"/>
        <v>0.81</v>
      </c>
    </row>
    <row r="611" spans="1:17" ht="15" x14ac:dyDescent="0.35">
      <c r="A611" s="1">
        <v>45596</v>
      </c>
      <c r="B611" t="s">
        <v>1641</v>
      </c>
      <c r="C611" t="s">
        <v>1636</v>
      </c>
      <c r="D611" t="s">
        <v>420</v>
      </c>
      <c r="E611" t="s">
        <v>110</v>
      </c>
      <c r="F611" t="s">
        <v>64</v>
      </c>
      <c r="G611" s="2" t="s">
        <v>19</v>
      </c>
      <c r="H611">
        <v>400</v>
      </c>
      <c r="I611">
        <v>340</v>
      </c>
      <c r="J611">
        <f t="shared" si="62"/>
        <v>60</v>
      </c>
      <c r="K611" s="5">
        <f>VLOOKUP(G611,Products!$B$2:$C$51,2,0)</f>
        <v>98</v>
      </c>
      <c r="L611" s="5">
        <f>VLOOKUP(G611,Products!$B$2:$D$51,3,0)</f>
        <v>108</v>
      </c>
      <c r="M611" s="5">
        <f t="shared" si="63"/>
        <v>39200</v>
      </c>
      <c r="N611" s="5">
        <f t="shared" si="64"/>
        <v>36720</v>
      </c>
      <c r="O611" s="5">
        <f t="shared" si="65"/>
        <v>-2480</v>
      </c>
      <c r="P611" s="6">
        <f t="shared" si="66"/>
        <v>0.15</v>
      </c>
      <c r="Q611" s="6">
        <f t="shared" si="67"/>
        <v>0.85</v>
      </c>
    </row>
    <row r="612" spans="1:17" ht="15" x14ac:dyDescent="0.35">
      <c r="A612" s="1">
        <v>45596</v>
      </c>
      <c r="B612" t="s">
        <v>1641</v>
      </c>
      <c r="C612" t="s">
        <v>1636</v>
      </c>
      <c r="D612" t="s">
        <v>470</v>
      </c>
      <c r="E612" t="s">
        <v>110</v>
      </c>
      <c r="F612" t="s">
        <v>65</v>
      </c>
      <c r="G612" s="2" t="s">
        <v>45</v>
      </c>
      <c r="H612">
        <v>400</v>
      </c>
      <c r="I612">
        <v>332</v>
      </c>
      <c r="J612">
        <f t="shared" si="62"/>
        <v>68</v>
      </c>
      <c r="K612" s="5">
        <f>VLOOKUP(G612,Products!$B$2:$C$51,2,0)</f>
        <v>70</v>
      </c>
      <c r="L612" s="5">
        <f>VLOOKUP(G612,Products!$B$2:$D$51,3,0)</f>
        <v>78</v>
      </c>
      <c r="M612" s="5">
        <f t="shared" si="63"/>
        <v>28000</v>
      </c>
      <c r="N612" s="5">
        <f t="shared" si="64"/>
        <v>25896</v>
      </c>
      <c r="O612" s="5">
        <f t="shared" si="65"/>
        <v>-2104</v>
      </c>
      <c r="P612" s="6">
        <f t="shared" si="66"/>
        <v>0.17</v>
      </c>
      <c r="Q612" s="6">
        <f t="shared" si="67"/>
        <v>0.83</v>
      </c>
    </row>
    <row r="613" spans="1:17" ht="15" x14ac:dyDescent="0.35">
      <c r="A613" s="1">
        <v>45596</v>
      </c>
      <c r="B613" t="s">
        <v>1641</v>
      </c>
      <c r="C613" t="s">
        <v>1636</v>
      </c>
      <c r="D613" t="s">
        <v>524</v>
      </c>
      <c r="E613" t="s">
        <v>110</v>
      </c>
      <c r="F613" t="s">
        <v>66</v>
      </c>
      <c r="G613" s="2" t="s">
        <v>20</v>
      </c>
      <c r="H613">
        <v>400</v>
      </c>
      <c r="I613">
        <v>328</v>
      </c>
      <c r="J613">
        <f t="shared" si="62"/>
        <v>72</v>
      </c>
      <c r="K613" s="5">
        <f>VLOOKUP(G613,Products!$B$2:$C$51,2,0)</f>
        <v>720</v>
      </c>
      <c r="L613" s="5">
        <f>VLOOKUP(G613,Products!$B$2:$D$51,3,0)</f>
        <v>806</v>
      </c>
      <c r="M613" s="5">
        <f t="shared" si="63"/>
        <v>288000</v>
      </c>
      <c r="N613" s="5">
        <f t="shared" si="64"/>
        <v>264368</v>
      </c>
      <c r="O613" s="5">
        <f t="shared" si="65"/>
        <v>-23632</v>
      </c>
      <c r="P613" s="6">
        <f t="shared" si="66"/>
        <v>0.18</v>
      </c>
      <c r="Q613" s="6">
        <f t="shared" si="67"/>
        <v>0.82</v>
      </c>
    </row>
    <row r="614" spans="1:17" ht="15" x14ac:dyDescent="0.35">
      <c r="A614" s="1">
        <v>45596</v>
      </c>
      <c r="B614" t="s">
        <v>1641</v>
      </c>
      <c r="C614" t="s">
        <v>1636</v>
      </c>
      <c r="D614" t="s">
        <v>616</v>
      </c>
      <c r="E614" t="s">
        <v>110</v>
      </c>
      <c r="F614" t="s">
        <v>67</v>
      </c>
      <c r="G614" s="2" t="s">
        <v>21</v>
      </c>
      <c r="H614">
        <v>400</v>
      </c>
      <c r="I614">
        <v>340</v>
      </c>
      <c r="J614">
        <f t="shared" si="62"/>
        <v>60</v>
      </c>
      <c r="K614" s="5">
        <f>VLOOKUP(G614,Products!$B$2:$C$51,2,0)</f>
        <v>740</v>
      </c>
      <c r="L614" s="5">
        <f>VLOOKUP(G614,Products!$B$2:$D$51,3,0)</f>
        <v>815</v>
      </c>
      <c r="M614" s="5">
        <f t="shared" si="63"/>
        <v>296000</v>
      </c>
      <c r="N614" s="5">
        <f t="shared" si="64"/>
        <v>277100</v>
      </c>
      <c r="O614" s="5">
        <f t="shared" si="65"/>
        <v>-18900</v>
      </c>
      <c r="P614" s="6">
        <f t="shared" si="66"/>
        <v>0.15</v>
      </c>
      <c r="Q614" s="6">
        <f t="shared" si="67"/>
        <v>0.85</v>
      </c>
    </row>
    <row r="615" spans="1:17" ht="15" x14ac:dyDescent="0.35">
      <c r="A615" s="1">
        <v>45596</v>
      </c>
      <c r="B615" t="s">
        <v>1641</v>
      </c>
      <c r="C615" t="s">
        <v>1636</v>
      </c>
      <c r="D615" t="s">
        <v>972</v>
      </c>
      <c r="E615" t="s">
        <v>110</v>
      </c>
      <c r="F615" t="s">
        <v>68</v>
      </c>
      <c r="G615" s="2" t="s">
        <v>22</v>
      </c>
      <c r="H615">
        <v>400</v>
      </c>
      <c r="I615">
        <v>332</v>
      </c>
      <c r="J615">
        <f t="shared" si="62"/>
        <v>68</v>
      </c>
      <c r="K615" s="5">
        <f>VLOOKUP(G615,Products!$B$2:$C$51,2,0)</f>
        <v>40</v>
      </c>
      <c r="L615" s="5">
        <f>VLOOKUP(G615,Products!$B$2:$D$51,3,0)</f>
        <v>60</v>
      </c>
      <c r="M615" s="5">
        <f t="shared" si="63"/>
        <v>16000</v>
      </c>
      <c r="N615" s="5">
        <f t="shared" si="64"/>
        <v>19920</v>
      </c>
      <c r="O615" s="5">
        <f t="shared" si="65"/>
        <v>3920</v>
      </c>
      <c r="P615" s="6">
        <f t="shared" si="66"/>
        <v>0.17</v>
      </c>
      <c r="Q615" s="6">
        <f t="shared" si="67"/>
        <v>0.83</v>
      </c>
    </row>
    <row r="616" spans="1:17" ht="15" x14ac:dyDescent="0.35">
      <c r="A616" s="1">
        <v>45596</v>
      </c>
      <c r="B616" t="s">
        <v>1641</v>
      </c>
      <c r="C616" t="s">
        <v>1636</v>
      </c>
      <c r="D616" t="s">
        <v>1018</v>
      </c>
      <c r="E616" t="s">
        <v>110</v>
      </c>
      <c r="F616" t="s">
        <v>69</v>
      </c>
      <c r="G616" s="2" t="s">
        <v>27</v>
      </c>
      <c r="H616">
        <v>400</v>
      </c>
      <c r="I616">
        <v>320</v>
      </c>
      <c r="J616">
        <f t="shared" si="62"/>
        <v>80</v>
      </c>
      <c r="K616" s="5">
        <f>VLOOKUP(G616,Products!$B$2:$C$51,2,0)</f>
        <v>60</v>
      </c>
      <c r="L616" s="5">
        <f>VLOOKUP(G616,Products!$B$2:$D$51,3,0)</f>
        <v>66</v>
      </c>
      <c r="M616" s="5">
        <f t="shared" si="63"/>
        <v>24000</v>
      </c>
      <c r="N616" s="5">
        <f t="shared" si="64"/>
        <v>21120</v>
      </c>
      <c r="O616" s="5">
        <f t="shared" si="65"/>
        <v>-2880</v>
      </c>
      <c r="P616" s="6">
        <f t="shared" si="66"/>
        <v>0.2</v>
      </c>
      <c r="Q616" s="6">
        <f t="shared" si="67"/>
        <v>0.8</v>
      </c>
    </row>
    <row r="617" spans="1:17" ht="15" x14ac:dyDescent="0.35">
      <c r="A617" s="1">
        <v>45596</v>
      </c>
      <c r="B617" t="s">
        <v>1641</v>
      </c>
      <c r="C617" t="s">
        <v>1636</v>
      </c>
      <c r="D617" t="s">
        <v>1071</v>
      </c>
      <c r="E617" t="s">
        <v>110</v>
      </c>
      <c r="F617" t="s">
        <v>70</v>
      </c>
      <c r="G617" s="2" t="s">
        <v>1643</v>
      </c>
      <c r="H617">
        <v>400</v>
      </c>
      <c r="I617">
        <v>332</v>
      </c>
      <c r="J617">
        <f t="shared" si="62"/>
        <v>68</v>
      </c>
      <c r="K617" s="5">
        <f>VLOOKUP(G617,Products!$B$2:$C$51,2,0)</f>
        <v>108</v>
      </c>
      <c r="L617" s="5">
        <f>VLOOKUP(G617,Products!$B$2:$D$51,3,0)</f>
        <v>118</v>
      </c>
      <c r="M617" s="5">
        <f t="shared" si="63"/>
        <v>43200</v>
      </c>
      <c r="N617" s="5">
        <f t="shared" si="64"/>
        <v>39176</v>
      </c>
      <c r="O617" s="5">
        <f t="shared" si="65"/>
        <v>-4024</v>
      </c>
      <c r="P617" s="6">
        <f t="shared" si="66"/>
        <v>0.17</v>
      </c>
      <c r="Q617" s="6">
        <f t="shared" si="67"/>
        <v>0.83</v>
      </c>
    </row>
    <row r="618" spans="1:17" ht="15" x14ac:dyDescent="0.35">
      <c r="A618" s="1">
        <v>45596</v>
      </c>
      <c r="B618" t="s">
        <v>1641</v>
      </c>
      <c r="C618" t="s">
        <v>1636</v>
      </c>
      <c r="D618" t="s">
        <v>1303</v>
      </c>
      <c r="E618" t="s">
        <v>110</v>
      </c>
      <c r="F618" t="s">
        <v>71</v>
      </c>
      <c r="G618" s="2" t="s">
        <v>29</v>
      </c>
      <c r="H618">
        <v>400</v>
      </c>
      <c r="I618">
        <v>340</v>
      </c>
      <c r="J618">
        <f t="shared" si="62"/>
        <v>60</v>
      </c>
      <c r="K618" s="5">
        <f>VLOOKUP(G618,Products!$B$2:$C$51,2,0)</f>
        <v>84</v>
      </c>
      <c r="L618" s="5">
        <f>VLOOKUP(G618,Products!$B$2:$D$51,3,0)</f>
        <v>94</v>
      </c>
      <c r="M618" s="5">
        <f t="shared" si="63"/>
        <v>33600</v>
      </c>
      <c r="N618" s="5">
        <f t="shared" si="64"/>
        <v>31960</v>
      </c>
      <c r="O618" s="5">
        <f t="shared" si="65"/>
        <v>-1640</v>
      </c>
      <c r="P618" s="6">
        <f t="shared" si="66"/>
        <v>0.15</v>
      </c>
      <c r="Q618" s="6">
        <f t="shared" si="67"/>
        <v>0.85</v>
      </c>
    </row>
    <row r="619" spans="1:17" ht="15" x14ac:dyDescent="0.35">
      <c r="A619" s="1">
        <v>45596</v>
      </c>
      <c r="B619" t="s">
        <v>1641</v>
      </c>
      <c r="C619" t="s">
        <v>1636</v>
      </c>
      <c r="D619" t="s">
        <v>1342</v>
      </c>
      <c r="E619" t="s">
        <v>110</v>
      </c>
      <c r="F619" t="s">
        <v>72</v>
      </c>
      <c r="G619" s="2" t="s">
        <v>31</v>
      </c>
      <c r="H619">
        <v>400</v>
      </c>
      <c r="I619">
        <v>336</v>
      </c>
      <c r="J619">
        <f t="shared" si="62"/>
        <v>64</v>
      </c>
      <c r="K619" s="5">
        <f>VLOOKUP(G619,Products!$B$2:$C$51,2,0)</f>
        <v>67</v>
      </c>
      <c r="L619" s="5">
        <f>VLOOKUP(G619,Products!$B$2:$D$51,3,0)</f>
        <v>74</v>
      </c>
      <c r="M619" s="5">
        <f t="shared" si="63"/>
        <v>26800</v>
      </c>
      <c r="N619" s="5">
        <f t="shared" si="64"/>
        <v>24864</v>
      </c>
      <c r="O619" s="5">
        <f t="shared" si="65"/>
        <v>-1936</v>
      </c>
      <c r="P619" s="6">
        <f t="shared" si="66"/>
        <v>0.16</v>
      </c>
      <c r="Q619" s="6">
        <f t="shared" si="67"/>
        <v>0.84</v>
      </c>
    </row>
    <row r="620" spans="1:17" ht="15" x14ac:dyDescent="0.35">
      <c r="A620" s="1">
        <v>45596</v>
      </c>
      <c r="B620" t="s">
        <v>1641</v>
      </c>
      <c r="C620" t="s">
        <v>1636</v>
      </c>
      <c r="D620" t="s">
        <v>1391</v>
      </c>
      <c r="E620" t="s">
        <v>110</v>
      </c>
      <c r="F620" t="s">
        <v>73</v>
      </c>
      <c r="G620" s="2" t="s">
        <v>32</v>
      </c>
      <c r="H620">
        <v>400</v>
      </c>
      <c r="I620">
        <v>340</v>
      </c>
      <c r="J620">
        <f t="shared" si="62"/>
        <v>60</v>
      </c>
      <c r="K620" s="5">
        <f>VLOOKUP(G620,Products!$B$2:$C$51,2,0)</f>
        <v>25</v>
      </c>
      <c r="L620" s="5">
        <f>VLOOKUP(G620,Products!$B$2:$D$51,3,0)</f>
        <v>30</v>
      </c>
      <c r="M620" s="5">
        <f t="shared" si="63"/>
        <v>10000</v>
      </c>
      <c r="N620" s="5">
        <f t="shared" si="64"/>
        <v>10200</v>
      </c>
      <c r="O620" s="5">
        <f t="shared" si="65"/>
        <v>200</v>
      </c>
      <c r="P620" s="6">
        <f t="shared" si="66"/>
        <v>0.15</v>
      </c>
      <c r="Q620" s="6">
        <f t="shared" si="67"/>
        <v>0.85</v>
      </c>
    </row>
    <row r="621" spans="1:17" ht="15" x14ac:dyDescent="0.35">
      <c r="A621" s="1">
        <v>45596</v>
      </c>
      <c r="B621" t="s">
        <v>1641</v>
      </c>
      <c r="C621" t="s">
        <v>1636</v>
      </c>
      <c r="D621" t="s">
        <v>1600</v>
      </c>
      <c r="E621" t="s">
        <v>110</v>
      </c>
      <c r="F621" t="s">
        <v>74</v>
      </c>
      <c r="G621" s="2" t="s">
        <v>33</v>
      </c>
      <c r="H621">
        <v>400</v>
      </c>
      <c r="I621">
        <v>340</v>
      </c>
      <c r="J621">
        <f t="shared" si="62"/>
        <v>60</v>
      </c>
      <c r="K621" s="5">
        <f>VLOOKUP(G621,Products!$B$2:$C$51,2,0)</f>
        <v>186</v>
      </c>
      <c r="L621" s="5">
        <f>VLOOKUP(G621,Products!$B$2:$D$51,3,0)</f>
        <v>205</v>
      </c>
      <c r="M621" s="5">
        <f t="shared" si="63"/>
        <v>74400</v>
      </c>
      <c r="N621" s="5">
        <f t="shared" si="64"/>
        <v>69700</v>
      </c>
      <c r="O621" s="5">
        <f t="shared" si="65"/>
        <v>-4700</v>
      </c>
      <c r="P621" s="6">
        <f t="shared" si="66"/>
        <v>0.15</v>
      </c>
      <c r="Q621" s="6">
        <f t="shared" si="67"/>
        <v>0.85</v>
      </c>
    </row>
    <row r="622" spans="1:17" ht="15" x14ac:dyDescent="0.35">
      <c r="A622" s="1">
        <v>45596</v>
      </c>
      <c r="B622" t="s">
        <v>1641</v>
      </c>
      <c r="C622" t="s">
        <v>1636</v>
      </c>
      <c r="D622" t="s">
        <v>183</v>
      </c>
      <c r="E622" t="s">
        <v>110</v>
      </c>
      <c r="F622" t="s">
        <v>75</v>
      </c>
      <c r="G622" s="2" t="s">
        <v>34</v>
      </c>
      <c r="H622">
        <v>400</v>
      </c>
      <c r="I622">
        <v>320</v>
      </c>
      <c r="J622">
        <f t="shared" si="62"/>
        <v>80</v>
      </c>
      <c r="K622" s="5">
        <f>VLOOKUP(G622,Products!$B$2:$C$51,2,0)</f>
        <v>70</v>
      </c>
      <c r="L622" s="5">
        <f>VLOOKUP(G622,Products!$B$2:$D$51,3,0)</f>
        <v>84</v>
      </c>
      <c r="M622" s="5">
        <f t="shared" si="63"/>
        <v>28000</v>
      </c>
      <c r="N622" s="5">
        <f t="shared" si="64"/>
        <v>26880</v>
      </c>
      <c r="O622" s="5">
        <f t="shared" si="65"/>
        <v>-1120</v>
      </c>
      <c r="P622" s="6">
        <f t="shared" si="66"/>
        <v>0.2</v>
      </c>
      <c r="Q622" s="6">
        <f t="shared" si="67"/>
        <v>0.8</v>
      </c>
    </row>
    <row r="623" spans="1:17" ht="15" x14ac:dyDescent="0.35">
      <c r="A623" s="1">
        <v>45596</v>
      </c>
      <c r="B623" t="s">
        <v>1641</v>
      </c>
      <c r="C623" t="s">
        <v>1636</v>
      </c>
      <c r="D623" t="s">
        <v>230</v>
      </c>
      <c r="E623" t="s">
        <v>110</v>
      </c>
      <c r="F623" t="s">
        <v>76</v>
      </c>
      <c r="G623" s="2" t="s">
        <v>36</v>
      </c>
      <c r="H623">
        <v>400</v>
      </c>
      <c r="I623">
        <v>324</v>
      </c>
      <c r="J623">
        <f t="shared" si="62"/>
        <v>76</v>
      </c>
      <c r="K623" s="5">
        <f>VLOOKUP(G623,Products!$B$2:$C$51,2,0)</f>
        <v>197</v>
      </c>
      <c r="L623" s="5">
        <f>VLOOKUP(G623,Products!$B$2:$D$51,3,0)</f>
        <v>221</v>
      </c>
      <c r="M623" s="5">
        <f t="shared" si="63"/>
        <v>78800</v>
      </c>
      <c r="N623" s="5">
        <f t="shared" si="64"/>
        <v>71604</v>
      </c>
      <c r="O623" s="5">
        <f t="shared" si="65"/>
        <v>-7196</v>
      </c>
      <c r="P623" s="6">
        <f t="shared" si="66"/>
        <v>0.19</v>
      </c>
      <c r="Q623" s="6">
        <f t="shared" si="67"/>
        <v>0.81</v>
      </c>
    </row>
    <row r="624" spans="1:17" ht="15" x14ac:dyDescent="0.35">
      <c r="A624" s="1">
        <v>45596</v>
      </c>
      <c r="B624" t="s">
        <v>1641</v>
      </c>
      <c r="C624" t="s">
        <v>1636</v>
      </c>
      <c r="D624" t="s">
        <v>289</v>
      </c>
      <c r="E624" t="s">
        <v>110</v>
      </c>
      <c r="F624" t="s">
        <v>77</v>
      </c>
      <c r="G624" s="2" t="s">
        <v>39</v>
      </c>
      <c r="H624">
        <v>400</v>
      </c>
      <c r="I624">
        <v>340</v>
      </c>
      <c r="J624">
        <f t="shared" si="62"/>
        <v>60</v>
      </c>
      <c r="K624" s="5">
        <f>VLOOKUP(G624,Products!$B$2:$C$51,2,0)</f>
        <v>20</v>
      </c>
      <c r="L624" s="5">
        <f>VLOOKUP(G624,Products!$B$2:$D$51,3,0)</f>
        <v>24</v>
      </c>
      <c r="M624" s="5">
        <f t="shared" si="63"/>
        <v>8000</v>
      </c>
      <c r="N624" s="5">
        <f t="shared" si="64"/>
        <v>8160</v>
      </c>
      <c r="O624" s="5">
        <f t="shared" si="65"/>
        <v>160</v>
      </c>
      <c r="P624" s="6">
        <f t="shared" si="66"/>
        <v>0.15</v>
      </c>
      <c r="Q624" s="6">
        <f t="shared" si="67"/>
        <v>0.85</v>
      </c>
    </row>
    <row r="625" spans="1:17" ht="15" x14ac:dyDescent="0.35">
      <c r="A625" s="1">
        <v>45596</v>
      </c>
      <c r="B625" t="s">
        <v>1641</v>
      </c>
      <c r="C625" t="s">
        <v>1636</v>
      </c>
      <c r="D625" t="s">
        <v>338</v>
      </c>
      <c r="E625" t="s">
        <v>110</v>
      </c>
      <c r="F625" t="s">
        <v>78</v>
      </c>
      <c r="G625" s="2" t="s">
        <v>41</v>
      </c>
      <c r="H625">
        <v>400</v>
      </c>
      <c r="I625">
        <v>336</v>
      </c>
      <c r="J625">
        <f t="shared" si="62"/>
        <v>64</v>
      </c>
      <c r="K625" s="5">
        <f>VLOOKUP(G625,Products!$B$2:$C$51,2,0)</f>
        <v>60</v>
      </c>
      <c r="L625" s="5">
        <f>VLOOKUP(G625,Products!$B$2:$D$51,3,0)</f>
        <v>72</v>
      </c>
      <c r="M625" s="5">
        <f t="shared" si="63"/>
        <v>24000</v>
      </c>
      <c r="N625" s="5">
        <f t="shared" si="64"/>
        <v>24192</v>
      </c>
      <c r="O625" s="5">
        <f t="shared" si="65"/>
        <v>192</v>
      </c>
      <c r="P625" s="6">
        <f t="shared" si="66"/>
        <v>0.16</v>
      </c>
      <c r="Q625" s="6">
        <f t="shared" si="67"/>
        <v>0.84</v>
      </c>
    </row>
    <row r="626" spans="1:17" ht="15" x14ac:dyDescent="0.35">
      <c r="A626" s="1">
        <v>45596</v>
      </c>
      <c r="B626" t="s">
        <v>1641</v>
      </c>
      <c r="C626" t="s">
        <v>1636</v>
      </c>
      <c r="D626" t="s">
        <v>661</v>
      </c>
      <c r="E626" t="s">
        <v>110</v>
      </c>
      <c r="F626" t="s">
        <v>79</v>
      </c>
      <c r="G626" s="2" t="s">
        <v>42</v>
      </c>
      <c r="H626">
        <v>400</v>
      </c>
      <c r="I626">
        <v>324</v>
      </c>
      <c r="J626">
        <f t="shared" si="62"/>
        <v>76</v>
      </c>
      <c r="K626" s="5">
        <f>VLOOKUP(G626,Products!$B$2:$C$51,2,0)</f>
        <v>251</v>
      </c>
      <c r="L626" s="5">
        <f>VLOOKUP(G626,Products!$B$2:$D$51,3,0)</f>
        <v>276</v>
      </c>
      <c r="M626" s="5">
        <f t="shared" si="63"/>
        <v>100400</v>
      </c>
      <c r="N626" s="5">
        <f t="shared" si="64"/>
        <v>89424</v>
      </c>
      <c r="O626" s="5">
        <f t="shared" si="65"/>
        <v>-10976</v>
      </c>
      <c r="P626" s="6">
        <f t="shared" si="66"/>
        <v>0.19</v>
      </c>
      <c r="Q626" s="6">
        <f t="shared" si="67"/>
        <v>0.81</v>
      </c>
    </row>
    <row r="627" spans="1:17" ht="15" x14ac:dyDescent="0.35">
      <c r="A627" s="1">
        <v>45596</v>
      </c>
      <c r="B627" t="s">
        <v>1641</v>
      </c>
      <c r="C627" t="s">
        <v>1636</v>
      </c>
      <c r="D627" t="s">
        <v>763</v>
      </c>
      <c r="E627" t="s">
        <v>110</v>
      </c>
      <c r="F627" t="s">
        <v>80</v>
      </c>
      <c r="G627" s="2" t="s">
        <v>43</v>
      </c>
      <c r="H627">
        <v>400</v>
      </c>
      <c r="I627">
        <v>332</v>
      </c>
      <c r="J627">
        <f t="shared" si="62"/>
        <v>68</v>
      </c>
      <c r="K627" s="5">
        <f>VLOOKUP(G627,Products!$B$2:$C$51,2,0)</f>
        <v>70</v>
      </c>
      <c r="L627" s="5">
        <f>VLOOKUP(G627,Products!$B$2:$D$51,3,0)</f>
        <v>84</v>
      </c>
      <c r="M627" s="5">
        <f t="shared" si="63"/>
        <v>28000</v>
      </c>
      <c r="N627" s="5">
        <f t="shared" si="64"/>
        <v>27888</v>
      </c>
      <c r="O627" s="5">
        <f t="shared" si="65"/>
        <v>-112</v>
      </c>
      <c r="P627" s="6">
        <f t="shared" si="66"/>
        <v>0.17</v>
      </c>
      <c r="Q627" s="6">
        <f t="shared" si="67"/>
        <v>0.83</v>
      </c>
    </row>
    <row r="628" spans="1:17" ht="15" x14ac:dyDescent="0.35">
      <c r="A628" s="1">
        <v>45596</v>
      </c>
      <c r="B628" t="s">
        <v>1641</v>
      </c>
      <c r="C628" t="s">
        <v>1636</v>
      </c>
      <c r="D628" t="s">
        <v>814</v>
      </c>
      <c r="E628" t="s">
        <v>110</v>
      </c>
      <c r="F628" t="s">
        <v>81</v>
      </c>
      <c r="G628" s="2" t="s">
        <v>46</v>
      </c>
      <c r="H628">
        <v>400</v>
      </c>
      <c r="I628">
        <v>328</v>
      </c>
      <c r="J628">
        <f t="shared" si="62"/>
        <v>72</v>
      </c>
      <c r="K628" s="5">
        <f>VLOOKUP(G628,Products!$B$2:$C$51,2,0)</f>
        <v>120</v>
      </c>
      <c r="L628" s="5">
        <f>VLOOKUP(G628,Products!$B$2:$D$51,3,0)</f>
        <v>130</v>
      </c>
      <c r="M628" s="5">
        <f t="shared" si="63"/>
        <v>48000</v>
      </c>
      <c r="N628" s="5">
        <f t="shared" si="64"/>
        <v>42640</v>
      </c>
      <c r="O628" s="5">
        <f t="shared" si="65"/>
        <v>-5360</v>
      </c>
      <c r="P628" s="6">
        <f t="shared" si="66"/>
        <v>0.18</v>
      </c>
      <c r="Q628" s="6">
        <f t="shared" si="67"/>
        <v>0.82</v>
      </c>
    </row>
    <row r="629" spans="1:17" ht="15" x14ac:dyDescent="0.35">
      <c r="A629" s="1">
        <v>45596</v>
      </c>
      <c r="B629" t="s">
        <v>1641</v>
      </c>
      <c r="C629" t="s">
        <v>1636</v>
      </c>
      <c r="D629" t="s">
        <v>872</v>
      </c>
      <c r="E629" t="s">
        <v>110</v>
      </c>
      <c r="F629" t="s">
        <v>82</v>
      </c>
      <c r="G629" s="2" t="s">
        <v>49</v>
      </c>
      <c r="H629">
        <v>400</v>
      </c>
      <c r="I629">
        <v>332</v>
      </c>
      <c r="J629">
        <f t="shared" si="62"/>
        <v>68</v>
      </c>
      <c r="K629" s="5">
        <f>VLOOKUP(G629,Products!$B$2:$C$51,2,0)</f>
        <v>30</v>
      </c>
      <c r="L629" s="5">
        <f>VLOOKUP(G629,Products!$B$2:$D$51,3,0)</f>
        <v>40</v>
      </c>
      <c r="M629" s="5">
        <f t="shared" si="63"/>
        <v>12000</v>
      </c>
      <c r="N629" s="5">
        <f t="shared" si="64"/>
        <v>13280</v>
      </c>
      <c r="O629" s="5">
        <f t="shared" si="65"/>
        <v>1280</v>
      </c>
      <c r="P629" s="6">
        <f t="shared" si="66"/>
        <v>0.17</v>
      </c>
      <c r="Q629" s="6">
        <f t="shared" si="67"/>
        <v>0.83</v>
      </c>
    </row>
    <row r="630" spans="1:17" ht="15" x14ac:dyDescent="0.35">
      <c r="A630" s="1">
        <v>45596</v>
      </c>
      <c r="B630" t="s">
        <v>1641</v>
      </c>
      <c r="C630" t="s">
        <v>1636</v>
      </c>
      <c r="D630" t="s">
        <v>915</v>
      </c>
      <c r="E630" t="s">
        <v>110</v>
      </c>
      <c r="F630" t="s">
        <v>83</v>
      </c>
      <c r="G630" s="2" t="s">
        <v>50</v>
      </c>
      <c r="H630">
        <v>400</v>
      </c>
      <c r="I630">
        <v>336</v>
      </c>
      <c r="J630">
        <f t="shared" si="62"/>
        <v>64</v>
      </c>
      <c r="K630" s="5">
        <f>VLOOKUP(G630,Products!$B$2:$C$51,2,0)</f>
        <v>10</v>
      </c>
      <c r="L630" s="5">
        <f>VLOOKUP(G630,Products!$B$2:$D$51,3,0)</f>
        <v>15</v>
      </c>
      <c r="M630" s="5">
        <f t="shared" si="63"/>
        <v>4000</v>
      </c>
      <c r="N630" s="5">
        <f t="shared" si="64"/>
        <v>5040</v>
      </c>
      <c r="O630" s="5">
        <f t="shared" si="65"/>
        <v>1040</v>
      </c>
      <c r="P630" s="6">
        <f t="shared" si="66"/>
        <v>0.16</v>
      </c>
      <c r="Q630" s="6">
        <f t="shared" si="67"/>
        <v>0.84</v>
      </c>
    </row>
    <row r="631" spans="1:17" ht="15" x14ac:dyDescent="0.35">
      <c r="A631" s="1">
        <v>45596</v>
      </c>
      <c r="B631" t="s">
        <v>1641</v>
      </c>
      <c r="C631" t="s">
        <v>1636</v>
      </c>
      <c r="D631" t="s">
        <v>1260</v>
      </c>
      <c r="E631" t="s">
        <v>110</v>
      </c>
      <c r="F631" t="s">
        <v>84</v>
      </c>
      <c r="G631" s="2" t="s">
        <v>51</v>
      </c>
      <c r="H631">
        <v>400</v>
      </c>
      <c r="I631">
        <v>340</v>
      </c>
      <c r="J631">
        <f t="shared" ref="J631:J694" si="68">H631-I631</f>
        <v>60</v>
      </c>
      <c r="K631" s="5">
        <f>VLOOKUP(G631,Products!$B$2:$C$51,2,0)</f>
        <v>150</v>
      </c>
      <c r="L631" s="5">
        <f>VLOOKUP(G631,Products!$B$2:$D$51,3,0)</f>
        <v>210</v>
      </c>
      <c r="M631" s="5">
        <f t="shared" ref="M631:M694" si="69">H631*K631</f>
        <v>60000</v>
      </c>
      <c r="N631" s="5">
        <f t="shared" ref="N631:N694" si="70">I631*L631</f>
        <v>71400</v>
      </c>
      <c r="O631" s="5">
        <f t="shared" ref="O631:O694" si="71">N631-M631</f>
        <v>11400</v>
      </c>
      <c r="P631" s="6">
        <f t="shared" si="66"/>
        <v>0.15</v>
      </c>
      <c r="Q631" s="6">
        <f t="shared" si="67"/>
        <v>0.85</v>
      </c>
    </row>
    <row r="632" spans="1:17" ht="15" x14ac:dyDescent="0.35">
      <c r="A632" s="1">
        <v>45596</v>
      </c>
      <c r="B632" t="s">
        <v>1641</v>
      </c>
      <c r="C632" t="s">
        <v>1636</v>
      </c>
      <c r="D632" t="s">
        <v>1392</v>
      </c>
      <c r="E632" t="s">
        <v>110</v>
      </c>
      <c r="F632" t="s">
        <v>85</v>
      </c>
      <c r="G632" s="2" t="s">
        <v>1646</v>
      </c>
      <c r="H632">
        <v>400</v>
      </c>
      <c r="I632">
        <v>332</v>
      </c>
      <c r="J632">
        <f t="shared" si="68"/>
        <v>68</v>
      </c>
      <c r="K632" s="5">
        <f>VLOOKUP(G632,Products!$B$2:$C$51,2,0)</f>
        <v>110</v>
      </c>
      <c r="L632" s="5">
        <f>VLOOKUP(G632,Products!$B$2:$D$51,3,0)</f>
        <v>127</v>
      </c>
      <c r="M632" s="5">
        <f t="shared" si="69"/>
        <v>44000</v>
      </c>
      <c r="N632" s="5">
        <f t="shared" si="70"/>
        <v>42164</v>
      </c>
      <c r="O632" s="5">
        <f t="shared" si="71"/>
        <v>-1836</v>
      </c>
      <c r="P632" s="6">
        <f t="shared" si="66"/>
        <v>0.17</v>
      </c>
      <c r="Q632" s="6">
        <f t="shared" si="67"/>
        <v>0.83</v>
      </c>
    </row>
    <row r="633" spans="1:17" ht="15" x14ac:dyDescent="0.35">
      <c r="A633" s="1">
        <v>45596</v>
      </c>
      <c r="B633" t="s">
        <v>1641</v>
      </c>
      <c r="C633" t="s">
        <v>1636</v>
      </c>
      <c r="D633" t="s">
        <v>1498</v>
      </c>
      <c r="E633" t="s">
        <v>110</v>
      </c>
      <c r="F633" t="s">
        <v>86</v>
      </c>
      <c r="G633" s="2" t="s">
        <v>23</v>
      </c>
      <c r="H633">
        <v>400</v>
      </c>
      <c r="I633">
        <v>324</v>
      </c>
      <c r="J633">
        <f t="shared" si="68"/>
        <v>76</v>
      </c>
      <c r="K633" s="5">
        <f>VLOOKUP(G633,Products!$B$2:$C$51,2,0)</f>
        <v>50</v>
      </c>
      <c r="L633" s="5">
        <f>VLOOKUP(G633,Products!$B$2:$D$51,3,0)</f>
        <v>58</v>
      </c>
      <c r="M633" s="5">
        <f t="shared" si="69"/>
        <v>20000</v>
      </c>
      <c r="N633" s="5">
        <f t="shared" si="70"/>
        <v>18792</v>
      </c>
      <c r="O633" s="5">
        <f t="shared" si="71"/>
        <v>-1208</v>
      </c>
      <c r="P633" s="6">
        <f t="shared" si="66"/>
        <v>0.19</v>
      </c>
      <c r="Q633" s="6">
        <f t="shared" si="67"/>
        <v>0.81</v>
      </c>
    </row>
    <row r="634" spans="1:17" ht="15" x14ac:dyDescent="0.35">
      <c r="A634" s="1">
        <v>45596</v>
      </c>
      <c r="B634" t="s">
        <v>1641</v>
      </c>
      <c r="C634" t="s">
        <v>1636</v>
      </c>
      <c r="D634" t="s">
        <v>471</v>
      </c>
      <c r="E634" t="s">
        <v>110</v>
      </c>
      <c r="F634" t="s">
        <v>87</v>
      </c>
      <c r="G634" s="2" t="s">
        <v>24</v>
      </c>
      <c r="H634">
        <v>400</v>
      </c>
      <c r="I634">
        <v>332</v>
      </c>
      <c r="J634">
        <f t="shared" si="68"/>
        <v>68</v>
      </c>
      <c r="K634" s="5">
        <f>VLOOKUP(G634,Products!$B$2:$C$51,2,0)</f>
        <v>30</v>
      </c>
      <c r="L634" s="5">
        <f>VLOOKUP(G634,Products!$B$2:$D$51,3,0)</f>
        <v>34</v>
      </c>
      <c r="M634" s="5">
        <f t="shared" si="69"/>
        <v>12000</v>
      </c>
      <c r="N634" s="5">
        <f t="shared" si="70"/>
        <v>11288</v>
      </c>
      <c r="O634" s="5">
        <f t="shared" si="71"/>
        <v>-712</v>
      </c>
      <c r="P634" s="6">
        <f t="shared" si="66"/>
        <v>0.17</v>
      </c>
      <c r="Q634" s="6">
        <f t="shared" si="67"/>
        <v>0.83</v>
      </c>
    </row>
    <row r="635" spans="1:17" ht="15" x14ac:dyDescent="0.35">
      <c r="A635" s="1">
        <v>45596</v>
      </c>
      <c r="B635" t="s">
        <v>1641</v>
      </c>
      <c r="C635" t="s">
        <v>1636</v>
      </c>
      <c r="D635" t="s">
        <v>231</v>
      </c>
      <c r="E635" t="s">
        <v>110</v>
      </c>
      <c r="F635" t="s">
        <v>88</v>
      </c>
      <c r="G635" s="2" t="s">
        <v>25</v>
      </c>
      <c r="H635">
        <v>400</v>
      </c>
      <c r="I635">
        <v>332</v>
      </c>
      <c r="J635">
        <f t="shared" si="68"/>
        <v>68</v>
      </c>
      <c r="K635" s="5">
        <f>VLOOKUP(G635,Products!$B$2:$C$51,2,0)</f>
        <v>60</v>
      </c>
      <c r="L635" s="5">
        <f>VLOOKUP(G635,Products!$B$2:$D$51,3,0)</f>
        <v>68</v>
      </c>
      <c r="M635" s="5">
        <f t="shared" si="69"/>
        <v>24000</v>
      </c>
      <c r="N635" s="5">
        <f t="shared" si="70"/>
        <v>22576</v>
      </c>
      <c r="O635" s="5">
        <f t="shared" si="71"/>
        <v>-1424</v>
      </c>
      <c r="P635" s="6">
        <f t="shared" si="66"/>
        <v>0.17</v>
      </c>
      <c r="Q635" s="6">
        <f t="shared" si="67"/>
        <v>0.83</v>
      </c>
    </row>
    <row r="636" spans="1:17" ht="15" x14ac:dyDescent="0.35">
      <c r="A636" s="1">
        <v>45596</v>
      </c>
      <c r="B636" t="s">
        <v>1641</v>
      </c>
      <c r="C636" t="s">
        <v>1636</v>
      </c>
      <c r="D636" t="s">
        <v>339</v>
      </c>
      <c r="E636" t="s">
        <v>110</v>
      </c>
      <c r="F636" t="s">
        <v>89</v>
      </c>
      <c r="G636" s="2" t="s">
        <v>54</v>
      </c>
      <c r="H636">
        <v>400</v>
      </c>
      <c r="I636">
        <v>320</v>
      </c>
      <c r="J636">
        <f t="shared" si="68"/>
        <v>80</v>
      </c>
      <c r="K636" s="5">
        <f>VLOOKUP(G636,Products!$B$2:$C$51,2,0)</f>
        <v>20</v>
      </c>
      <c r="L636" s="5">
        <f>VLOOKUP(G636,Products!$B$2:$D$51,3,0)</f>
        <v>22</v>
      </c>
      <c r="M636" s="5">
        <f t="shared" si="69"/>
        <v>8000</v>
      </c>
      <c r="N636" s="5">
        <f t="shared" si="70"/>
        <v>7040</v>
      </c>
      <c r="O636" s="5">
        <f t="shared" si="71"/>
        <v>-960</v>
      </c>
      <c r="P636" s="6">
        <f t="shared" si="66"/>
        <v>0.2</v>
      </c>
      <c r="Q636" s="6">
        <f t="shared" si="67"/>
        <v>0.8</v>
      </c>
    </row>
    <row r="637" spans="1:17" ht="15" x14ac:dyDescent="0.35">
      <c r="A637" s="1">
        <v>45596</v>
      </c>
      <c r="B637" t="s">
        <v>1641</v>
      </c>
      <c r="C637" t="s">
        <v>1636</v>
      </c>
      <c r="D637" t="s">
        <v>472</v>
      </c>
      <c r="E637" t="s">
        <v>110</v>
      </c>
      <c r="F637" t="s">
        <v>90</v>
      </c>
      <c r="G637" s="2" t="s">
        <v>40</v>
      </c>
      <c r="H637">
        <v>400</v>
      </c>
      <c r="I637">
        <v>332</v>
      </c>
      <c r="J637">
        <f t="shared" si="68"/>
        <v>68</v>
      </c>
      <c r="K637" s="5">
        <f>VLOOKUP(G637,Products!$B$2:$C$51,2,0)</f>
        <v>40</v>
      </c>
      <c r="L637" s="5">
        <f>VLOOKUP(G637,Products!$B$2:$D$51,3,0)</f>
        <v>45</v>
      </c>
      <c r="M637" s="5">
        <f t="shared" si="69"/>
        <v>16000</v>
      </c>
      <c r="N637" s="5">
        <f t="shared" si="70"/>
        <v>14940</v>
      </c>
      <c r="O637" s="5">
        <f t="shared" si="71"/>
        <v>-1060</v>
      </c>
      <c r="P637" s="6">
        <f t="shared" si="66"/>
        <v>0.17</v>
      </c>
      <c r="Q637" s="6">
        <f t="shared" si="67"/>
        <v>0.83</v>
      </c>
    </row>
    <row r="638" spans="1:17" ht="15" x14ac:dyDescent="0.35">
      <c r="A638" s="1">
        <v>45596</v>
      </c>
      <c r="B638" t="s">
        <v>1641</v>
      </c>
      <c r="C638" t="s">
        <v>1636</v>
      </c>
      <c r="D638" t="s">
        <v>525</v>
      </c>
      <c r="E638" t="s">
        <v>110</v>
      </c>
      <c r="F638" t="s">
        <v>91</v>
      </c>
      <c r="G638" s="2" t="s">
        <v>30</v>
      </c>
      <c r="H638">
        <v>400</v>
      </c>
      <c r="I638">
        <v>340</v>
      </c>
      <c r="J638">
        <f t="shared" si="68"/>
        <v>60</v>
      </c>
      <c r="K638" s="5">
        <f>VLOOKUP(G638,Products!$B$2:$C$51,2,0)</f>
        <v>40</v>
      </c>
      <c r="L638" s="5">
        <f>VLOOKUP(G638,Products!$B$2:$D$51,3,0)</f>
        <v>45</v>
      </c>
      <c r="M638" s="5">
        <f t="shared" si="69"/>
        <v>16000</v>
      </c>
      <c r="N638" s="5">
        <f t="shared" si="70"/>
        <v>15300</v>
      </c>
      <c r="O638" s="5">
        <f t="shared" si="71"/>
        <v>-700</v>
      </c>
      <c r="P638" s="6">
        <f t="shared" si="66"/>
        <v>0.15</v>
      </c>
      <c r="Q638" s="6">
        <f t="shared" si="67"/>
        <v>0.85</v>
      </c>
    </row>
    <row r="639" spans="1:17" ht="15" x14ac:dyDescent="0.35">
      <c r="A639" s="1">
        <v>45596</v>
      </c>
      <c r="B639" t="s">
        <v>1641</v>
      </c>
      <c r="C639" t="s">
        <v>1636</v>
      </c>
      <c r="D639" t="s">
        <v>568</v>
      </c>
      <c r="E639" t="s">
        <v>110</v>
      </c>
      <c r="F639" t="s">
        <v>92</v>
      </c>
      <c r="G639" s="2" t="s">
        <v>44</v>
      </c>
      <c r="H639">
        <v>400</v>
      </c>
      <c r="I639">
        <v>340</v>
      </c>
      <c r="J639">
        <f t="shared" si="68"/>
        <v>60</v>
      </c>
      <c r="K639" s="5">
        <f>VLOOKUP(G639,Products!$B$2:$C$51,2,0)</f>
        <v>50</v>
      </c>
      <c r="L639" s="5">
        <f>VLOOKUP(G639,Products!$B$2:$D$51,3,0)</f>
        <v>58</v>
      </c>
      <c r="M639" s="5">
        <f t="shared" si="69"/>
        <v>20000</v>
      </c>
      <c r="N639" s="5">
        <f t="shared" si="70"/>
        <v>19720</v>
      </c>
      <c r="O639" s="5">
        <f t="shared" si="71"/>
        <v>-280</v>
      </c>
      <c r="P639" s="6">
        <f t="shared" si="66"/>
        <v>0.15</v>
      </c>
      <c r="Q639" s="6">
        <f t="shared" si="67"/>
        <v>0.85</v>
      </c>
    </row>
    <row r="640" spans="1:17" ht="15" x14ac:dyDescent="0.35">
      <c r="A640" s="1">
        <v>45596</v>
      </c>
      <c r="B640" t="s">
        <v>1641</v>
      </c>
      <c r="C640" t="s">
        <v>1636</v>
      </c>
      <c r="D640" t="s">
        <v>617</v>
      </c>
      <c r="E640" t="s">
        <v>110</v>
      </c>
      <c r="F640" t="s">
        <v>93</v>
      </c>
      <c r="G640" s="2" t="s">
        <v>10</v>
      </c>
      <c r="H640">
        <v>400</v>
      </c>
      <c r="I640">
        <v>320</v>
      </c>
      <c r="J640">
        <f t="shared" si="68"/>
        <v>80</v>
      </c>
      <c r="K640" s="5">
        <f>VLOOKUP(G640,Products!$B$2:$C$51,2,0)</f>
        <v>44</v>
      </c>
      <c r="L640" s="5">
        <f>VLOOKUP(G640,Products!$B$2:$D$51,3,0)</f>
        <v>49</v>
      </c>
      <c r="M640" s="5">
        <f t="shared" si="69"/>
        <v>17600</v>
      </c>
      <c r="N640" s="5">
        <f t="shared" si="70"/>
        <v>15680</v>
      </c>
      <c r="O640" s="5">
        <f t="shared" si="71"/>
        <v>-1920</v>
      </c>
      <c r="P640" s="6">
        <f t="shared" si="66"/>
        <v>0.2</v>
      </c>
      <c r="Q640" s="6">
        <f t="shared" si="67"/>
        <v>0.8</v>
      </c>
    </row>
    <row r="641" spans="1:17" ht="15" x14ac:dyDescent="0.35">
      <c r="A641" s="1">
        <v>45596</v>
      </c>
      <c r="B641" t="s">
        <v>1641</v>
      </c>
      <c r="C641" t="s">
        <v>1636</v>
      </c>
      <c r="D641" t="s">
        <v>713</v>
      </c>
      <c r="E641" t="s">
        <v>110</v>
      </c>
      <c r="F641" t="s">
        <v>94</v>
      </c>
      <c r="G641" s="2" t="s">
        <v>1644</v>
      </c>
      <c r="H641">
        <v>400</v>
      </c>
      <c r="I641">
        <v>320</v>
      </c>
      <c r="J641">
        <f t="shared" si="68"/>
        <v>80</v>
      </c>
      <c r="K641" s="5">
        <f>VLOOKUP(G641,Products!$B$2:$C$51,2,0)</f>
        <v>25</v>
      </c>
      <c r="L641" s="5">
        <f>VLOOKUP(G641,Products!$B$2:$D$51,3,0)</f>
        <v>28</v>
      </c>
      <c r="M641" s="5">
        <f t="shared" si="69"/>
        <v>10000</v>
      </c>
      <c r="N641" s="5">
        <f t="shared" si="70"/>
        <v>8960</v>
      </c>
      <c r="O641" s="5">
        <f t="shared" si="71"/>
        <v>-1040</v>
      </c>
      <c r="P641" s="6">
        <f t="shared" si="66"/>
        <v>0.2</v>
      </c>
      <c r="Q641" s="6">
        <f t="shared" si="67"/>
        <v>0.8</v>
      </c>
    </row>
    <row r="642" spans="1:17" ht="15" x14ac:dyDescent="0.35">
      <c r="A642" s="1">
        <v>45596</v>
      </c>
      <c r="B642" t="s">
        <v>1641</v>
      </c>
      <c r="C642" t="s">
        <v>1636</v>
      </c>
      <c r="D642" t="s">
        <v>764</v>
      </c>
      <c r="E642" t="s">
        <v>110</v>
      </c>
      <c r="F642" t="s">
        <v>95</v>
      </c>
      <c r="G642" s="2" t="s">
        <v>1630</v>
      </c>
      <c r="H642">
        <v>400</v>
      </c>
      <c r="I642">
        <v>320</v>
      </c>
      <c r="J642">
        <f t="shared" si="68"/>
        <v>80</v>
      </c>
      <c r="K642" s="5">
        <f>VLOOKUP(G642,Products!$B$2:$C$51,2,0)</f>
        <v>45</v>
      </c>
      <c r="L642" s="5">
        <f>VLOOKUP(G642,Products!$B$2:$D$51,3,0)</f>
        <v>50</v>
      </c>
      <c r="M642" s="5">
        <f t="shared" si="69"/>
        <v>18000</v>
      </c>
      <c r="N642" s="5">
        <f t="shared" si="70"/>
        <v>16000</v>
      </c>
      <c r="O642" s="5">
        <f t="shared" si="71"/>
        <v>-2000</v>
      </c>
      <c r="P642" s="6">
        <f t="shared" si="66"/>
        <v>0.2</v>
      </c>
      <c r="Q642" s="6">
        <f t="shared" si="67"/>
        <v>0.8</v>
      </c>
    </row>
    <row r="643" spans="1:17" ht="15" x14ac:dyDescent="0.35">
      <c r="A643" s="1">
        <v>45596</v>
      </c>
      <c r="B643" t="s">
        <v>1641</v>
      </c>
      <c r="C643" t="s">
        <v>1636</v>
      </c>
      <c r="D643" t="s">
        <v>815</v>
      </c>
      <c r="E643" t="s">
        <v>110</v>
      </c>
      <c r="F643" t="s">
        <v>96</v>
      </c>
      <c r="G643" s="2" t="s">
        <v>28</v>
      </c>
      <c r="H643">
        <v>400</v>
      </c>
      <c r="I643">
        <v>332</v>
      </c>
      <c r="J643">
        <f t="shared" si="68"/>
        <v>68</v>
      </c>
      <c r="K643" s="5">
        <f>VLOOKUP(G643,Products!$B$2:$C$51,2,0)</f>
        <v>40</v>
      </c>
      <c r="L643" s="5">
        <f>VLOOKUP(G643,Products!$B$2:$D$51,3,0)</f>
        <v>44</v>
      </c>
      <c r="M643" s="5">
        <f t="shared" si="69"/>
        <v>16000</v>
      </c>
      <c r="N643" s="5">
        <f t="shared" si="70"/>
        <v>14608</v>
      </c>
      <c r="O643" s="5">
        <f t="shared" si="71"/>
        <v>-1392</v>
      </c>
      <c r="P643" s="6">
        <f t="shared" ref="P643:P706" si="72">J643/H643</f>
        <v>0.17</v>
      </c>
      <c r="Q643" s="6">
        <f t="shared" ref="Q643:Q706" si="73">I643/H643</f>
        <v>0.83</v>
      </c>
    </row>
    <row r="644" spans="1:17" ht="15" x14ac:dyDescent="0.35">
      <c r="A644" s="1">
        <v>45596</v>
      </c>
      <c r="B644" t="s">
        <v>1641</v>
      </c>
      <c r="C644" t="s">
        <v>1636</v>
      </c>
      <c r="D644" t="s">
        <v>973</v>
      </c>
      <c r="E644" t="s">
        <v>110</v>
      </c>
      <c r="F644" t="s">
        <v>97</v>
      </c>
      <c r="G644" s="2" t="s">
        <v>47</v>
      </c>
      <c r="H644">
        <v>400</v>
      </c>
      <c r="I644">
        <v>336</v>
      </c>
      <c r="J644">
        <f t="shared" si="68"/>
        <v>64</v>
      </c>
      <c r="K644" s="5">
        <f>VLOOKUP(G644,Products!$B$2:$C$51,2,0)</f>
        <v>34</v>
      </c>
      <c r="L644" s="5">
        <f>VLOOKUP(G644,Products!$B$2:$D$51,3,0)</f>
        <v>39</v>
      </c>
      <c r="M644" s="5">
        <f t="shared" si="69"/>
        <v>13600</v>
      </c>
      <c r="N644" s="5">
        <f t="shared" si="70"/>
        <v>13104</v>
      </c>
      <c r="O644" s="5">
        <f t="shared" si="71"/>
        <v>-496</v>
      </c>
      <c r="P644" s="6">
        <f t="shared" si="72"/>
        <v>0.16</v>
      </c>
      <c r="Q644" s="6">
        <f t="shared" si="73"/>
        <v>0.84</v>
      </c>
    </row>
    <row r="645" spans="1:17" ht="15" x14ac:dyDescent="0.35">
      <c r="A645" s="1">
        <v>45596</v>
      </c>
      <c r="B645" t="s">
        <v>1641</v>
      </c>
      <c r="C645" t="s">
        <v>1636</v>
      </c>
      <c r="D645" t="s">
        <v>1019</v>
      </c>
      <c r="E645" t="s">
        <v>110</v>
      </c>
      <c r="F645" t="s">
        <v>98</v>
      </c>
      <c r="G645" s="2" t="s">
        <v>48</v>
      </c>
      <c r="H645">
        <v>400</v>
      </c>
      <c r="I645">
        <v>328</v>
      </c>
      <c r="J645">
        <f t="shared" si="68"/>
        <v>72</v>
      </c>
      <c r="K645" s="5">
        <f>VLOOKUP(G645,Products!$B$2:$C$51,2,0)</f>
        <v>100</v>
      </c>
      <c r="L645" s="5">
        <f>VLOOKUP(G645,Products!$B$2:$D$51,3,0)</f>
        <v>113</v>
      </c>
      <c r="M645" s="5">
        <f t="shared" si="69"/>
        <v>40000</v>
      </c>
      <c r="N645" s="5">
        <f t="shared" si="70"/>
        <v>37064</v>
      </c>
      <c r="O645" s="5">
        <f t="shared" si="71"/>
        <v>-2936</v>
      </c>
      <c r="P645" s="6">
        <f t="shared" si="72"/>
        <v>0.18</v>
      </c>
      <c r="Q645" s="6">
        <f t="shared" si="73"/>
        <v>0.82</v>
      </c>
    </row>
    <row r="646" spans="1:17" ht="15" x14ac:dyDescent="0.35">
      <c r="A646" s="1">
        <v>45596</v>
      </c>
      <c r="B646" t="s">
        <v>1641</v>
      </c>
      <c r="C646" t="s">
        <v>1636</v>
      </c>
      <c r="D646" t="s">
        <v>1072</v>
      </c>
      <c r="E646" t="s">
        <v>110</v>
      </c>
      <c r="F646" t="s">
        <v>99</v>
      </c>
      <c r="G646" s="2" t="s">
        <v>1645</v>
      </c>
      <c r="H646">
        <v>400</v>
      </c>
      <c r="I646">
        <v>324</v>
      </c>
      <c r="J646">
        <f t="shared" si="68"/>
        <v>76</v>
      </c>
      <c r="K646" s="5">
        <f>VLOOKUP(G646,Products!$B$2:$C$51,2,0)</f>
        <v>60</v>
      </c>
      <c r="L646" s="5">
        <f>VLOOKUP(G646,Products!$B$2:$D$51,3,0)</f>
        <v>68</v>
      </c>
      <c r="M646" s="5">
        <f t="shared" si="69"/>
        <v>24000</v>
      </c>
      <c r="N646" s="5">
        <f t="shared" si="70"/>
        <v>22032</v>
      </c>
      <c r="O646" s="5">
        <f t="shared" si="71"/>
        <v>-1968</v>
      </c>
      <c r="P646" s="6">
        <f t="shared" si="72"/>
        <v>0.19</v>
      </c>
      <c r="Q646" s="6">
        <f t="shared" si="73"/>
        <v>0.81</v>
      </c>
    </row>
    <row r="647" spans="1:17" ht="15" x14ac:dyDescent="0.35">
      <c r="A647" s="1">
        <v>45596</v>
      </c>
      <c r="B647" t="s">
        <v>1641</v>
      </c>
      <c r="C647" t="s">
        <v>1636</v>
      </c>
      <c r="D647" t="s">
        <v>1116</v>
      </c>
      <c r="E647" t="s">
        <v>110</v>
      </c>
      <c r="F647" t="s">
        <v>100</v>
      </c>
      <c r="G647" s="2" t="s">
        <v>11</v>
      </c>
      <c r="H647">
        <v>400</v>
      </c>
      <c r="I647">
        <v>332</v>
      </c>
      <c r="J647">
        <f t="shared" si="68"/>
        <v>68</v>
      </c>
      <c r="K647" s="5">
        <f>VLOOKUP(G647,Products!$B$2:$C$51,2,0)</f>
        <v>38</v>
      </c>
      <c r="L647" s="5">
        <f>VLOOKUP(G647,Products!$B$2:$D$51,3,0)</f>
        <v>42</v>
      </c>
      <c r="M647" s="5">
        <f t="shared" si="69"/>
        <v>15200</v>
      </c>
      <c r="N647" s="5">
        <f t="shared" si="70"/>
        <v>13944</v>
      </c>
      <c r="O647" s="5">
        <f t="shared" si="71"/>
        <v>-1256</v>
      </c>
      <c r="P647" s="6">
        <f t="shared" si="72"/>
        <v>0.17</v>
      </c>
      <c r="Q647" s="6">
        <f t="shared" si="73"/>
        <v>0.83</v>
      </c>
    </row>
    <row r="648" spans="1:17" ht="15" x14ac:dyDescent="0.35">
      <c r="A648" s="1">
        <v>45596</v>
      </c>
      <c r="B648" t="s">
        <v>1641</v>
      </c>
      <c r="C648" t="s">
        <v>1636</v>
      </c>
      <c r="D648" t="s">
        <v>1167</v>
      </c>
      <c r="E648" t="s">
        <v>110</v>
      </c>
      <c r="F648" t="s">
        <v>101</v>
      </c>
      <c r="G648" s="2" t="s">
        <v>26</v>
      </c>
      <c r="H648">
        <v>400</v>
      </c>
      <c r="I648">
        <v>336</v>
      </c>
      <c r="J648">
        <f t="shared" si="68"/>
        <v>64</v>
      </c>
      <c r="K648" s="5">
        <f>VLOOKUP(G648,Products!$B$2:$C$51,2,0)</f>
        <v>120</v>
      </c>
      <c r="L648" s="5">
        <f>VLOOKUP(G648,Products!$B$2:$D$51,3,0)</f>
        <v>136</v>
      </c>
      <c r="M648" s="5">
        <f t="shared" si="69"/>
        <v>48000</v>
      </c>
      <c r="N648" s="5">
        <f t="shared" si="70"/>
        <v>45696</v>
      </c>
      <c r="O648" s="5">
        <f t="shared" si="71"/>
        <v>-2304</v>
      </c>
      <c r="P648" s="6">
        <f t="shared" si="72"/>
        <v>0.16</v>
      </c>
      <c r="Q648" s="6">
        <f t="shared" si="73"/>
        <v>0.84</v>
      </c>
    </row>
    <row r="649" spans="1:17" ht="15" x14ac:dyDescent="0.35">
      <c r="A649" s="1">
        <v>45596</v>
      </c>
      <c r="B649" t="s">
        <v>1641</v>
      </c>
      <c r="C649" t="s">
        <v>1636</v>
      </c>
      <c r="D649" t="s">
        <v>1210</v>
      </c>
      <c r="E649" t="s">
        <v>110</v>
      </c>
      <c r="F649" t="s">
        <v>102</v>
      </c>
      <c r="G649" s="2" t="s">
        <v>35</v>
      </c>
      <c r="H649">
        <v>400</v>
      </c>
      <c r="I649">
        <v>320</v>
      </c>
      <c r="J649">
        <f t="shared" si="68"/>
        <v>80</v>
      </c>
      <c r="K649" s="5">
        <f>VLOOKUP(G649,Products!$B$2:$C$51,2,0)</f>
        <v>60</v>
      </c>
      <c r="L649" s="5">
        <f>VLOOKUP(G649,Products!$B$2:$D$51,3,0)</f>
        <v>68</v>
      </c>
      <c r="M649" s="5">
        <f t="shared" si="69"/>
        <v>24000</v>
      </c>
      <c r="N649" s="5">
        <f t="shared" si="70"/>
        <v>21760</v>
      </c>
      <c r="O649" s="5">
        <f t="shared" si="71"/>
        <v>-2240</v>
      </c>
      <c r="P649" s="6">
        <f t="shared" si="72"/>
        <v>0.2</v>
      </c>
      <c r="Q649" s="6">
        <f t="shared" si="73"/>
        <v>0.8</v>
      </c>
    </row>
    <row r="650" spans="1:17" ht="15" x14ac:dyDescent="0.35">
      <c r="A650" s="1">
        <v>45596</v>
      </c>
      <c r="B650" t="s">
        <v>1641</v>
      </c>
      <c r="C650" t="s">
        <v>1636</v>
      </c>
      <c r="D650" t="s">
        <v>1261</v>
      </c>
      <c r="E650" t="s">
        <v>110</v>
      </c>
      <c r="F650" t="s">
        <v>103</v>
      </c>
      <c r="G650" s="2" t="s">
        <v>37</v>
      </c>
      <c r="H650">
        <v>400</v>
      </c>
      <c r="I650">
        <v>332</v>
      </c>
      <c r="J650">
        <f t="shared" si="68"/>
        <v>68</v>
      </c>
      <c r="K650" s="5">
        <f>VLOOKUP(G650,Products!$B$2:$C$51,2,0)</f>
        <v>22</v>
      </c>
      <c r="L650" s="5">
        <f>VLOOKUP(G650,Products!$B$2:$D$51,3,0)</f>
        <v>27</v>
      </c>
      <c r="M650" s="5">
        <f t="shared" si="69"/>
        <v>8800</v>
      </c>
      <c r="N650" s="5">
        <f t="shared" si="70"/>
        <v>8964</v>
      </c>
      <c r="O650" s="5">
        <f t="shared" si="71"/>
        <v>164</v>
      </c>
      <c r="P650" s="6">
        <f t="shared" si="72"/>
        <v>0.17</v>
      </c>
      <c r="Q650" s="6">
        <f t="shared" si="73"/>
        <v>0.83</v>
      </c>
    </row>
    <row r="651" spans="1:17" ht="15" x14ac:dyDescent="0.35">
      <c r="A651" s="1">
        <v>45596</v>
      </c>
      <c r="B651" t="s">
        <v>1641</v>
      </c>
      <c r="C651" t="s">
        <v>1636</v>
      </c>
      <c r="D651" t="s">
        <v>1304</v>
      </c>
      <c r="E651" t="s">
        <v>110</v>
      </c>
      <c r="F651" t="s">
        <v>104</v>
      </c>
      <c r="G651" s="2" t="s">
        <v>38</v>
      </c>
      <c r="H651">
        <v>400</v>
      </c>
      <c r="I651">
        <v>320</v>
      </c>
      <c r="J651">
        <f t="shared" si="68"/>
        <v>80</v>
      </c>
      <c r="K651" s="5">
        <f>VLOOKUP(G651,Products!$B$2:$C$51,2,0)</f>
        <v>60</v>
      </c>
      <c r="L651" s="5">
        <f>VLOOKUP(G651,Products!$B$2:$D$51,3,0)</f>
        <v>68</v>
      </c>
      <c r="M651" s="5">
        <f t="shared" si="69"/>
        <v>24000</v>
      </c>
      <c r="N651" s="5">
        <f t="shared" si="70"/>
        <v>21760</v>
      </c>
      <c r="O651" s="5">
        <f t="shared" si="71"/>
        <v>-2240</v>
      </c>
      <c r="P651" s="6">
        <f t="shared" si="72"/>
        <v>0.2</v>
      </c>
      <c r="Q651" s="6">
        <f t="shared" si="73"/>
        <v>0.8</v>
      </c>
    </row>
    <row r="652" spans="1:17" ht="15" x14ac:dyDescent="0.35">
      <c r="A652" s="1">
        <v>45596</v>
      </c>
      <c r="B652" t="s">
        <v>1641</v>
      </c>
      <c r="C652" t="s">
        <v>1636</v>
      </c>
      <c r="D652" t="s">
        <v>1343</v>
      </c>
      <c r="E652" t="s">
        <v>111</v>
      </c>
      <c r="F652" t="s">
        <v>55</v>
      </c>
      <c r="G652" s="2" t="s">
        <v>12</v>
      </c>
      <c r="H652">
        <v>400</v>
      </c>
      <c r="I652">
        <v>388</v>
      </c>
      <c r="J652">
        <f t="shared" si="68"/>
        <v>12</v>
      </c>
      <c r="K652" s="5">
        <f>VLOOKUP(G652,Products!$B$2:$C$51,2,0)</f>
        <v>30</v>
      </c>
      <c r="L652" s="5">
        <f>VLOOKUP(G652,Products!$B$2:$D$51,3,0)</f>
        <v>33</v>
      </c>
      <c r="M652" s="5">
        <f t="shared" si="69"/>
        <v>12000</v>
      </c>
      <c r="N652" s="5">
        <f t="shared" si="70"/>
        <v>12804</v>
      </c>
      <c r="O652" s="5">
        <f t="shared" si="71"/>
        <v>804</v>
      </c>
      <c r="P652" s="6">
        <f t="shared" si="72"/>
        <v>0.03</v>
      </c>
      <c r="Q652" s="6">
        <f t="shared" si="73"/>
        <v>0.97</v>
      </c>
    </row>
    <row r="653" spans="1:17" ht="15" x14ac:dyDescent="0.35">
      <c r="A653" s="1">
        <v>45596</v>
      </c>
      <c r="B653" t="s">
        <v>1641</v>
      </c>
      <c r="C653" t="s">
        <v>1636</v>
      </c>
      <c r="D653" t="s">
        <v>1393</v>
      </c>
      <c r="E653" t="s">
        <v>111</v>
      </c>
      <c r="F653" t="s">
        <v>56</v>
      </c>
      <c r="G653" s="2" t="s">
        <v>13</v>
      </c>
      <c r="H653">
        <v>400</v>
      </c>
      <c r="I653">
        <v>384</v>
      </c>
      <c r="J653">
        <f t="shared" si="68"/>
        <v>16</v>
      </c>
      <c r="K653" s="5">
        <f>VLOOKUP(G653,Products!$B$2:$C$51,2,0)</f>
        <v>23</v>
      </c>
      <c r="L653" s="5">
        <f>VLOOKUP(G653,Products!$B$2:$D$51,3,0)</f>
        <v>25</v>
      </c>
      <c r="M653" s="5">
        <f t="shared" si="69"/>
        <v>9200</v>
      </c>
      <c r="N653" s="5">
        <f t="shared" si="70"/>
        <v>9600</v>
      </c>
      <c r="O653" s="5">
        <f t="shared" si="71"/>
        <v>400</v>
      </c>
      <c r="P653" s="6">
        <f t="shared" si="72"/>
        <v>0.04</v>
      </c>
      <c r="Q653" s="6">
        <f t="shared" si="73"/>
        <v>0.96</v>
      </c>
    </row>
    <row r="654" spans="1:17" ht="15" x14ac:dyDescent="0.35">
      <c r="A654" s="1">
        <v>45596</v>
      </c>
      <c r="B654" t="s">
        <v>1641</v>
      </c>
      <c r="C654" t="s">
        <v>1636</v>
      </c>
      <c r="D654" t="s">
        <v>1445</v>
      </c>
      <c r="E654" t="s">
        <v>111</v>
      </c>
      <c r="F654" t="s">
        <v>57</v>
      </c>
      <c r="G654" s="2" t="s">
        <v>52</v>
      </c>
      <c r="H654">
        <v>400</v>
      </c>
      <c r="I654">
        <v>388</v>
      </c>
      <c r="J654">
        <f t="shared" si="68"/>
        <v>12</v>
      </c>
      <c r="K654" s="5">
        <f>VLOOKUP(G654,Products!$B$2:$C$51,2,0)</f>
        <v>100</v>
      </c>
      <c r="L654" s="5">
        <f>VLOOKUP(G654,Products!$B$2:$D$51,3,0)</f>
        <v>105</v>
      </c>
      <c r="M654" s="5">
        <f t="shared" si="69"/>
        <v>40000</v>
      </c>
      <c r="N654" s="5">
        <f t="shared" si="70"/>
        <v>40740</v>
      </c>
      <c r="O654" s="5">
        <f t="shared" si="71"/>
        <v>740</v>
      </c>
      <c r="P654" s="6">
        <f t="shared" si="72"/>
        <v>0.03</v>
      </c>
      <c r="Q654" s="6">
        <f t="shared" si="73"/>
        <v>0.97</v>
      </c>
    </row>
    <row r="655" spans="1:17" ht="15" x14ac:dyDescent="0.35">
      <c r="A655" s="1">
        <v>45596</v>
      </c>
      <c r="B655" t="s">
        <v>1641</v>
      </c>
      <c r="C655" t="s">
        <v>1636</v>
      </c>
      <c r="D655" t="s">
        <v>1499</v>
      </c>
      <c r="E655" t="s">
        <v>111</v>
      </c>
      <c r="F655" t="s">
        <v>58</v>
      </c>
      <c r="G655" s="2" t="s">
        <v>14</v>
      </c>
      <c r="H655">
        <v>400</v>
      </c>
      <c r="I655">
        <v>388</v>
      </c>
      <c r="J655">
        <f t="shared" si="68"/>
        <v>12</v>
      </c>
      <c r="K655" s="5">
        <f>VLOOKUP(G655,Products!$B$2:$C$51,2,0)</f>
        <v>60</v>
      </c>
      <c r="L655" s="5">
        <f>VLOOKUP(G655,Products!$B$2:$D$51,3,0)</f>
        <v>68</v>
      </c>
      <c r="M655" s="5">
        <f t="shared" si="69"/>
        <v>24000</v>
      </c>
      <c r="N655" s="5">
        <f t="shared" si="70"/>
        <v>26384</v>
      </c>
      <c r="O655" s="5">
        <f t="shared" si="71"/>
        <v>2384</v>
      </c>
      <c r="P655" s="6">
        <f t="shared" si="72"/>
        <v>0.03</v>
      </c>
      <c r="Q655" s="6">
        <f t="shared" si="73"/>
        <v>0.97</v>
      </c>
    </row>
    <row r="656" spans="1:17" ht="15" x14ac:dyDescent="0.35">
      <c r="A656" s="1">
        <v>45596</v>
      </c>
      <c r="B656" t="s">
        <v>1641</v>
      </c>
      <c r="C656" t="s">
        <v>1636</v>
      </c>
      <c r="D656" t="s">
        <v>1551</v>
      </c>
      <c r="E656" t="s">
        <v>111</v>
      </c>
      <c r="F656" t="s">
        <v>59</v>
      </c>
      <c r="G656" s="2" t="s">
        <v>15</v>
      </c>
      <c r="H656">
        <v>400</v>
      </c>
      <c r="I656">
        <v>388</v>
      </c>
      <c r="J656">
        <f t="shared" si="68"/>
        <v>12</v>
      </c>
      <c r="K656" s="5">
        <f>VLOOKUP(G656,Products!$B$2:$C$51,2,0)</f>
        <v>48</v>
      </c>
      <c r="L656" s="5">
        <f>VLOOKUP(G656,Products!$B$2:$D$51,3,0)</f>
        <v>55</v>
      </c>
      <c r="M656" s="5">
        <f t="shared" si="69"/>
        <v>19200</v>
      </c>
      <c r="N656" s="5">
        <f t="shared" si="70"/>
        <v>21340</v>
      </c>
      <c r="O656" s="5">
        <f t="shared" si="71"/>
        <v>2140</v>
      </c>
      <c r="P656" s="6">
        <f t="shared" si="72"/>
        <v>0.03</v>
      </c>
      <c r="Q656" s="6">
        <f t="shared" si="73"/>
        <v>0.97</v>
      </c>
    </row>
    <row r="657" spans="1:17" ht="15" x14ac:dyDescent="0.35">
      <c r="A657" s="1">
        <v>45596</v>
      </c>
      <c r="B657" t="s">
        <v>1641</v>
      </c>
      <c r="C657" t="s">
        <v>1636</v>
      </c>
      <c r="D657" t="s">
        <v>184</v>
      </c>
      <c r="E657" t="s">
        <v>111</v>
      </c>
      <c r="F657" t="s">
        <v>60</v>
      </c>
      <c r="G657" s="2" t="s">
        <v>53</v>
      </c>
      <c r="H657">
        <v>400</v>
      </c>
      <c r="I657">
        <v>388</v>
      </c>
      <c r="J657">
        <f t="shared" si="68"/>
        <v>12</v>
      </c>
      <c r="K657" s="5">
        <f>VLOOKUP(G657,Products!$B$2:$C$51,2,0)</f>
        <v>45</v>
      </c>
      <c r="L657" s="5">
        <f>VLOOKUP(G657,Products!$B$2:$D$51,3,0)</f>
        <v>52</v>
      </c>
      <c r="M657" s="5">
        <f t="shared" si="69"/>
        <v>18000</v>
      </c>
      <c r="N657" s="5">
        <f t="shared" si="70"/>
        <v>20176</v>
      </c>
      <c r="O657" s="5">
        <f t="shared" si="71"/>
        <v>2176</v>
      </c>
      <c r="P657" s="6">
        <f t="shared" si="72"/>
        <v>0.03</v>
      </c>
      <c r="Q657" s="6">
        <f t="shared" si="73"/>
        <v>0.97</v>
      </c>
    </row>
    <row r="658" spans="1:17" ht="15" x14ac:dyDescent="0.35">
      <c r="A658" s="1">
        <v>45596</v>
      </c>
      <c r="B658" t="s">
        <v>1641</v>
      </c>
      <c r="C658" t="s">
        <v>1636</v>
      </c>
      <c r="D658" t="s">
        <v>232</v>
      </c>
      <c r="E658" t="s">
        <v>111</v>
      </c>
      <c r="F658" t="s">
        <v>61</v>
      </c>
      <c r="G658" s="2" t="s">
        <v>16</v>
      </c>
      <c r="H658">
        <v>400</v>
      </c>
      <c r="I658">
        <v>392</v>
      </c>
      <c r="J658">
        <f t="shared" si="68"/>
        <v>8</v>
      </c>
      <c r="K658" s="5">
        <f>VLOOKUP(G658,Products!$B$2:$C$51,2,0)</f>
        <v>12</v>
      </c>
      <c r="L658" s="5">
        <f>VLOOKUP(G658,Products!$B$2:$D$51,3,0)</f>
        <v>20</v>
      </c>
      <c r="M658" s="5">
        <f t="shared" si="69"/>
        <v>4800</v>
      </c>
      <c r="N658" s="5">
        <f t="shared" si="70"/>
        <v>7840</v>
      </c>
      <c r="O658" s="5">
        <f t="shared" si="71"/>
        <v>3040</v>
      </c>
      <c r="P658" s="6">
        <f t="shared" si="72"/>
        <v>0.02</v>
      </c>
      <c r="Q658" s="6">
        <f t="shared" si="73"/>
        <v>0.98</v>
      </c>
    </row>
    <row r="659" spans="1:17" ht="15" x14ac:dyDescent="0.35">
      <c r="A659" s="1">
        <v>45596</v>
      </c>
      <c r="B659" t="s">
        <v>1641</v>
      </c>
      <c r="C659" t="s">
        <v>1636</v>
      </c>
      <c r="D659" t="s">
        <v>290</v>
      </c>
      <c r="E659" t="s">
        <v>111</v>
      </c>
      <c r="F659" t="s">
        <v>62</v>
      </c>
      <c r="G659" s="2" t="s">
        <v>17</v>
      </c>
      <c r="H659">
        <v>400</v>
      </c>
      <c r="I659">
        <v>392</v>
      </c>
      <c r="J659">
        <f t="shared" si="68"/>
        <v>8</v>
      </c>
      <c r="K659" s="5">
        <f>VLOOKUP(G659,Products!$B$2:$C$51,2,0)</f>
        <v>320</v>
      </c>
      <c r="L659" s="5">
        <f>VLOOKUP(G659,Products!$B$2:$D$51,3,0)</f>
        <v>368</v>
      </c>
      <c r="M659" s="5">
        <f t="shared" si="69"/>
        <v>128000</v>
      </c>
      <c r="N659" s="5">
        <f t="shared" si="70"/>
        <v>144256</v>
      </c>
      <c r="O659" s="5">
        <f t="shared" si="71"/>
        <v>16256</v>
      </c>
      <c r="P659" s="6">
        <f t="shared" si="72"/>
        <v>0.02</v>
      </c>
      <c r="Q659" s="6">
        <f t="shared" si="73"/>
        <v>0.98</v>
      </c>
    </row>
    <row r="660" spans="1:17" ht="15" x14ac:dyDescent="0.35">
      <c r="A660" s="1">
        <v>45596</v>
      </c>
      <c r="B660" t="s">
        <v>1641</v>
      </c>
      <c r="C660" t="s">
        <v>1636</v>
      </c>
      <c r="D660" t="s">
        <v>340</v>
      </c>
      <c r="E660" t="s">
        <v>111</v>
      </c>
      <c r="F660" t="s">
        <v>63</v>
      </c>
      <c r="G660" s="2" t="s">
        <v>18</v>
      </c>
      <c r="H660">
        <v>400</v>
      </c>
      <c r="I660">
        <v>384</v>
      </c>
      <c r="J660">
        <f t="shared" si="68"/>
        <v>16</v>
      </c>
      <c r="K660" s="5">
        <f>VLOOKUP(G660,Products!$B$2:$C$51,2,0)</f>
        <v>253</v>
      </c>
      <c r="L660" s="5">
        <f>VLOOKUP(G660,Products!$B$2:$D$51,3,0)</f>
        <v>285</v>
      </c>
      <c r="M660" s="5">
        <f t="shared" si="69"/>
        <v>101200</v>
      </c>
      <c r="N660" s="5">
        <f t="shared" si="70"/>
        <v>109440</v>
      </c>
      <c r="O660" s="5">
        <f t="shared" si="71"/>
        <v>8240</v>
      </c>
      <c r="P660" s="6">
        <f t="shared" si="72"/>
        <v>0.04</v>
      </c>
      <c r="Q660" s="6">
        <f t="shared" si="73"/>
        <v>0.96</v>
      </c>
    </row>
    <row r="661" spans="1:17" ht="15" x14ac:dyDescent="0.35">
      <c r="A661" s="1">
        <v>45596</v>
      </c>
      <c r="B661" t="s">
        <v>1641</v>
      </c>
      <c r="C661" t="s">
        <v>1636</v>
      </c>
      <c r="D661" t="s">
        <v>662</v>
      </c>
      <c r="E661" t="s">
        <v>111</v>
      </c>
      <c r="F661" t="s">
        <v>64</v>
      </c>
      <c r="G661" s="2" t="s">
        <v>19</v>
      </c>
      <c r="H661">
        <v>400</v>
      </c>
      <c r="I661">
        <v>388</v>
      </c>
      <c r="J661">
        <f t="shared" si="68"/>
        <v>12</v>
      </c>
      <c r="K661" s="5">
        <f>VLOOKUP(G661,Products!$B$2:$C$51,2,0)</f>
        <v>98</v>
      </c>
      <c r="L661" s="5">
        <f>VLOOKUP(G661,Products!$B$2:$D$51,3,0)</f>
        <v>108</v>
      </c>
      <c r="M661" s="5">
        <f t="shared" si="69"/>
        <v>39200</v>
      </c>
      <c r="N661" s="5">
        <f t="shared" si="70"/>
        <v>41904</v>
      </c>
      <c r="O661" s="5">
        <f t="shared" si="71"/>
        <v>2704</v>
      </c>
      <c r="P661" s="6">
        <f t="shared" si="72"/>
        <v>0.03</v>
      </c>
      <c r="Q661" s="6">
        <f t="shared" si="73"/>
        <v>0.97</v>
      </c>
    </row>
    <row r="662" spans="1:17" ht="15" x14ac:dyDescent="0.35">
      <c r="A662" s="1">
        <v>45596</v>
      </c>
      <c r="B662" t="s">
        <v>1641</v>
      </c>
      <c r="C662" t="s">
        <v>1636</v>
      </c>
      <c r="D662" t="s">
        <v>765</v>
      </c>
      <c r="E662" t="s">
        <v>111</v>
      </c>
      <c r="F662" t="s">
        <v>65</v>
      </c>
      <c r="G662" s="2" t="s">
        <v>45</v>
      </c>
      <c r="H662">
        <v>400</v>
      </c>
      <c r="I662">
        <v>384</v>
      </c>
      <c r="J662">
        <f t="shared" si="68"/>
        <v>16</v>
      </c>
      <c r="K662" s="5">
        <f>VLOOKUP(G662,Products!$B$2:$C$51,2,0)</f>
        <v>70</v>
      </c>
      <c r="L662" s="5">
        <f>VLOOKUP(G662,Products!$B$2:$D$51,3,0)</f>
        <v>78</v>
      </c>
      <c r="M662" s="5">
        <f t="shared" si="69"/>
        <v>28000</v>
      </c>
      <c r="N662" s="5">
        <f t="shared" si="70"/>
        <v>29952</v>
      </c>
      <c r="O662" s="5">
        <f t="shared" si="71"/>
        <v>1952</v>
      </c>
      <c r="P662" s="6">
        <f t="shared" si="72"/>
        <v>0.04</v>
      </c>
      <c r="Q662" s="6">
        <f t="shared" si="73"/>
        <v>0.96</v>
      </c>
    </row>
    <row r="663" spans="1:17" ht="15" x14ac:dyDescent="0.35">
      <c r="A663" s="1">
        <v>45596</v>
      </c>
      <c r="B663" t="s">
        <v>1641</v>
      </c>
      <c r="C663" t="s">
        <v>1636</v>
      </c>
      <c r="D663" t="s">
        <v>974</v>
      </c>
      <c r="E663" t="s">
        <v>111</v>
      </c>
      <c r="F663" t="s">
        <v>66</v>
      </c>
      <c r="G663" s="2" t="s">
        <v>20</v>
      </c>
      <c r="H663">
        <v>400</v>
      </c>
      <c r="I663">
        <v>392</v>
      </c>
      <c r="J663">
        <f t="shared" si="68"/>
        <v>8</v>
      </c>
      <c r="K663" s="5">
        <f>VLOOKUP(G663,Products!$B$2:$C$51,2,0)</f>
        <v>720</v>
      </c>
      <c r="L663" s="5">
        <f>VLOOKUP(G663,Products!$B$2:$D$51,3,0)</f>
        <v>806</v>
      </c>
      <c r="M663" s="5">
        <f t="shared" si="69"/>
        <v>288000</v>
      </c>
      <c r="N663" s="5">
        <f t="shared" si="70"/>
        <v>315952</v>
      </c>
      <c r="O663" s="5">
        <f t="shared" si="71"/>
        <v>27952</v>
      </c>
      <c r="P663" s="6">
        <f t="shared" si="72"/>
        <v>0.02</v>
      </c>
      <c r="Q663" s="6">
        <f t="shared" si="73"/>
        <v>0.98</v>
      </c>
    </row>
    <row r="664" spans="1:17" ht="15" x14ac:dyDescent="0.35">
      <c r="A664" s="1">
        <v>45596</v>
      </c>
      <c r="B664" t="s">
        <v>1641</v>
      </c>
      <c r="C664" t="s">
        <v>1636</v>
      </c>
      <c r="D664" t="s">
        <v>1020</v>
      </c>
      <c r="E664" t="s">
        <v>111</v>
      </c>
      <c r="F664" t="s">
        <v>67</v>
      </c>
      <c r="G664" s="2" t="s">
        <v>21</v>
      </c>
      <c r="H664">
        <v>400</v>
      </c>
      <c r="I664">
        <v>392</v>
      </c>
      <c r="J664">
        <f t="shared" si="68"/>
        <v>8</v>
      </c>
      <c r="K664" s="5">
        <f>VLOOKUP(G664,Products!$B$2:$C$51,2,0)</f>
        <v>740</v>
      </c>
      <c r="L664" s="5">
        <f>VLOOKUP(G664,Products!$B$2:$D$51,3,0)</f>
        <v>815</v>
      </c>
      <c r="M664" s="5">
        <f t="shared" si="69"/>
        <v>296000</v>
      </c>
      <c r="N664" s="5">
        <f t="shared" si="70"/>
        <v>319480</v>
      </c>
      <c r="O664" s="5">
        <f t="shared" si="71"/>
        <v>23480</v>
      </c>
      <c r="P664" s="6">
        <f t="shared" si="72"/>
        <v>0.02</v>
      </c>
      <c r="Q664" s="6">
        <f t="shared" si="73"/>
        <v>0.98</v>
      </c>
    </row>
    <row r="665" spans="1:17" ht="15" x14ac:dyDescent="0.35">
      <c r="A665" s="1">
        <v>45596</v>
      </c>
      <c r="B665" t="s">
        <v>1641</v>
      </c>
      <c r="C665" t="s">
        <v>1636</v>
      </c>
      <c r="D665" t="s">
        <v>1168</v>
      </c>
      <c r="E665" t="s">
        <v>111</v>
      </c>
      <c r="F665" t="s">
        <v>68</v>
      </c>
      <c r="G665" s="2" t="s">
        <v>22</v>
      </c>
      <c r="H665">
        <v>400</v>
      </c>
      <c r="I665">
        <v>384</v>
      </c>
      <c r="J665">
        <f t="shared" si="68"/>
        <v>16</v>
      </c>
      <c r="K665" s="5">
        <f>VLOOKUP(G665,Products!$B$2:$C$51,2,0)</f>
        <v>40</v>
      </c>
      <c r="L665" s="5">
        <f>VLOOKUP(G665,Products!$B$2:$D$51,3,0)</f>
        <v>60</v>
      </c>
      <c r="M665" s="5">
        <f t="shared" si="69"/>
        <v>16000</v>
      </c>
      <c r="N665" s="5">
        <f t="shared" si="70"/>
        <v>23040</v>
      </c>
      <c r="O665" s="5">
        <f t="shared" si="71"/>
        <v>7040</v>
      </c>
      <c r="P665" s="6">
        <f t="shared" si="72"/>
        <v>0.04</v>
      </c>
      <c r="Q665" s="6">
        <f t="shared" si="73"/>
        <v>0.96</v>
      </c>
    </row>
    <row r="666" spans="1:17" ht="15" x14ac:dyDescent="0.35">
      <c r="A666" s="1">
        <v>45596</v>
      </c>
      <c r="B666" t="s">
        <v>1641</v>
      </c>
      <c r="C666" t="s">
        <v>1636</v>
      </c>
      <c r="D666" t="s">
        <v>1262</v>
      </c>
      <c r="E666" t="s">
        <v>111</v>
      </c>
      <c r="F666" t="s">
        <v>69</v>
      </c>
      <c r="G666" s="2" t="s">
        <v>27</v>
      </c>
      <c r="H666">
        <v>400</v>
      </c>
      <c r="I666">
        <v>384</v>
      </c>
      <c r="J666">
        <f t="shared" si="68"/>
        <v>16</v>
      </c>
      <c r="K666" s="5">
        <f>VLOOKUP(G666,Products!$B$2:$C$51,2,0)</f>
        <v>60</v>
      </c>
      <c r="L666" s="5">
        <f>VLOOKUP(G666,Products!$B$2:$D$51,3,0)</f>
        <v>66</v>
      </c>
      <c r="M666" s="5">
        <f t="shared" si="69"/>
        <v>24000</v>
      </c>
      <c r="N666" s="5">
        <f t="shared" si="70"/>
        <v>25344</v>
      </c>
      <c r="O666" s="5">
        <f t="shared" si="71"/>
        <v>1344</v>
      </c>
      <c r="P666" s="6">
        <f t="shared" si="72"/>
        <v>0.04</v>
      </c>
      <c r="Q666" s="6">
        <f t="shared" si="73"/>
        <v>0.96</v>
      </c>
    </row>
    <row r="667" spans="1:17" ht="15" x14ac:dyDescent="0.35">
      <c r="A667" s="1">
        <v>45596</v>
      </c>
      <c r="B667" t="s">
        <v>1641</v>
      </c>
      <c r="C667" t="s">
        <v>1636</v>
      </c>
      <c r="D667" t="s">
        <v>1344</v>
      </c>
      <c r="E667" t="s">
        <v>111</v>
      </c>
      <c r="F667" t="s">
        <v>70</v>
      </c>
      <c r="G667" s="2" t="s">
        <v>1643</v>
      </c>
      <c r="H667">
        <v>400</v>
      </c>
      <c r="I667">
        <v>384</v>
      </c>
      <c r="J667">
        <f t="shared" si="68"/>
        <v>16</v>
      </c>
      <c r="K667" s="5">
        <f>VLOOKUP(G667,Products!$B$2:$C$51,2,0)</f>
        <v>108</v>
      </c>
      <c r="L667" s="5">
        <f>VLOOKUP(G667,Products!$B$2:$D$51,3,0)</f>
        <v>118</v>
      </c>
      <c r="M667" s="5">
        <f t="shared" si="69"/>
        <v>43200</v>
      </c>
      <c r="N667" s="5">
        <f t="shared" si="70"/>
        <v>45312</v>
      </c>
      <c r="O667" s="5">
        <f t="shared" si="71"/>
        <v>2112</v>
      </c>
      <c r="P667" s="6">
        <f t="shared" si="72"/>
        <v>0.04</v>
      </c>
      <c r="Q667" s="6">
        <f t="shared" si="73"/>
        <v>0.96</v>
      </c>
    </row>
    <row r="668" spans="1:17" ht="15" x14ac:dyDescent="0.35">
      <c r="A668" s="1">
        <v>45596</v>
      </c>
      <c r="B668" t="s">
        <v>1641</v>
      </c>
      <c r="C668" t="s">
        <v>1636</v>
      </c>
      <c r="D668" t="s">
        <v>1394</v>
      </c>
      <c r="E668" t="s">
        <v>111</v>
      </c>
      <c r="F668" t="s">
        <v>71</v>
      </c>
      <c r="G668" s="2" t="s">
        <v>29</v>
      </c>
      <c r="H668">
        <v>400</v>
      </c>
      <c r="I668">
        <v>392</v>
      </c>
      <c r="J668">
        <f t="shared" si="68"/>
        <v>8</v>
      </c>
      <c r="K668" s="5">
        <f>VLOOKUP(G668,Products!$B$2:$C$51,2,0)</f>
        <v>84</v>
      </c>
      <c r="L668" s="5">
        <f>VLOOKUP(G668,Products!$B$2:$D$51,3,0)</f>
        <v>94</v>
      </c>
      <c r="M668" s="5">
        <f t="shared" si="69"/>
        <v>33600</v>
      </c>
      <c r="N668" s="5">
        <f t="shared" si="70"/>
        <v>36848</v>
      </c>
      <c r="O668" s="5">
        <f t="shared" si="71"/>
        <v>3248</v>
      </c>
      <c r="P668" s="6">
        <f t="shared" si="72"/>
        <v>0.02</v>
      </c>
      <c r="Q668" s="6">
        <f t="shared" si="73"/>
        <v>0.98</v>
      </c>
    </row>
    <row r="669" spans="1:17" ht="15" x14ac:dyDescent="0.35">
      <c r="A669" s="1">
        <v>45596</v>
      </c>
      <c r="B669" t="s">
        <v>1641</v>
      </c>
      <c r="C669" t="s">
        <v>1636</v>
      </c>
      <c r="D669" t="s">
        <v>1552</v>
      </c>
      <c r="E669" t="s">
        <v>111</v>
      </c>
      <c r="F669" t="s">
        <v>72</v>
      </c>
      <c r="G669" s="2" t="s">
        <v>31</v>
      </c>
      <c r="H669">
        <v>400</v>
      </c>
      <c r="I669">
        <v>392</v>
      </c>
      <c r="J669">
        <f t="shared" si="68"/>
        <v>8</v>
      </c>
      <c r="K669" s="5">
        <f>VLOOKUP(G669,Products!$B$2:$C$51,2,0)</f>
        <v>67</v>
      </c>
      <c r="L669" s="5">
        <f>VLOOKUP(G669,Products!$B$2:$D$51,3,0)</f>
        <v>74</v>
      </c>
      <c r="M669" s="5">
        <f t="shared" si="69"/>
        <v>26800</v>
      </c>
      <c r="N669" s="5">
        <f t="shared" si="70"/>
        <v>29008</v>
      </c>
      <c r="O669" s="5">
        <f t="shared" si="71"/>
        <v>2208</v>
      </c>
      <c r="P669" s="6">
        <f t="shared" si="72"/>
        <v>0.02</v>
      </c>
      <c r="Q669" s="6">
        <f t="shared" si="73"/>
        <v>0.98</v>
      </c>
    </row>
    <row r="670" spans="1:17" ht="15" x14ac:dyDescent="0.35">
      <c r="A670" s="1">
        <v>45596</v>
      </c>
      <c r="B670" t="s">
        <v>1641</v>
      </c>
      <c r="C670" t="s">
        <v>1636</v>
      </c>
      <c r="D670" t="s">
        <v>143</v>
      </c>
      <c r="E670" t="s">
        <v>111</v>
      </c>
      <c r="F670" t="s">
        <v>73</v>
      </c>
      <c r="G670" s="2" t="s">
        <v>32</v>
      </c>
      <c r="H670">
        <v>400</v>
      </c>
      <c r="I670">
        <v>388</v>
      </c>
      <c r="J670">
        <f t="shared" si="68"/>
        <v>12</v>
      </c>
      <c r="K670" s="5">
        <f>VLOOKUP(G670,Products!$B$2:$C$51,2,0)</f>
        <v>25</v>
      </c>
      <c r="L670" s="5">
        <f>VLOOKUP(G670,Products!$B$2:$D$51,3,0)</f>
        <v>30</v>
      </c>
      <c r="M670" s="5">
        <f t="shared" si="69"/>
        <v>10000</v>
      </c>
      <c r="N670" s="5">
        <f t="shared" si="70"/>
        <v>11640</v>
      </c>
      <c r="O670" s="5">
        <f t="shared" si="71"/>
        <v>1640</v>
      </c>
      <c r="P670" s="6">
        <f t="shared" si="72"/>
        <v>0.03</v>
      </c>
      <c r="Q670" s="6">
        <f t="shared" si="73"/>
        <v>0.97</v>
      </c>
    </row>
    <row r="671" spans="1:17" ht="15" x14ac:dyDescent="0.35">
      <c r="A671" s="1">
        <v>45596</v>
      </c>
      <c r="B671" t="s">
        <v>1641</v>
      </c>
      <c r="C671" t="s">
        <v>1636</v>
      </c>
      <c r="D671" t="s">
        <v>233</v>
      </c>
      <c r="E671" t="s">
        <v>111</v>
      </c>
      <c r="F671" t="s">
        <v>74</v>
      </c>
      <c r="G671" s="2" t="s">
        <v>33</v>
      </c>
      <c r="H671">
        <v>400</v>
      </c>
      <c r="I671">
        <v>384</v>
      </c>
      <c r="J671">
        <f t="shared" si="68"/>
        <v>16</v>
      </c>
      <c r="K671" s="5">
        <f>VLOOKUP(G671,Products!$B$2:$C$51,2,0)</f>
        <v>186</v>
      </c>
      <c r="L671" s="5">
        <f>VLOOKUP(G671,Products!$B$2:$D$51,3,0)</f>
        <v>205</v>
      </c>
      <c r="M671" s="5">
        <f t="shared" si="69"/>
        <v>74400</v>
      </c>
      <c r="N671" s="5">
        <f t="shared" si="70"/>
        <v>78720</v>
      </c>
      <c r="O671" s="5">
        <f t="shared" si="71"/>
        <v>4320</v>
      </c>
      <c r="P671" s="6">
        <f t="shared" si="72"/>
        <v>0.04</v>
      </c>
      <c r="Q671" s="6">
        <f t="shared" si="73"/>
        <v>0.96</v>
      </c>
    </row>
    <row r="672" spans="1:17" ht="15" x14ac:dyDescent="0.35">
      <c r="A672" s="1">
        <v>45596</v>
      </c>
      <c r="B672" t="s">
        <v>1641</v>
      </c>
      <c r="C672" t="s">
        <v>1636</v>
      </c>
      <c r="D672" t="s">
        <v>291</v>
      </c>
      <c r="E672" t="s">
        <v>111</v>
      </c>
      <c r="F672" t="s">
        <v>75</v>
      </c>
      <c r="G672" s="2" t="s">
        <v>34</v>
      </c>
      <c r="H672">
        <v>400</v>
      </c>
      <c r="I672">
        <v>392</v>
      </c>
      <c r="J672">
        <f t="shared" si="68"/>
        <v>8</v>
      </c>
      <c r="K672" s="5">
        <f>VLOOKUP(G672,Products!$B$2:$C$51,2,0)</f>
        <v>70</v>
      </c>
      <c r="L672" s="5">
        <f>VLOOKUP(G672,Products!$B$2:$D$51,3,0)</f>
        <v>84</v>
      </c>
      <c r="M672" s="5">
        <f t="shared" si="69"/>
        <v>28000</v>
      </c>
      <c r="N672" s="5">
        <f t="shared" si="70"/>
        <v>32928</v>
      </c>
      <c r="O672" s="5">
        <f t="shared" si="71"/>
        <v>4928</v>
      </c>
      <c r="P672" s="6">
        <f t="shared" si="72"/>
        <v>0.02</v>
      </c>
      <c r="Q672" s="6">
        <f t="shared" si="73"/>
        <v>0.98</v>
      </c>
    </row>
    <row r="673" spans="1:17" ht="15" x14ac:dyDescent="0.35">
      <c r="A673" s="1">
        <v>45596</v>
      </c>
      <c r="B673" t="s">
        <v>1641</v>
      </c>
      <c r="C673" t="s">
        <v>1636</v>
      </c>
      <c r="D673" t="s">
        <v>473</v>
      </c>
      <c r="E673" t="s">
        <v>111</v>
      </c>
      <c r="F673" t="s">
        <v>76</v>
      </c>
      <c r="G673" s="2" t="s">
        <v>36</v>
      </c>
      <c r="H673">
        <v>400</v>
      </c>
      <c r="I673">
        <v>388</v>
      </c>
      <c r="J673">
        <f t="shared" si="68"/>
        <v>12</v>
      </c>
      <c r="K673" s="5">
        <f>VLOOKUP(G673,Products!$B$2:$C$51,2,0)</f>
        <v>197</v>
      </c>
      <c r="L673" s="5">
        <f>VLOOKUP(G673,Products!$B$2:$D$51,3,0)</f>
        <v>221</v>
      </c>
      <c r="M673" s="5">
        <f t="shared" si="69"/>
        <v>78800</v>
      </c>
      <c r="N673" s="5">
        <f t="shared" si="70"/>
        <v>85748</v>
      </c>
      <c r="O673" s="5">
        <f t="shared" si="71"/>
        <v>6948</v>
      </c>
      <c r="P673" s="6">
        <f t="shared" si="72"/>
        <v>0.03</v>
      </c>
      <c r="Q673" s="6">
        <f t="shared" si="73"/>
        <v>0.97</v>
      </c>
    </row>
    <row r="674" spans="1:17" ht="15" x14ac:dyDescent="0.35">
      <c r="A674" s="1">
        <v>45596</v>
      </c>
      <c r="B674" t="s">
        <v>1641</v>
      </c>
      <c r="C674" t="s">
        <v>1636</v>
      </c>
      <c r="D674" t="s">
        <v>526</v>
      </c>
      <c r="E674" t="s">
        <v>111</v>
      </c>
      <c r="F674" t="s">
        <v>77</v>
      </c>
      <c r="G674" s="2" t="s">
        <v>39</v>
      </c>
      <c r="H674">
        <v>400</v>
      </c>
      <c r="I674">
        <v>384</v>
      </c>
      <c r="J674">
        <f t="shared" si="68"/>
        <v>16</v>
      </c>
      <c r="K674" s="5">
        <f>VLOOKUP(G674,Products!$B$2:$C$51,2,0)</f>
        <v>20</v>
      </c>
      <c r="L674" s="5">
        <f>VLOOKUP(G674,Products!$B$2:$D$51,3,0)</f>
        <v>24</v>
      </c>
      <c r="M674" s="5">
        <f t="shared" si="69"/>
        <v>8000</v>
      </c>
      <c r="N674" s="5">
        <f t="shared" si="70"/>
        <v>9216</v>
      </c>
      <c r="O674" s="5">
        <f t="shared" si="71"/>
        <v>1216</v>
      </c>
      <c r="P674" s="6">
        <f t="shared" si="72"/>
        <v>0.04</v>
      </c>
      <c r="Q674" s="6">
        <f t="shared" si="73"/>
        <v>0.96</v>
      </c>
    </row>
    <row r="675" spans="1:17" ht="15" x14ac:dyDescent="0.35">
      <c r="A675" s="1">
        <v>45596</v>
      </c>
      <c r="B675" t="s">
        <v>1641</v>
      </c>
      <c r="C675" t="s">
        <v>1636</v>
      </c>
      <c r="D675" t="s">
        <v>663</v>
      </c>
      <c r="E675" t="s">
        <v>111</v>
      </c>
      <c r="F675" t="s">
        <v>78</v>
      </c>
      <c r="G675" s="2" t="s">
        <v>41</v>
      </c>
      <c r="H675">
        <v>400</v>
      </c>
      <c r="I675">
        <v>384</v>
      </c>
      <c r="J675">
        <f t="shared" si="68"/>
        <v>16</v>
      </c>
      <c r="K675" s="5">
        <f>VLOOKUP(G675,Products!$B$2:$C$51,2,0)</f>
        <v>60</v>
      </c>
      <c r="L675" s="5">
        <f>VLOOKUP(G675,Products!$B$2:$D$51,3,0)</f>
        <v>72</v>
      </c>
      <c r="M675" s="5">
        <f t="shared" si="69"/>
        <v>24000</v>
      </c>
      <c r="N675" s="5">
        <f t="shared" si="70"/>
        <v>27648</v>
      </c>
      <c r="O675" s="5">
        <f t="shared" si="71"/>
        <v>3648</v>
      </c>
      <c r="P675" s="6">
        <f t="shared" si="72"/>
        <v>0.04</v>
      </c>
      <c r="Q675" s="6">
        <f t="shared" si="73"/>
        <v>0.96</v>
      </c>
    </row>
    <row r="676" spans="1:17" ht="15" x14ac:dyDescent="0.35">
      <c r="A676" s="1">
        <v>45596</v>
      </c>
      <c r="B676" t="s">
        <v>1641</v>
      </c>
      <c r="C676" t="s">
        <v>1636</v>
      </c>
      <c r="D676" t="s">
        <v>766</v>
      </c>
      <c r="E676" t="s">
        <v>111</v>
      </c>
      <c r="F676" t="s">
        <v>79</v>
      </c>
      <c r="G676" s="2" t="s">
        <v>42</v>
      </c>
      <c r="H676">
        <v>400</v>
      </c>
      <c r="I676">
        <v>384</v>
      </c>
      <c r="J676">
        <f t="shared" si="68"/>
        <v>16</v>
      </c>
      <c r="K676" s="5">
        <f>VLOOKUP(G676,Products!$B$2:$C$51,2,0)</f>
        <v>251</v>
      </c>
      <c r="L676" s="5">
        <f>VLOOKUP(G676,Products!$B$2:$D$51,3,0)</f>
        <v>276</v>
      </c>
      <c r="M676" s="5">
        <f t="shared" si="69"/>
        <v>100400</v>
      </c>
      <c r="N676" s="5">
        <f t="shared" si="70"/>
        <v>105984</v>
      </c>
      <c r="O676" s="5">
        <f t="shared" si="71"/>
        <v>5584</v>
      </c>
      <c r="P676" s="6">
        <f t="shared" si="72"/>
        <v>0.04</v>
      </c>
      <c r="Q676" s="6">
        <f t="shared" si="73"/>
        <v>0.96</v>
      </c>
    </row>
    <row r="677" spans="1:17" ht="15" x14ac:dyDescent="0.35">
      <c r="A677" s="1">
        <v>45596</v>
      </c>
      <c r="B677" t="s">
        <v>1641</v>
      </c>
      <c r="C677" t="s">
        <v>1636</v>
      </c>
      <c r="D677" t="s">
        <v>873</v>
      </c>
      <c r="E677" t="s">
        <v>111</v>
      </c>
      <c r="F677" t="s">
        <v>80</v>
      </c>
      <c r="G677" s="2" t="s">
        <v>43</v>
      </c>
      <c r="H677">
        <v>400</v>
      </c>
      <c r="I677">
        <v>388</v>
      </c>
      <c r="J677">
        <f t="shared" si="68"/>
        <v>12</v>
      </c>
      <c r="K677" s="5">
        <f>VLOOKUP(G677,Products!$B$2:$C$51,2,0)</f>
        <v>70</v>
      </c>
      <c r="L677" s="5">
        <f>VLOOKUP(G677,Products!$B$2:$D$51,3,0)</f>
        <v>84</v>
      </c>
      <c r="M677" s="5">
        <f t="shared" si="69"/>
        <v>28000</v>
      </c>
      <c r="N677" s="5">
        <f t="shared" si="70"/>
        <v>32592</v>
      </c>
      <c r="O677" s="5">
        <f t="shared" si="71"/>
        <v>4592</v>
      </c>
      <c r="P677" s="6">
        <f t="shared" si="72"/>
        <v>0.03</v>
      </c>
      <c r="Q677" s="6">
        <f t="shared" si="73"/>
        <v>0.97</v>
      </c>
    </row>
    <row r="678" spans="1:17" ht="15" x14ac:dyDescent="0.35">
      <c r="A678" s="1">
        <v>45596</v>
      </c>
      <c r="B678" t="s">
        <v>1641</v>
      </c>
      <c r="C678" t="s">
        <v>1636</v>
      </c>
      <c r="D678" t="s">
        <v>916</v>
      </c>
      <c r="E678" t="s">
        <v>111</v>
      </c>
      <c r="F678" t="s">
        <v>81</v>
      </c>
      <c r="G678" s="2" t="s">
        <v>46</v>
      </c>
      <c r="H678">
        <v>400</v>
      </c>
      <c r="I678">
        <v>392</v>
      </c>
      <c r="J678">
        <f t="shared" si="68"/>
        <v>8</v>
      </c>
      <c r="K678" s="5">
        <f>VLOOKUP(G678,Products!$B$2:$C$51,2,0)</f>
        <v>120</v>
      </c>
      <c r="L678" s="5">
        <f>VLOOKUP(G678,Products!$B$2:$D$51,3,0)</f>
        <v>130</v>
      </c>
      <c r="M678" s="5">
        <f t="shared" si="69"/>
        <v>48000</v>
      </c>
      <c r="N678" s="5">
        <f t="shared" si="70"/>
        <v>50960</v>
      </c>
      <c r="O678" s="5">
        <f t="shared" si="71"/>
        <v>2960</v>
      </c>
      <c r="P678" s="6">
        <f t="shared" si="72"/>
        <v>0.02</v>
      </c>
      <c r="Q678" s="6">
        <f t="shared" si="73"/>
        <v>0.98</v>
      </c>
    </row>
    <row r="679" spans="1:17" ht="15" x14ac:dyDescent="0.35">
      <c r="A679" s="1">
        <v>45596</v>
      </c>
      <c r="B679" t="s">
        <v>1641</v>
      </c>
      <c r="C679" t="s">
        <v>1636</v>
      </c>
      <c r="D679" t="s">
        <v>975</v>
      </c>
      <c r="E679" t="s">
        <v>111</v>
      </c>
      <c r="F679" t="s">
        <v>82</v>
      </c>
      <c r="G679" s="2" t="s">
        <v>49</v>
      </c>
      <c r="H679">
        <v>400</v>
      </c>
      <c r="I679">
        <v>388</v>
      </c>
      <c r="J679">
        <f t="shared" si="68"/>
        <v>12</v>
      </c>
      <c r="K679" s="5">
        <f>VLOOKUP(G679,Products!$B$2:$C$51,2,0)</f>
        <v>30</v>
      </c>
      <c r="L679" s="5">
        <f>VLOOKUP(G679,Products!$B$2:$D$51,3,0)</f>
        <v>40</v>
      </c>
      <c r="M679" s="5">
        <f t="shared" si="69"/>
        <v>12000</v>
      </c>
      <c r="N679" s="5">
        <f t="shared" si="70"/>
        <v>15520</v>
      </c>
      <c r="O679" s="5">
        <f t="shared" si="71"/>
        <v>3520</v>
      </c>
      <c r="P679" s="6">
        <f t="shared" si="72"/>
        <v>0.03</v>
      </c>
      <c r="Q679" s="6">
        <f t="shared" si="73"/>
        <v>0.97</v>
      </c>
    </row>
    <row r="680" spans="1:17" ht="15" x14ac:dyDescent="0.35">
      <c r="A680" s="1">
        <v>45596</v>
      </c>
      <c r="B680" t="s">
        <v>1641</v>
      </c>
      <c r="C680" t="s">
        <v>1636</v>
      </c>
      <c r="D680" t="s">
        <v>1021</v>
      </c>
      <c r="E680" t="s">
        <v>111</v>
      </c>
      <c r="F680" t="s">
        <v>83</v>
      </c>
      <c r="G680" s="2" t="s">
        <v>50</v>
      </c>
      <c r="H680">
        <v>400</v>
      </c>
      <c r="I680">
        <v>384</v>
      </c>
      <c r="J680">
        <f t="shared" si="68"/>
        <v>16</v>
      </c>
      <c r="K680" s="5">
        <f>VLOOKUP(G680,Products!$B$2:$C$51,2,0)</f>
        <v>10</v>
      </c>
      <c r="L680" s="5">
        <f>VLOOKUP(G680,Products!$B$2:$D$51,3,0)</f>
        <v>15</v>
      </c>
      <c r="M680" s="5">
        <f t="shared" si="69"/>
        <v>4000</v>
      </c>
      <c r="N680" s="5">
        <f t="shared" si="70"/>
        <v>5760</v>
      </c>
      <c r="O680" s="5">
        <f t="shared" si="71"/>
        <v>1760</v>
      </c>
      <c r="P680" s="6">
        <f t="shared" si="72"/>
        <v>0.04</v>
      </c>
      <c r="Q680" s="6">
        <f t="shared" si="73"/>
        <v>0.96</v>
      </c>
    </row>
    <row r="681" spans="1:17" ht="15" x14ac:dyDescent="0.35">
      <c r="A681" s="1">
        <v>45596</v>
      </c>
      <c r="B681" t="s">
        <v>1641</v>
      </c>
      <c r="C681" t="s">
        <v>1636</v>
      </c>
      <c r="D681" t="s">
        <v>1169</v>
      </c>
      <c r="E681" t="s">
        <v>111</v>
      </c>
      <c r="F681" t="s">
        <v>84</v>
      </c>
      <c r="G681" s="2" t="s">
        <v>51</v>
      </c>
      <c r="H681">
        <v>400</v>
      </c>
      <c r="I681">
        <v>388</v>
      </c>
      <c r="J681">
        <f t="shared" si="68"/>
        <v>12</v>
      </c>
      <c r="K681" s="5">
        <f>VLOOKUP(G681,Products!$B$2:$C$51,2,0)</f>
        <v>150</v>
      </c>
      <c r="L681" s="5">
        <f>VLOOKUP(G681,Products!$B$2:$D$51,3,0)</f>
        <v>210</v>
      </c>
      <c r="M681" s="5">
        <f t="shared" si="69"/>
        <v>60000</v>
      </c>
      <c r="N681" s="5">
        <f t="shared" si="70"/>
        <v>81480</v>
      </c>
      <c r="O681" s="5">
        <f t="shared" si="71"/>
        <v>21480</v>
      </c>
      <c r="P681" s="6">
        <f t="shared" si="72"/>
        <v>0.03</v>
      </c>
      <c r="Q681" s="6">
        <f t="shared" si="73"/>
        <v>0.97</v>
      </c>
    </row>
    <row r="682" spans="1:17" ht="15" x14ac:dyDescent="0.35">
      <c r="A682" s="1">
        <v>45596</v>
      </c>
      <c r="B682" t="s">
        <v>1641</v>
      </c>
      <c r="C682" t="s">
        <v>1636</v>
      </c>
      <c r="D682" t="s">
        <v>1211</v>
      </c>
      <c r="E682" t="s">
        <v>111</v>
      </c>
      <c r="F682" t="s">
        <v>85</v>
      </c>
      <c r="G682" s="2" t="s">
        <v>1646</v>
      </c>
      <c r="H682">
        <v>400</v>
      </c>
      <c r="I682">
        <v>392</v>
      </c>
      <c r="J682">
        <f t="shared" si="68"/>
        <v>8</v>
      </c>
      <c r="K682" s="5">
        <f>VLOOKUP(G682,Products!$B$2:$C$51,2,0)</f>
        <v>110</v>
      </c>
      <c r="L682" s="5">
        <f>VLOOKUP(G682,Products!$B$2:$D$51,3,0)</f>
        <v>127</v>
      </c>
      <c r="M682" s="5">
        <f t="shared" si="69"/>
        <v>44000</v>
      </c>
      <c r="N682" s="5">
        <f t="shared" si="70"/>
        <v>49784</v>
      </c>
      <c r="O682" s="5">
        <f t="shared" si="71"/>
        <v>5784</v>
      </c>
      <c r="P682" s="6">
        <f t="shared" si="72"/>
        <v>0.02</v>
      </c>
      <c r="Q682" s="6">
        <f t="shared" si="73"/>
        <v>0.98</v>
      </c>
    </row>
    <row r="683" spans="1:17" ht="15" x14ac:dyDescent="0.35">
      <c r="A683" s="1">
        <v>45596</v>
      </c>
      <c r="B683" t="s">
        <v>1641</v>
      </c>
      <c r="C683" t="s">
        <v>1636</v>
      </c>
      <c r="D683" t="s">
        <v>1345</v>
      </c>
      <c r="E683" t="s">
        <v>111</v>
      </c>
      <c r="F683" t="s">
        <v>86</v>
      </c>
      <c r="G683" s="2" t="s">
        <v>23</v>
      </c>
      <c r="H683">
        <v>400</v>
      </c>
      <c r="I683">
        <v>392</v>
      </c>
      <c r="J683">
        <f t="shared" si="68"/>
        <v>8</v>
      </c>
      <c r="K683" s="5">
        <f>VLOOKUP(G683,Products!$B$2:$C$51,2,0)</f>
        <v>50</v>
      </c>
      <c r="L683" s="5">
        <f>VLOOKUP(G683,Products!$B$2:$D$51,3,0)</f>
        <v>58</v>
      </c>
      <c r="M683" s="5">
        <f t="shared" si="69"/>
        <v>20000</v>
      </c>
      <c r="N683" s="5">
        <f t="shared" si="70"/>
        <v>22736</v>
      </c>
      <c r="O683" s="5">
        <f t="shared" si="71"/>
        <v>2736</v>
      </c>
      <c r="P683" s="6">
        <f t="shared" si="72"/>
        <v>0.02</v>
      </c>
      <c r="Q683" s="6">
        <f t="shared" si="73"/>
        <v>0.98</v>
      </c>
    </row>
    <row r="684" spans="1:17" ht="15" x14ac:dyDescent="0.35">
      <c r="A684" s="1">
        <v>45596</v>
      </c>
      <c r="B684" t="s">
        <v>1641</v>
      </c>
      <c r="C684" t="s">
        <v>1636</v>
      </c>
      <c r="D684" t="s">
        <v>1395</v>
      </c>
      <c r="E684" t="s">
        <v>111</v>
      </c>
      <c r="F684" t="s">
        <v>87</v>
      </c>
      <c r="G684" s="2" t="s">
        <v>24</v>
      </c>
      <c r="H684">
        <v>400</v>
      </c>
      <c r="I684">
        <v>384</v>
      </c>
      <c r="J684">
        <f t="shared" si="68"/>
        <v>16</v>
      </c>
      <c r="K684" s="5">
        <f>VLOOKUP(G684,Products!$B$2:$C$51,2,0)</f>
        <v>30</v>
      </c>
      <c r="L684" s="5">
        <f>VLOOKUP(G684,Products!$B$2:$D$51,3,0)</f>
        <v>34</v>
      </c>
      <c r="M684" s="5">
        <f t="shared" si="69"/>
        <v>12000</v>
      </c>
      <c r="N684" s="5">
        <f t="shared" si="70"/>
        <v>13056</v>
      </c>
      <c r="O684" s="5">
        <f t="shared" si="71"/>
        <v>1056</v>
      </c>
      <c r="P684" s="6">
        <f t="shared" si="72"/>
        <v>0.04</v>
      </c>
      <c r="Q684" s="6">
        <f t="shared" si="73"/>
        <v>0.96</v>
      </c>
    </row>
    <row r="685" spans="1:17" ht="15" x14ac:dyDescent="0.35">
      <c r="A685" s="1">
        <v>45596</v>
      </c>
      <c r="B685" t="s">
        <v>1641</v>
      </c>
      <c r="C685" t="s">
        <v>1636</v>
      </c>
      <c r="D685" t="s">
        <v>1446</v>
      </c>
      <c r="E685" t="s">
        <v>111</v>
      </c>
      <c r="F685" t="s">
        <v>88</v>
      </c>
      <c r="G685" s="2" t="s">
        <v>25</v>
      </c>
      <c r="H685">
        <v>400</v>
      </c>
      <c r="I685">
        <v>384</v>
      </c>
      <c r="J685">
        <f t="shared" si="68"/>
        <v>16</v>
      </c>
      <c r="K685" s="5">
        <f>VLOOKUP(G685,Products!$B$2:$C$51,2,0)</f>
        <v>60</v>
      </c>
      <c r="L685" s="5">
        <f>VLOOKUP(G685,Products!$B$2:$D$51,3,0)</f>
        <v>68</v>
      </c>
      <c r="M685" s="5">
        <f t="shared" si="69"/>
        <v>24000</v>
      </c>
      <c r="N685" s="5">
        <f t="shared" si="70"/>
        <v>26112</v>
      </c>
      <c r="O685" s="5">
        <f t="shared" si="71"/>
        <v>2112</v>
      </c>
      <c r="P685" s="6">
        <f t="shared" si="72"/>
        <v>0.04</v>
      </c>
      <c r="Q685" s="6">
        <f t="shared" si="73"/>
        <v>0.96</v>
      </c>
    </row>
    <row r="686" spans="1:17" ht="15" x14ac:dyDescent="0.35">
      <c r="A686" s="1">
        <v>45596</v>
      </c>
      <c r="B686" t="s">
        <v>1641</v>
      </c>
      <c r="C686" t="s">
        <v>1636</v>
      </c>
      <c r="D686" t="s">
        <v>1500</v>
      </c>
      <c r="E686" t="s">
        <v>111</v>
      </c>
      <c r="F686" t="s">
        <v>89</v>
      </c>
      <c r="G686" s="2" t="s">
        <v>54</v>
      </c>
      <c r="H686">
        <v>400</v>
      </c>
      <c r="I686">
        <v>384</v>
      </c>
      <c r="J686">
        <f t="shared" si="68"/>
        <v>16</v>
      </c>
      <c r="K686" s="5">
        <f>VLOOKUP(G686,Products!$B$2:$C$51,2,0)</f>
        <v>20</v>
      </c>
      <c r="L686" s="5">
        <f>VLOOKUP(G686,Products!$B$2:$D$51,3,0)</f>
        <v>22</v>
      </c>
      <c r="M686" s="5">
        <f t="shared" si="69"/>
        <v>8000</v>
      </c>
      <c r="N686" s="5">
        <f t="shared" si="70"/>
        <v>8448</v>
      </c>
      <c r="O686" s="5">
        <f t="shared" si="71"/>
        <v>448</v>
      </c>
      <c r="P686" s="6">
        <f t="shared" si="72"/>
        <v>0.04</v>
      </c>
      <c r="Q686" s="6">
        <f t="shared" si="73"/>
        <v>0.96</v>
      </c>
    </row>
    <row r="687" spans="1:17" ht="15" x14ac:dyDescent="0.35">
      <c r="A687" s="1">
        <v>45596</v>
      </c>
      <c r="B687" t="s">
        <v>1641</v>
      </c>
      <c r="C687" t="s">
        <v>1636</v>
      </c>
      <c r="D687" t="s">
        <v>1553</v>
      </c>
      <c r="E687" t="s">
        <v>111</v>
      </c>
      <c r="F687" t="s">
        <v>90</v>
      </c>
      <c r="G687" s="2" t="s">
        <v>40</v>
      </c>
      <c r="H687">
        <v>400</v>
      </c>
      <c r="I687">
        <v>388</v>
      </c>
      <c r="J687">
        <f t="shared" si="68"/>
        <v>12</v>
      </c>
      <c r="K687" s="5">
        <f>VLOOKUP(G687,Products!$B$2:$C$51,2,0)</f>
        <v>40</v>
      </c>
      <c r="L687" s="5">
        <f>VLOOKUP(G687,Products!$B$2:$D$51,3,0)</f>
        <v>45</v>
      </c>
      <c r="M687" s="5">
        <f t="shared" si="69"/>
        <v>16000</v>
      </c>
      <c r="N687" s="5">
        <f t="shared" si="70"/>
        <v>17460</v>
      </c>
      <c r="O687" s="5">
        <f t="shared" si="71"/>
        <v>1460</v>
      </c>
      <c r="P687" s="6">
        <f t="shared" si="72"/>
        <v>0.03</v>
      </c>
      <c r="Q687" s="6">
        <f t="shared" si="73"/>
        <v>0.97</v>
      </c>
    </row>
    <row r="688" spans="1:17" ht="15" x14ac:dyDescent="0.35">
      <c r="A688" s="1">
        <v>45596</v>
      </c>
      <c r="B688" t="s">
        <v>1641</v>
      </c>
      <c r="C688" t="s">
        <v>1636</v>
      </c>
      <c r="D688" t="s">
        <v>185</v>
      </c>
      <c r="E688" t="s">
        <v>111</v>
      </c>
      <c r="F688" t="s">
        <v>91</v>
      </c>
      <c r="G688" s="2" t="s">
        <v>30</v>
      </c>
      <c r="H688">
        <v>400</v>
      </c>
      <c r="I688">
        <v>388</v>
      </c>
      <c r="J688">
        <f t="shared" si="68"/>
        <v>12</v>
      </c>
      <c r="K688" s="5">
        <f>VLOOKUP(G688,Products!$B$2:$C$51,2,0)</f>
        <v>40</v>
      </c>
      <c r="L688" s="5">
        <f>VLOOKUP(G688,Products!$B$2:$D$51,3,0)</f>
        <v>45</v>
      </c>
      <c r="M688" s="5">
        <f t="shared" si="69"/>
        <v>16000</v>
      </c>
      <c r="N688" s="5">
        <f t="shared" si="70"/>
        <v>17460</v>
      </c>
      <c r="O688" s="5">
        <f t="shared" si="71"/>
        <v>1460</v>
      </c>
      <c r="P688" s="6">
        <f t="shared" si="72"/>
        <v>0.03</v>
      </c>
      <c r="Q688" s="6">
        <f t="shared" si="73"/>
        <v>0.97</v>
      </c>
    </row>
    <row r="689" spans="1:17" ht="15" x14ac:dyDescent="0.35">
      <c r="A689" s="1">
        <v>45596</v>
      </c>
      <c r="B689" t="s">
        <v>1641</v>
      </c>
      <c r="C689" t="s">
        <v>1636</v>
      </c>
      <c r="D689" t="s">
        <v>234</v>
      </c>
      <c r="E689" t="s">
        <v>111</v>
      </c>
      <c r="F689" t="s">
        <v>92</v>
      </c>
      <c r="G689" s="2" t="s">
        <v>44</v>
      </c>
      <c r="H689">
        <v>400</v>
      </c>
      <c r="I689">
        <v>388</v>
      </c>
      <c r="J689">
        <f t="shared" si="68"/>
        <v>12</v>
      </c>
      <c r="K689" s="5">
        <f>VLOOKUP(G689,Products!$B$2:$C$51,2,0)</f>
        <v>50</v>
      </c>
      <c r="L689" s="5">
        <f>VLOOKUP(G689,Products!$B$2:$D$51,3,0)</f>
        <v>58</v>
      </c>
      <c r="M689" s="5">
        <f t="shared" si="69"/>
        <v>20000</v>
      </c>
      <c r="N689" s="5">
        <f t="shared" si="70"/>
        <v>22504</v>
      </c>
      <c r="O689" s="5">
        <f t="shared" si="71"/>
        <v>2504</v>
      </c>
      <c r="P689" s="6">
        <f t="shared" si="72"/>
        <v>0.03</v>
      </c>
      <c r="Q689" s="6">
        <f t="shared" si="73"/>
        <v>0.97</v>
      </c>
    </row>
    <row r="690" spans="1:17" ht="15" x14ac:dyDescent="0.35">
      <c r="A690" s="1">
        <v>45596</v>
      </c>
      <c r="B690" t="s">
        <v>1641</v>
      </c>
      <c r="C690" t="s">
        <v>1636</v>
      </c>
      <c r="D690" t="s">
        <v>341</v>
      </c>
      <c r="E690" t="s">
        <v>111</v>
      </c>
      <c r="F690" t="s">
        <v>93</v>
      </c>
      <c r="G690" s="2" t="s">
        <v>10</v>
      </c>
      <c r="H690">
        <v>400</v>
      </c>
      <c r="I690">
        <v>392</v>
      </c>
      <c r="J690">
        <f t="shared" si="68"/>
        <v>8</v>
      </c>
      <c r="K690" s="5">
        <f>VLOOKUP(G690,Products!$B$2:$C$51,2,0)</f>
        <v>44</v>
      </c>
      <c r="L690" s="5">
        <f>VLOOKUP(G690,Products!$B$2:$D$51,3,0)</f>
        <v>49</v>
      </c>
      <c r="M690" s="5">
        <f t="shared" si="69"/>
        <v>17600</v>
      </c>
      <c r="N690" s="5">
        <f t="shared" si="70"/>
        <v>19208</v>
      </c>
      <c r="O690" s="5">
        <f t="shared" si="71"/>
        <v>1608</v>
      </c>
      <c r="P690" s="6">
        <f t="shared" si="72"/>
        <v>0.02</v>
      </c>
      <c r="Q690" s="6">
        <f t="shared" si="73"/>
        <v>0.98</v>
      </c>
    </row>
    <row r="691" spans="1:17" ht="15" x14ac:dyDescent="0.35">
      <c r="A691" s="1">
        <v>45596</v>
      </c>
      <c r="B691" t="s">
        <v>1641</v>
      </c>
      <c r="C691" t="s">
        <v>1636</v>
      </c>
      <c r="D691" t="s">
        <v>380</v>
      </c>
      <c r="E691" t="s">
        <v>111</v>
      </c>
      <c r="F691" t="s">
        <v>94</v>
      </c>
      <c r="G691" s="2" t="s">
        <v>1644</v>
      </c>
      <c r="H691">
        <v>400</v>
      </c>
      <c r="I691">
        <v>384</v>
      </c>
      <c r="J691">
        <f t="shared" si="68"/>
        <v>16</v>
      </c>
      <c r="K691" s="5">
        <f>VLOOKUP(G691,Products!$B$2:$C$51,2,0)</f>
        <v>25</v>
      </c>
      <c r="L691" s="5">
        <f>VLOOKUP(G691,Products!$B$2:$D$51,3,0)</f>
        <v>28</v>
      </c>
      <c r="M691" s="5">
        <f t="shared" si="69"/>
        <v>10000</v>
      </c>
      <c r="N691" s="5">
        <f t="shared" si="70"/>
        <v>10752</v>
      </c>
      <c r="O691" s="5">
        <f t="shared" si="71"/>
        <v>752</v>
      </c>
      <c r="P691" s="6">
        <f t="shared" si="72"/>
        <v>0.04</v>
      </c>
      <c r="Q691" s="6">
        <f t="shared" si="73"/>
        <v>0.96</v>
      </c>
    </row>
    <row r="692" spans="1:17" ht="15" x14ac:dyDescent="0.35">
      <c r="A692" s="1">
        <v>45596</v>
      </c>
      <c r="B692" t="s">
        <v>1641</v>
      </c>
      <c r="C692" t="s">
        <v>1636</v>
      </c>
      <c r="D692" t="s">
        <v>569</v>
      </c>
      <c r="E692" t="s">
        <v>111</v>
      </c>
      <c r="F692" t="s">
        <v>95</v>
      </c>
      <c r="G692" s="2" t="s">
        <v>1630</v>
      </c>
      <c r="H692">
        <v>400</v>
      </c>
      <c r="I692">
        <v>384</v>
      </c>
      <c r="J692">
        <f t="shared" si="68"/>
        <v>16</v>
      </c>
      <c r="K692" s="5">
        <f>VLOOKUP(G692,Products!$B$2:$C$51,2,0)</f>
        <v>45</v>
      </c>
      <c r="L692" s="5">
        <f>VLOOKUP(G692,Products!$B$2:$D$51,3,0)</f>
        <v>50</v>
      </c>
      <c r="M692" s="5">
        <f t="shared" si="69"/>
        <v>18000</v>
      </c>
      <c r="N692" s="5">
        <f t="shared" si="70"/>
        <v>19200</v>
      </c>
      <c r="O692" s="5">
        <f t="shared" si="71"/>
        <v>1200</v>
      </c>
      <c r="P692" s="6">
        <f t="shared" si="72"/>
        <v>0.04</v>
      </c>
      <c r="Q692" s="6">
        <f t="shared" si="73"/>
        <v>0.96</v>
      </c>
    </row>
    <row r="693" spans="1:17" ht="15" x14ac:dyDescent="0.35">
      <c r="A693" s="1">
        <v>45596</v>
      </c>
      <c r="B693" t="s">
        <v>1641</v>
      </c>
      <c r="C693" t="s">
        <v>1636</v>
      </c>
      <c r="D693" t="s">
        <v>618</v>
      </c>
      <c r="E693" t="s">
        <v>111</v>
      </c>
      <c r="F693" t="s">
        <v>96</v>
      </c>
      <c r="G693" s="2" t="s">
        <v>28</v>
      </c>
      <c r="H693">
        <v>400</v>
      </c>
      <c r="I693">
        <v>384</v>
      </c>
      <c r="J693">
        <f t="shared" si="68"/>
        <v>16</v>
      </c>
      <c r="K693" s="5">
        <f>VLOOKUP(G693,Products!$B$2:$C$51,2,0)</f>
        <v>40</v>
      </c>
      <c r="L693" s="5">
        <f>VLOOKUP(G693,Products!$B$2:$D$51,3,0)</f>
        <v>44</v>
      </c>
      <c r="M693" s="5">
        <f t="shared" si="69"/>
        <v>16000</v>
      </c>
      <c r="N693" s="5">
        <f t="shared" si="70"/>
        <v>16896</v>
      </c>
      <c r="O693" s="5">
        <f t="shared" si="71"/>
        <v>896</v>
      </c>
      <c r="P693" s="6">
        <f t="shared" si="72"/>
        <v>0.04</v>
      </c>
      <c r="Q693" s="6">
        <f t="shared" si="73"/>
        <v>0.96</v>
      </c>
    </row>
    <row r="694" spans="1:17" ht="15" x14ac:dyDescent="0.35">
      <c r="A694" s="1">
        <v>45596</v>
      </c>
      <c r="B694" t="s">
        <v>1641</v>
      </c>
      <c r="C694" t="s">
        <v>1636</v>
      </c>
      <c r="D694" t="s">
        <v>664</v>
      </c>
      <c r="E694" t="s">
        <v>111</v>
      </c>
      <c r="F694" t="s">
        <v>97</v>
      </c>
      <c r="G694" s="2" t="s">
        <v>47</v>
      </c>
      <c r="H694">
        <v>400</v>
      </c>
      <c r="I694">
        <v>384</v>
      </c>
      <c r="J694">
        <f t="shared" si="68"/>
        <v>16</v>
      </c>
      <c r="K694" s="5">
        <f>VLOOKUP(G694,Products!$B$2:$C$51,2,0)</f>
        <v>34</v>
      </c>
      <c r="L694" s="5">
        <f>VLOOKUP(G694,Products!$B$2:$D$51,3,0)</f>
        <v>39</v>
      </c>
      <c r="M694" s="5">
        <f t="shared" si="69"/>
        <v>13600</v>
      </c>
      <c r="N694" s="5">
        <f t="shared" si="70"/>
        <v>14976</v>
      </c>
      <c r="O694" s="5">
        <f t="shared" si="71"/>
        <v>1376</v>
      </c>
      <c r="P694" s="6">
        <f t="shared" si="72"/>
        <v>0.04</v>
      </c>
      <c r="Q694" s="6">
        <f t="shared" si="73"/>
        <v>0.96</v>
      </c>
    </row>
    <row r="695" spans="1:17" ht="15" x14ac:dyDescent="0.35">
      <c r="A695" s="1">
        <v>45596</v>
      </c>
      <c r="B695" t="s">
        <v>1641</v>
      </c>
      <c r="C695" t="s">
        <v>1636</v>
      </c>
      <c r="D695" t="s">
        <v>1022</v>
      </c>
      <c r="E695" t="s">
        <v>111</v>
      </c>
      <c r="F695" t="s">
        <v>98</v>
      </c>
      <c r="G695" s="2" t="s">
        <v>48</v>
      </c>
      <c r="H695">
        <v>400</v>
      </c>
      <c r="I695">
        <v>384</v>
      </c>
      <c r="J695">
        <f t="shared" ref="J695:J758" si="74">H695-I695</f>
        <v>16</v>
      </c>
      <c r="K695" s="5">
        <f>VLOOKUP(G695,Products!$B$2:$C$51,2,0)</f>
        <v>100</v>
      </c>
      <c r="L695" s="5">
        <f>VLOOKUP(G695,Products!$B$2:$D$51,3,0)</f>
        <v>113</v>
      </c>
      <c r="M695" s="5">
        <f t="shared" ref="M695:M758" si="75">H695*K695</f>
        <v>40000</v>
      </c>
      <c r="N695" s="5">
        <f t="shared" ref="N695:N758" si="76">I695*L695</f>
        <v>43392</v>
      </c>
      <c r="O695" s="5">
        <f t="shared" ref="O695:O758" si="77">N695-M695</f>
        <v>3392</v>
      </c>
      <c r="P695" s="6">
        <f t="shared" si="72"/>
        <v>0.04</v>
      </c>
      <c r="Q695" s="6">
        <f t="shared" si="73"/>
        <v>0.96</v>
      </c>
    </row>
    <row r="696" spans="1:17" ht="15" x14ac:dyDescent="0.35">
      <c r="A696" s="1">
        <v>45596</v>
      </c>
      <c r="B696" t="s">
        <v>1641</v>
      </c>
      <c r="C696" t="s">
        <v>1636</v>
      </c>
      <c r="D696" t="s">
        <v>1073</v>
      </c>
      <c r="E696" t="s">
        <v>111</v>
      </c>
      <c r="F696" t="s">
        <v>99</v>
      </c>
      <c r="G696" s="2" t="s">
        <v>1645</v>
      </c>
      <c r="H696">
        <v>400</v>
      </c>
      <c r="I696">
        <v>384</v>
      </c>
      <c r="J696">
        <f t="shared" si="74"/>
        <v>16</v>
      </c>
      <c r="K696" s="5">
        <f>VLOOKUP(G696,Products!$B$2:$C$51,2,0)</f>
        <v>60</v>
      </c>
      <c r="L696" s="5">
        <f>VLOOKUP(G696,Products!$B$2:$D$51,3,0)</f>
        <v>68</v>
      </c>
      <c r="M696" s="5">
        <f t="shared" si="75"/>
        <v>24000</v>
      </c>
      <c r="N696" s="5">
        <f t="shared" si="76"/>
        <v>26112</v>
      </c>
      <c r="O696" s="5">
        <f t="shared" si="77"/>
        <v>2112</v>
      </c>
      <c r="P696" s="6">
        <f t="shared" si="72"/>
        <v>0.04</v>
      </c>
      <c r="Q696" s="6">
        <f t="shared" si="73"/>
        <v>0.96</v>
      </c>
    </row>
    <row r="697" spans="1:17" ht="15" x14ac:dyDescent="0.35">
      <c r="A697" s="1">
        <v>45596</v>
      </c>
      <c r="B697" t="s">
        <v>1641</v>
      </c>
      <c r="C697" t="s">
        <v>1636</v>
      </c>
      <c r="D697" t="s">
        <v>1212</v>
      </c>
      <c r="E697" t="s">
        <v>111</v>
      </c>
      <c r="F697" t="s">
        <v>100</v>
      </c>
      <c r="G697" s="2" t="s">
        <v>11</v>
      </c>
      <c r="H697">
        <v>400</v>
      </c>
      <c r="I697">
        <v>384</v>
      </c>
      <c r="J697">
        <f t="shared" si="74"/>
        <v>16</v>
      </c>
      <c r="K697" s="5">
        <f>VLOOKUP(G697,Products!$B$2:$C$51,2,0)</f>
        <v>38</v>
      </c>
      <c r="L697" s="5">
        <f>VLOOKUP(G697,Products!$B$2:$D$51,3,0)</f>
        <v>42</v>
      </c>
      <c r="M697" s="5">
        <f t="shared" si="75"/>
        <v>15200</v>
      </c>
      <c r="N697" s="5">
        <f t="shared" si="76"/>
        <v>16128</v>
      </c>
      <c r="O697" s="5">
        <f t="shared" si="77"/>
        <v>928</v>
      </c>
      <c r="P697" s="6">
        <f t="shared" si="72"/>
        <v>0.04</v>
      </c>
      <c r="Q697" s="6">
        <f t="shared" si="73"/>
        <v>0.96</v>
      </c>
    </row>
    <row r="698" spans="1:17" ht="15" x14ac:dyDescent="0.35">
      <c r="A698" s="1">
        <v>45596</v>
      </c>
      <c r="B698" t="s">
        <v>1641</v>
      </c>
      <c r="C698" t="s">
        <v>1636</v>
      </c>
      <c r="D698" t="s">
        <v>1263</v>
      </c>
      <c r="E698" t="s">
        <v>111</v>
      </c>
      <c r="F698" t="s">
        <v>101</v>
      </c>
      <c r="G698" s="2" t="s">
        <v>26</v>
      </c>
      <c r="H698">
        <v>400</v>
      </c>
      <c r="I698">
        <v>384</v>
      </c>
      <c r="J698">
        <f t="shared" si="74"/>
        <v>16</v>
      </c>
      <c r="K698" s="5">
        <f>VLOOKUP(G698,Products!$B$2:$C$51,2,0)</f>
        <v>120</v>
      </c>
      <c r="L698" s="5">
        <f>VLOOKUP(G698,Products!$B$2:$D$51,3,0)</f>
        <v>136</v>
      </c>
      <c r="M698" s="5">
        <f t="shared" si="75"/>
        <v>48000</v>
      </c>
      <c r="N698" s="5">
        <f t="shared" si="76"/>
        <v>52224</v>
      </c>
      <c r="O698" s="5">
        <f t="shared" si="77"/>
        <v>4224</v>
      </c>
      <c r="P698" s="6">
        <f t="shared" si="72"/>
        <v>0.04</v>
      </c>
      <c r="Q698" s="6">
        <f t="shared" si="73"/>
        <v>0.96</v>
      </c>
    </row>
    <row r="699" spans="1:17" ht="15" x14ac:dyDescent="0.35">
      <c r="A699" s="1">
        <v>45596</v>
      </c>
      <c r="B699" t="s">
        <v>1641</v>
      </c>
      <c r="C699" t="s">
        <v>1636</v>
      </c>
      <c r="D699" t="s">
        <v>1305</v>
      </c>
      <c r="E699" t="s">
        <v>111</v>
      </c>
      <c r="F699" t="s">
        <v>102</v>
      </c>
      <c r="G699" s="2" t="s">
        <v>35</v>
      </c>
      <c r="H699">
        <v>400</v>
      </c>
      <c r="I699">
        <v>388</v>
      </c>
      <c r="J699">
        <f t="shared" si="74"/>
        <v>12</v>
      </c>
      <c r="K699" s="5">
        <f>VLOOKUP(G699,Products!$B$2:$C$51,2,0)</f>
        <v>60</v>
      </c>
      <c r="L699" s="5">
        <f>VLOOKUP(G699,Products!$B$2:$D$51,3,0)</f>
        <v>68</v>
      </c>
      <c r="M699" s="5">
        <f t="shared" si="75"/>
        <v>24000</v>
      </c>
      <c r="N699" s="5">
        <f t="shared" si="76"/>
        <v>26384</v>
      </c>
      <c r="O699" s="5">
        <f t="shared" si="77"/>
        <v>2384</v>
      </c>
      <c r="P699" s="6">
        <f t="shared" si="72"/>
        <v>0.03</v>
      </c>
      <c r="Q699" s="6">
        <f t="shared" si="73"/>
        <v>0.97</v>
      </c>
    </row>
    <row r="700" spans="1:17" ht="15" x14ac:dyDescent="0.35">
      <c r="A700" s="1">
        <v>45596</v>
      </c>
      <c r="B700" t="s">
        <v>1641</v>
      </c>
      <c r="C700" t="s">
        <v>1636</v>
      </c>
      <c r="D700" t="s">
        <v>1396</v>
      </c>
      <c r="E700" t="s">
        <v>111</v>
      </c>
      <c r="F700" t="s">
        <v>103</v>
      </c>
      <c r="G700" s="2" t="s">
        <v>37</v>
      </c>
      <c r="H700">
        <v>400</v>
      </c>
      <c r="I700">
        <v>388</v>
      </c>
      <c r="J700">
        <f t="shared" si="74"/>
        <v>12</v>
      </c>
      <c r="K700" s="5">
        <f>VLOOKUP(G700,Products!$B$2:$C$51,2,0)</f>
        <v>22</v>
      </c>
      <c r="L700" s="5">
        <f>VLOOKUP(G700,Products!$B$2:$D$51,3,0)</f>
        <v>27</v>
      </c>
      <c r="M700" s="5">
        <f t="shared" si="75"/>
        <v>8800</v>
      </c>
      <c r="N700" s="5">
        <f t="shared" si="76"/>
        <v>10476</v>
      </c>
      <c r="O700" s="5">
        <f t="shared" si="77"/>
        <v>1676</v>
      </c>
      <c r="P700" s="6">
        <f t="shared" si="72"/>
        <v>0.03</v>
      </c>
      <c r="Q700" s="6">
        <f t="shared" si="73"/>
        <v>0.97</v>
      </c>
    </row>
    <row r="701" spans="1:17" ht="15" x14ac:dyDescent="0.35">
      <c r="A701" s="1">
        <v>45596</v>
      </c>
      <c r="B701" t="s">
        <v>1641</v>
      </c>
      <c r="C701" t="s">
        <v>1636</v>
      </c>
      <c r="D701" t="s">
        <v>1501</v>
      </c>
      <c r="E701" t="s">
        <v>111</v>
      </c>
      <c r="F701" t="s">
        <v>104</v>
      </c>
      <c r="G701" s="2" t="s">
        <v>38</v>
      </c>
      <c r="H701">
        <v>400</v>
      </c>
      <c r="I701">
        <v>392</v>
      </c>
      <c r="J701">
        <f t="shared" si="74"/>
        <v>8</v>
      </c>
      <c r="K701" s="5">
        <f>VLOOKUP(G701,Products!$B$2:$C$51,2,0)</f>
        <v>60</v>
      </c>
      <c r="L701" s="5">
        <f>VLOOKUP(G701,Products!$B$2:$D$51,3,0)</f>
        <v>68</v>
      </c>
      <c r="M701" s="5">
        <f t="shared" si="75"/>
        <v>24000</v>
      </c>
      <c r="N701" s="5">
        <f t="shared" si="76"/>
        <v>26656</v>
      </c>
      <c r="O701" s="5">
        <f t="shared" si="77"/>
        <v>2656</v>
      </c>
      <c r="P701" s="6">
        <f t="shared" si="72"/>
        <v>0.02</v>
      </c>
      <c r="Q701" s="6">
        <f t="shared" si="73"/>
        <v>0.98</v>
      </c>
    </row>
    <row r="702" spans="1:17" ht="15" x14ac:dyDescent="0.35">
      <c r="A702" s="1">
        <v>45596</v>
      </c>
      <c r="B702" t="s">
        <v>1641</v>
      </c>
      <c r="C702" t="s">
        <v>1636</v>
      </c>
      <c r="D702" t="s">
        <v>144</v>
      </c>
      <c r="E702" t="s">
        <v>112</v>
      </c>
      <c r="F702" t="s">
        <v>55</v>
      </c>
      <c r="G702" s="2" t="s">
        <v>12</v>
      </c>
      <c r="H702">
        <v>400</v>
      </c>
      <c r="I702">
        <v>380</v>
      </c>
      <c r="J702">
        <f t="shared" si="74"/>
        <v>20</v>
      </c>
      <c r="K702" s="5">
        <f>VLOOKUP(G702,Products!$B$2:$C$51,2,0)</f>
        <v>30</v>
      </c>
      <c r="L702" s="5">
        <f>VLOOKUP(G702,Products!$B$2:$D$51,3,0)</f>
        <v>33</v>
      </c>
      <c r="M702" s="5">
        <f t="shared" si="75"/>
        <v>12000</v>
      </c>
      <c r="N702" s="5">
        <f t="shared" si="76"/>
        <v>12540</v>
      </c>
      <c r="O702" s="5">
        <f t="shared" si="77"/>
        <v>540</v>
      </c>
      <c r="P702" s="6">
        <f t="shared" si="72"/>
        <v>0.05</v>
      </c>
      <c r="Q702" s="6">
        <f t="shared" si="73"/>
        <v>0.95</v>
      </c>
    </row>
    <row r="703" spans="1:17" ht="15" x14ac:dyDescent="0.35">
      <c r="A703" s="1">
        <v>45596</v>
      </c>
      <c r="B703" t="s">
        <v>1641</v>
      </c>
      <c r="C703" t="s">
        <v>1636</v>
      </c>
      <c r="D703" t="s">
        <v>186</v>
      </c>
      <c r="E703" t="s">
        <v>112</v>
      </c>
      <c r="F703" t="s">
        <v>56</v>
      </c>
      <c r="G703" s="2" t="s">
        <v>13</v>
      </c>
      <c r="H703">
        <v>400</v>
      </c>
      <c r="I703">
        <v>392</v>
      </c>
      <c r="J703">
        <f t="shared" si="74"/>
        <v>8</v>
      </c>
      <c r="K703" s="5">
        <f>VLOOKUP(G703,Products!$B$2:$C$51,2,0)</f>
        <v>23</v>
      </c>
      <c r="L703" s="5">
        <f>VLOOKUP(G703,Products!$B$2:$D$51,3,0)</f>
        <v>25</v>
      </c>
      <c r="M703" s="5">
        <f t="shared" si="75"/>
        <v>9200</v>
      </c>
      <c r="N703" s="5">
        <f t="shared" si="76"/>
        <v>9800</v>
      </c>
      <c r="O703" s="5">
        <f t="shared" si="77"/>
        <v>600</v>
      </c>
      <c r="P703" s="6">
        <f t="shared" si="72"/>
        <v>0.02</v>
      </c>
      <c r="Q703" s="6">
        <f t="shared" si="73"/>
        <v>0.98</v>
      </c>
    </row>
    <row r="704" spans="1:17" ht="15" x14ac:dyDescent="0.35">
      <c r="A704" s="1">
        <v>45596</v>
      </c>
      <c r="B704" t="s">
        <v>1641</v>
      </c>
      <c r="C704" t="s">
        <v>1636</v>
      </c>
      <c r="D704" t="s">
        <v>421</v>
      </c>
      <c r="E704" t="s">
        <v>112</v>
      </c>
      <c r="F704" t="s">
        <v>57</v>
      </c>
      <c r="G704" s="2" t="s">
        <v>52</v>
      </c>
      <c r="H704">
        <v>400</v>
      </c>
      <c r="I704">
        <v>388</v>
      </c>
      <c r="J704">
        <f t="shared" si="74"/>
        <v>12</v>
      </c>
      <c r="K704" s="5">
        <f>VLOOKUP(G704,Products!$B$2:$C$51,2,0)</f>
        <v>100</v>
      </c>
      <c r="L704" s="5">
        <f>VLOOKUP(G704,Products!$B$2:$D$51,3,0)</f>
        <v>105</v>
      </c>
      <c r="M704" s="5">
        <f t="shared" si="75"/>
        <v>40000</v>
      </c>
      <c r="N704" s="5">
        <f t="shared" si="76"/>
        <v>40740</v>
      </c>
      <c r="O704" s="5">
        <f t="shared" si="77"/>
        <v>740</v>
      </c>
      <c r="P704" s="6">
        <f t="shared" si="72"/>
        <v>0.03</v>
      </c>
      <c r="Q704" s="6">
        <f t="shared" si="73"/>
        <v>0.97</v>
      </c>
    </row>
    <row r="705" spans="1:17" ht="15" x14ac:dyDescent="0.35">
      <c r="A705" s="1">
        <v>45596</v>
      </c>
      <c r="B705" t="s">
        <v>1641</v>
      </c>
      <c r="C705" t="s">
        <v>1636</v>
      </c>
      <c r="D705" t="s">
        <v>474</v>
      </c>
      <c r="E705" t="s">
        <v>112</v>
      </c>
      <c r="F705" t="s">
        <v>58</v>
      </c>
      <c r="G705" s="2" t="s">
        <v>14</v>
      </c>
      <c r="H705">
        <v>400</v>
      </c>
      <c r="I705">
        <v>380</v>
      </c>
      <c r="J705">
        <f t="shared" si="74"/>
        <v>20</v>
      </c>
      <c r="K705" s="5">
        <f>VLOOKUP(G705,Products!$B$2:$C$51,2,0)</f>
        <v>60</v>
      </c>
      <c r="L705" s="5">
        <f>VLOOKUP(G705,Products!$B$2:$D$51,3,0)</f>
        <v>68</v>
      </c>
      <c r="M705" s="5">
        <f t="shared" si="75"/>
        <v>24000</v>
      </c>
      <c r="N705" s="5">
        <f t="shared" si="76"/>
        <v>25840</v>
      </c>
      <c r="O705" s="5">
        <f t="shared" si="77"/>
        <v>1840</v>
      </c>
      <c r="P705" s="6">
        <f t="shared" si="72"/>
        <v>0.05</v>
      </c>
      <c r="Q705" s="6">
        <f t="shared" si="73"/>
        <v>0.95</v>
      </c>
    </row>
    <row r="706" spans="1:17" ht="15" x14ac:dyDescent="0.35">
      <c r="A706" s="1">
        <v>45596</v>
      </c>
      <c r="B706" t="s">
        <v>1641</v>
      </c>
      <c r="C706" t="s">
        <v>1636</v>
      </c>
      <c r="D706" t="s">
        <v>570</v>
      </c>
      <c r="E706" t="s">
        <v>112</v>
      </c>
      <c r="F706" t="s">
        <v>59</v>
      </c>
      <c r="G706" s="2" t="s">
        <v>15</v>
      </c>
      <c r="H706">
        <v>400</v>
      </c>
      <c r="I706">
        <v>388</v>
      </c>
      <c r="J706">
        <f t="shared" si="74"/>
        <v>12</v>
      </c>
      <c r="K706" s="5">
        <f>VLOOKUP(G706,Products!$B$2:$C$51,2,0)</f>
        <v>48</v>
      </c>
      <c r="L706" s="5">
        <f>VLOOKUP(G706,Products!$B$2:$D$51,3,0)</f>
        <v>55</v>
      </c>
      <c r="M706" s="5">
        <f t="shared" si="75"/>
        <v>19200</v>
      </c>
      <c r="N706" s="5">
        <f t="shared" si="76"/>
        <v>21340</v>
      </c>
      <c r="O706" s="5">
        <f t="shared" si="77"/>
        <v>2140</v>
      </c>
      <c r="P706" s="6">
        <f t="shared" si="72"/>
        <v>0.03</v>
      </c>
      <c r="Q706" s="6">
        <f t="shared" si="73"/>
        <v>0.97</v>
      </c>
    </row>
    <row r="707" spans="1:17" ht="15" x14ac:dyDescent="0.35">
      <c r="A707" s="1">
        <v>45596</v>
      </c>
      <c r="B707" t="s">
        <v>1641</v>
      </c>
      <c r="C707" t="s">
        <v>1636</v>
      </c>
      <c r="D707" t="s">
        <v>714</v>
      </c>
      <c r="E707" t="s">
        <v>112</v>
      </c>
      <c r="F707" t="s">
        <v>60</v>
      </c>
      <c r="G707" s="2" t="s">
        <v>53</v>
      </c>
      <c r="H707">
        <v>400</v>
      </c>
      <c r="I707">
        <v>376</v>
      </c>
      <c r="J707">
        <f t="shared" si="74"/>
        <v>24</v>
      </c>
      <c r="K707" s="5">
        <f>VLOOKUP(G707,Products!$B$2:$C$51,2,0)</f>
        <v>45</v>
      </c>
      <c r="L707" s="5">
        <f>VLOOKUP(G707,Products!$B$2:$D$51,3,0)</f>
        <v>52</v>
      </c>
      <c r="M707" s="5">
        <f t="shared" si="75"/>
        <v>18000</v>
      </c>
      <c r="N707" s="5">
        <f t="shared" si="76"/>
        <v>19552</v>
      </c>
      <c r="O707" s="5">
        <f t="shared" si="77"/>
        <v>1552</v>
      </c>
      <c r="P707" s="6">
        <f t="shared" ref="P707:P770" si="78">J707/H707</f>
        <v>0.06</v>
      </c>
      <c r="Q707" s="6">
        <f t="shared" ref="Q707:Q770" si="79">I707/H707</f>
        <v>0.94</v>
      </c>
    </row>
    <row r="708" spans="1:17" ht="15" x14ac:dyDescent="0.35">
      <c r="A708" s="1">
        <v>45596</v>
      </c>
      <c r="B708" t="s">
        <v>1641</v>
      </c>
      <c r="C708" t="s">
        <v>1636</v>
      </c>
      <c r="D708" t="s">
        <v>874</v>
      </c>
      <c r="E708" t="s">
        <v>112</v>
      </c>
      <c r="F708" t="s">
        <v>61</v>
      </c>
      <c r="G708" s="2" t="s">
        <v>16</v>
      </c>
      <c r="H708">
        <v>400</v>
      </c>
      <c r="I708">
        <v>388</v>
      </c>
      <c r="J708">
        <f t="shared" si="74"/>
        <v>12</v>
      </c>
      <c r="K708" s="5">
        <f>VLOOKUP(G708,Products!$B$2:$C$51,2,0)</f>
        <v>12</v>
      </c>
      <c r="L708" s="5">
        <f>VLOOKUP(G708,Products!$B$2:$D$51,3,0)</f>
        <v>20</v>
      </c>
      <c r="M708" s="5">
        <f t="shared" si="75"/>
        <v>4800</v>
      </c>
      <c r="N708" s="5">
        <f t="shared" si="76"/>
        <v>7760</v>
      </c>
      <c r="O708" s="5">
        <f t="shared" si="77"/>
        <v>2960</v>
      </c>
      <c r="P708" s="6">
        <f t="shared" si="78"/>
        <v>0.03</v>
      </c>
      <c r="Q708" s="6">
        <f t="shared" si="79"/>
        <v>0.97</v>
      </c>
    </row>
    <row r="709" spans="1:17" ht="15" x14ac:dyDescent="0.35">
      <c r="A709" s="1">
        <v>45596</v>
      </c>
      <c r="B709" t="s">
        <v>1641</v>
      </c>
      <c r="C709" t="s">
        <v>1636</v>
      </c>
      <c r="D709" t="s">
        <v>917</v>
      </c>
      <c r="E709" t="s">
        <v>112</v>
      </c>
      <c r="F709" t="s">
        <v>62</v>
      </c>
      <c r="G709" s="2" t="s">
        <v>17</v>
      </c>
      <c r="H709">
        <v>400</v>
      </c>
      <c r="I709">
        <v>380</v>
      </c>
      <c r="J709">
        <f t="shared" si="74"/>
        <v>20</v>
      </c>
      <c r="K709" s="5">
        <f>VLOOKUP(G709,Products!$B$2:$C$51,2,0)</f>
        <v>320</v>
      </c>
      <c r="L709" s="5">
        <f>VLOOKUP(G709,Products!$B$2:$D$51,3,0)</f>
        <v>368</v>
      </c>
      <c r="M709" s="5">
        <f t="shared" si="75"/>
        <v>128000</v>
      </c>
      <c r="N709" s="5">
        <f t="shared" si="76"/>
        <v>139840</v>
      </c>
      <c r="O709" s="5">
        <f t="shared" si="77"/>
        <v>11840</v>
      </c>
      <c r="P709" s="6">
        <f t="shared" si="78"/>
        <v>0.05</v>
      </c>
      <c r="Q709" s="6">
        <f t="shared" si="79"/>
        <v>0.95</v>
      </c>
    </row>
    <row r="710" spans="1:17" ht="15" x14ac:dyDescent="0.35">
      <c r="A710" s="1">
        <v>45596</v>
      </c>
      <c r="B710" t="s">
        <v>1641</v>
      </c>
      <c r="C710" t="s">
        <v>1636</v>
      </c>
      <c r="D710" t="s">
        <v>1023</v>
      </c>
      <c r="E710" t="s">
        <v>112</v>
      </c>
      <c r="F710" t="s">
        <v>63</v>
      </c>
      <c r="G710" s="2" t="s">
        <v>18</v>
      </c>
      <c r="H710">
        <v>400</v>
      </c>
      <c r="I710">
        <v>380</v>
      </c>
      <c r="J710">
        <f t="shared" si="74"/>
        <v>20</v>
      </c>
      <c r="K710" s="5">
        <f>VLOOKUP(G710,Products!$B$2:$C$51,2,0)</f>
        <v>253</v>
      </c>
      <c r="L710" s="5">
        <f>VLOOKUP(G710,Products!$B$2:$D$51,3,0)</f>
        <v>285</v>
      </c>
      <c r="M710" s="5">
        <f t="shared" si="75"/>
        <v>101200</v>
      </c>
      <c r="N710" s="5">
        <f t="shared" si="76"/>
        <v>108300</v>
      </c>
      <c r="O710" s="5">
        <f t="shared" si="77"/>
        <v>7100</v>
      </c>
      <c r="P710" s="6">
        <f t="shared" si="78"/>
        <v>0.05</v>
      </c>
      <c r="Q710" s="6">
        <f t="shared" si="79"/>
        <v>0.95</v>
      </c>
    </row>
    <row r="711" spans="1:17" ht="15" x14ac:dyDescent="0.35">
      <c r="A711" s="1">
        <v>45596</v>
      </c>
      <c r="B711" t="s">
        <v>1641</v>
      </c>
      <c r="C711" t="s">
        <v>1636</v>
      </c>
      <c r="D711" t="s">
        <v>1074</v>
      </c>
      <c r="E711" t="s">
        <v>112</v>
      </c>
      <c r="F711" t="s">
        <v>64</v>
      </c>
      <c r="G711" s="2" t="s">
        <v>19</v>
      </c>
      <c r="H711">
        <v>400</v>
      </c>
      <c r="I711">
        <v>384</v>
      </c>
      <c r="J711">
        <f t="shared" si="74"/>
        <v>16</v>
      </c>
      <c r="K711" s="5">
        <f>VLOOKUP(G711,Products!$B$2:$C$51,2,0)</f>
        <v>98</v>
      </c>
      <c r="L711" s="5">
        <f>VLOOKUP(G711,Products!$B$2:$D$51,3,0)</f>
        <v>108</v>
      </c>
      <c r="M711" s="5">
        <f t="shared" si="75"/>
        <v>39200</v>
      </c>
      <c r="N711" s="5">
        <f t="shared" si="76"/>
        <v>41472</v>
      </c>
      <c r="O711" s="5">
        <f t="shared" si="77"/>
        <v>2272</v>
      </c>
      <c r="P711" s="6">
        <f t="shared" si="78"/>
        <v>0.04</v>
      </c>
      <c r="Q711" s="6">
        <f t="shared" si="79"/>
        <v>0.96</v>
      </c>
    </row>
    <row r="712" spans="1:17" ht="15" x14ac:dyDescent="0.35">
      <c r="A712" s="1">
        <v>45596</v>
      </c>
      <c r="B712" t="s">
        <v>1641</v>
      </c>
      <c r="C712" t="s">
        <v>1636</v>
      </c>
      <c r="D712" t="s">
        <v>1170</v>
      </c>
      <c r="E712" t="s">
        <v>112</v>
      </c>
      <c r="F712" t="s">
        <v>65</v>
      </c>
      <c r="G712" s="2" t="s">
        <v>45</v>
      </c>
      <c r="H712">
        <v>400</v>
      </c>
      <c r="I712">
        <v>380</v>
      </c>
      <c r="J712">
        <f t="shared" si="74"/>
        <v>20</v>
      </c>
      <c r="K712" s="5">
        <f>VLOOKUP(G712,Products!$B$2:$C$51,2,0)</f>
        <v>70</v>
      </c>
      <c r="L712" s="5">
        <f>VLOOKUP(G712,Products!$B$2:$D$51,3,0)</f>
        <v>78</v>
      </c>
      <c r="M712" s="5">
        <f t="shared" si="75"/>
        <v>28000</v>
      </c>
      <c r="N712" s="5">
        <f t="shared" si="76"/>
        <v>29640</v>
      </c>
      <c r="O712" s="5">
        <f t="shared" si="77"/>
        <v>1640</v>
      </c>
      <c r="P712" s="6">
        <f t="shared" si="78"/>
        <v>0.05</v>
      </c>
      <c r="Q712" s="6">
        <f t="shared" si="79"/>
        <v>0.95</v>
      </c>
    </row>
    <row r="713" spans="1:17" ht="15" x14ac:dyDescent="0.35">
      <c r="A713" s="1">
        <v>45596</v>
      </c>
      <c r="B713" t="s">
        <v>1641</v>
      </c>
      <c r="C713" t="s">
        <v>1636</v>
      </c>
      <c r="D713" t="s">
        <v>1306</v>
      </c>
      <c r="E713" t="s">
        <v>112</v>
      </c>
      <c r="F713" t="s">
        <v>66</v>
      </c>
      <c r="G713" s="2" t="s">
        <v>20</v>
      </c>
      <c r="H713">
        <v>400</v>
      </c>
      <c r="I713">
        <v>392</v>
      </c>
      <c r="J713">
        <f t="shared" si="74"/>
        <v>8</v>
      </c>
      <c r="K713" s="5">
        <f>VLOOKUP(G713,Products!$B$2:$C$51,2,0)</f>
        <v>720</v>
      </c>
      <c r="L713" s="5">
        <f>VLOOKUP(G713,Products!$B$2:$D$51,3,0)</f>
        <v>806</v>
      </c>
      <c r="M713" s="5">
        <f t="shared" si="75"/>
        <v>288000</v>
      </c>
      <c r="N713" s="5">
        <f t="shared" si="76"/>
        <v>315952</v>
      </c>
      <c r="O713" s="5">
        <f t="shared" si="77"/>
        <v>27952</v>
      </c>
      <c r="P713" s="6">
        <f t="shared" si="78"/>
        <v>0.02</v>
      </c>
      <c r="Q713" s="6">
        <f t="shared" si="79"/>
        <v>0.98</v>
      </c>
    </row>
    <row r="714" spans="1:17" ht="15" x14ac:dyDescent="0.35">
      <c r="A714" s="1">
        <v>45596</v>
      </c>
      <c r="B714" t="s">
        <v>1641</v>
      </c>
      <c r="C714" t="s">
        <v>1636</v>
      </c>
      <c r="D714" t="s">
        <v>1346</v>
      </c>
      <c r="E714" t="s">
        <v>112</v>
      </c>
      <c r="F714" t="s">
        <v>67</v>
      </c>
      <c r="G714" s="2" t="s">
        <v>21</v>
      </c>
      <c r="H714">
        <v>400</v>
      </c>
      <c r="I714">
        <v>380</v>
      </c>
      <c r="J714">
        <f t="shared" si="74"/>
        <v>20</v>
      </c>
      <c r="K714" s="5">
        <f>VLOOKUP(G714,Products!$B$2:$C$51,2,0)</f>
        <v>740</v>
      </c>
      <c r="L714" s="5">
        <f>VLOOKUP(G714,Products!$B$2:$D$51,3,0)</f>
        <v>815</v>
      </c>
      <c r="M714" s="5">
        <f t="shared" si="75"/>
        <v>296000</v>
      </c>
      <c r="N714" s="5">
        <f t="shared" si="76"/>
        <v>309700</v>
      </c>
      <c r="O714" s="5">
        <f t="shared" si="77"/>
        <v>13700</v>
      </c>
      <c r="P714" s="6">
        <f t="shared" si="78"/>
        <v>0.05</v>
      </c>
      <c r="Q714" s="6">
        <f t="shared" si="79"/>
        <v>0.95</v>
      </c>
    </row>
    <row r="715" spans="1:17" ht="15" x14ac:dyDescent="0.35">
      <c r="A715" s="1">
        <v>45596</v>
      </c>
      <c r="B715" t="s">
        <v>1641</v>
      </c>
      <c r="C715" t="s">
        <v>1636</v>
      </c>
      <c r="D715" t="s">
        <v>1554</v>
      </c>
      <c r="E715" t="s">
        <v>112</v>
      </c>
      <c r="F715" t="s">
        <v>68</v>
      </c>
      <c r="G715" s="2" t="s">
        <v>22</v>
      </c>
      <c r="H715">
        <v>400</v>
      </c>
      <c r="I715">
        <v>392</v>
      </c>
      <c r="J715">
        <f t="shared" si="74"/>
        <v>8</v>
      </c>
      <c r="K715" s="5">
        <f>VLOOKUP(G715,Products!$B$2:$C$51,2,0)</f>
        <v>40</v>
      </c>
      <c r="L715" s="5">
        <f>VLOOKUP(G715,Products!$B$2:$D$51,3,0)</f>
        <v>60</v>
      </c>
      <c r="M715" s="5">
        <f t="shared" si="75"/>
        <v>16000</v>
      </c>
      <c r="N715" s="5">
        <f t="shared" si="76"/>
        <v>23520</v>
      </c>
      <c r="O715" s="5">
        <f t="shared" si="77"/>
        <v>7520</v>
      </c>
      <c r="P715" s="6">
        <f t="shared" si="78"/>
        <v>0.02</v>
      </c>
      <c r="Q715" s="6">
        <f t="shared" si="79"/>
        <v>0.98</v>
      </c>
    </row>
    <row r="716" spans="1:17" ht="15" x14ac:dyDescent="0.35">
      <c r="A716" s="1">
        <v>45596</v>
      </c>
      <c r="B716" t="s">
        <v>1641</v>
      </c>
      <c r="C716" t="s">
        <v>1636</v>
      </c>
      <c r="D716" t="s">
        <v>1601</v>
      </c>
      <c r="E716" t="s">
        <v>112</v>
      </c>
      <c r="F716" t="s">
        <v>69</v>
      </c>
      <c r="G716" s="2" t="s">
        <v>27</v>
      </c>
      <c r="H716">
        <v>400</v>
      </c>
      <c r="I716">
        <v>376</v>
      </c>
      <c r="J716">
        <f t="shared" si="74"/>
        <v>24</v>
      </c>
      <c r="K716" s="5">
        <f>VLOOKUP(G716,Products!$B$2:$C$51,2,0)</f>
        <v>60</v>
      </c>
      <c r="L716" s="5">
        <f>VLOOKUP(G716,Products!$B$2:$D$51,3,0)</f>
        <v>66</v>
      </c>
      <c r="M716" s="5">
        <f t="shared" si="75"/>
        <v>24000</v>
      </c>
      <c r="N716" s="5">
        <f t="shared" si="76"/>
        <v>24816</v>
      </c>
      <c r="O716" s="5">
        <f t="shared" si="77"/>
        <v>816</v>
      </c>
      <c r="P716" s="6">
        <f t="shared" si="78"/>
        <v>0.06</v>
      </c>
      <c r="Q716" s="6">
        <f t="shared" si="79"/>
        <v>0.94</v>
      </c>
    </row>
    <row r="717" spans="1:17" ht="15" x14ac:dyDescent="0.35">
      <c r="A717" s="1">
        <v>45596</v>
      </c>
      <c r="B717" t="s">
        <v>1641</v>
      </c>
      <c r="C717" t="s">
        <v>1636</v>
      </c>
      <c r="D717" t="s">
        <v>145</v>
      </c>
      <c r="E717" t="s">
        <v>112</v>
      </c>
      <c r="F717" t="s">
        <v>70</v>
      </c>
      <c r="G717" s="2" t="s">
        <v>1643</v>
      </c>
      <c r="H717">
        <v>400</v>
      </c>
      <c r="I717">
        <v>384</v>
      </c>
      <c r="J717">
        <f t="shared" si="74"/>
        <v>16</v>
      </c>
      <c r="K717" s="5">
        <f>VLOOKUP(G717,Products!$B$2:$C$51,2,0)</f>
        <v>108</v>
      </c>
      <c r="L717" s="5">
        <f>VLOOKUP(G717,Products!$B$2:$D$51,3,0)</f>
        <v>118</v>
      </c>
      <c r="M717" s="5">
        <f t="shared" si="75"/>
        <v>43200</v>
      </c>
      <c r="N717" s="5">
        <f t="shared" si="76"/>
        <v>45312</v>
      </c>
      <c r="O717" s="5">
        <f t="shared" si="77"/>
        <v>2112</v>
      </c>
      <c r="P717" s="6">
        <f t="shared" si="78"/>
        <v>0.04</v>
      </c>
      <c r="Q717" s="6">
        <f t="shared" si="79"/>
        <v>0.96</v>
      </c>
    </row>
    <row r="718" spans="1:17" ht="15" x14ac:dyDescent="0.35">
      <c r="A718" s="1">
        <v>45596</v>
      </c>
      <c r="B718" t="s">
        <v>1641</v>
      </c>
      <c r="C718" t="s">
        <v>1636</v>
      </c>
      <c r="D718" t="s">
        <v>187</v>
      </c>
      <c r="E718" t="s">
        <v>112</v>
      </c>
      <c r="F718" t="s">
        <v>71</v>
      </c>
      <c r="G718" s="2" t="s">
        <v>29</v>
      </c>
      <c r="H718">
        <v>400</v>
      </c>
      <c r="I718">
        <v>380</v>
      </c>
      <c r="J718">
        <f t="shared" si="74"/>
        <v>20</v>
      </c>
      <c r="K718" s="5">
        <f>VLOOKUP(G718,Products!$B$2:$C$51,2,0)</f>
        <v>84</v>
      </c>
      <c r="L718" s="5">
        <f>VLOOKUP(G718,Products!$B$2:$D$51,3,0)</f>
        <v>94</v>
      </c>
      <c r="M718" s="5">
        <f t="shared" si="75"/>
        <v>33600</v>
      </c>
      <c r="N718" s="5">
        <f t="shared" si="76"/>
        <v>35720</v>
      </c>
      <c r="O718" s="5">
        <f t="shared" si="77"/>
        <v>2120</v>
      </c>
      <c r="P718" s="6">
        <f t="shared" si="78"/>
        <v>0.05</v>
      </c>
      <c r="Q718" s="6">
        <f t="shared" si="79"/>
        <v>0.95</v>
      </c>
    </row>
    <row r="719" spans="1:17" ht="15" x14ac:dyDescent="0.35">
      <c r="A719" s="1">
        <v>45596</v>
      </c>
      <c r="B719" t="s">
        <v>1641</v>
      </c>
      <c r="C719" t="s">
        <v>1636</v>
      </c>
      <c r="D719" t="s">
        <v>235</v>
      </c>
      <c r="E719" t="s">
        <v>112</v>
      </c>
      <c r="F719" t="s">
        <v>72</v>
      </c>
      <c r="G719" s="2" t="s">
        <v>31</v>
      </c>
      <c r="H719">
        <v>400</v>
      </c>
      <c r="I719">
        <v>392</v>
      </c>
      <c r="J719">
        <f t="shared" si="74"/>
        <v>8</v>
      </c>
      <c r="K719" s="5">
        <f>VLOOKUP(G719,Products!$B$2:$C$51,2,0)</f>
        <v>67</v>
      </c>
      <c r="L719" s="5">
        <f>VLOOKUP(G719,Products!$B$2:$D$51,3,0)</f>
        <v>74</v>
      </c>
      <c r="M719" s="5">
        <f t="shared" si="75"/>
        <v>26800</v>
      </c>
      <c r="N719" s="5">
        <f t="shared" si="76"/>
        <v>29008</v>
      </c>
      <c r="O719" s="5">
        <f t="shared" si="77"/>
        <v>2208</v>
      </c>
      <c r="P719" s="6">
        <f t="shared" si="78"/>
        <v>0.02</v>
      </c>
      <c r="Q719" s="6">
        <f t="shared" si="79"/>
        <v>0.98</v>
      </c>
    </row>
    <row r="720" spans="1:17" ht="15" x14ac:dyDescent="0.35">
      <c r="A720" s="1">
        <v>45596</v>
      </c>
      <c r="B720" t="s">
        <v>1641</v>
      </c>
      <c r="C720" t="s">
        <v>1636</v>
      </c>
      <c r="D720" t="s">
        <v>619</v>
      </c>
      <c r="E720" t="s">
        <v>112</v>
      </c>
      <c r="F720" t="s">
        <v>73</v>
      </c>
      <c r="G720" s="2" t="s">
        <v>32</v>
      </c>
      <c r="H720">
        <v>400</v>
      </c>
      <c r="I720">
        <v>388</v>
      </c>
      <c r="J720">
        <f t="shared" si="74"/>
        <v>12</v>
      </c>
      <c r="K720" s="5">
        <f>VLOOKUP(G720,Products!$B$2:$C$51,2,0)</f>
        <v>25</v>
      </c>
      <c r="L720" s="5">
        <f>VLOOKUP(G720,Products!$B$2:$D$51,3,0)</f>
        <v>30</v>
      </c>
      <c r="M720" s="5">
        <f t="shared" si="75"/>
        <v>10000</v>
      </c>
      <c r="N720" s="5">
        <f t="shared" si="76"/>
        <v>11640</v>
      </c>
      <c r="O720" s="5">
        <f t="shared" si="77"/>
        <v>1640</v>
      </c>
      <c r="P720" s="6">
        <f t="shared" si="78"/>
        <v>0.03</v>
      </c>
      <c r="Q720" s="6">
        <f t="shared" si="79"/>
        <v>0.97</v>
      </c>
    </row>
    <row r="721" spans="1:17" ht="15" x14ac:dyDescent="0.35">
      <c r="A721" s="1">
        <v>45596</v>
      </c>
      <c r="B721" t="s">
        <v>1641</v>
      </c>
      <c r="C721" t="s">
        <v>1636</v>
      </c>
      <c r="D721" t="s">
        <v>715</v>
      </c>
      <c r="E721" t="s">
        <v>112</v>
      </c>
      <c r="F721" t="s">
        <v>74</v>
      </c>
      <c r="G721" s="2" t="s">
        <v>33</v>
      </c>
      <c r="H721">
        <v>400</v>
      </c>
      <c r="I721">
        <v>380</v>
      </c>
      <c r="J721">
        <f t="shared" si="74"/>
        <v>20</v>
      </c>
      <c r="K721" s="5">
        <f>VLOOKUP(G721,Products!$B$2:$C$51,2,0)</f>
        <v>186</v>
      </c>
      <c r="L721" s="5">
        <f>VLOOKUP(G721,Products!$B$2:$D$51,3,0)</f>
        <v>205</v>
      </c>
      <c r="M721" s="5">
        <f t="shared" si="75"/>
        <v>74400</v>
      </c>
      <c r="N721" s="5">
        <f t="shared" si="76"/>
        <v>77900</v>
      </c>
      <c r="O721" s="5">
        <f t="shared" si="77"/>
        <v>3500</v>
      </c>
      <c r="P721" s="6">
        <f t="shared" si="78"/>
        <v>0.05</v>
      </c>
      <c r="Q721" s="6">
        <f t="shared" si="79"/>
        <v>0.95</v>
      </c>
    </row>
    <row r="722" spans="1:17" ht="15" x14ac:dyDescent="0.35">
      <c r="A722" s="1">
        <v>45596</v>
      </c>
      <c r="B722" t="s">
        <v>1641</v>
      </c>
      <c r="C722" t="s">
        <v>1636</v>
      </c>
      <c r="D722" t="s">
        <v>767</v>
      </c>
      <c r="E722" t="s">
        <v>112</v>
      </c>
      <c r="F722" t="s">
        <v>75</v>
      </c>
      <c r="G722" s="2" t="s">
        <v>34</v>
      </c>
      <c r="H722">
        <v>400</v>
      </c>
      <c r="I722">
        <v>392</v>
      </c>
      <c r="J722">
        <f t="shared" si="74"/>
        <v>8</v>
      </c>
      <c r="K722" s="5">
        <f>VLOOKUP(G722,Products!$B$2:$C$51,2,0)</f>
        <v>70</v>
      </c>
      <c r="L722" s="5">
        <f>VLOOKUP(G722,Products!$B$2:$D$51,3,0)</f>
        <v>84</v>
      </c>
      <c r="M722" s="5">
        <f t="shared" si="75"/>
        <v>28000</v>
      </c>
      <c r="N722" s="5">
        <f t="shared" si="76"/>
        <v>32928</v>
      </c>
      <c r="O722" s="5">
        <f t="shared" si="77"/>
        <v>4928</v>
      </c>
      <c r="P722" s="6">
        <f t="shared" si="78"/>
        <v>0.02</v>
      </c>
      <c r="Q722" s="6">
        <f t="shared" si="79"/>
        <v>0.98</v>
      </c>
    </row>
    <row r="723" spans="1:17" ht="15" x14ac:dyDescent="0.35">
      <c r="A723" s="1">
        <v>45596</v>
      </c>
      <c r="B723" t="s">
        <v>1641</v>
      </c>
      <c r="C723" t="s">
        <v>1636</v>
      </c>
      <c r="D723" t="s">
        <v>816</v>
      </c>
      <c r="E723" t="s">
        <v>112</v>
      </c>
      <c r="F723" t="s">
        <v>76</v>
      </c>
      <c r="G723" s="2" t="s">
        <v>36</v>
      </c>
      <c r="H723">
        <v>400</v>
      </c>
      <c r="I723">
        <v>380</v>
      </c>
      <c r="J723">
        <f t="shared" si="74"/>
        <v>20</v>
      </c>
      <c r="K723" s="5">
        <f>VLOOKUP(G723,Products!$B$2:$C$51,2,0)</f>
        <v>197</v>
      </c>
      <c r="L723" s="5">
        <f>VLOOKUP(G723,Products!$B$2:$D$51,3,0)</f>
        <v>221</v>
      </c>
      <c r="M723" s="5">
        <f t="shared" si="75"/>
        <v>78800</v>
      </c>
      <c r="N723" s="5">
        <f t="shared" si="76"/>
        <v>83980</v>
      </c>
      <c r="O723" s="5">
        <f t="shared" si="77"/>
        <v>5180</v>
      </c>
      <c r="P723" s="6">
        <f t="shared" si="78"/>
        <v>0.05</v>
      </c>
      <c r="Q723" s="6">
        <f t="shared" si="79"/>
        <v>0.95</v>
      </c>
    </row>
    <row r="724" spans="1:17" ht="15" x14ac:dyDescent="0.35">
      <c r="A724" s="1">
        <v>45596</v>
      </c>
      <c r="B724" t="s">
        <v>1641</v>
      </c>
      <c r="C724" t="s">
        <v>1636</v>
      </c>
      <c r="D724" t="s">
        <v>1024</v>
      </c>
      <c r="E724" t="s">
        <v>112</v>
      </c>
      <c r="F724" t="s">
        <v>77</v>
      </c>
      <c r="G724" s="2" t="s">
        <v>39</v>
      </c>
      <c r="H724">
        <v>400</v>
      </c>
      <c r="I724">
        <v>376</v>
      </c>
      <c r="J724">
        <f t="shared" si="74"/>
        <v>24</v>
      </c>
      <c r="K724" s="5">
        <f>VLOOKUP(G724,Products!$B$2:$C$51,2,0)</f>
        <v>20</v>
      </c>
      <c r="L724" s="5">
        <f>VLOOKUP(G724,Products!$B$2:$D$51,3,0)</f>
        <v>24</v>
      </c>
      <c r="M724" s="5">
        <f t="shared" si="75"/>
        <v>8000</v>
      </c>
      <c r="N724" s="5">
        <f t="shared" si="76"/>
        <v>9024</v>
      </c>
      <c r="O724" s="5">
        <f t="shared" si="77"/>
        <v>1024</v>
      </c>
      <c r="P724" s="6">
        <f t="shared" si="78"/>
        <v>0.06</v>
      </c>
      <c r="Q724" s="6">
        <f t="shared" si="79"/>
        <v>0.94</v>
      </c>
    </row>
    <row r="725" spans="1:17" ht="15" x14ac:dyDescent="0.35">
      <c r="A725" s="1">
        <v>45596</v>
      </c>
      <c r="B725" t="s">
        <v>1641</v>
      </c>
      <c r="C725" t="s">
        <v>1636</v>
      </c>
      <c r="D725" t="s">
        <v>1171</v>
      </c>
      <c r="E725" t="s">
        <v>112</v>
      </c>
      <c r="F725" t="s">
        <v>78</v>
      </c>
      <c r="G725" s="2" t="s">
        <v>41</v>
      </c>
      <c r="H725">
        <v>400</v>
      </c>
      <c r="I725">
        <v>384</v>
      </c>
      <c r="J725">
        <f t="shared" si="74"/>
        <v>16</v>
      </c>
      <c r="K725" s="5">
        <f>VLOOKUP(G725,Products!$B$2:$C$51,2,0)</f>
        <v>60</v>
      </c>
      <c r="L725" s="5">
        <f>VLOOKUP(G725,Products!$B$2:$D$51,3,0)</f>
        <v>72</v>
      </c>
      <c r="M725" s="5">
        <f t="shared" si="75"/>
        <v>24000</v>
      </c>
      <c r="N725" s="5">
        <f t="shared" si="76"/>
        <v>27648</v>
      </c>
      <c r="O725" s="5">
        <f t="shared" si="77"/>
        <v>3648</v>
      </c>
      <c r="P725" s="6">
        <f t="shared" si="78"/>
        <v>0.04</v>
      </c>
      <c r="Q725" s="6">
        <f t="shared" si="79"/>
        <v>0.96</v>
      </c>
    </row>
    <row r="726" spans="1:17" ht="15" x14ac:dyDescent="0.35">
      <c r="A726" s="1">
        <v>45596</v>
      </c>
      <c r="B726" t="s">
        <v>1641</v>
      </c>
      <c r="C726" t="s">
        <v>1636</v>
      </c>
      <c r="D726" t="s">
        <v>1213</v>
      </c>
      <c r="E726" t="s">
        <v>112</v>
      </c>
      <c r="F726" t="s">
        <v>79</v>
      </c>
      <c r="G726" s="2" t="s">
        <v>42</v>
      </c>
      <c r="H726">
        <v>400</v>
      </c>
      <c r="I726">
        <v>376</v>
      </c>
      <c r="J726">
        <f t="shared" si="74"/>
        <v>24</v>
      </c>
      <c r="K726" s="5">
        <f>VLOOKUP(G726,Products!$B$2:$C$51,2,0)</f>
        <v>251</v>
      </c>
      <c r="L726" s="5">
        <f>VLOOKUP(G726,Products!$B$2:$D$51,3,0)</f>
        <v>276</v>
      </c>
      <c r="M726" s="5">
        <f t="shared" si="75"/>
        <v>100400</v>
      </c>
      <c r="N726" s="5">
        <f t="shared" si="76"/>
        <v>103776</v>
      </c>
      <c r="O726" s="5">
        <f t="shared" si="77"/>
        <v>3376</v>
      </c>
      <c r="P726" s="6">
        <f t="shared" si="78"/>
        <v>0.06</v>
      </c>
      <c r="Q726" s="6">
        <f t="shared" si="79"/>
        <v>0.94</v>
      </c>
    </row>
    <row r="727" spans="1:17" ht="15" x14ac:dyDescent="0.35">
      <c r="A727" s="1">
        <v>45596</v>
      </c>
      <c r="B727" t="s">
        <v>1641</v>
      </c>
      <c r="C727" t="s">
        <v>1636</v>
      </c>
      <c r="D727" t="s">
        <v>1264</v>
      </c>
      <c r="E727" t="s">
        <v>112</v>
      </c>
      <c r="F727" t="s">
        <v>80</v>
      </c>
      <c r="G727" s="2" t="s">
        <v>43</v>
      </c>
      <c r="H727">
        <v>400</v>
      </c>
      <c r="I727">
        <v>388</v>
      </c>
      <c r="J727">
        <f t="shared" si="74"/>
        <v>12</v>
      </c>
      <c r="K727" s="5">
        <f>VLOOKUP(G727,Products!$B$2:$C$51,2,0)</f>
        <v>70</v>
      </c>
      <c r="L727" s="5">
        <f>VLOOKUP(G727,Products!$B$2:$D$51,3,0)</f>
        <v>84</v>
      </c>
      <c r="M727" s="5">
        <f t="shared" si="75"/>
        <v>28000</v>
      </c>
      <c r="N727" s="5">
        <f t="shared" si="76"/>
        <v>32592</v>
      </c>
      <c r="O727" s="5">
        <f t="shared" si="77"/>
        <v>4592</v>
      </c>
      <c r="P727" s="6">
        <f t="shared" si="78"/>
        <v>0.03</v>
      </c>
      <c r="Q727" s="6">
        <f t="shared" si="79"/>
        <v>0.97</v>
      </c>
    </row>
    <row r="728" spans="1:17" ht="15" x14ac:dyDescent="0.35">
      <c r="A728" s="1">
        <v>45596</v>
      </c>
      <c r="B728" t="s">
        <v>1641</v>
      </c>
      <c r="C728" t="s">
        <v>1636</v>
      </c>
      <c r="D728" t="s">
        <v>1447</v>
      </c>
      <c r="E728" t="s">
        <v>112</v>
      </c>
      <c r="F728" t="s">
        <v>81</v>
      </c>
      <c r="G728" s="2" t="s">
        <v>46</v>
      </c>
      <c r="H728">
        <v>400</v>
      </c>
      <c r="I728">
        <v>388</v>
      </c>
      <c r="J728">
        <f t="shared" si="74"/>
        <v>12</v>
      </c>
      <c r="K728" s="5">
        <f>VLOOKUP(G728,Products!$B$2:$C$51,2,0)</f>
        <v>120</v>
      </c>
      <c r="L728" s="5">
        <f>VLOOKUP(G728,Products!$B$2:$D$51,3,0)</f>
        <v>130</v>
      </c>
      <c r="M728" s="5">
        <f t="shared" si="75"/>
        <v>48000</v>
      </c>
      <c r="N728" s="5">
        <f t="shared" si="76"/>
        <v>50440</v>
      </c>
      <c r="O728" s="5">
        <f t="shared" si="77"/>
        <v>2440</v>
      </c>
      <c r="P728" s="6">
        <f t="shared" si="78"/>
        <v>0.03</v>
      </c>
      <c r="Q728" s="6">
        <f t="shared" si="79"/>
        <v>0.97</v>
      </c>
    </row>
    <row r="729" spans="1:17" ht="15" x14ac:dyDescent="0.35">
      <c r="A729" s="1">
        <v>45596</v>
      </c>
      <c r="B729" t="s">
        <v>1641</v>
      </c>
      <c r="C729" t="s">
        <v>1636</v>
      </c>
      <c r="D729" t="s">
        <v>1602</v>
      </c>
      <c r="E729" t="s">
        <v>112</v>
      </c>
      <c r="F729" t="s">
        <v>82</v>
      </c>
      <c r="G729" s="2" t="s">
        <v>49</v>
      </c>
      <c r="H729">
        <v>400</v>
      </c>
      <c r="I729">
        <v>388</v>
      </c>
      <c r="J729">
        <f t="shared" si="74"/>
        <v>12</v>
      </c>
      <c r="K729" s="5">
        <f>VLOOKUP(G729,Products!$B$2:$C$51,2,0)</f>
        <v>30</v>
      </c>
      <c r="L729" s="5">
        <f>VLOOKUP(G729,Products!$B$2:$D$51,3,0)</f>
        <v>40</v>
      </c>
      <c r="M729" s="5">
        <f t="shared" si="75"/>
        <v>12000</v>
      </c>
      <c r="N729" s="5">
        <f t="shared" si="76"/>
        <v>15520</v>
      </c>
      <c r="O729" s="5">
        <f t="shared" si="77"/>
        <v>3520</v>
      </c>
      <c r="P729" s="6">
        <f t="shared" si="78"/>
        <v>0.03</v>
      </c>
      <c r="Q729" s="6">
        <f t="shared" si="79"/>
        <v>0.97</v>
      </c>
    </row>
    <row r="730" spans="1:17" ht="15" x14ac:dyDescent="0.35">
      <c r="A730" s="1">
        <v>45596</v>
      </c>
      <c r="B730" t="s">
        <v>1641</v>
      </c>
      <c r="C730" t="s">
        <v>1636</v>
      </c>
      <c r="D730" t="s">
        <v>236</v>
      </c>
      <c r="E730" t="s">
        <v>112</v>
      </c>
      <c r="F730" t="s">
        <v>83</v>
      </c>
      <c r="G730" s="2" t="s">
        <v>50</v>
      </c>
      <c r="H730">
        <v>400</v>
      </c>
      <c r="I730">
        <v>380</v>
      </c>
      <c r="J730">
        <f t="shared" si="74"/>
        <v>20</v>
      </c>
      <c r="K730" s="5">
        <f>VLOOKUP(G730,Products!$B$2:$C$51,2,0)</f>
        <v>10</v>
      </c>
      <c r="L730" s="5">
        <f>VLOOKUP(G730,Products!$B$2:$D$51,3,0)</f>
        <v>15</v>
      </c>
      <c r="M730" s="5">
        <f t="shared" si="75"/>
        <v>4000</v>
      </c>
      <c r="N730" s="5">
        <f t="shared" si="76"/>
        <v>5700</v>
      </c>
      <c r="O730" s="5">
        <f t="shared" si="77"/>
        <v>1700</v>
      </c>
      <c r="P730" s="6">
        <f t="shared" si="78"/>
        <v>0.05</v>
      </c>
      <c r="Q730" s="6">
        <f t="shared" si="79"/>
        <v>0.95</v>
      </c>
    </row>
    <row r="731" spans="1:17" ht="15" x14ac:dyDescent="0.35">
      <c r="A731" s="1">
        <v>45596</v>
      </c>
      <c r="B731" t="s">
        <v>1641</v>
      </c>
      <c r="C731" t="s">
        <v>1636</v>
      </c>
      <c r="D731" t="s">
        <v>292</v>
      </c>
      <c r="E731" t="s">
        <v>112</v>
      </c>
      <c r="F731" t="s">
        <v>84</v>
      </c>
      <c r="G731" s="2" t="s">
        <v>51</v>
      </c>
      <c r="H731">
        <v>400</v>
      </c>
      <c r="I731">
        <v>380</v>
      </c>
      <c r="J731">
        <f t="shared" si="74"/>
        <v>20</v>
      </c>
      <c r="K731" s="5">
        <f>VLOOKUP(G731,Products!$B$2:$C$51,2,0)</f>
        <v>150</v>
      </c>
      <c r="L731" s="5">
        <f>VLOOKUP(G731,Products!$B$2:$D$51,3,0)</f>
        <v>210</v>
      </c>
      <c r="M731" s="5">
        <f t="shared" si="75"/>
        <v>60000</v>
      </c>
      <c r="N731" s="5">
        <f t="shared" si="76"/>
        <v>79800</v>
      </c>
      <c r="O731" s="5">
        <f t="shared" si="77"/>
        <v>19800</v>
      </c>
      <c r="P731" s="6">
        <f t="shared" si="78"/>
        <v>0.05</v>
      </c>
      <c r="Q731" s="6">
        <f t="shared" si="79"/>
        <v>0.95</v>
      </c>
    </row>
    <row r="732" spans="1:17" ht="15" x14ac:dyDescent="0.35">
      <c r="A732" s="1">
        <v>45596</v>
      </c>
      <c r="B732" t="s">
        <v>1641</v>
      </c>
      <c r="C732" t="s">
        <v>1636</v>
      </c>
      <c r="D732" t="s">
        <v>381</v>
      </c>
      <c r="E732" t="s">
        <v>112</v>
      </c>
      <c r="F732" t="s">
        <v>85</v>
      </c>
      <c r="G732" s="2" t="s">
        <v>1646</v>
      </c>
      <c r="H732">
        <v>400</v>
      </c>
      <c r="I732">
        <v>388</v>
      </c>
      <c r="J732">
        <f t="shared" si="74"/>
        <v>12</v>
      </c>
      <c r="K732" s="5">
        <f>VLOOKUP(G732,Products!$B$2:$C$51,2,0)</f>
        <v>110</v>
      </c>
      <c r="L732" s="5">
        <f>VLOOKUP(G732,Products!$B$2:$D$51,3,0)</f>
        <v>127</v>
      </c>
      <c r="M732" s="5">
        <f t="shared" si="75"/>
        <v>44000</v>
      </c>
      <c r="N732" s="5">
        <f t="shared" si="76"/>
        <v>49276</v>
      </c>
      <c r="O732" s="5">
        <f t="shared" si="77"/>
        <v>5276</v>
      </c>
      <c r="P732" s="6">
        <f t="shared" si="78"/>
        <v>0.03</v>
      </c>
      <c r="Q732" s="6">
        <f t="shared" si="79"/>
        <v>0.97</v>
      </c>
    </row>
    <row r="733" spans="1:17" ht="15" x14ac:dyDescent="0.35">
      <c r="A733" s="1">
        <v>45596</v>
      </c>
      <c r="B733" t="s">
        <v>1641</v>
      </c>
      <c r="C733" t="s">
        <v>1636</v>
      </c>
      <c r="D733" t="s">
        <v>422</v>
      </c>
      <c r="E733" t="s">
        <v>112</v>
      </c>
      <c r="F733" t="s">
        <v>86</v>
      </c>
      <c r="G733" s="2" t="s">
        <v>23</v>
      </c>
      <c r="H733">
        <v>400</v>
      </c>
      <c r="I733">
        <v>380</v>
      </c>
      <c r="J733">
        <f t="shared" si="74"/>
        <v>20</v>
      </c>
      <c r="K733" s="5">
        <f>VLOOKUP(G733,Products!$B$2:$C$51,2,0)</f>
        <v>50</v>
      </c>
      <c r="L733" s="5">
        <f>VLOOKUP(G733,Products!$B$2:$D$51,3,0)</f>
        <v>58</v>
      </c>
      <c r="M733" s="5">
        <f t="shared" si="75"/>
        <v>20000</v>
      </c>
      <c r="N733" s="5">
        <f t="shared" si="76"/>
        <v>22040</v>
      </c>
      <c r="O733" s="5">
        <f t="shared" si="77"/>
        <v>2040</v>
      </c>
      <c r="P733" s="6">
        <f t="shared" si="78"/>
        <v>0.05</v>
      </c>
      <c r="Q733" s="6">
        <f t="shared" si="79"/>
        <v>0.95</v>
      </c>
    </row>
    <row r="734" spans="1:17" ht="15" x14ac:dyDescent="0.35">
      <c r="A734" s="1">
        <v>45596</v>
      </c>
      <c r="B734" t="s">
        <v>1641</v>
      </c>
      <c r="C734" t="s">
        <v>1636</v>
      </c>
      <c r="D734" t="s">
        <v>475</v>
      </c>
      <c r="E734" t="s">
        <v>112</v>
      </c>
      <c r="F734" t="s">
        <v>87</v>
      </c>
      <c r="G734" s="2" t="s">
        <v>24</v>
      </c>
      <c r="H734">
        <v>400</v>
      </c>
      <c r="I734">
        <v>384</v>
      </c>
      <c r="J734">
        <f t="shared" si="74"/>
        <v>16</v>
      </c>
      <c r="K734" s="5">
        <f>VLOOKUP(G734,Products!$B$2:$C$51,2,0)</f>
        <v>30</v>
      </c>
      <c r="L734" s="5">
        <f>VLOOKUP(G734,Products!$B$2:$D$51,3,0)</f>
        <v>34</v>
      </c>
      <c r="M734" s="5">
        <f t="shared" si="75"/>
        <v>12000</v>
      </c>
      <c r="N734" s="5">
        <f t="shared" si="76"/>
        <v>13056</v>
      </c>
      <c r="O734" s="5">
        <f t="shared" si="77"/>
        <v>1056</v>
      </c>
      <c r="P734" s="6">
        <f t="shared" si="78"/>
        <v>0.04</v>
      </c>
      <c r="Q734" s="6">
        <f t="shared" si="79"/>
        <v>0.96</v>
      </c>
    </row>
    <row r="735" spans="1:17" ht="15" x14ac:dyDescent="0.35">
      <c r="A735" s="1">
        <v>45596</v>
      </c>
      <c r="B735" t="s">
        <v>1641</v>
      </c>
      <c r="C735" t="s">
        <v>1636</v>
      </c>
      <c r="D735" t="s">
        <v>571</v>
      </c>
      <c r="E735" t="s">
        <v>112</v>
      </c>
      <c r="F735" t="s">
        <v>88</v>
      </c>
      <c r="G735" s="2" t="s">
        <v>25</v>
      </c>
      <c r="H735">
        <v>400</v>
      </c>
      <c r="I735">
        <v>380</v>
      </c>
      <c r="J735">
        <f t="shared" si="74"/>
        <v>20</v>
      </c>
      <c r="K735" s="5">
        <f>VLOOKUP(G735,Products!$B$2:$C$51,2,0)</f>
        <v>60</v>
      </c>
      <c r="L735" s="5">
        <f>VLOOKUP(G735,Products!$B$2:$D$51,3,0)</f>
        <v>68</v>
      </c>
      <c r="M735" s="5">
        <f t="shared" si="75"/>
        <v>24000</v>
      </c>
      <c r="N735" s="5">
        <f t="shared" si="76"/>
        <v>25840</v>
      </c>
      <c r="O735" s="5">
        <f t="shared" si="77"/>
        <v>1840</v>
      </c>
      <c r="P735" s="6">
        <f t="shared" si="78"/>
        <v>0.05</v>
      </c>
      <c r="Q735" s="6">
        <f t="shared" si="79"/>
        <v>0.95</v>
      </c>
    </row>
    <row r="736" spans="1:17" ht="15" x14ac:dyDescent="0.35">
      <c r="A736" s="1">
        <v>45596</v>
      </c>
      <c r="B736" t="s">
        <v>1641</v>
      </c>
      <c r="C736" t="s">
        <v>1636</v>
      </c>
      <c r="D736" t="s">
        <v>620</v>
      </c>
      <c r="E736" t="s">
        <v>112</v>
      </c>
      <c r="F736" t="s">
        <v>89</v>
      </c>
      <c r="G736" s="2" t="s">
        <v>54</v>
      </c>
      <c r="H736">
        <v>400</v>
      </c>
      <c r="I736">
        <v>376</v>
      </c>
      <c r="J736">
        <f t="shared" si="74"/>
        <v>24</v>
      </c>
      <c r="K736" s="5">
        <f>VLOOKUP(G736,Products!$B$2:$C$51,2,0)</f>
        <v>20</v>
      </c>
      <c r="L736" s="5">
        <f>VLOOKUP(G736,Products!$B$2:$D$51,3,0)</f>
        <v>22</v>
      </c>
      <c r="M736" s="5">
        <f t="shared" si="75"/>
        <v>8000</v>
      </c>
      <c r="N736" s="5">
        <f t="shared" si="76"/>
        <v>8272</v>
      </c>
      <c r="O736" s="5">
        <f t="shared" si="77"/>
        <v>272</v>
      </c>
      <c r="P736" s="6">
        <f t="shared" si="78"/>
        <v>0.06</v>
      </c>
      <c r="Q736" s="6">
        <f t="shared" si="79"/>
        <v>0.94</v>
      </c>
    </row>
    <row r="737" spans="1:17" ht="15" x14ac:dyDescent="0.35">
      <c r="A737" s="1">
        <v>45596</v>
      </c>
      <c r="B737" t="s">
        <v>1641</v>
      </c>
      <c r="C737" t="s">
        <v>1636</v>
      </c>
      <c r="D737" t="s">
        <v>716</v>
      </c>
      <c r="E737" t="s">
        <v>112</v>
      </c>
      <c r="F737" t="s">
        <v>90</v>
      </c>
      <c r="G737" s="2" t="s">
        <v>40</v>
      </c>
      <c r="H737">
        <v>400</v>
      </c>
      <c r="I737">
        <v>388</v>
      </c>
      <c r="J737">
        <f t="shared" si="74"/>
        <v>12</v>
      </c>
      <c r="K737" s="5">
        <f>VLOOKUP(G737,Products!$B$2:$C$51,2,0)</f>
        <v>40</v>
      </c>
      <c r="L737" s="5">
        <f>VLOOKUP(G737,Products!$B$2:$D$51,3,0)</f>
        <v>45</v>
      </c>
      <c r="M737" s="5">
        <f t="shared" si="75"/>
        <v>16000</v>
      </c>
      <c r="N737" s="5">
        <f t="shared" si="76"/>
        <v>17460</v>
      </c>
      <c r="O737" s="5">
        <f t="shared" si="77"/>
        <v>1460</v>
      </c>
      <c r="P737" s="6">
        <f t="shared" si="78"/>
        <v>0.03</v>
      </c>
      <c r="Q737" s="6">
        <f t="shared" si="79"/>
        <v>0.97</v>
      </c>
    </row>
    <row r="738" spans="1:17" ht="15" x14ac:dyDescent="0.35">
      <c r="A738" s="1">
        <v>45596</v>
      </c>
      <c r="B738" t="s">
        <v>1641</v>
      </c>
      <c r="C738" t="s">
        <v>1636</v>
      </c>
      <c r="D738" t="s">
        <v>918</v>
      </c>
      <c r="E738" t="s">
        <v>112</v>
      </c>
      <c r="F738" t="s">
        <v>91</v>
      </c>
      <c r="G738" s="2" t="s">
        <v>30</v>
      </c>
      <c r="H738">
        <v>400</v>
      </c>
      <c r="I738">
        <v>388</v>
      </c>
      <c r="J738">
        <f t="shared" si="74"/>
        <v>12</v>
      </c>
      <c r="K738" s="5">
        <f>VLOOKUP(G738,Products!$B$2:$C$51,2,0)</f>
        <v>40</v>
      </c>
      <c r="L738" s="5">
        <f>VLOOKUP(G738,Products!$B$2:$D$51,3,0)</f>
        <v>45</v>
      </c>
      <c r="M738" s="5">
        <f t="shared" si="75"/>
        <v>16000</v>
      </c>
      <c r="N738" s="5">
        <f t="shared" si="76"/>
        <v>17460</v>
      </c>
      <c r="O738" s="5">
        <f t="shared" si="77"/>
        <v>1460</v>
      </c>
      <c r="P738" s="6">
        <f t="shared" si="78"/>
        <v>0.03</v>
      </c>
      <c r="Q738" s="6">
        <f t="shared" si="79"/>
        <v>0.97</v>
      </c>
    </row>
    <row r="739" spans="1:17" ht="15" x14ac:dyDescent="0.35">
      <c r="A739" s="1">
        <v>45596</v>
      </c>
      <c r="B739" t="s">
        <v>1641</v>
      </c>
      <c r="C739" t="s">
        <v>1636</v>
      </c>
      <c r="D739" t="s">
        <v>1025</v>
      </c>
      <c r="E739" t="s">
        <v>112</v>
      </c>
      <c r="F739" t="s">
        <v>92</v>
      </c>
      <c r="G739" s="2" t="s">
        <v>44</v>
      </c>
      <c r="H739">
        <v>400</v>
      </c>
      <c r="I739">
        <v>384</v>
      </c>
      <c r="J739">
        <f t="shared" si="74"/>
        <v>16</v>
      </c>
      <c r="K739" s="5">
        <f>VLOOKUP(G739,Products!$B$2:$C$51,2,0)</f>
        <v>50</v>
      </c>
      <c r="L739" s="5">
        <f>VLOOKUP(G739,Products!$B$2:$D$51,3,0)</f>
        <v>58</v>
      </c>
      <c r="M739" s="5">
        <f t="shared" si="75"/>
        <v>20000</v>
      </c>
      <c r="N739" s="5">
        <f t="shared" si="76"/>
        <v>22272</v>
      </c>
      <c r="O739" s="5">
        <f t="shared" si="77"/>
        <v>2272</v>
      </c>
      <c r="P739" s="6">
        <f t="shared" si="78"/>
        <v>0.04</v>
      </c>
      <c r="Q739" s="6">
        <f t="shared" si="79"/>
        <v>0.96</v>
      </c>
    </row>
    <row r="740" spans="1:17" ht="15" x14ac:dyDescent="0.35">
      <c r="A740" s="1">
        <v>45596</v>
      </c>
      <c r="B740" t="s">
        <v>1641</v>
      </c>
      <c r="C740" t="s">
        <v>1636</v>
      </c>
      <c r="D740" t="s">
        <v>1265</v>
      </c>
      <c r="E740" t="s">
        <v>112</v>
      </c>
      <c r="F740" t="s">
        <v>93</v>
      </c>
      <c r="G740" s="2" t="s">
        <v>10</v>
      </c>
      <c r="H740">
        <v>400</v>
      </c>
      <c r="I740">
        <v>392</v>
      </c>
      <c r="J740">
        <f t="shared" si="74"/>
        <v>8</v>
      </c>
      <c r="K740" s="5">
        <f>VLOOKUP(G740,Products!$B$2:$C$51,2,0)</f>
        <v>44</v>
      </c>
      <c r="L740" s="5">
        <f>VLOOKUP(G740,Products!$B$2:$D$51,3,0)</f>
        <v>49</v>
      </c>
      <c r="M740" s="5">
        <f t="shared" si="75"/>
        <v>17600</v>
      </c>
      <c r="N740" s="5">
        <f t="shared" si="76"/>
        <v>19208</v>
      </c>
      <c r="O740" s="5">
        <f t="shared" si="77"/>
        <v>1608</v>
      </c>
      <c r="P740" s="6">
        <f t="shared" si="78"/>
        <v>0.02</v>
      </c>
      <c r="Q740" s="6">
        <f t="shared" si="79"/>
        <v>0.98</v>
      </c>
    </row>
    <row r="741" spans="1:17" ht="15" x14ac:dyDescent="0.35">
      <c r="A741" s="1">
        <v>45596</v>
      </c>
      <c r="B741" t="s">
        <v>1641</v>
      </c>
      <c r="C741" t="s">
        <v>1636</v>
      </c>
      <c r="D741" t="s">
        <v>1307</v>
      </c>
      <c r="E741" t="s">
        <v>112</v>
      </c>
      <c r="F741" t="s">
        <v>94</v>
      </c>
      <c r="G741" s="2" t="s">
        <v>1644</v>
      </c>
      <c r="H741">
        <v>400</v>
      </c>
      <c r="I741">
        <v>380</v>
      </c>
      <c r="J741">
        <f t="shared" si="74"/>
        <v>20</v>
      </c>
      <c r="K741" s="5">
        <f>VLOOKUP(G741,Products!$B$2:$C$51,2,0)</f>
        <v>25</v>
      </c>
      <c r="L741" s="5">
        <f>VLOOKUP(G741,Products!$B$2:$D$51,3,0)</f>
        <v>28</v>
      </c>
      <c r="M741" s="5">
        <f t="shared" si="75"/>
        <v>10000</v>
      </c>
      <c r="N741" s="5">
        <f t="shared" si="76"/>
        <v>10640</v>
      </c>
      <c r="O741" s="5">
        <f t="shared" si="77"/>
        <v>640</v>
      </c>
      <c r="P741" s="6">
        <f t="shared" si="78"/>
        <v>0.05</v>
      </c>
      <c r="Q741" s="6">
        <f t="shared" si="79"/>
        <v>0.95</v>
      </c>
    </row>
    <row r="742" spans="1:17" ht="15" x14ac:dyDescent="0.35">
      <c r="A742" s="1">
        <v>45596</v>
      </c>
      <c r="B742" t="s">
        <v>1641</v>
      </c>
      <c r="C742" t="s">
        <v>1636</v>
      </c>
      <c r="D742" t="s">
        <v>1448</v>
      </c>
      <c r="E742" t="s">
        <v>112</v>
      </c>
      <c r="F742" t="s">
        <v>95</v>
      </c>
      <c r="G742" s="2" t="s">
        <v>1630</v>
      </c>
      <c r="H742">
        <v>400</v>
      </c>
      <c r="I742">
        <v>384</v>
      </c>
      <c r="J742">
        <f t="shared" si="74"/>
        <v>16</v>
      </c>
      <c r="K742" s="5">
        <f>VLOOKUP(G742,Products!$B$2:$C$51,2,0)</f>
        <v>45</v>
      </c>
      <c r="L742" s="5">
        <f>VLOOKUP(G742,Products!$B$2:$D$51,3,0)</f>
        <v>50</v>
      </c>
      <c r="M742" s="5">
        <f t="shared" si="75"/>
        <v>18000</v>
      </c>
      <c r="N742" s="5">
        <f t="shared" si="76"/>
        <v>19200</v>
      </c>
      <c r="O742" s="5">
        <f t="shared" si="77"/>
        <v>1200</v>
      </c>
      <c r="P742" s="6">
        <f t="shared" si="78"/>
        <v>0.04</v>
      </c>
      <c r="Q742" s="6">
        <f t="shared" si="79"/>
        <v>0.96</v>
      </c>
    </row>
    <row r="743" spans="1:17" ht="15" x14ac:dyDescent="0.35">
      <c r="A743" s="1">
        <v>45596</v>
      </c>
      <c r="B743" t="s">
        <v>1641</v>
      </c>
      <c r="C743" t="s">
        <v>1636</v>
      </c>
      <c r="D743" t="s">
        <v>1502</v>
      </c>
      <c r="E743" t="s">
        <v>112</v>
      </c>
      <c r="F743" t="s">
        <v>96</v>
      </c>
      <c r="G743" s="2" t="s">
        <v>28</v>
      </c>
      <c r="H743">
        <v>400</v>
      </c>
      <c r="I743">
        <v>376</v>
      </c>
      <c r="J743">
        <f t="shared" si="74"/>
        <v>24</v>
      </c>
      <c r="K743" s="5">
        <f>VLOOKUP(G743,Products!$B$2:$C$51,2,0)</f>
        <v>40</v>
      </c>
      <c r="L743" s="5">
        <f>VLOOKUP(G743,Products!$B$2:$D$51,3,0)</f>
        <v>44</v>
      </c>
      <c r="M743" s="5">
        <f t="shared" si="75"/>
        <v>16000</v>
      </c>
      <c r="N743" s="5">
        <f t="shared" si="76"/>
        <v>16544</v>
      </c>
      <c r="O743" s="5">
        <f t="shared" si="77"/>
        <v>544</v>
      </c>
      <c r="P743" s="6">
        <f t="shared" si="78"/>
        <v>0.06</v>
      </c>
      <c r="Q743" s="6">
        <f t="shared" si="79"/>
        <v>0.94</v>
      </c>
    </row>
    <row r="744" spans="1:17" ht="15" x14ac:dyDescent="0.35">
      <c r="A744" s="1">
        <v>45596</v>
      </c>
      <c r="B744" t="s">
        <v>1641</v>
      </c>
      <c r="C744" t="s">
        <v>1636</v>
      </c>
      <c r="D744" t="s">
        <v>1555</v>
      </c>
      <c r="E744" t="s">
        <v>112</v>
      </c>
      <c r="F744" t="s">
        <v>97</v>
      </c>
      <c r="G744" s="2" t="s">
        <v>47</v>
      </c>
      <c r="H744">
        <v>400</v>
      </c>
      <c r="I744">
        <v>392</v>
      </c>
      <c r="J744">
        <f t="shared" si="74"/>
        <v>8</v>
      </c>
      <c r="K744" s="5">
        <f>VLOOKUP(G744,Products!$B$2:$C$51,2,0)</f>
        <v>34</v>
      </c>
      <c r="L744" s="5">
        <f>VLOOKUP(G744,Products!$B$2:$D$51,3,0)</f>
        <v>39</v>
      </c>
      <c r="M744" s="5">
        <f t="shared" si="75"/>
        <v>13600</v>
      </c>
      <c r="N744" s="5">
        <f t="shared" si="76"/>
        <v>15288</v>
      </c>
      <c r="O744" s="5">
        <f t="shared" si="77"/>
        <v>1688</v>
      </c>
      <c r="P744" s="6">
        <f t="shared" si="78"/>
        <v>0.02</v>
      </c>
      <c r="Q744" s="6">
        <f t="shared" si="79"/>
        <v>0.98</v>
      </c>
    </row>
    <row r="745" spans="1:17" ht="15" x14ac:dyDescent="0.35">
      <c r="A745" s="1">
        <v>45596</v>
      </c>
      <c r="B745" t="s">
        <v>1641</v>
      </c>
      <c r="C745" t="s">
        <v>1636</v>
      </c>
      <c r="D745" t="s">
        <v>1603</v>
      </c>
      <c r="E745" t="s">
        <v>112</v>
      </c>
      <c r="F745" t="s">
        <v>98</v>
      </c>
      <c r="G745" s="2" t="s">
        <v>48</v>
      </c>
      <c r="H745">
        <v>400</v>
      </c>
      <c r="I745">
        <v>392</v>
      </c>
      <c r="J745">
        <f t="shared" si="74"/>
        <v>8</v>
      </c>
      <c r="K745" s="5">
        <f>VLOOKUP(G745,Products!$B$2:$C$51,2,0)</f>
        <v>100</v>
      </c>
      <c r="L745" s="5">
        <f>VLOOKUP(G745,Products!$B$2:$D$51,3,0)</f>
        <v>113</v>
      </c>
      <c r="M745" s="5">
        <f t="shared" si="75"/>
        <v>40000</v>
      </c>
      <c r="N745" s="5">
        <f t="shared" si="76"/>
        <v>44296</v>
      </c>
      <c r="O745" s="5">
        <f t="shared" si="77"/>
        <v>4296</v>
      </c>
      <c r="P745" s="6">
        <f t="shared" si="78"/>
        <v>0.02</v>
      </c>
      <c r="Q745" s="6">
        <f t="shared" si="79"/>
        <v>0.98</v>
      </c>
    </row>
    <row r="746" spans="1:17" ht="15" x14ac:dyDescent="0.35">
      <c r="A746" s="1">
        <v>45596</v>
      </c>
      <c r="B746" t="s">
        <v>1641</v>
      </c>
      <c r="C746" t="s">
        <v>1636</v>
      </c>
      <c r="D746" t="s">
        <v>146</v>
      </c>
      <c r="E746" t="s">
        <v>112</v>
      </c>
      <c r="F746" t="s">
        <v>99</v>
      </c>
      <c r="G746" s="2" t="s">
        <v>1645</v>
      </c>
      <c r="H746">
        <v>400</v>
      </c>
      <c r="I746">
        <v>388</v>
      </c>
      <c r="J746">
        <f t="shared" si="74"/>
        <v>12</v>
      </c>
      <c r="K746" s="5">
        <f>VLOOKUP(G746,Products!$B$2:$C$51,2,0)</f>
        <v>60</v>
      </c>
      <c r="L746" s="5">
        <f>VLOOKUP(G746,Products!$B$2:$D$51,3,0)</f>
        <v>68</v>
      </c>
      <c r="M746" s="5">
        <f t="shared" si="75"/>
        <v>24000</v>
      </c>
      <c r="N746" s="5">
        <f t="shared" si="76"/>
        <v>26384</v>
      </c>
      <c r="O746" s="5">
        <f t="shared" si="77"/>
        <v>2384</v>
      </c>
      <c r="P746" s="6">
        <f t="shared" si="78"/>
        <v>0.03</v>
      </c>
      <c r="Q746" s="6">
        <f t="shared" si="79"/>
        <v>0.97</v>
      </c>
    </row>
    <row r="747" spans="1:17" ht="15" x14ac:dyDescent="0.35">
      <c r="A747" s="1">
        <v>45596</v>
      </c>
      <c r="B747" t="s">
        <v>1641</v>
      </c>
      <c r="C747" t="s">
        <v>1636</v>
      </c>
      <c r="D747" t="s">
        <v>237</v>
      </c>
      <c r="E747" t="s">
        <v>112</v>
      </c>
      <c r="F747" t="s">
        <v>100</v>
      </c>
      <c r="G747" s="2" t="s">
        <v>11</v>
      </c>
      <c r="H747">
        <v>400</v>
      </c>
      <c r="I747">
        <v>380</v>
      </c>
      <c r="J747">
        <f t="shared" si="74"/>
        <v>20</v>
      </c>
      <c r="K747" s="5">
        <f>VLOOKUP(G747,Products!$B$2:$C$51,2,0)</f>
        <v>38</v>
      </c>
      <c r="L747" s="5">
        <f>VLOOKUP(G747,Products!$B$2:$D$51,3,0)</f>
        <v>42</v>
      </c>
      <c r="M747" s="5">
        <f t="shared" si="75"/>
        <v>15200</v>
      </c>
      <c r="N747" s="5">
        <f t="shared" si="76"/>
        <v>15960</v>
      </c>
      <c r="O747" s="5">
        <f t="shared" si="77"/>
        <v>760</v>
      </c>
      <c r="P747" s="6">
        <f t="shared" si="78"/>
        <v>0.05</v>
      </c>
      <c r="Q747" s="6">
        <f t="shared" si="79"/>
        <v>0.95</v>
      </c>
    </row>
    <row r="748" spans="1:17" ht="15" x14ac:dyDescent="0.35">
      <c r="A748" s="1">
        <v>45596</v>
      </c>
      <c r="B748" t="s">
        <v>1641</v>
      </c>
      <c r="C748" t="s">
        <v>1636</v>
      </c>
      <c r="D748" t="s">
        <v>342</v>
      </c>
      <c r="E748" t="s">
        <v>112</v>
      </c>
      <c r="F748" t="s">
        <v>101</v>
      </c>
      <c r="G748" s="2" t="s">
        <v>26</v>
      </c>
      <c r="H748">
        <v>400</v>
      </c>
      <c r="I748">
        <v>380</v>
      </c>
      <c r="J748">
        <f t="shared" si="74"/>
        <v>20</v>
      </c>
      <c r="K748" s="5">
        <f>VLOOKUP(G748,Products!$B$2:$C$51,2,0)</f>
        <v>120</v>
      </c>
      <c r="L748" s="5">
        <f>VLOOKUP(G748,Products!$B$2:$D$51,3,0)</f>
        <v>136</v>
      </c>
      <c r="M748" s="5">
        <f t="shared" si="75"/>
        <v>48000</v>
      </c>
      <c r="N748" s="5">
        <f t="shared" si="76"/>
        <v>51680</v>
      </c>
      <c r="O748" s="5">
        <f t="shared" si="77"/>
        <v>3680</v>
      </c>
      <c r="P748" s="6">
        <f t="shared" si="78"/>
        <v>0.05</v>
      </c>
      <c r="Q748" s="6">
        <f t="shared" si="79"/>
        <v>0.95</v>
      </c>
    </row>
    <row r="749" spans="1:17" ht="15" x14ac:dyDescent="0.35">
      <c r="A749" s="1">
        <v>45596</v>
      </c>
      <c r="B749" t="s">
        <v>1641</v>
      </c>
      <c r="C749" t="s">
        <v>1636</v>
      </c>
      <c r="D749" t="s">
        <v>527</v>
      </c>
      <c r="E749" t="s">
        <v>112</v>
      </c>
      <c r="F749" t="s">
        <v>102</v>
      </c>
      <c r="G749" s="2" t="s">
        <v>35</v>
      </c>
      <c r="H749">
        <v>400</v>
      </c>
      <c r="I749">
        <v>380</v>
      </c>
      <c r="J749">
        <f t="shared" si="74"/>
        <v>20</v>
      </c>
      <c r="K749" s="5">
        <f>VLOOKUP(G749,Products!$B$2:$C$51,2,0)</f>
        <v>60</v>
      </c>
      <c r="L749" s="5">
        <f>VLOOKUP(G749,Products!$B$2:$D$51,3,0)</f>
        <v>68</v>
      </c>
      <c r="M749" s="5">
        <f t="shared" si="75"/>
        <v>24000</v>
      </c>
      <c r="N749" s="5">
        <f t="shared" si="76"/>
        <v>25840</v>
      </c>
      <c r="O749" s="5">
        <f t="shared" si="77"/>
        <v>1840</v>
      </c>
      <c r="P749" s="6">
        <f t="shared" si="78"/>
        <v>0.05</v>
      </c>
      <c r="Q749" s="6">
        <f t="shared" si="79"/>
        <v>0.95</v>
      </c>
    </row>
    <row r="750" spans="1:17" ht="15" x14ac:dyDescent="0.35">
      <c r="A750" s="1">
        <v>45596</v>
      </c>
      <c r="B750" t="s">
        <v>1641</v>
      </c>
      <c r="C750" t="s">
        <v>1636</v>
      </c>
      <c r="D750" t="s">
        <v>572</v>
      </c>
      <c r="E750" t="s">
        <v>112</v>
      </c>
      <c r="F750" t="s">
        <v>103</v>
      </c>
      <c r="G750" s="2" t="s">
        <v>37</v>
      </c>
      <c r="H750">
        <v>400</v>
      </c>
      <c r="I750">
        <v>380</v>
      </c>
      <c r="J750">
        <f t="shared" si="74"/>
        <v>20</v>
      </c>
      <c r="K750" s="5">
        <f>VLOOKUP(G750,Products!$B$2:$C$51,2,0)</f>
        <v>22</v>
      </c>
      <c r="L750" s="5">
        <f>VLOOKUP(G750,Products!$B$2:$D$51,3,0)</f>
        <v>27</v>
      </c>
      <c r="M750" s="5">
        <f t="shared" si="75"/>
        <v>8800</v>
      </c>
      <c r="N750" s="5">
        <f t="shared" si="76"/>
        <v>10260</v>
      </c>
      <c r="O750" s="5">
        <f t="shared" si="77"/>
        <v>1460</v>
      </c>
      <c r="P750" s="6">
        <f t="shared" si="78"/>
        <v>0.05</v>
      </c>
      <c r="Q750" s="6">
        <f t="shared" si="79"/>
        <v>0.95</v>
      </c>
    </row>
    <row r="751" spans="1:17" ht="15" x14ac:dyDescent="0.35">
      <c r="A751" s="1">
        <v>45596</v>
      </c>
      <c r="B751" t="s">
        <v>1641</v>
      </c>
      <c r="C751" t="s">
        <v>1636</v>
      </c>
      <c r="D751" t="s">
        <v>621</v>
      </c>
      <c r="E751" t="s">
        <v>112</v>
      </c>
      <c r="F751" t="s">
        <v>104</v>
      </c>
      <c r="G751" s="2" t="s">
        <v>38</v>
      </c>
      <c r="H751">
        <v>400</v>
      </c>
      <c r="I751">
        <v>376</v>
      </c>
      <c r="J751">
        <f t="shared" si="74"/>
        <v>24</v>
      </c>
      <c r="K751" s="5">
        <f>VLOOKUP(G751,Products!$B$2:$C$51,2,0)</f>
        <v>60</v>
      </c>
      <c r="L751" s="5">
        <f>VLOOKUP(G751,Products!$B$2:$D$51,3,0)</f>
        <v>68</v>
      </c>
      <c r="M751" s="5">
        <f t="shared" si="75"/>
        <v>24000</v>
      </c>
      <c r="N751" s="5">
        <f t="shared" si="76"/>
        <v>25568</v>
      </c>
      <c r="O751" s="5">
        <f t="shared" si="77"/>
        <v>1568</v>
      </c>
      <c r="P751" s="6">
        <f t="shared" si="78"/>
        <v>0.06</v>
      </c>
      <c r="Q751" s="6">
        <f t="shared" si="79"/>
        <v>0.94</v>
      </c>
    </row>
    <row r="752" spans="1:17" ht="15" x14ac:dyDescent="0.35">
      <c r="A752" s="1">
        <v>45596</v>
      </c>
      <c r="B752" t="s">
        <v>1641</v>
      </c>
      <c r="C752" t="s">
        <v>1636</v>
      </c>
      <c r="D752" t="s">
        <v>817</v>
      </c>
      <c r="E752" t="s">
        <v>113</v>
      </c>
      <c r="F752" t="s">
        <v>55</v>
      </c>
      <c r="G752" s="2" t="s">
        <v>12</v>
      </c>
      <c r="H752">
        <v>400</v>
      </c>
      <c r="I752">
        <v>289</v>
      </c>
      <c r="J752">
        <f t="shared" si="74"/>
        <v>111</v>
      </c>
      <c r="K752" s="5">
        <f>VLOOKUP(G752,Products!$B$2:$C$51,2,0)</f>
        <v>30</v>
      </c>
      <c r="L752" s="5">
        <f>VLOOKUP(G752,Products!$B$2:$D$51,3,0)</f>
        <v>33</v>
      </c>
      <c r="M752" s="5">
        <f t="shared" si="75"/>
        <v>12000</v>
      </c>
      <c r="N752" s="5">
        <f t="shared" si="76"/>
        <v>9537</v>
      </c>
      <c r="O752" s="5">
        <f t="shared" si="77"/>
        <v>-2463</v>
      </c>
      <c r="P752" s="6">
        <f t="shared" si="78"/>
        <v>0.27750000000000002</v>
      </c>
      <c r="Q752" s="6">
        <f t="shared" si="79"/>
        <v>0.72250000000000003</v>
      </c>
    </row>
    <row r="753" spans="1:17" ht="15" x14ac:dyDescent="0.35">
      <c r="A753" s="1">
        <v>45596</v>
      </c>
      <c r="B753" t="s">
        <v>1641</v>
      </c>
      <c r="C753" t="s">
        <v>1636</v>
      </c>
      <c r="D753" t="s">
        <v>875</v>
      </c>
      <c r="E753" t="s">
        <v>113</v>
      </c>
      <c r="F753" t="s">
        <v>56</v>
      </c>
      <c r="G753" s="2" t="s">
        <v>13</v>
      </c>
      <c r="H753">
        <v>400</v>
      </c>
      <c r="I753">
        <v>286</v>
      </c>
      <c r="J753">
        <f t="shared" si="74"/>
        <v>114</v>
      </c>
      <c r="K753" s="5">
        <f>VLOOKUP(G753,Products!$B$2:$C$51,2,0)</f>
        <v>23</v>
      </c>
      <c r="L753" s="5">
        <f>VLOOKUP(G753,Products!$B$2:$D$51,3,0)</f>
        <v>25</v>
      </c>
      <c r="M753" s="5">
        <f t="shared" si="75"/>
        <v>9200</v>
      </c>
      <c r="N753" s="5">
        <f t="shared" si="76"/>
        <v>7150</v>
      </c>
      <c r="O753" s="5">
        <f t="shared" si="77"/>
        <v>-2050</v>
      </c>
      <c r="P753" s="6">
        <f t="shared" si="78"/>
        <v>0.28499999999999998</v>
      </c>
      <c r="Q753" s="6">
        <f t="shared" si="79"/>
        <v>0.71499999999999997</v>
      </c>
    </row>
    <row r="754" spans="1:17" ht="15" x14ac:dyDescent="0.35">
      <c r="A754" s="1">
        <v>45596</v>
      </c>
      <c r="B754" t="s">
        <v>1641</v>
      </c>
      <c r="C754" t="s">
        <v>1636</v>
      </c>
      <c r="D754" t="s">
        <v>919</v>
      </c>
      <c r="E754" t="s">
        <v>113</v>
      </c>
      <c r="F754" t="s">
        <v>57</v>
      </c>
      <c r="G754" s="2" t="s">
        <v>52</v>
      </c>
      <c r="H754">
        <v>400</v>
      </c>
      <c r="I754">
        <v>285</v>
      </c>
      <c r="J754">
        <f t="shared" si="74"/>
        <v>115</v>
      </c>
      <c r="K754" s="5">
        <f>VLOOKUP(G754,Products!$B$2:$C$51,2,0)</f>
        <v>100</v>
      </c>
      <c r="L754" s="5">
        <f>VLOOKUP(G754,Products!$B$2:$D$51,3,0)</f>
        <v>105</v>
      </c>
      <c r="M754" s="5">
        <f t="shared" si="75"/>
        <v>40000</v>
      </c>
      <c r="N754" s="5">
        <f t="shared" si="76"/>
        <v>29925</v>
      </c>
      <c r="O754" s="5">
        <f t="shared" si="77"/>
        <v>-10075</v>
      </c>
      <c r="P754" s="6">
        <f t="shared" si="78"/>
        <v>0.28749999999999998</v>
      </c>
      <c r="Q754" s="6">
        <f t="shared" si="79"/>
        <v>0.71250000000000002</v>
      </c>
    </row>
    <row r="755" spans="1:17" ht="15" x14ac:dyDescent="0.35">
      <c r="A755" s="1">
        <v>45596</v>
      </c>
      <c r="B755" t="s">
        <v>1641</v>
      </c>
      <c r="C755" t="s">
        <v>1636</v>
      </c>
      <c r="D755" t="s">
        <v>1026</v>
      </c>
      <c r="E755" t="s">
        <v>113</v>
      </c>
      <c r="F755" t="s">
        <v>58</v>
      </c>
      <c r="G755" s="2" t="s">
        <v>14</v>
      </c>
      <c r="H755">
        <v>400</v>
      </c>
      <c r="I755">
        <v>286</v>
      </c>
      <c r="J755">
        <f t="shared" si="74"/>
        <v>114</v>
      </c>
      <c r="K755" s="5">
        <f>VLOOKUP(G755,Products!$B$2:$C$51,2,0)</f>
        <v>60</v>
      </c>
      <c r="L755" s="5">
        <f>VLOOKUP(G755,Products!$B$2:$D$51,3,0)</f>
        <v>68</v>
      </c>
      <c r="M755" s="5">
        <f t="shared" si="75"/>
        <v>24000</v>
      </c>
      <c r="N755" s="5">
        <f t="shared" si="76"/>
        <v>19448</v>
      </c>
      <c r="O755" s="5">
        <f t="shared" si="77"/>
        <v>-4552</v>
      </c>
      <c r="P755" s="6">
        <f t="shared" si="78"/>
        <v>0.28499999999999998</v>
      </c>
      <c r="Q755" s="6">
        <f t="shared" si="79"/>
        <v>0.71499999999999997</v>
      </c>
    </row>
    <row r="756" spans="1:17" ht="15" x14ac:dyDescent="0.35">
      <c r="A756" s="1">
        <v>45596</v>
      </c>
      <c r="B756" t="s">
        <v>1641</v>
      </c>
      <c r="C756" t="s">
        <v>1636</v>
      </c>
      <c r="D756" t="s">
        <v>1075</v>
      </c>
      <c r="E756" t="s">
        <v>113</v>
      </c>
      <c r="F756" t="s">
        <v>59</v>
      </c>
      <c r="G756" s="2" t="s">
        <v>15</v>
      </c>
      <c r="H756">
        <v>400</v>
      </c>
      <c r="I756">
        <v>285</v>
      </c>
      <c r="J756">
        <f t="shared" si="74"/>
        <v>115</v>
      </c>
      <c r="K756" s="5">
        <f>VLOOKUP(G756,Products!$B$2:$C$51,2,0)</f>
        <v>48</v>
      </c>
      <c r="L756" s="5">
        <f>VLOOKUP(G756,Products!$B$2:$D$51,3,0)</f>
        <v>55</v>
      </c>
      <c r="M756" s="5">
        <f t="shared" si="75"/>
        <v>19200</v>
      </c>
      <c r="N756" s="5">
        <f t="shared" si="76"/>
        <v>15675</v>
      </c>
      <c r="O756" s="5">
        <f t="shared" si="77"/>
        <v>-3525</v>
      </c>
      <c r="P756" s="6">
        <f t="shared" si="78"/>
        <v>0.28749999999999998</v>
      </c>
      <c r="Q756" s="6">
        <f t="shared" si="79"/>
        <v>0.71250000000000002</v>
      </c>
    </row>
    <row r="757" spans="1:17" ht="15" x14ac:dyDescent="0.35">
      <c r="A757" s="1">
        <v>45596</v>
      </c>
      <c r="B757" t="s">
        <v>1641</v>
      </c>
      <c r="C757" t="s">
        <v>1636</v>
      </c>
      <c r="D757" t="s">
        <v>1117</v>
      </c>
      <c r="E757" t="s">
        <v>113</v>
      </c>
      <c r="F757" t="s">
        <v>60</v>
      </c>
      <c r="G757" s="2" t="s">
        <v>53</v>
      </c>
      <c r="H757">
        <v>400</v>
      </c>
      <c r="I757">
        <v>288</v>
      </c>
      <c r="J757">
        <f t="shared" si="74"/>
        <v>112</v>
      </c>
      <c r="K757" s="5">
        <f>VLOOKUP(G757,Products!$B$2:$C$51,2,0)</f>
        <v>45</v>
      </c>
      <c r="L757" s="5">
        <f>VLOOKUP(G757,Products!$B$2:$D$51,3,0)</f>
        <v>52</v>
      </c>
      <c r="M757" s="5">
        <f t="shared" si="75"/>
        <v>18000</v>
      </c>
      <c r="N757" s="5">
        <f t="shared" si="76"/>
        <v>14976</v>
      </c>
      <c r="O757" s="5">
        <f t="shared" si="77"/>
        <v>-3024</v>
      </c>
      <c r="P757" s="6">
        <f t="shared" si="78"/>
        <v>0.28000000000000003</v>
      </c>
      <c r="Q757" s="6">
        <f t="shared" si="79"/>
        <v>0.72</v>
      </c>
    </row>
    <row r="758" spans="1:17" ht="15" x14ac:dyDescent="0.35">
      <c r="A758" s="1">
        <v>45596</v>
      </c>
      <c r="B758" t="s">
        <v>1641</v>
      </c>
      <c r="C758" t="s">
        <v>1636</v>
      </c>
      <c r="D758" t="s">
        <v>1266</v>
      </c>
      <c r="E758" t="s">
        <v>113</v>
      </c>
      <c r="F758" t="s">
        <v>61</v>
      </c>
      <c r="G758" s="2" t="s">
        <v>16</v>
      </c>
      <c r="H758">
        <v>400</v>
      </c>
      <c r="I758">
        <v>285</v>
      </c>
      <c r="J758">
        <f t="shared" si="74"/>
        <v>115</v>
      </c>
      <c r="K758" s="5">
        <f>VLOOKUP(G758,Products!$B$2:$C$51,2,0)</f>
        <v>12</v>
      </c>
      <c r="L758" s="5">
        <f>VLOOKUP(G758,Products!$B$2:$D$51,3,0)</f>
        <v>20</v>
      </c>
      <c r="M758" s="5">
        <f t="shared" si="75"/>
        <v>4800</v>
      </c>
      <c r="N758" s="5">
        <f t="shared" si="76"/>
        <v>5700</v>
      </c>
      <c r="O758" s="5">
        <f t="shared" si="77"/>
        <v>900</v>
      </c>
      <c r="P758" s="6">
        <f t="shared" si="78"/>
        <v>0.28749999999999998</v>
      </c>
      <c r="Q758" s="6">
        <f t="shared" si="79"/>
        <v>0.71250000000000002</v>
      </c>
    </row>
    <row r="759" spans="1:17" ht="15" x14ac:dyDescent="0.35">
      <c r="A759" s="1">
        <v>45596</v>
      </c>
      <c r="B759" t="s">
        <v>1641</v>
      </c>
      <c r="C759" t="s">
        <v>1636</v>
      </c>
      <c r="D759" t="s">
        <v>1308</v>
      </c>
      <c r="E759" t="s">
        <v>113</v>
      </c>
      <c r="F759" t="s">
        <v>62</v>
      </c>
      <c r="G759" s="2" t="s">
        <v>17</v>
      </c>
      <c r="H759">
        <v>400</v>
      </c>
      <c r="I759">
        <v>285</v>
      </c>
      <c r="J759">
        <f t="shared" ref="J759:J822" si="80">H759-I759</f>
        <v>115</v>
      </c>
      <c r="K759" s="5">
        <f>VLOOKUP(G759,Products!$B$2:$C$51,2,0)</f>
        <v>320</v>
      </c>
      <c r="L759" s="5">
        <f>VLOOKUP(G759,Products!$B$2:$D$51,3,0)</f>
        <v>368</v>
      </c>
      <c r="M759" s="5">
        <f t="shared" ref="M759:M822" si="81">H759*K759</f>
        <v>128000</v>
      </c>
      <c r="N759" s="5">
        <f t="shared" ref="N759:N822" si="82">I759*L759</f>
        <v>104880</v>
      </c>
      <c r="O759" s="5">
        <f t="shared" ref="O759:O822" si="83">N759-M759</f>
        <v>-23120</v>
      </c>
      <c r="P759" s="6">
        <f t="shared" si="78"/>
        <v>0.28749999999999998</v>
      </c>
      <c r="Q759" s="6">
        <f t="shared" si="79"/>
        <v>0.71250000000000002</v>
      </c>
    </row>
    <row r="760" spans="1:17" ht="15" x14ac:dyDescent="0.35">
      <c r="A760" s="1">
        <v>45596</v>
      </c>
      <c r="B760" t="s">
        <v>1641</v>
      </c>
      <c r="C760" t="s">
        <v>1636</v>
      </c>
      <c r="D760" t="s">
        <v>1397</v>
      </c>
      <c r="E760" t="s">
        <v>113</v>
      </c>
      <c r="F760" t="s">
        <v>63</v>
      </c>
      <c r="G760" s="2" t="s">
        <v>18</v>
      </c>
      <c r="H760">
        <v>400</v>
      </c>
      <c r="I760">
        <v>286</v>
      </c>
      <c r="J760">
        <f t="shared" si="80"/>
        <v>114</v>
      </c>
      <c r="K760" s="5">
        <f>VLOOKUP(G760,Products!$B$2:$C$51,2,0)</f>
        <v>253</v>
      </c>
      <c r="L760" s="5">
        <f>VLOOKUP(G760,Products!$B$2:$D$51,3,0)</f>
        <v>285</v>
      </c>
      <c r="M760" s="5">
        <f t="shared" si="81"/>
        <v>101200</v>
      </c>
      <c r="N760" s="5">
        <f t="shared" si="82"/>
        <v>81510</v>
      </c>
      <c r="O760" s="5">
        <f t="shared" si="83"/>
        <v>-19690</v>
      </c>
      <c r="P760" s="6">
        <f t="shared" si="78"/>
        <v>0.28499999999999998</v>
      </c>
      <c r="Q760" s="6">
        <f t="shared" si="79"/>
        <v>0.71499999999999997</v>
      </c>
    </row>
    <row r="761" spans="1:17" ht="15" x14ac:dyDescent="0.35">
      <c r="A761" s="1">
        <v>45596</v>
      </c>
      <c r="B761" t="s">
        <v>1641</v>
      </c>
      <c r="C761" t="s">
        <v>1636</v>
      </c>
      <c r="D761" t="s">
        <v>1449</v>
      </c>
      <c r="E761" t="s">
        <v>113</v>
      </c>
      <c r="F761" t="s">
        <v>64</v>
      </c>
      <c r="G761" s="2" t="s">
        <v>19</v>
      </c>
      <c r="H761">
        <v>400</v>
      </c>
      <c r="I761">
        <v>285</v>
      </c>
      <c r="J761">
        <f t="shared" si="80"/>
        <v>115</v>
      </c>
      <c r="K761" s="5">
        <f>VLOOKUP(G761,Products!$B$2:$C$51,2,0)</f>
        <v>98</v>
      </c>
      <c r="L761" s="5">
        <f>VLOOKUP(G761,Products!$B$2:$D$51,3,0)</f>
        <v>108</v>
      </c>
      <c r="M761" s="5">
        <f t="shared" si="81"/>
        <v>39200</v>
      </c>
      <c r="N761" s="5">
        <f t="shared" si="82"/>
        <v>30780</v>
      </c>
      <c r="O761" s="5">
        <f t="shared" si="83"/>
        <v>-8420</v>
      </c>
      <c r="P761" s="6">
        <f t="shared" si="78"/>
        <v>0.28749999999999998</v>
      </c>
      <c r="Q761" s="6">
        <f t="shared" si="79"/>
        <v>0.71250000000000002</v>
      </c>
    </row>
    <row r="762" spans="1:17" ht="15" x14ac:dyDescent="0.35">
      <c r="A762" s="1">
        <v>45596</v>
      </c>
      <c r="B762" t="s">
        <v>1641</v>
      </c>
      <c r="C762" t="s">
        <v>1636</v>
      </c>
      <c r="D762" t="s">
        <v>1503</v>
      </c>
      <c r="E762" t="s">
        <v>113</v>
      </c>
      <c r="F762" t="s">
        <v>65</v>
      </c>
      <c r="G762" s="2" t="s">
        <v>45</v>
      </c>
      <c r="H762">
        <v>400</v>
      </c>
      <c r="I762">
        <v>286</v>
      </c>
      <c r="J762">
        <f t="shared" si="80"/>
        <v>114</v>
      </c>
      <c r="K762" s="5">
        <f>VLOOKUP(G762,Products!$B$2:$C$51,2,0)</f>
        <v>70</v>
      </c>
      <c r="L762" s="5">
        <f>VLOOKUP(G762,Products!$B$2:$D$51,3,0)</f>
        <v>78</v>
      </c>
      <c r="M762" s="5">
        <f t="shared" si="81"/>
        <v>28000</v>
      </c>
      <c r="N762" s="5">
        <f t="shared" si="82"/>
        <v>22308</v>
      </c>
      <c r="O762" s="5">
        <f t="shared" si="83"/>
        <v>-5692</v>
      </c>
      <c r="P762" s="6">
        <f t="shared" si="78"/>
        <v>0.28499999999999998</v>
      </c>
      <c r="Q762" s="6">
        <f t="shared" si="79"/>
        <v>0.71499999999999997</v>
      </c>
    </row>
    <row r="763" spans="1:17" ht="15" x14ac:dyDescent="0.35">
      <c r="A763" s="1">
        <v>45596</v>
      </c>
      <c r="B763" t="s">
        <v>1641</v>
      </c>
      <c r="C763" t="s">
        <v>1636</v>
      </c>
      <c r="D763" t="s">
        <v>1556</v>
      </c>
      <c r="E763" t="s">
        <v>113</v>
      </c>
      <c r="F763" t="s">
        <v>66</v>
      </c>
      <c r="G763" s="2" t="s">
        <v>20</v>
      </c>
      <c r="H763">
        <v>400</v>
      </c>
      <c r="I763">
        <v>289</v>
      </c>
      <c r="J763">
        <f t="shared" si="80"/>
        <v>111</v>
      </c>
      <c r="K763" s="5">
        <f>VLOOKUP(G763,Products!$B$2:$C$51,2,0)</f>
        <v>720</v>
      </c>
      <c r="L763" s="5">
        <f>VLOOKUP(G763,Products!$B$2:$D$51,3,0)</f>
        <v>806</v>
      </c>
      <c r="M763" s="5">
        <f t="shared" si="81"/>
        <v>288000</v>
      </c>
      <c r="N763" s="5">
        <f t="shared" si="82"/>
        <v>232934</v>
      </c>
      <c r="O763" s="5">
        <f t="shared" si="83"/>
        <v>-55066</v>
      </c>
      <c r="P763" s="6">
        <f t="shared" si="78"/>
        <v>0.27750000000000002</v>
      </c>
      <c r="Q763" s="6">
        <f t="shared" si="79"/>
        <v>0.72250000000000003</v>
      </c>
    </row>
    <row r="764" spans="1:17" ht="15" x14ac:dyDescent="0.35">
      <c r="A764" s="1">
        <v>45596</v>
      </c>
      <c r="B764" t="s">
        <v>1641</v>
      </c>
      <c r="C764" t="s">
        <v>1636</v>
      </c>
      <c r="D764" t="s">
        <v>188</v>
      </c>
      <c r="E764" t="s">
        <v>113</v>
      </c>
      <c r="F764" t="s">
        <v>67</v>
      </c>
      <c r="G764" s="2" t="s">
        <v>21</v>
      </c>
      <c r="H764">
        <v>400</v>
      </c>
      <c r="I764">
        <v>285</v>
      </c>
      <c r="J764">
        <f t="shared" si="80"/>
        <v>115</v>
      </c>
      <c r="K764" s="5">
        <f>VLOOKUP(G764,Products!$B$2:$C$51,2,0)</f>
        <v>740</v>
      </c>
      <c r="L764" s="5">
        <f>VLOOKUP(G764,Products!$B$2:$D$51,3,0)</f>
        <v>815</v>
      </c>
      <c r="M764" s="5">
        <f t="shared" si="81"/>
        <v>296000</v>
      </c>
      <c r="N764" s="5">
        <f t="shared" si="82"/>
        <v>232275</v>
      </c>
      <c r="O764" s="5">
        <f t="shared" si="83"/>
        <v>-63725</v>
      </c>
      <c r="P764" s="6">
        <f t="shared" si="78"/>
        <v>0.28749999999999998</v>
      </c>
      <c r="Q764" s="6">
        <f t="shared" si="79"/>
        <v>0.71250000000000002</v>
      </c>
    </row>
    <row r="765" spans="1:17" ht="15" x14ac:dyDescent="0.35">
      <c r="A765" s="1">
        <v>45596</v>
      </c>
      <c r="B765" t="s">
        <v>1641</v>
      </c>
      <c r="C765" t="s">
        <v>1636</v>
      </c>
      <c r="D765" t="s">
        <v>238</v>
      </c>
      <c r="E765" t="s">
        <v>113</v>
      </c>
      <c r="F765" t="s">
        <v>68</v>
      </c>
      <c r="G765" s="2" t="s">
        <v>22</v>
      </c>
      <c r="H765">
        <v>400</v>
      </c>
      <c r="I765">
        <v>286</v>
      </c>
      <c r="J765">
        <f t="shared" si="80"/>
        <v>114</v>
      </c>
      <c r="K765" s="5">
        <f>VLOOKUP(G765,Products!$B$2:$C$51,2,0)</f>
        <v>40</v>
      </c>
      <c r="L765" s="5">
        <f>VLOOKUP(G765,Products!$B$2:$D$51,3,0)</f>
        <v>60</v>
      </c>
      <c r="M765" s="5">
        <f t="shared" si="81"/>
        <v>16000</v>
      </c>
      <c r="N765" s="5">
        <f t="shared" si="82"/>
        <v>17160</v>
      </c>
      <c r="O765" s="5">
        <f t="shared" si="83"/>
        <v>1160</v>
      </c>
      <c r="P765" s="6">
        <f t="shared" si="78"/>
        <v>0.28499999999999998</v>
      </c>
      <c r="Q765" s="6">
        <f t="shared" si="79"/>
        <v>0.71499999999999997</v>
      </c>
    </row>
    <row r="766" spans="1:17" ht="15" x14ac:dyDescent="0.35">
      <c r="A766" s="1">
        <v>45596</v>
      </c>
      <c r="B766" t="s">
        <v>1641</v>
      </c>
      <c r="C766" t="s">
        <v>1636</v>
      </c>
      <c r="D766" t="s">
        <v>293</v>
      </c>
      <c r="E766" t="s">
        <v>113</v>
      </c>
      <c r="F766" t="s">
        <v>69</v>
      </c>
      <c r="G766" s="2" t="s">
        <v>27</v>
      </c>
      <c r="H766">
        <v>400</v>
      </c>
      <c r="I766">
        <v>285</v>
      </c>
      <c r="J766">
        <f t="shared" si="80"/>
        <v>115</v>
      </c>
      <c r="K766" s="5">
        <f>VLOOKUP(G766,Products!$B$2:$C$51,2,0)</f>
        <v>60</v>
      </c>
      <c r="L766" s="5">
        <f>VLOOKUP(G766,Products!$B$2:$D$51,3,0)</f>
        <v>66</v>
      </c>
      <c r="M766" s="5">
        <f t="shared" si="81"/>
        <v>24000</v>
      </c>
      <c r="N766" s="5">
        <f t="shared" si="82"/>
        <v>18810</v>
      </c>
      <c r="O766" s="5">
        <f t="shared" si="83"/>
        <v>-5190</v>
      </c>
      <c r="P766" s="6">
        <f t="shared" si="78"/>
        <v>0.28749999999999998</v>
      </c>
      <c r="Q766" s="6">
        <f t="shared" si="79"/>
        <v>0.71250000000000002</v>
      </c>
    </row>
    <row r="767" spans="1:17" ht="15" x14ac:dyDescent="0.35">
      <c r="A767" s="1">
        <v>45596</v>
      </c>
      <c r="B767" t="s">
        <v>1641</v>
      </c>
      <c r="C767" t="s">
        <v>1636</v>
      </c>
      <c r="D767" t="s">
        <v>343</v>
      </c>
      <c r="E767" t="s">
        <v>113</v>
      </c>
      <c r="F767" t="s">
        <v>70</v>
      </c>
      <c r="G767" s="2" t="s">
        <v>1643</v>
      </c>
      <c r="H767">
        <v>400</v>
      </c>
      <c r="I767">
        <v>286</v>
      </c>
      <c r="J767">
        <f t="shared" si="80"/>
        <v>114</v>
      </c>
      <c r="K767" s="5">
        <f>VLOOKUP(G767,Products!$B$2:$C$51,2,0)</f>
        <v>108</v>
      </c>
      <c r="L767" s="5">
        <f>VLOOKUP(G767,Products!$B$2:$D$51,3,0)</f>
        <v>118</v>
      </c>
      <c r="M767" s="5">
        <f t="shared" si="81"/>
        <v>43200</v>
      </c>
      <c r="N767" s="5">
        <f t="shared" si="82"/>
        <v>33748</v>
      </c>
      <c r="O767" s="5">
        <f t="shared" si="83"/>
        <v>-9452</v>
      </c>
      <c r="P767" s="6">
        <f t="shared" si="78"/>
        <v>0.28499999999999998</v>
      </c>
      <c r="Q767" s="6">
        <f t="shared" si="79"/>
        <v>0.71499999999999997</v>
      </c>
    </row>
    <row r="768" spans="1:17" ht="15" x14ac:dyDescent="0.35">
      <c r="A768" s="1">
        <v>45596</v>
      </c>
      <c r="B768" t="s">
        <v>1641</v>
      </c>
      <c r="C768" t="s">
        <v>1636</v>
      </c>
      <c r="D768" t="s">
        <v>382</v>
      </c>
      <c r="E768" t="s">
        <v>113</v>
      </c>
      <c r="F768" t="s">
        <v>71</v>
      </c>
      <c r="G768" s="2" t="s">
        <v>29</v>
      </c>
      <c r="H768">
        <v>400</v>
      </c>
      <c r="I768">
        <v>285</v>
      </c>
      <c r="J768">
        <f t="shared" si="80"/>
        <v>115</v>
      </c>
      <c r="K768" s="5">
        <f>VLOOKUP(G768,Products!$B$2:$C$51,2,0)</f>
        <v>84</v>
      </c>
      <c r="L768" s="5">
        <f>VLOOKUP(G768,Products!$B$2:$D$51,3,0)</f>
        <v>94</v>
      </c>
      <c r="M768" s="5">
        <f t="shared" si="81"/>
        <v>33600</v>
      </c>
      <c r="N768" s="5">
        <f t="shared" si="82"/>
        <v>26790</v>
      </c>
      <c r="O768" s="5">
        <f t="shared" si="83"/>
        <v>-6810</v>
      </c>
      <c r="P768" s="6">
        <f t="shared" si="78"/>
        <v>0.28749999999999998</v>
      </c>
      <c r="Q768" s="6">
        <f t="shared" si="79"/>
        <v>0.71250000000000002</v>
      </c>
    </row>
    <row r="769" spans="1:17" ht="15" x14ac:dyDescent="0.35">
      <c r="A769" s="1">
        <v>45596</v>
      </c>
      <c r="B769" t="s">
        <v>1641</v>
      </c>
      <c r="C769" t="s">
        <v>1636</v>
      </c>
      <c r="D769" t="s">
        <v>476</v>
      </c>
      <c r="E769" t="s">
        <v>113</v>
      </c>
      <c r="F769" t="s">
        <v>72</v>
      </c>
      <c r="G769" s="2" t="s">
        <v>31</v>
      </c>
      <c r="H769">
        <v>400</v>
      </c>
      <c r="I769">
        <v>289</v>
      </c>
      <c r="J769">
        <f t="shared" si="80"/>
        <v>111</v>
      </c>
      <c r="K769" s="5">
        <f>VLOOKUP(G769,Products!$B$2:$C$51,2,0)</f>
        <v>67</v>
      </c>
      <c r="L769" s="5">
        <f>VLOOKUP(G769,Products!$B$2:$D$51,3,0)</f>
        <v>74</v>
      </c>
      <c r="M769" s="5">
        <f t="shared" si="81"/>
        <v>26800</v>
      </c>
      <c r="N769" s="5">
        <f t="shared" si="82"/>
        <v>21386</v>
      </c>
      <c r="O769" s="5">
        <f t="shared" si="83"/>
        <v>-5414</v>
      </c>
      <c r="P769" s="6">
        <f t="shared" si="78"/>
        <v>0.27750000000000002</v>
      </c>
      <c r="Q769" s="6">
        <f t="shared" si="79"/>
        <v>0.72250000000000003</v>
      </c>
    </row>
    <row r="770" spans="1:17" ht="15" x14ac:dyDescent="0.35">
      <c r="A770" s="1">
        <v>45596</v>
      </c>
      <c r="B770" t="s">
        <v>1641</v>
      </c>
      <c r="C770" t="s">
        <v>1636</v>
      </c>
      <c r="D770" t="s">
        <v>528</v>
      </c>
      <c r="E770" t="s">
        <v>113</v>
      </c>
      <c r="F770" t="s">
        <v>73</v>
      </c>
      <c r="G770" s="2" t="s">
        <v>32</v>
      </c>
      <c r="H770">
        <v>400</v>
      </c>
      <c r="I770">
        <v>285</v>
      </c>
      <c r="J770">
        <f t="shared" si="80"/>
        <v>115</v>
      </c>
      <c r="K770" s="5">
        <f>VLOOKUP(G770,Products!$B$2:$C$51,2,0)</f>
        <v>25</v>
      </c>
      <c r="L770" s="5">
        <f>VLOOKUP(G770,Products!$B$2:$D$51,3,0)</f>
        <v>30</v>
      </c>
      <c r="M770" s="5">
        <f t="shared" si="81"/>
        <v>10000</v>
      </c>
      <c r="N770" s="5">
        <f t="shared" si="82"/>
        <v>8550</v>
      </c>
      <c r="O770" s="5">
        <f t="shared" si="83"/>
        <v>-1450</v>
      </c>
      <c r="P770" s="6">
        <f t="shared" si="78"/>
        <v>0.28749999999999998</v>
      </c>
      <c r="Q770" s="6">
        <f t="shared" si="79"/>
        <v>0.71250000000000002</v>
      </c>
    </row>
    <row r="771" spans="1:17" ht="15" x14ac:dyDescent="0.35">
      <c r="A771" s="1">
        <v>45596</v>
      </c>
      <c r="B771" t="s">
        <v>1641</v>
      </c>
      <c r="C771" t="s">
        <v>1636</v>
      </c>
      <c r="D771" t="s">
        <v>622</v>
      </c>
      <c r="E771" t="s">
        <v>113</v>
      </c>
      <c r="F771" t="s">
        <v>74</v>
      </c>
      <c r="G771" s="2" t="s">
        <v>33</v>
      </c>
      <c r="H771">
        <v>400</v>
      </c>
      <c r="I771">
        <v>285</v>
      </c>
      <c r="J771">
        <f t="shared" si="80"/>
        <v>115</v>
      </c>
      <c r="K771" s="5">
        <f>VLOOKUP(G771,Products!$B$2:$C$51,2,0)</f>
        <v>186</v>
      </c>
      <c r="L771" s="5">
        <f>VLOOKUP(G771,Products!$B$2:$D$51,3,0)</f>
        <v>205</v>
      </c>
      <c r="M771" s="5">
        <f t="shared" si="81"/>
        <v>74400</v>
      </c>
      <c r="N771" s="5">
        <f t="shared" si="82"/>
        <v>58425</v>
      </c>
      <c r="O771" s="5">
        <f t="shared" si="83"/>
        <v>-15975</v>
      </c>
      <c r="P771" s="6">
        <f t="shared" ref="P771:P834" si="84">J771/H771</f>
        <v>0.28749999999999998</v>
      </c>
      <c r="Q771" s="6">
        <f t="shared" ref="Q771:Q834" si="85">I771/H771</f>
        <v>0.71250000000000002</v>
      </c>
    </row>
    <row r="772" spans="1:17" ht="15" x14ac:dyDescent="0.35">
      <c r="A772" s="1">
        <v>45596</v>
      </c>
      <c r="B772" t="s">
        <v>1641</v>
      </c>
      <c r="C772" t="s">
        <v>1636</v>
      </c>
      <c r="D772" t="s">
        <v>818</v>
      </c>
      <c r="E772" t="s">
        <v>113</v>
      </c>
      <c r="F772" t="s">
        <v>75</v>
      </c>
      <c r="G772" s="2" t="s">
        <v>34</v>
      </c>
      <c r="H772">
        <v>400</v>
      </c>
      <c r="I772">
        <v>287</v>
      </c>
      <c r="J772">
        <f t="shared" si="80"/>
        <v>113</v>
      </c>
      <c r="K772" s="5">
        <f>VLOOKUP(G772,Products!$B$2:$C$51,2,0)</f>
        <v>70</v>
      </c>
      <c r="L772" s="5">
        <f>VLOOKUP(G772,Products!$B$2:$D$51,3,0)</f>
        <v>84</v>
      </c>
      <c r="M772" s="5">
        <f t="shared" si="81"/>
        <v>28000</v>
      </c>
      <c r="N772" s="5">
        <f t="shared" si="82"/>
        <v>24108</v>
      </c>
      <c r="O772" s="5">
        <f t="shared" si="83"/>
        <v>-3892</v>
      </c>
      <c r="P772" s="6">
        <f t="shared" si="84"/>
        <v>0.28249999999999997</v>
      </c>
      <c r="Q772" s="6">
        <f t="shared" si="85"/>
        <v>0.71750000000000003</v>
      </c>
    </row>
    <row r="773" spans="1:17" ht="15" x14ac:dyDescent="0.35">
      <c r="A773" s="1">
        <v>45596</v>
      </c>
      <c r="B773" t="s">
        <v>1641</v>
      </c>
      <c r="C773" t="s">
        <v>1636</v>
      </c>
      <c r="D773" t="s">
        <v>876</v>
      </c>
      <c r="E773" t="s">
        <v>113</v>
      </c>
      <c r="F773" t="s">
        <v>76</v>
      </c>
      <c r="G773" s="2" t="s">
        <v>36</v>
      </c>
      <c r="H773">
        <v>400</v>
      </c>
      <c r="I773">
        <v>286</v>
      </c>
      <c r="J773">
        <f t="shared" si="80"/>
        <v>114</v>
      </c>
      <c r="K773" s="5">
        <f>VLOOKUP(G773,Products!$B$2:$C$51,2,0)</f>
        <v>197</v>
      </c>
      <c r="L773" s="5">
        <f>VLOOKUP(G773,Products!$B$2:$D$51,3,0)</f>
        <v>221</v>
      </c>
      <c r="M773" s="5">
        <f t="shared" si="81"/>
        <v>78800</v>
      </c>
      <c r="N773" s="5">
        <f t="shared" si="82"/>
        <v>63206</v>
      </c>
      <c r="O773" s="5">
        <f t="shared" si="83"/>
        <v>-15594</v>
      </c>
      <c r="P773" s="6">
        <f t="shared" si="84"/>
        <v>0.28499999999999998</v>
      </c>
      <c r="Q773" s="6">
        <f t="shared" si="85"/>
        <v>0.71499999999999997</v>
      </c>
    </row>
    <row r="774" spans="1:17" ht="15" x14ac:dyDescent="0.35">
      <c r="A774" s="1">
        <v>45596</v>
      </c>
      <c r="B774" t="s">
        <v>1641</v>
      </c>
      <c r="C774" t="s">
        <v>1636</v>
      </c>
      <c r="D774" t="s">
        <v>920</v>
      </c>
      <c r="E774" t="s">
        <v>113</v>
      </c>
      <c r="F774" t="s">
        <v>77</v>
      </c>
      <c r="G774" s="2" t="s">
        <v>39</v>
      </c>
      <c r="H774">
        <v>400</v>
      </c>
      <c r="I774">
        <v>287</v>
      </c>
      <c r="J774">
        <f t="shared" si="80"/>
        <v>113</v>
      </c>
      <c r="K774" s="5">
        <f>VLOOKUP(G774,Products!$B$2:$C$51,2,0)</f>
        <v>20</v>
      </c>
      <c r="L774" s="5">
        <f>VLOOKUP(G774,Products!$B$2:$D$51,3,0)</f>
        <v>24</v>
      </c>
      <c r="M774" s="5">
        <f t="shared" si="81"/>
        <v>8000</v>
      </c>
      <c r="N774" s="5">
        <f t="shared" si="82"/>
        <v>6888</v>
      </c>
      <c r="O774" s="5">
        <f t="shared" si="83"/>
        <v>-1112</v>
      </c>
      <c r="P774" s="6">
        <f t="shared" si="84"/>
        <v>0.28249999999999997</v>
      </c>
      <c r="Q774" s="6">
        <f t="shared" si="85"/>
        <v>0.71750000000000003</v>
      </c>
    </row>
    <row r="775" spans="1:17" ht="15" x14ac:dyDescent="0.35">
      <c r="A775" s="1">
        <v>45596</v>
      </c>
      <c r="B775" t="s">
        <v>1641</v>
      </c>
      <c r="C775" t="s">
        <v>1636</v>
      </c>
      <c r="D775" t="s">
        <v>1118</v>
      </c>
      <c r="E775" t="s">
        <v>113</v>
      </c>
      <c r="F775" t="s">
        <v>78</v>
      </c>
      <c r="G775" s="2" t="s">
        <v>41</v>
      </c>
      <c r="H775">
        <v>400</v>
      </c>
      <c r="I775">
        <v>288</v>
      </c>
      <c r="J775">
        <f t="shared" si="80"/>
        <v>112</v>
      </c>
      <c r="K775" s="5">
        <f>VLOOKUP(G775,Products!$B$2:$C$51,2,0)</f>
        <v>60</v>
      </c>
      <c r="L775" s="5">
        <f>VLOOKUP(G775,Products!$B$2:$D$51,3,0)</f>
        <v>72</v>
      </c>
      <c r="M775" s="5">
        <f t="shared" si="81"/>
        <v>24000</v>
      </c>
      <c r="N775" s="5">
        <f t="shared" si="82"/>
        <v>20736</v>
      </c>
      <c r="O775" s="5">
        <f t="shared" si="83"/>
        <v>-3264</v>
      </c>
      <c r="P775" s="6">
        <f t="shared" si="84"/>
        <v>0.28000000000000003</v>
      </c>
      <c r="Q775" s="6">
        <f t="shared" si="85"/>
        <v>0.72</v>
      </c>
    </row>
    <row r="776" spans="1:17" ht="15" x14ac:dyDescent="0.35">
      <c r="A776" s="1">
        <v>45596</v>
      </c>
      <c r="B776" t="s">
        <v>1641</v>
      </c>
      <c r="C776" t="s">
        <v>1636</v>
      </c>
      <c r="D776" t="s">
        <v>1172</v>
      </c>
      <c r="E776" t="s">
        <v>113</v>
      </c>
      <c r="F776" t="s">
        <v>79</v>
      </c>
      <c r="G776" s="2" t="s">
        <v>42</v>
      </c>
      <c r="H776">
        <v>400</v>
      </c>
      <c r="I776">
        <v>289</v>
      </c>
      <c r="J776">
        <f t="shared" si="80"/>
        <v>111</v>
      </c>
      <c r="K776" s="5">
        <f>VLOOKUP(G776,Products!$B$2:$C$51,2,0)</f>
        <v>251</v>
      </c>
      <c r="L776" s="5">
        <f>VLOOKUP(G776,Products!$B$2:$D$51,3,0)</f>
        <v>276</v>
      </c>
      <c r="M776" s="5">
        <f t="shared" si="81"/>
        <v>100400</v>
      </c>
      <c r="N776" s="5">
        <f t="shared" si="82"/>
        <v>79764</v>
      </c>
      <c r="O776" s="5">
        <f t="shared" si="83"/>
        <v>-20636</v>
      </c>
      <c r="P776" s="6">
        <f t="shared" si="84"/>
        <v>0.27750000000000002</v>
      </c>
      <c r="Q776" s="6">
        <f t="shared" si="85"/>
        <v>0.72250000000000003</v>
      </c>
    </row>
    <row r="777" spans="1:17" ht="15" x14ac:dyDescent="0.35">
      <c r="A777" s="1">
        <v>45596</v>
      </c>
      <c r="B777" t="s">
        <v>1641</v>
      </c>
      <c r="C777" t="s">
        <v>1636</v>
      </c>
      <c r="D777" t="s">
        <v>1214</v>
      </c>
      <c r="E777" t="s">
        <v>113</v>
      </c>
      <c r="F777" t="s">
        <v>80</v>
      </c>
      <c r="G777" s="2" t="s">
        <v>43</v>
      </c>
      <c r="H777">
        <v>400</v>
      </c>
      <c r="I777">
        <v>287</v>
      </c>
      <c r="J777">
        <f t="shared" si="80"/>
        <v>113</v>
      </c>
      <c r="K777" s="5">
        <f>VLOOKUP(G777,Products!$B$2:$C$51,2,0)</f>
        <v>70</v>
      </c>
      <c r="L777" s="5">
        <f>VLOOKUP(G777,Products!$B$2:$D$51,3,0)</f>
        <v>84</v>
      </c>
      <c r="M777" s="5">
        <f t="shared" si="81"/>
        <v>28000</v>
      </c>
      <c r="N777" s="5">
        <f t="shared" si="82"/>
        <v>24108</v>
      </c>
      <c r="O777" s="5">
        <f t="shared" si="83"/>
        <v>-3892</v>
      </c>
      <c r="P777" s="6">
        <f t="shared" si="84"/>
        <v>0.28249999999999997</v>
      </c>
      <c r="Q777" s="6">
        <f t="shared" si="85"/>
        <v>0.71750000000000003</v>
      </c>
    </row>
    <row r="778" spans="1:17" ht="15" x14ac:dyDescent="0.35">
      <c r="A778" s="1">
        <v>45596</v>
      </c>
      <c r="B778" t="s">
        <v>1641</v>
      </c>
      <c r="C778" t="s">
        <v>1636</v>
      </c>
      <c r="D778" t="s">
        <v>1398</v>
      </c>
      <c r="E778" t="s">
        <v>113</v>
      </c>
      <c r="F778" t="s">
        <v>81</v>
      </c>
      <c r="G778" s="2" t="s">
        <v>46</v>
      </c>
      <c r="H778">
        <v>400</v>
      </c>
      <c r="I778">
        <v>286</v>
      </c>
      <c r="J778">
        <f t="shared" si="80"/>
        <v>114</v>
      </c>
      <c r="K778" s="5">
        <f>VLOOKUP(G778,Products!$B$2:$C$51,2,0)</f>
        <v>120</v>
      </c>
      <c r="L778" s="5">
        <f>VLOOKUP(G778,Products!$B$2:$D$51,3,0)</f>
        <v>130</v>
      </c>
      <c r="M778" s="5">
        <f t="shared" si="81"/>
        <v>48000</v>
      </c>
      <c r="N778" s="5">
        <f t="shared" si="82"/>
        <v>37180</v>
      </c>
      <c r="O778" s="5">
        <f t="shared" si="83"/>
        <v>-10820</v>
      </c>
      <c r="P778" s="6">
        <f t="shared" si="84"/>
        <v>0.28499999999999998</v>
      </c>
      <c r="Q778" s="6">
        <f t="shared" si="85"/>
        <v>0.71499999999999997</v>
      </c>
    </row>
    <row r="779" spans="1:17" ht="15" x14ac:dyDescent="0.35">
      <c r="A779" s="1">
        <v>45596</v>
      </c>
      <c r="B779" t="s">
        <v>1641</v>
      </c>
      <c r="C779" t="s">
        <v>1636</v>
      </c>
      <c r="D779" t="s">
        <v>1450</v>
      </c>
      <c r="E779" t="s">
        <v>113</v>
      </c>
      <c r="F779" t="s">
        <v>82</v>
      </c>
      <c r="G779" s="2" t="s">
        <v>49</v>
      </c>
      <c r="H779">
        <v>400</v>
      </c>
      <c r="I779">
        <v>286</v>
      </c>
      <c r="J779">
        <f t="shared" si="80"/>
        <v>114</v>
      </c>
      <c r="K779" s="5">
        <f>VLOOKUP(G779,Products!$B$2:$C$51,2,0)</f>
        <v>30</v>
      </c>
      <c r="L779" s="5">
        <f>VLOOKUP(G779,Products!$B$2:$D$51,3,0)</f>
        <v>40</v>
      </c>
      <c r="M779" s="5">
        <f t="shared" si="81"/>
        <v>12000</v>
      </c>
      <c r="N779" s="5">
        <f t="shared" si="82"/>
        <v>11440</v>
      </c>
      <c r="O779" s="5">
        <f t="shared" si="83"/>
        <v>-560</v>
      </c>
      <c r="P779" s="6">
        <f t="shared" si="84"/>
        <v>0.28499999999999998</v>
      </c>
      <c r="Q779" s="6">
        <f t="shared" si="85"/>
        <v>0.71499999999999997</v>
      </c>
    </row>
    <row r="780" spans="1:17" ht="15" x14ac:dyDescent="0.35">
      <c r="A780" s="1">
        <v>45596</v>
      </c>
      <c r="B780" t="s">
        <v>1641</v>
      </c>
      <c r="C780" t="s">
        <v>1636</v>
      </c>
      <c r="D780" t="s">
        <v>1557</v>
      </c>
      <c r="E780" t="s">
        <v>113</v>
      </c>
      <c r="F780" t="s">
        <v>83</v>
      </c>
      <c r="G780" s="2" t="s">
        <v>50</v>
      </c>
      <c r="H780">
        <v>400</v>
      </c>
      <c r="I780">
        <v>286</v>
      </c>
      <c r="J780">
        <f t="shared" si="80"/>
        <v>114</v>
      </c>
      <c r="K780" s="5">
        <f>VLOOKUP(G780,Products!$B$2:$C$51,2,0)</f>
        <v>10</v>
      </c>
      <c r="L780" s="5">
        <f>VLOOKUP(G780,Products!$B$2:$D$51,3,0)</f>
        <v>15</v>
      </c>
      <c r="M780" s="5">
        <f t="shared" si="81"/>
        <v>4000</v>
      </c>
      <c r="N780" s="5">
        <f t="shared" si="82"/>
        <v>4290</v>
      </c>
      <c r="O780" s="5">
        <f t="shared" si="83"/>
        <v>290</v>
      </c>
      <c r="P780" s="6">
        <f t="shared" si="84"/>
        <v>0.28499999999999998</v>
      </c>
      <c r="Q780" s="6">
        <f t="shared" si="85"/>
        <v>0.71499999999999997</v>
      </c>
    </row>
    <row r="781" spans="1:17" ht="15" x14ac:dyDescent="0.35">
      <c r="A781" s="1">
        <v>45596</v>
      </c>
      <c r="B781" t="s">
        <v>1641</v>
      </c>
      <c r="C781" t="s">
        <v>1636</v>
      </c>
      <c r="D781" t="s">
        <v>239</v>
      </c>
      <c r="E781" t="s">
        <v>113</v>
      </c>
      <c r="F781" t="s">
        <v>84</v>
      </c>
      <c r="G781" s="2" t="s">
        <v>51</v>
      </c>
      <c r="H781">
        <v>400</v>
      </c>
      <c r="I781">
        <v>286</v>
      </c>
      <c r="J781">
        <f t="shared" si="80"/>
        <v>114</v>
      </c>
      <c r="K781" s="5">
        <f>VLOOKUP(G781,Products!$B$2:$C$51,2,0)</f>
        <v>150</v>
      </c>
      <c r="L781" s="5">
        <f>VLOOKUP(G781,Products!$B$2:$D$51,3,0)</f>
        <v>210</v>
      </c>
      <c r="M781" s="5">
        <f t="shared" si="81"/>
        <v>60000</v>
      </c>
      <c r="N781" s="5">
        <f t="shared" si="82"/>
        <v>60060</v>
      </c>
      <c r="O781" s="5">
        <f t="shared" si="83"/>
        <v>60</v>
      </c>
      <c r="P781" s="6">
        <f t="shared" si="84"/>
        <v>0.28499999999999998</v>
      </c>
      <c r="Q781" s="6">
        <f t="shared" si="85"/>
        <v>0.71499999999999997</v>
      </c>
    </row>
    <row r="782" spans="1:17" ht="15" x14ac:dyDescent="0.35">
      <c r="A782" s="1">
        <v>45596</v>
      </c>
      <c r="B782" t="s">
        <v>1641</v>
      </c>
      <c r="C782" t="s">
        <v>1636</v>
      </c>
      <c r="D782" t="s">
        <v>344</v>
      </c>
      <c r="E782" t="s">
        <v>113</v>
      </c>
      <c r="F782" t="s">
        <v>85</v>
      </c>
      <c r="G782" s="2" t="s">
        <v>1646</v>
      </c>
      <c r="H782">
        <v>400</v>
      </c>
      <c r="I782">
        <v>287</v>
      </c>
      <c r="J782">
        <f t="shared" si="80"/>
        <v>113</v>
      </c>
      <c r="K782" s="5">
        <f>VLOOKUP(G782,Products!$B$2:$C$51,2,0)</f>
        <v>110</v>
      </c>
      <c r="L782" s="5">
        <f>VLOOKUP(G782,Products!$B$2:$D$51,3,0)</f>
        <v>127</v>
      </c>
      <c r="M782" s="5">
        <f t="shared" si="81"/>
        <v>44000</v>
      </c>
      <c r="N782" s="5">
        <f t="shared" si="82"/>
        <v>36449</v>
      </c>
      <c r="O782" s="5">
        <f t="shared" si="83"/>
        <v>-7551</v>
      </c>
      <c r="P782" s="6">
        <f t="shared" si="84"/>
        <v>0.28249999999999997</v>
      </c>
      <c r="Q782" s="6">
        <f t="shared" si="85"/>
        <v>0.71750000000000003</v>
      </c>
    </row>
    <row r="783" spans="1:17" ht="15" x14ac:dyDescent="0.35">
      <c r="A783" s="1">
        <v>45596</v>
      </c>
      <c r="B783" t="s">
        <v>1641</v>
      </c>
      <c r="C783" t="s">
        <v>1636</v>
      </c>
      <c r="D783" t="s">
        <v>573</v>
      </c>
      <c r="E783" t="s">
        <v>113</v>
      </c>
      <c r="F783" t="s">
        <v>86</v>
      </c>
      <c r="G783" s="2" t="s">
        <v>23</v>
      </c>
      <c r="H783">
        <v>400</v>
      </c>
      <c r="I783">
        <v>280</v>
      </c>
      <c r="J783">
        <f t="shared" si="80"/>
        <v>120</v>
      </c>
      <c r="K783" s="5">
        <f>VLOOKUP(G783,Products!$B$2:$C$51,2,0)</f>
        <v>50</v>
      </c>
      <c r="L783" s="5">
        <f>VLOOKUP(G783,Products!$B$2:$D$51,3,0)</f>
        <v>58</v>
      </c>
      <c r="M783" s="5">
        <f t="shared" si="81"/>
        <v>20000</v>
      </c>
      <c r="N783" s="5">
        <f t="shared" si="82"/>
        <v>16240</v>
      </c>
      <c r="O783" s="5">
        <f t="shared" si="83"/>
        <v>-3760</v>
      </c>
      <c r="P783" s="6">
        <f t="shared" si="84"/>
        <v>0.3</v>
      </c>
      <c r="Q783" s="6">
        <f t="shared" si="85"/>
        <v>0.7</v>
      </c>
    </row>
    <row r="784" spans="1:17" ht="15" x14ac:dyDescent="0.35">
      <c r="A784" s="1">
        <v>45596</v>
      </c>
      <c r="B784" t="s">
        <v>1641</v>
      </c>
      <c r="C784" t="s">
        <v>1636</v>
      </c>
      <c r="D784" t="s">
        <v>665</v>
      </c>
      <c r="E784" t="s">
        <v>113</v>
      </c>
      <c r="F784" t="s">
        <v>87</v>
      </c>
      <c r="G784" s="2" t="s">
        <v>24</v>
      </c>
      <c r="H784">
        <v>400</v>
      </c>
      <c r="I784">
        <v>282</v>
      </c>
      <c r="J784">
        <f t="shared" si="80"/>
        <v>118</v>
      </c>
      <c r="K784" s="5">
        <f>VLOOKUP(G784,Products!$B$2:$C$51,2,0)</f>
        <v>30</v>
      </c>
      <c r="L784" s="5">
        <f>VLOOKUP(G784,Products!$B$2:$D$51,3,0)</f>
        <v>34</v>
      </c>
      <c r="M784" s="5">
        <f t="shared" si="81"/>
        <v>12000</v>
      </c>
      <c r="N784" s="5">
        <f t="shared" si="82"/>
        <v>9588</v>
      </c>
      <c r="O784" s="5">
        <f t="shared" si="83"/>
        <v>-2412</v>
      </c>
      <c r="P784" s="6">
        <f t="shared" si="84"/>
        <v>0.29499999999999998</v>
      </c>
      <c r="Q784" s="6">
        <f t="shared" si="85"/>
        <v>0.70499999999999996</v>
      </c>
    </row>
    <row r="785" spans="1:17" ht="15" x14ac:dyDescent="0.35">
      <c r="A785" s="1">
        <v>45596</v>
      </c>
      <c r="B785" t="s">
        <v>1641</v>
      </c>
      <c r="C785" t="s">
        <v>1636</v>
      </c>
      <c r="D785" t="s">
        <v>717</v>
      </c>
      <c r="E785" t="s">
        <v>113</v>
      </c>
      <c r="F785" t="s">
        <v>88</v>
      </c>
      <c r="G785" s="2" t="s">
        <v>25</v>
      </c>
      <c r="H785">
        <v>400</v>
      </c>
      <c r="I785">
        <v>279</v>
      </c>
      <c r="J785">
        <f t="shared" si="80"/>
        <v>121</v>
      </c>
      <c r="K785" s="5">
        <f>VLOOKUP(G785,Products!$B$2:$C$51,2,0)</f>
        <v>60</v>
      </c>
      <c r="L785" s="5">
        <f>VLOOKUP(G785,Products!$B$2:$D$51,3,0)</f>
        <v>68</v>
      </c>
      <c r="M785" s="5">
        <f t="shared" si="81"/>
        <v>24000</v>
      </c>
      <c r="N785" s="5">
        <f t="shared" si="82"/>
        <v>18972</v>
      </c>
      <c r="O785" s="5">
        <f t="shared" si="83"/>
        <v>-5028</v>
      </c>
      <c r="P785" s="6">
        <f t="shared" si="84"/>
        <v>0.30249999999999999</v>
      </c>
      <c r="Q785" s="6">
        <f t="shared" si="85"/>
        <v>0.69750000000000001</v>
      </c>
    </row>
    <row r="786" spans="1:17" ht="15" x14ac:dyDescent="0.35">
      <c r="A786" s="1">
        <v>45596</v>
      </c>
      <c r="B786" t="s">
        <v>1641</v>
      </c>
      <c r="C786" t="s">
        <v>1636</v>
      </c>
      <c r="D786" t="s">
        <v>1027</v>
      </c>
      <c r="E786" t="s">
        <v>113</v>
      </c>
      <c r="F786" t="s">
        <v>89</v>
      </c>
      <c r="G786" s="2" t="s">
        <v>54</v>
      </c>
      <c r="H786">
        <v>400</v>
      </c>
      <c r="I786">
        <v>281</v>
      </c>
      <c r="J786">
        <f t="shared" si="80"/>
        <v>119</v>
      </c>
      <c r="K786" s="5">
        <f>VLOOKUP(G786,Products!$B$2:$C$51,2,0)</f>
        <v>20</v>
      </c>
      <c r="L786" s="5">
        <f>VLOOKUP(G786,Products!$B$2:$D$51,3,0)</f>
        <v>22</v>
      </c>
      <c r="M786" s="5">
        <f t="shared" si="81"/>
        <v>8000</v>
      </c>
      <c r="N786" s="5">
        <f t="shared" si="82"/>
        <v>6182</v>
      </c>
      <c r="O786" s="5">
        <f t="shared" si="83"/>
        <v>-1818</v>
      </c>
      <c r="P786" s="6">
        <f t="shared" si="84"/>
        <v>0.29749999999999999</v>
      </c>
      <c r="Q786" s="6">
        <f t="shared" si="85"/>
        <v>0.70250000000000001</v>
      </c>
    </row>
    <row r="787" spans="1:17" ht="15" x14ac:dyDescent="0.35">
      <c r="A787" s="1">
        <v>45596</v>
      </c>
      <c r="B787" t="s">
        <v>1641</v>
      </c>
      <c r="C787" t="s">
        <v>1636</v>
      </c>
      <c r="D787" t="s">
        <v>1076</v>
      </c>
      <c r="E787" t="s">
        <v>113</v>
      </c>
      <c r="F787" t="s">
        <v>90</v>
      </c>
      <c r="G787" s="2" t="s">
        <v>40</v>
      </c>
      <c r="H787">
        <v>400</v>
      </c>
      <c r="I787">
        <v>281</v>
      </c>
      <c r="J787">
        <f t="shared" si="80"/>
        <v>119</v>
      </c>
      <c r="K787" s="5">
        <f>VLOOKUP(G787,Products!$B$2:$C$51,2,0)</f>
        <v>40</v>
      </c>
      <c r="L787" s="5">
        <f>VLOOKUP(G787,Products!$B$2:$D$51,3,0)</f>
        <v>45</v>
      </c>
      <c r="M787" s="5">
        <f t="shared" si="81"/>
        <v>16000</v>
      </c>
      <c r="N787" s="5">
        <f t="shared" si="82"/>
        <v>12645</v>
      </c>
      <c r="O787" s="5">
        <f t="shared" si="83"/>
        <v>-3355</v>
      </c>
      <c r="P787" s="6">
        <f t="shared" si="84"/>
        <v>0.29749999999999999</v>
      </c>
      <c r="Q787" s="6">
        <f t="shared" si="85"/>
        <v>0.70250000000000001</v>
      </c>
    </row>
    <row r="788" spans="1:17" ht="15" x14ac:dyDescent="0.35">
      <c r="A788" s="1">
        <v>45596</v>
      </c>
      <c r="B788" t="s">
        <v>1641</v>
      </c>
      <c r="C788" t="s">
        <v>1636</v>
      </c>
      <c r="D788" t="s">
        <v>1119</v>
      </c>
      <c r="E788" t="s">
        <v>113</v>
      </c>
      <c r="F788" t="s">
        <v>91</v>
      </c>
      <c r="G788" s="2" t="s">
        <v>30</v>
      </c>
      <c r="H788">
        <v>400</v>
      </c>
      <c r="I788">
        <v>280</v>
      </c>
      <c r="J788">
        <f t="shared" si="80"/>
        <v>120</v>
      </c>
      <c r="K788" s="5">
        <f>VLOOKUP(G788,Products!$B$2:$C$51,2,0)</f>
        <v>40</v>
      </c>
      <c r="L788" s="5">
        <f>VLOOKUP(G788,Products!$B$2:$D$51,3,0)</f>
        <v>45</v>
      </c>
      <c r="M788" s="5">
        <f t="shared" si="81"/>
        <v>16000</v>
      </c>
      <c r="N788" s="5">
        <f t="shared" si="82"/>
        <v>12600</v>
      </c>
      <c r="O788" s="5">
        <f t="shared" si="83"/>
        <v>-3400</v>
      </c>
      <c r="P788" s="6">
        <f t="shared" si="84"/>
        <v>0.3</v>
      </c>
      <c r="Q788" s="6">
        <f t="shared" si="85"/>
        <v>0.7</v>
      </c>
    </row>
    <row r="789" spans="1:17" ht="15" x14ac:dyDescent="0.35">
      <c r="A789" s="1">
        <v>45596</v>
      </c>
      <c r="B789" t="s">
        <v>1641</v>
      </c>
      <c r="C789" t="s">
        <v>1636</v>
      </c>
      <c r="D789" t="s">
        <v>1173</v>
      </c>
      <c r="E789" t="s">
        <v>113</v>
      </c>
      <c r="F789" t="s">
        <v>92</v>
      </c>
      <c r="G789" s="2" t="s">
        <v>44</v>
      </c>
      <c r="H789">
        <v>400</v>
      </c>
      <c r="I789">
        <v>284</v>
      </c>
      <c r="J789">
        <f t="shared" si="80"/>
        <v>116</v>
      </c>
      <c r="K789" s="5">
        <f>VLOOKUP(G789,Products!$B$2:$C$51,2,0)</f>
        <v>50</v>
      </c>
      <c r="L789" s="5">
        <f>VLOOKUP(G789,Products!$B$2:$D$51,3,0)</f>
        <v>58</v>
      </c>
      <c r="M789" s="5">
        <f t="shared" si="81"/>
        <v>20000</v>
      </c>
      <c r="N789" s="5">
        <f t="shared" si="82"/>
        <v>16472</v>
      </c>
      <c r="O789" s="5">
        <f t="shared" si="83"/>
        <v>-3528</v>
      </c>
      <c r="P789" s="6">
        <f t="shared" si="84"/>
        <v>0.28999999999999998</v>
      </c>
      <c r="Q789" s="6">
        <f t="shared" si="85"/>
        <v>0.71</v>
      </c>
    </row>
    <row r="790" spans="1:17" ht="15" x14ac:dyDescent="0.35">
      <c r="A790" s="1">
        <v>45596</v>
      </c>
      <c r="B790" t="s">
        <v>1641</v>
      </c>
      <c r="C790" t="s">
        <v>1636</v>
      </c>
      <c r="D790" t="s">
        <v>1215</v>
      </c>
      <c r="E790" t="s">
        <v>113</v>
      </c>
      <c r="F790" t="s">
        <v>93</v>
      </c>
      <c r="G790" s="2" t="s">
        <v>10</v>
      </c>
      <c r="H790">
        <v>400</v>
      </c>
      <c r="I790">
        <v>281</v>
      </c>
      <c r="J790">
        <f t="shared" si="80"/>
        <v>119</v>
      </c>
      <c r="K790" s="5">
        <f>VLOOKUP(G790,Products!$B$2:$C$51,2,0)</f>
        <v>44</v>
      </c>
      <c r="L790" s="5">
        <f>VLOOKUP(G790,Products!$B$2:$D$51,3,0)</f>
        <v>49</v>
      </c>
      <c r="M790" s="5">
        <f t="shared" si="81"/>
        <v>17600</v>
      </c>
      <c r="N790" s="5">
        <f t="shared" si="82"/>
        <v>13769</v>
      </c>
      <c r="O790" s="5">
        <f t="shared" si="83"/>
        <v>-3831</v>
      </c>
      <c r="P790" s="6">
        <f t="shared" si="84"/>
        <v>0.29749999999999999</v>
      </c>
      <c r="Q790" s="6">
        <f t="shared" si="85"/>
        <v>0.70250000000000001</v>
      </c>
    </row>
    <row r="791" spans="1:17" ht="15" x14ac:dyDescent="0.35">
      <c r="A791" s="1">
        <v>45596</v>
      </c>
      <c r="B791" t="s">
        <v>1641</v>
      </c>
      <c r="C791" t="s">
        <v>1636</v>
      </c>
      <c r="D791" t="s">
        <v>1267</v>
      </c>
      <c r="E791" t="s">
        <v>113</v>
      </c>
      <c r="F791" t="s">
        <v>94</v>
      </c>
      <c r="G791" s="2" t="s">
        <v>1644</v>
      </c>
      <c r="H791">
        <v>400</v>
      </c>
      <c r="I791">
        <v>282</v>
      </c>
      <c r="J791">
        <f t="shared" si="80"/>
        <v>118</v>
      </c>
      <c r="K791" s="5">
        <f>VLOOKUP(G791,Products!$B$2:$C$51,2,0)</f>
        <v>25</v>
      </c>
      <c r="L791" s="5">
        <f>VLOOKUP(G791,Products!$B$2:$D$51,3,0)</f>
        <v>28</v>
      </c>
      <c r="M791" s="5">
        <f t="shared" si="81"/>
        <v>10000</v>
      </c>
      <c r="N791" s="5">
        <f t="shared" si="82"/>
        <v>7896</v>
      </c>
      <c r="O791" s="5">
        <f t="shared" si="83"/>
        <v>-2104</v>
      </c>
      <c r="P791" s="6">
        <f t="shared" si="84"/>
        <v>0.29499999999999998</v>
      </c>
      <c r="Q791" s="6">
        <f t="shared" si="85"/>
        <v>0.70499999999999996</v>
      </c>
    </row>
    <row r="792" spans="1:17" ht="15" x14ac:dyDescent="0.35">
      <c r="A792" s="1">
        <v>45596</v>
      </c>
      <c r="B792" t="s">
        <v>1641</v>
      </c>
      <c r="C792" t="s">
        <v>1636</v>
      </c>
      <c r="D792" t="s">
        <v>1347</v>
      </c>
      <c r="E792" t="s">
        <v>113</v>
      </c>
      <c r="F792" t="s">
        <v>95</v>
      </c>
      <c r="G792" s="2" t="s">
        <v>1630</v>
      </c>
      <c r="H792">
        <v>400</v>
      </c>
      <c r="I792">
        <v>267</v>
      </c>
      <c r="J792">
        <f t="shared" si="80"/>
        <v>133</v>
      </c>
      <c r="K792" s="5">
        <f>VLOOKUP(G792,Products!$B$2:$C$51,2,0)</f>
        <v>45</v>
      </c>
      <c r="L792" s="5">
        <f>VLOOKUP(G792,Products!$B$2:$D$51,3,0)</f>
        <v>50</v>
      </c>
      <c r="M792" s="5">
        <f t="shared" si="81"/>
        <v>18000</v>
      </c>
      <c r="N792" s="5">
        <f t="shared" si="82"/>
        <v>13350</v>
      </c>
      <c r="O792" s="5">
        <f t="shared" si="83"/>
        <v>-4650</v>
      </c>
      <c r="P792" s="6">
        <f t="shared" si="84"/>
        <v>0.33250000000000002</v>
      </c>
      <c r="Q792" s="6">
        <f t="shared" si="85"/>
        <v>0.66749999999999998</v>
      </c>
    </row>
    <row r="793" spans="1:17" ht="15" x14ac:dyDescent="0.35">
      <c r="A793" s="1">
        <v>45596</v>
      </c>
      <c r="B793" t="s">
        <v>1641</v>
      </c>
      <c r="C793" t="s">
        <v>1636</v>
      </c>
      <c r="D793" t="s">
        <v>1451</v>
      </c>
      <c r="E793" t="s">
        <v>113</v>
      </c>
      <c r="F793" t="s">
        <v>96</v>
      </c>
      <c r="G793" s="2" t="s">
        <v>28</v>
      </c>
      <c r="H793">
        <v>400</v>
      </c>
      <c r="I793">
        <v>271</v>
      </c>
      <c r="J793">
        <f t="shared" si="80"/>
        <v>129</v>
      </c>
      <c r="K793" s="5">
        <f>VLOOKUP(G793,Products!$B$2:$C$51,2,0)</f>
        <v>40</v>
      </c>
      <c r="L793" s="5">
        <f>VLOOKUP(G793,Products!$B$2:$D$51,3,0)</f>
        <v>44</v>
      </c>
      <c r="M793" s="5">
        <f t="shared" si="81"/>
        <v>16000</v>
      </c>
      <c r="N793" s="5">
        <f t="shared" si="82"/>
        <v>11924</v>
      </c>
      <c r="O793" s="5">
        <f t="shared" si="83"/>
        <v>-4076</v>
      </c>
      <c r="P793" s="6">
        <f t="shared" si="84"/>
        <v>0.32250000000000001</v>
      </c>
      <c r="Q793" s="6">
        <f t="shared" si="85"/>
        <v>0.67749999999999999</v>
      </c>
    </row>
    <row r="794" spans="1:17" ht="15" x14ac:dyDescent="0.35">
      <c r="A794" s="1">
        <v>45596</v>
      </c>
      <c r="B794" t="s">
        <v>1641</v>
      </c>
      <c r="C794" t="s">
        <v>1636</v>
      </c>
      <c r="D794" t="s">
        <v>1504</v>
      </c>
      <c r="E794" t="s">
        <v>113</v>
      </c>
      <c r="F794" t="s">
        <v>97</v>
      </c>
      <c r="G794" s="2" t="s">
        <v>47</v>
      </c>
      <c r="H794">
        <v>400</v>
      </c>
      <c r="I794">
        <v>267</v>
      </c>
      <c r="J794">
        <f t="shared" si="80"/>
        <v>133</v>
      </c>
      <c r="K794" s="5">
        <f>VLOOKUP(G794,Products!$B$2:$C$51,2,0)</f>
        <v>34</v>
      </c>
      <c r="L794" s="5">
        <f>VLOOKUP(G794,Products!$B$2:$D$51,3,0)</f>
        <v>39</v>
      </c>
      <c r="M794" s="5">
        <f t="shared" si="81"/>
        <v>13600</v>
      </c>
      <c r="N794" s="5">
        <f t="shared" si="82"/>
        <v>10413</v>
      </c>
      <c r="O794" s="5">
        <f t="shared" si="83"/>
        <v>-3187</v>
      </c>
      <c r="P794" s="6">
        <f t="shared" si="84"/>
        <v>0.33250000000000002</v>
      </c>
      <c r="Q794" s="6">
        <f t="shared" si="85"/>
        <v>0.66749999999999998</v>
      </c>
    </row>
    <row r="795" spans="1:17" ht="15" x14ac:dyDescent="0.35">
      <c r="A795" s="1">
        <v>45596</v>
      </c>
      <c r="B795" t="s">
        <v>1641</v>
      </c>
      <c r="C795" t="s">
        <v>1636</v>
      </c>
      <c r="D795" t="s">
        <v>1604</v>
      </c>
      <c r="E795" t="s">
        <v>113</v>
      </c>
      <c r="F795" t="s">
        <v>98</v>
      </c>
      <c r="G795" s="2" t="s">
        <v>48</v>
      </c>
      <c r="H795">
        <v>400</v>
      </c>
      <c r="I795">
        <v>269</v>
      </c>
      <c r="J795">
        <f t="shared" si="80"/>
        <v>131</v>
      </c>
      <c r="K795" s="5">
        <f>VLOOKUP(G795,Products!$B$2:$C$51,2,0)</f>
        <v>100</v>
      </c>
      <c r="L795" s="5">
        <f>VLOOKUP(G795,Products!$B$2:$D$51,3,0)</f>
        <v>113</v>
      </c>
      <c r="M795" s="5">
        <f t="shared" si="81"/>
        <v>40000</v>
      </c>
      <c r="N795" s="5">
        <f t="shared" si="82"/>
        <v>30397</v>
      </c>
      <c r="O795" s="5">
        <f t="shared" si="83"/>
        <v>-9603</v>
      </c>
      <c r="P795" s="6">
        <f t="shared" si="84"/>
        <v>0.32750000000000001</v>
      </c>
      <c r="Q795" s="6">
        <f t="shared" si="85"/>
        <v>0.67249999999999999</v>
      </c>
    </row>
    <row r="796" spans="1:17" ht="15" x14ac:dyDescent="0.35">
      <c r="A796" s="1">
        <v>45596</v>
      </c>
      <c r="B796" t="s">
        <v>1641</v>
      </c>
      <c r="C796" t="s">
        <v>1636</v>
      </c>
      <c r="D796" t="s">
        <v>189</v>
      </c>
      <c r="E796" t="s">
        <v>113</v>
      </c>
      <c r="F796" t="s">
        <v>99</v>
      </c>
      <c r="G796" s="2" t="s">
        <v>1645</v>
      </c>
      <c r="H796">
        <v>400</v>
      </c>
      <c r="I796">
        <v>267</v>
      </c>
      <c r="J796">
        <f t="shared" si="80"/>
        <v>133</v>
      </c>
      <c r="K796" s="5">
        <f>VLOOKUP(G796,Products!$B$2:$C$51,2,0)</f>
        <v>60</v>
      </c>
      <c r="L796" s="5">
        <f>VLOOKUP(G796,Products!$B$2:$D$51,3,0)</f>
        <v>68</v>
      </c>
      <c r="M796" s="5">
        <f t="shared" si="81"/>
        <v>24000</v>
      </c>
      <c r="N796" s="5">
        <f t="shared" si="82"/>
        <v>18156</v>
      </c>
      <c r="O796" s="5">
        <f t="shared" si="83"/>
        <v>-5844</v>
      </c>
      <c r="P796" s="6">
        <f t="shared" si="84"/>
        <v>0.33250000000000002</v>
      </c>
      <c r="Q796" s="6">
        <f t="shared" si="85"/>
        <v>0.66749999999999998</v>
      </c>
    </row>
    <row r="797" spans="1:17" ht="15" x14ac:dyDescent="0.35">
      <c r="A797" s="1">
        <v>45596</v>
      </c>
      <c r="B797" t="s">
        <v>1641</v>
      </c>
      <c r="C797" t="s">
        <v>1636</v>
      </c>
      <c r="D797" t="s">
        <v>240</v>
      </c>
      <c r="E797" t="s">
        <v>113</v>
      </c>
      <c r="F797" t="s">
        <v>100</v>
      </c>
      <c r="G797" s="2" t="s">
        <v>11</v>
      </c>
      <c r="H797">
        <v>400</v>
      </c>
      <c r="I797">
        <v>251</v>
      </c>
      <c r="J797">
        <f t="shared" si="80"/>
        <v>149</v>
      </c>
      <c r="K797" s="5">
        <f>VLOOKUP(G797,Products!$B$2:$C$51,2,0)</f>
        <v>38</v>
      </c>
      <c r="L797" s="5">
        <f>VLOOKUP(G797,Products!$B$2:$D$51,3,0)</f>
        <v>42</v>
      </c>
      <c r="M797" s="5">
        <f t="shared" si="81"/>
        <v>15200</v>
      </c>
      <c r="N797" s="5">
        <f t="shared" si="82"/>
        <v>10542</v>
      </c>
      <c r="O797" s="5">
        <f t="shared" si="83"/>
        <v>-4658</v>
      </c>
      <c r="P797" s="6">
        <f t="shared" si="84"/>
        <v>0.3725</v>
      </c>
      <c r="Q797" s="6">
        <f t="shared" si="85"/>
        <v>0.62749999999999995</v>
      </c>
    </row>
    <row r="798" spans="1:17" ht="15" x14ac:dyDescent="0.35">
      <c r="A798" s="1">
        <v>45596</v>
      </c>
      <c r="B798" t="s">
        <v>1641</v>
      </c>
      <c r="C798" t="s">
        <v>1636</v>
      </c>
      <c r="D798" t="s">
        <v>294</v>
      </c>
      <c r="E798" t="s">
        <v>113</v>
      </c>
      <c r="F798" t="s">
        <v>101</v>
      </c>
      <c r="G798" s="2" t="s">
        <v>26</v>
      </c>
      <c r="H798">
        <v>400</v>
      </c>
      <c r="I798">
        <v>250</v>
      </c>
      <c r="J798">
        <f t="shared" si="80"/>
        <v>150</v>
      </c>
      <c r="K798" s="5">
        <f>VLOOKUP(G798,Products!$B$2:$C$51,2,0)</f>
        <v>120</v>
      </c>
      <c r="L798" s="5">
        <f>VLOOKUP(G798,Products!$B$2:$D$51,3,0)</f>
        <v>136</v>
      </c>
      <c r="M798" s="5">
        <f t="shared" si="81"/>
        <v>48000</v>
      </c>
      <c r="N798" s="5">
        <f t="shared" si="82"/>
        <v>34000</v>
      </c>
      <c r="O798" s="5">
        <f t="shared" si="83"/>
        <v>-14000</v>
      </c>
      <c r="P798" s="6">
        <f t="shared" si="84"/>
        <v>0.375</v>
      </c>
      <c r="Q798" s="6">
        <f t="shared" si="85"/>
        <v>0.625</v>
      </c>
    </row>
    <row r="799" spans="1:17" ht="15" x14ac:dyDescent="0.35">
      <c r="A799" s="1">
        <v>45596</v>
      </c>
      <c r="B799" t="s">
        <v>1641</v>
      </c>
      <c r="C799" t="s">
        <v>1636</v>
      </c>
      <c r="D799" t="s">
        <v>345</v>
      </c>
      <c r="E799" t="s">
        <v>113</v>
      </c>
      <c r="F799" t="s">
        <v>102</v>
      </c>
      <c r="G799" s="2" t="s">
        <v>35</v>
      </c>
      <c r="H799">
        <v>400</v>
      </c>
      <c r="I799">
        <v>253</v>
      </c>
      <c r="J799">
        <f t="shared" si="80"/>
        <v>147</v>
      </c>
      <c r="K799" s="5">
        <f>VLOOKUP(G799,Products!$B$2:$C$51,2,0)</f>
        <v>60</v>
      </c>
      <c r="L799" s="5">
        <f>VLOOKUP(G799,Products!$B$2:$D$51,3,0)</f>
        <v>68</v>
      </c>
      <c r="M799" s="5">
        <f t="shared" si="81"/>
        <v>24000</v>
      </c>
      <c r="N799" s="5">
        <f t="shared" si="82"/>
        <v>17204</v>
      </c>
      <c r="O799" s="5">
        <f t="shared" si="83"/>
        <v>-6796</v>
      </c>
      <c r="P799" s="6">
        <f t="shared" si="84"/>
        <v>0.36749999999999999</v>
      </c>
      <c r="Q799" s="6">
        <f t="shared" si="85"/>
        <v>0.63249999999999995</v>
      </c>
    </row>
    <row r="800" spans="1:17" ht="15" x14ac:dyDescent="0.35">
      <c r="A800" s="1">
        <v>45596</v>
      </c>
      <c r="B800" t="s">
        <v>1641</v>
      </c>
      <c r="C800" t="s">
        <v>1636</v>
      </c>
      <c r="D800" t="s">
        <v>574</v>
      </c>
      <c r="E800" t="s">
        <v>113</v>
      </c>
      <c r="F800" t="s">
        <v>103</v>
      </c>
      <c r="G800" s="2" t="s">
        <v>37</v>
      </c>
      <c r="H800">
        <v>400</v>
      </c>
      <c r="I800">
        <v>254</v>
      </c>
      <c r="J800">
        <f t="shared" si="80"/>
        <v>146</v>
      </c>
      <c r="K800" s="5">
        <f>VLOOKUP(G800,Products!$B$2:$C$51,2,0)</f>
        <v>22</v>
      </c>
      <c r="L800" s="5">
        <f>VLOOKUP(G800,Products!$B$2:$D$51,3,0)</f>
        <v>27</v>
      </c>
      <c r="M800" s="5">
        <f t="shared" si="81"/>
        <v>8800</v>
      </c>
      <c r="N800" s="5">
        <f t="shared" si="82"/>
        <v>6858</v>
      </c>
      <c r="O800" s="5">
        <f t="shared" si="83"/>
        <v>-1942</v>
      </c>
      <c r="P800" s="6">
        <f t="shared" si="84"/>
        <v>0.36499999999999999</v>
      </c>
      <c r="Q800" s="6">
        <f t="shared" si="85"/>
        <v>0.63500000000000001</v>
      </c>
    </row>
    <row r="801" spans="1:17" ht="15" x14ac:dyDescent="0.35">
      <c r="A801" s="1">
        <v>45596</v>
      </c>
      <c r="B801" t="s">
        <v>1641</v>
      </c>
      <c r="C801" t="s">
        <v>1636</v>
      </c>
      <c r="D801" t="s">
        <v>623</v>
      </c>
      <c r="E801" t="s">
        <v>113</v>
      </c>
      <c r="F801" t="s">
        <v>104</v>
      </c>
      <c r="G801" s="2" t="s">
        <v>38</v>
      </c>
      <c r="H801">
        <v>400</v>
      </c>
      <c r="I801">
        <v>254</v>
      </c>
      <c r="J801">
        <f t="shared" si="80"/>
        <v>146</v>
      </c>
      <c r="K801" s="5">
        <f>VLOOKUP(G801,Products!$B$2:$C$51,2,0)</f>
        <v>60</v>
      </c>
      <c r="L801" s="5">
        <f>VLOOKUP(G801,Products!$B$2:$D$51,3,0)</f>
        <v>68</v>
      </c>
      <c r="M801" s="5">
        <f t="shared" si="81"/>
        <v>24000</v>
      </c>
      <c r="N801" s="5">
        <f t="shared" si="82"/>
        <v>17272</v>
      </c>
      <c r="O801" s="5">
        <f t="shared" si="83"/>
        <v>-6728</v>
      </c>
      <c r="P801" s="6">
        <f t="shared" si="84"/>
        <v>0.36499999999999999</v>
      </c>
      <c r="Q801" s="6">
        <f t="shared" si="85"/>
        <v>0.63500000000000001</v>
      </c>
    </row>
    <row r="802" spans="1:17" ht="15" x14ac:dyDescent="0.35">
      <c r="A802" s="1">
        <v>45596</v>
      </c>
      <c r="B802" t="s">
        <v>1641</v>
      </c>
      <c r="C802" t="s">
        <v>1636</v>
      </c>
      <c r="D802" t="s">
        <v>718</v>
      </c>
      <c r="E802" t="s">
        <v>114</v>
      </c>
      <c r="F802" t="s">
        <v>55</v>
      </c>
      <c r="G802" s="2" t="s">
        <v>12</v>
      </c>
      <c r="H802">
        <v>400</v>
      </c>
      <c r="I802">
        <v>368</v>
      </c>
      <c r="J802">
        <f t="shared" si="80"/>
        <v>32</v>
      </c>
      <c r="K802" s="5">
        <f>VLOOKUP(G802,Products!$B$2:$C$51,2,0)</f>
        <v>30</v>
      </c>
      <c r="L802" s="5">
        <f>VLOOKUP(G802,Products!$B$2:$D$51,3,0)</f>
        <v>33</v>
      </c>
      <c r="M802" s="5">
        <f t="shared" si="81"/>
        <v>12000</v>
      </c>
      <c r="N802" s="5">
        <f t="shared" si="82"/>
        <v>12144</v>
      </c>
      <c r="O802" s="5">
        <f t="shared" si="83"/>
        <v>144</v>
      </c>
      <c r="P802" s="6">
        <f t="shared" si="84"/>
        <v>0.08</v>
      </c>
      <c r="Q802" s="6">
        <f t="shared" si="85"/>
        <v>0.92</v>
      </c>
    </row>
    <row r="803" spans="1:17" ht="15" x14ac:dyDescent="0.35">
      <c r="A803" s="1">
        <v>45596</v>
      </c>
      <c r="B803" t="s">
        <v>1641</v>
      </c>
      <c r="C803" t="s">
        <v>1636</v>
      </c>
      <c r="D803" t="s">
        <v>921</v>
      </c>
      <c r="E803" t="s">
        <v>114</v>
      </c>
      <c r="F803" t="s">
        <v>56</v>
      </c>
      <c r="G803" s="2" t="s">
        <v>13</v>
      </c>
      <c r="H803">
        <v>400</v>
      </c>
      <c r="I803">
        <v>376</v>
      </c>
      <c r="J803">
        <f t="shared" si="80"/>
        <v>24</v>
      </c>
      <c r="K803" s="5">
        <f>VLOOKUP(G803,Products!$B$2:$C$51,2,0)</f>
        <v>23</v>
      </c>
      <c r="L803" s="5">
        <f>VLOOKUP(G803,Products!$B$2:$D$51,3,0)</f>
        <v>25</v>
      </c>
      <c r="M803" s="5">
        <f t="shared" si="81"/>
        <v>9200</v>
      </c>
      <c r="N803" s="5">
        <f t="shared" si="82"/>
        <v>9400</v>
      </c>
      <c r="O803" s="5">
        <f t="shared" si="83"/>
        <v>200</v>
      </c>
      <c r="P803" s="6">
        <f t="shared" si="84"/>
        <v>0.06</v>
      </c>
      <c r="Q803" s="6">
        <f t="shared" si="85"/>
        <v>0.94</v>
      </c>
    </row>
    <row r="804" spans="1:17" ht="15" x14ac:dyDescent="0.35">
      <c r="A804" s="1">
        <v>45596</v>
      </c>
      <c r="B804" t="s">
        <v>1641</v>
      </c>
      <c r="C804" t="s">
        <v>1636</v>
      </c>
      <c r="D804" t="s">
        <v>976</v>
      </c>
      <c r="E804" t="s">
        <v>114</v>
      </c>
      <c r="F804" t="s">
        <v>57</v>
      </c>
      <c r="G804" s="2" t="s">
        <v>52</v>
      </c>
      <c r="H804">
        <v>400</v>
      </c>
      <c r="I804">
        <v>372</v>
      </c>
      <c r="J804">
        <f t="shared" si="80"/>
        <v>28</v>
      </c>
      <c r="K804" s="5">
        <f>VLOOKUP(G804,Products!$B$2:$C$51,2,0)</f>
        <v>100</v>
      </c>
      <c r="L804" s="5">
        <f>VLOOKUP(G804,Products!$B$2:$D$51,3,0)</f>
        <v>105</v>
      </c>
      <c r="M804" s="5">
        <f t="shared" si="81"/>
        <v>40000</v>
      </c>
      <c r="N804" s="5">
        <f t="shared" si="82"/>
        <v>39060</v>
      </c>
      <c r="O804" s="5">
        <f t="shared" si="83"/>
        <v>-940</v>
      </c>
      <c r="P804" s="6">
        <f t="shared" si="84"/>
        <v>7.0000000000000007E-2</v>
      </c>
      <c r="Q804" s="6">
        <f t="shared" si="85"/>
        <v>0.93</v>
      </c>
    </row>
    <row r="805" spans="1:17" ht="15" x14ac:dyDescent="0.35">
      <c r="A805" s="1">
        <v>45596</v>
      </c>
      <c r="B805" t="s">
        <v>1641</v>
      </c>
      <c r="C805" t="s">
        <v>1636</v>
      </c>
      <c r="D805" t="s">
        <v>1077</v>
      </c>
      <c r="E805" t="s">
        <v>114</v>
      </c>
      <c r="F805" t="s">
        <v>58</v>
      </c>
      <c r="G805" s="2" t="s">
        <v>14</v>
      </c>
      <c r="H805">
        <v>400</v>
      </c>
      <c r="I805">
        <v>368</v>
      </c>
      <c r="J805">
        <f t="shared" si="80"/>
        <v>32</v>
      </c>
      <c r="K805" s="5">
        <f>VLOOKUP(G805,Products!$B$2:$C$51,2,0)</f>
        <v>60</v>
      </c>
      <c r="L805" s="5">
        <f>VLOOKUP(G805,Products!$B$2:$D$51,3,0)</f>
        <v>68</v>
      </c>
      <c r="M805" s="5">
        <f t="shared" si="81"/>
        <v>24000</v>
      </c>
      <c r="N805" s="5">
        <f t="shared" si="82"/>
        <v>25024</v>
      </c>
      <c r="O805" s="5">
        <f t="shared" si="83"/>
        <v>1024</v>
      </c>
      <c r="P805" s="6">
        <f t="shared" si="84"/>
        <v>0.08</v>
      </c>
      <c r="Q805" s="6">
        <f t="shared" si="85"/>
        <v>0.92</v>
      </c>
    </row>
    <row r="806" spans="1:17" ht="15" x14ac:dyDescent="0.35">
      <c r="A806" s="1">
        <v>45596</v>
      </c>
      <c r="B806" t="s">
        <v>1641</v>
      </c>
      <c r="C806" t="s">
        <v>1636</v>
      </c>
      <c r="D806" t="s">
        <v>1309</v>
      </c>
      <c r="E806" t="s">
        <v>114</v>
      </c>
      <c r="F806" t="s">
        <v>59</v>
      </c>
      <c r="G806" s="2" t="s">
        <v>15</v>
      </c>
      <c r="H806">
        <v>400</v>
      </c>
      <c r="I806">
        <v>372</v>
      </c>
      <c r="J806">
        <f t="shared" si="80"/>
        <v>28</v>
      </c>
      <c r="K806" s="5">
        <f>VLOOKUP(G806,Products!$B$2:$C$51,2,0)</f>
        <v>48</v>
      </c>
      <c r="L806" s="5">
        <f>VLOOKUP(G806,Products!$B$2:$D$51,3,0)</f>
        <v>55</v>
      </c>
      <c r="M806" s="5">
        <f t="shared" si="81"/>
        <v>19200</v>
      </c>
      <c r="N806" s="5">
        <f t="shared" si="82"/>
        <v>20460</v>
      </c>
      <c r="O806" s="5">
        <f t="shared" si="83"/>
        <v>1260</v>
      </c>
      <c r="P806" s="6">
        <f t="shared" si="84"/>
        <v>7.0000000000000007E-2</v>
      </c>
      <c r="Q806" s="6">
        <f t="shared" si="85"/>
        <v>0.93</v>
      </c>
    </row>
    <row r="807" spans="1:17" ht="15" x14ac:dyDescent="0.35">
      <c r="A807" s="1">
        <v>45596</v>
      </c>
      <c r="B807" t="s">
        <v>1641</v>
      </c>
      <c r="C807" t="s">
        <v>1636</v>
      </c>
      <c r="D807" t="s">
        <v>1348</v>
      </c>
      <c r="E807" t="s">
        <v>114</v>
      </c>
      <c r="F807" t="s">
        <v>60</v>
      </c>
      <c r="G807" s="2" t="s">
        <v>53</v>
      </c>
      <c r="H807">
        <v>400</v>
      </c>
      <c r="I807">
        <v>368</v>
      </c>
      <c r="J807">
        <f t="shared" si="80"/>
        <v>32</v>
      </c>
      <c r="K807" s="5">
        <f>VLOOKUP(G807,Products!$B$2:$C$51,2,0)</f>
        <v>45</v>
      </c>
      <c r="L807" s="5">
        <f>VLOOKUP(G807,Products!$B$2:$D$51,3,0)</f>
        <v>52</v>
      </c>
      <c r="M807" s="5">
        <f t="shared" si="81"/>
        <v>18000</v>
      </c>
      <c r="N807" s="5">
        <f t="shared" si="82"/>
        <v>19136</v>
      </c>
      <c r="O807" s="5">
        <f t="shared" si="83"/>
        <v>1136</v>
      </c>
      <c r="P807" s="6">
        <f t="shared" si="84"/>
        <v>0.08</v>
      </c>
      <c r="Q807" s="6">
        <f t="shared" si="85"/>
        <v>0.92</v>
      </c>
    </row>
    <row r="808" spans="1:17" ht="15" x14ac:dyDescent="0.35">
      <c r="A808" s="1">
        <v>45596</v>
      </c>
      <c r="B808" t="s">
        <v>1641</v>
      </c>
      <c r="C808" t="s">
        <v>1636</v>
      </c>
      <c r="D808" t="s">
        <v>1452</v>
      </c>
      <c r="E808" t="s">
        <v>114</v>
      </c>
      <c r="F808" t="s">
        <v>61</v>
      </c>
      <c r="G808" s="2" t="s">
        <v>16</v>
      </c>
      <c r="H808">
        <v>400</v>
      </c>
      <c r="I808">
        <v>372</v>
      </c>
      <c r="J808">
        <f t="shared" si="80"/>
        <v>28</v>
      </c>
      <c r="K808" s="5">
        <f>VLOOKUP(G808,Products!$B$2:$C$51,2,0)</f>
        <v>12</v>
      </c>
      <c r="L808" s="5">
        <f>VLOOKUP(G808,Products!$B$2:$D$51,3,0)</f>
        <v>20</v>
      </c>
      <c r="M808" s="5">
        <f t="shared" si="81"/>
        <v>4800</v>
      </c>
      <c r="N808" s="5">
        <f t="shared" si="82"/>
        <v>7440</v>
      </c>
      <c r="O808" s="5">
        <f t="shared" si="83"/>
        <v>2640</v>
      </c>
      <c r="P808" s="6">
        <f t="shared" si="84"/>
        <v>7.0000000000000007E-2</v>
      </c>
      <c r="Q808" s="6">
        <f t="shared" si="85"/>
        <v>0.93</v>
      </c>
    </row>
    <row r="809" spans="1:17" ht="15" x14ac:dyDescent="0.35">
      <c r="A809" s="1">
        <v>45596</v>
      </c>
      <c r="B809" t="s">
        <v>1641</v>
      </c>
      <c r="C809" t="s">
        <v>1636</v>
      </c>
      <c r="D809" t="s">
        <v>1605</v>
      </c>
      <c r="E809" t="s">
        <v>114</v>
      </c>
      <c r="F809" t="s">
        <v>62</v>
      </c>
      <c r="G809" s="2" t="s">
        <v>17</v>
      </c>
      <c r="H809">
        <v>400</v>
      </c>
      <c r="I809">
        <v>372</v>
      </c>
      <c r="J809">
        <f t="shared" si="80"/>
        <v>28</v>
      </c>
      <c r="K809" s="5">
        <f>VLOOKUP(G809,Products!$B$2:$C$51,2,0)</f>
        <v>320</v>
      </c>
      <c r="L809" s="5">
        <f>VLOOKUP(G809,Products!$B$2:$D$51,3,0)</f>
        <v>368</v>
      </c>
      <c r="M809" s="5">
        <f t="shared" si="81"/>
        <v>128000</v>
      </c>
      <c r="N809" s="5">
        <f t="shared" si="82"/>
        <v>136896</v>
      </c>
      <c r="O809" s="5">
        <f t="shared" si="83"/>
        <v>8896</v>
      </c>
      <c r="P809" s="6">
        <f t="shared" si="84"/>
        <v>7.0000000000000007E-2</v>
      </c>
      <c r="Q809" s="6">
        <f t="shared" si="85"/>
        <v>0.93</v>
      </c>
    </row>
    <row r="810" spans="1:17" ht="15" x14ac:dyDescent="0.35">
      <c r="A810" s="1">
        <v>45596</v>
      </c>
      <c r="B810" t="s">
        <v>1641</v>
      </c>
      <c r="C810" t="s">
        <v>1636</v>
      </c>
      <c r="D810" t="s">
        <v>241</v>
      </c>
      <c r="E810" t="s">
        <v>114</v>
      </c>
      <c r="F810" t="s">
        <v>63</v>
      </c>
      <c r="G810" s="2" t="s">
        <v>18</v>
      </c>
      <c r="H810">
        <v>400</v>
      </c>
      <c r="I810">
        <v>368</v>
      </c>
      <c r="J810">
        <f t="shared" si="80"/>
        <v>32</v>
      </c>
      <c r="K810" s="5">
        <f>VLOOKUP(G810,Products!$B$2:$C$51,2,0)</f>
        <v>253</v>
      </c>
      <c r="L810" s="5">
        <f>VLOOKUP(G810,Products!$B$2:$D$51,3,0)</f>
        <v>285</v>
      </c>
      <c r="M810" s="5">
        <f t="shared" si="81"/>
        <v>101200</v>
      </c>
      <c r="N810" s="5">
        <f t="shared" si="82"/>
        <v>104880</v>
      </c>
      <c r="O810" s="5">
        <f t="shared" si="83"/>
        <v>3680</v>
      </c>
      <c r="P810" s="6">
        <f t="shared" si="84"/>
        <v>0.08</v>
      </c>
      <c r="Q810" s="6">
        <f t="shared" si="85"/>
        <v>0.92</v>
      </c>
    </row>
    <row r="811" spans="1:17" ht="15" x14ac:dyDescent="0.35">
      <c r="A811" s="1">
        <v>45596</v>
      </c>
      <c r="B811" t="s">
        <v>1641</v>
      </c>
      <c r="C811" t="s">
        <v>1636</v>
      </c>
      <c r="D811" t="s">
        <v>423</v>
      </c>
      <c r="E811" t="s">
        <v>114</v>
      </c>
      <c r="F811" t="s">
        <v>64</v>
      </c>
      <c r="G811" s="2" t="s">
        <v>19</v>
      </c>
      <c r="H811">
        <v>400</v>
      </c>
      <c r="I811">
        <v>372</v>
      </c>
      <c r="J811">
        <f t="shared" si="80"/>
        <v>28</v>
      </c>
      <c r="K811" s="5">
        <f>VLOOKUP(G811,Products!$B$2:$C$51,2,0)</f>
        <v>98</v>
      </c>
      <c r="L811" s="5">
        <f>VLOOKUP(G811,Products!$B$2:$D$51,3,0)</f>
        <v>108</v>
      </c>
      <c r="M811" s="5">
        <f t="shared" si="81"/>
        <v>39200</v>
      </c>
      <c r="N811" s="5">
        <f t="shared" si="82"/>
        <v>40176</v>
      </c>
      <c r="O811" s="5">
        <f t="shared" si="83"/>
        <v>976</v>
      </c>
      <c r="P811" s="6">
        <f t="shared" si="84"/>
        <v>7.0000000000000007E-2</v>
      </c>
      <c r="Q811" s="6">
        <f t="shared" si="85"/>
        <v>0.93</v>
      </c>
    </row>
    <row r="812" spans="1:17" ht="15" x14ac:dyDescent="0.35">
      <c r="A812" s="1">
        <v>45596</v>
      </c>
      <c r="B812" t="s">
        <v>1641</v>
      </c>
      <c r="C812" t="s">
        <v>1636</v>
      </c>
      <c r="D812" t="s">
        <v>477</v>
      </c>
      <c r="E812" t="s">
        <v>114</v>
      </c>
      <c r="F812" t="s">
        <v>65</v>
      </c>
      <c r="G812" s="2" t="s">
        <v>45</v>
      </c>
      <c r="H812">
        <v>400</v>
      </c>
      <c r="I812">
        <v>372</v>
      </c>
      <c r="J812">
        <f t="shared" si="80"/>
        <v>28</v>
      </c>
      <c r="K812" s="5">
        <f>VLOOKUP(G812,Products!$B$2:$C$51,2,0)</f>
        <v>70</v>
      </c>
      <c r="L812" s="5">
        <f>VLOOKUP(G812,Products!$B$2:$D$51,3,0)</f>
        <v>78</v>
      </c>
      <c r="M812" s="5">
        <f t="shared" si="81"/>
        <v>28000</v>
      </c>
      <c r="N812" s="5">
        <f t="shared" si="82"/>
        <v>29016</v>
      </c>
      <c r="O812" s="5">
        <f t="shared" si="83"/>
        <v>1016</v>
      </c>
      <c r="P812" s="6">
        <f t="shared" si="84"/>
        <v>7.0000000000000007E-2</v>
      </c>
      <c r="Q812" s="6">
        <f t="shared" si="85"/>
        <v>0.93</v>
      </c>
    </row>
    <row r="813" spans="1:17" ht="15" x14ac:dyDescent="0.35">
      <c r="A813" s="1">
        <v>45596</v>
      </c>
      <c r="B813" t="s">
        <v>1641</v>
      </c>
      <c r="C813" t="s">
        <v>1636</v>
      </c>
      <c r="D813" t="s">
        <v>575</v>
      </c>
      <c r="E813" t="s">
        <v>114</v>
      </c>
      <c r="F813" t="s">
        <v>66</v>
      </c>
      <c r="G813" s="2" t="s">
        <v>20</v>
      </c>
      <c r="H813">
        <v>400</v>
      </c>
      <c r="I813">
        <v>368</v>
      </c>
      <c r="J813">
        <f t="shared" si="80"/>
        <v>32</v>
      </c>
      <c r="K813" s="5">
        <f>VLOOKUP(G813,Products!$B$2:$C$51,2,0)</f>
        <v>720</v>
      </c>
      <c r="L813" s="5">
        <f>VLOOKUP(G813,Products!$B$2:$D$51,3,0)</f>
        <v>806</v>
      </c>
      <c r="M813" s="5">
        <f t="shared" si="81"/>
        <v>288000</v>
      </c>
      <c r="N813" s="5">
        <f t="shared" si="82"/>
        <v>296608</v>
      </c>
      <c r="O813" s="5">
        <f t="shared" si="83"/>
        <v>8608</v>
      </c>
      <c r="P813" s="6">
        <f t="shared" si="84"/>
        <v>0.08</v>
      </c>
      <c r="Q813" s="6">
        <f t="shared" si="85"/>
        <v>0.92</v>
      </c>
    </row>
    <row r="814" spans="1:17" ht="15" x14ac:dyDescent="0.35">
      <c r="A814" s="1">
        <v>45596</v>
      </c>
      <c r="B814" t="s">
        <v>1641</v>
      </c>
      <c r="C814" t="s">
        <v>1636</v>
      </c>
      <c r="D814" t="s">
        <v>666</v>
      </c>
      <c r="E814" t="s">
        <v>114</v>
      </c>
      <c r="F814" t="s">
        <v>67</v>
      </c>
      <c r="G814" s="2" t="s">
        <v>21</v>
      </c>
      <c r="H814">
        <v>400</v>
      </c>
      <c r="I814">
        <v>376</v>
      </c>
      <c r="J814">
        <f t="shared" si="80"/>
        <v>24</v>
      </c>
      <c r="K814" s="5">
        <f>VLOOKUP(G814,Products!$B$2:$C$51,2,0)</f>
        <v>740</v>
      </c>
      <c r="L814" s="5">
        <f>VLOOKUP(G814,Products!$B$2:$D$51,3,0)</f>
        <v>815</v>
      </c>
      <c r="M814" s="5">
        <f t="shared" si="81"/>
        <v>296000</v>
      </c>
      <c r="N814" s="5">
        <f t="shared" si="82"/>
        <v>306440</v>
      </c>
      <c r="O814" s="5">
        <f t="shared" si="83"/>
        <v>10440</v>
      </c>
      <c r="P814" s="6">
        <f t="shared" si="84"/>
        <v>0.06</v>
      </c>
      <c r="Q814" s="6">
        <f t="shared" si="85"/>
        <v>0.94</v>
      </c>
    </row>
    <row r="815" spans="1:17" ht="15" x14ac:dyDescent="0.35">
      <c r="A815" s="1">
        <v>45596</v>
      </c>
      <c r="B815" t="s">
        <v>1641</v>
      </c>
      <c r="C815" t="s">
        <v>1636</v>
      </c>
      <c r="D815" t="s">
        <v>719</v>
      </c>
      <c r="E815" t="s">
        <v>114</v>
      </c>
      <c r="F815" t="s">
        <v>68</v>
      </c>
      <c r="G815" s="2" t="s">
        <v>22</v>
      </c>
      <c r="H815">
        <v>400</v>
      </c>
      <c r="I815">
        <v>376</v>
      </c>
      <c r="J815">
        <f t="shared" si="80"/>
        <v>24</v>
      </c>
      <c r="K815" s="5">
        <f>VLOOKUP(G815,Products!$B$2:$C$51,2,0)</f>
        <v>40</v>
      </c>
      <c r="L815" s="5">
        <f>VLOOKUP(G815,Products!$B$2:$D$51,3,0)</f>
        <v>60</v>
      </c>
      <c r="M815" s="5">
        <f t="shared" si="81"/>
        <v>16000</v>
      </c>
      <c r="N815" s="5">
        <f t="shared" si="82"/>
        <v>22560</v>
      </c>
      <c r="O815" s="5">
        <f t="shared" si="83"/>
        <v>6560</v>
      </c>
      <c r="P815" s="6">
        <f t="shared" si="84"/>
        <v>0.06</v>
      </c>
      <c r="Q815" s="6">
        <f t="shared" si="85"/>
        <v>0.94</v>
      </c>
    </row>
    <row r="816" spans="1:17" ht="15" x14ac:dyDescent="0.35">
      <c r="A816" s="1">
        <v>45596</v>
      </c>
      <c r="B816" t="s">
        <v>1641</v>
      </c>
      <c r="C816" t="s">
        <v>1636</v>
      </c>
      <c r="D816" t="s">
        <v>768</v>
      </c>
      <c r="E816" t="s">
        <v>114</v>
      </c>
      <c r="F816" t="s">
        <v>69</v>
      </c>
      <c r="G816" s="2" t="s">
        <v>27</v>
      </c>
      <c r="H816">
        <v>400</v>
      </c>
      <c r="I816">
        <v>368</v>
      </c>
      <c r="J816">
        <f t="shared" si="80"/>
        <v>32</v>
      </c>
      <c r="K816" s="5">
        <f>VLOOKUP(G816,Products!$B$2:$C$51,2,0)</f>
        <v>60</v>
      </c>
      <c r="L816" s="5">
        <f>VLOOKUP(G816,Products!$B$2:$D$51,3,0)</f>
        <v>66</v>
      </c>
      <c r="M816" s="5">
        <f t="shared" si="81"/>
        <v>24000</v>
      </c>
      <c r="N816" s="5">
        <f t="shared" si="82"/>
        <v>24288</v>
      </c>
      <c r="O816" s="5">
        <f t="shared" si="83"/>
        <v>288</v>
      </c>
      <c r="P816" s="6">
        <f t="shared" si="84"/>
        <v>0.08</v>
      </c>
      <c r="Q816" s="6">
        <f t="shared" si="85"/>
        <v>0.92</v>
      </c>
    </row>
    <row r="817" spans="1:17" ht="15" x14ac:dyDescent="0.35">
      <c r="A817" s="1">
        <v>45596</v>
      </c>
      <c r="B817" t="s">
        <v>1641</v>
      </c>
      <c r="C817" t="s">
        <v>1636</v>
      </c>
      <c r="D817" t="s">
        <v>819</v>
      </c>
      <c r="E817" t="s">
        <v>114</v>
      </c>
      <c r="F817" t="s">
        <v>70</v>
      </c>
      <c r="G817" s="2" t="s">
        <v>1643</v>
      </c>
      <c r="H817">
        <v>400</v>
      </c>
      <c r="I817">
        <v>376</v>
      </c>
      <c r="J817">
        <f t="shared" si="80"/>
        <v>24</v>
      </c>
      <c r="K817" s="5">
        <f>VLOOKUP(G817,Products!$B$2:$C$51,2,0)</f>
        <v>108</v>
      </c>
      <c r="L817" s="5">
        <f>VLOOKUP(G817,Products!$B$2:$D$51,3,0)</f>
        <v>118</v>
      </c>
      <c r="M817" s="5">
        <f t="shared" si="81"/>
        <v>43200</v>
      </c>
      <c r="N817" s="5">
        <f t="shared" si="82"/>
        <v>44368</v>
      </c>
      <c r="O817" s="5">
        <f t="shared" si="83"/>
        <v>1168</v>
      </c>
      <c r="P817" s="6">
        <f t="shared" si="84"/>
        <v>0.06</v>
      </c>
      <c r="Q817" s="6">
        <f t="shared" si="85"/>
        <v>0.94</v>
      </c>
    </row>
    <row r="818" spans="1:17" ht="15" x14ac:dyDescent="0.35">
      <c r="A818" s="1">
        <v>45596</v>
      </c>
      <c r="B818" t="s">
        <v>1641</v>
      </c>
      <c r="C818" t="s">
        <v>1636</v>
      </c>
      <c r="D818" t="s">
        <v>877</v>
      </c>
      <c r="E818" t="s">
        <v>114</v>
      </c>
      <c r="F818" t="s">
        <v>71</v>
      </c>
      <c r="G818" s="2" t="s">
        <v>29</v>
      </c>
      <c r="H818">
        <v>400</v>
      </c>
      <c r="I818">
        <v>376</v>
      </c>
      <c r="J818">
        <f t="shared" si="80"/>
        <v>24</v>
      </c>
      <c r="K818" s="5">
        <f>VLOOKUP(G818,Products!$B$2:$C$51,2,0)</f>
        <v>84</v>
      </c>
      <c r="L818" s="5">
        <f>VLOOKUP(G818,Products!$B$2:$D$51,3,0)</f>
        <v>94</v>
      </c>
      <c r="M818" s="5">
        <f t="shared" si="81"/>
        <v>33600</v>
      </c>
      <c r="N818" s="5">
        <f t="shared" si="82"/>
        <v>35344</v>
      </c>
      <c r="O818" s="5">
        <f t="shared" si="83"/>
        <v>1744</v>
      </c>
      <c r="P818" s="6">
        <f t="shared" si="84"/>
        <v>0.06</v>
      </c>
      <c r="Q818" s="6">
        <f t="shared" si="85"/>
        <v>0.94</v>
      </c>
    </row>
    <row r="819" spans="1:17" ht="15" x14ac:dyDescent="0.35">
      <c r="A819" s="1">
        <v>45596</v>
      </c>
      <c r="B819" t="s">
        <v>1641</v>
      </c>
      <c r="C819" t="s">
        <v>1636</v>
      </c>
      <c r="D819" t="s">
        <v>922</v>
      </c>
      <c r="E819" t="s">
        <v>114</v>
      </c>
      <c r="F819" t="s">
        <v>72</v>
      </c>
      <c r="G819" s="2" t="s">
        <v>31</v>
      </c>
      <c r="H819">
        <v>400</v>
      </c>
      <c r="I819">
        <v>372</v>
      </c>
      <c r="J819">
        <f t="shared" si="80"/>
        <v>28</v>
      </c>
      <c r="K819" s="5">
        <f>VLOOKUP(G819,Products!$B$2:$C$51,2,0)</f>
        <v>67</v>
      </c>
      <c r="L819" s="5">
        <f>VLOOKUP(G819,Products!$B$2:$D$51,3,0)</f>
        <v>74</v>
      </c>
      <c r="M819" s="5">
        <f t="shared" si="81"/>
        <v>26800</v>
      </c>
      <c r="N819" s="5">
        <f t="shared" si="82"/>
        <v>27528</v>
      </c>
      <c r="O819" s="5">
        <f t="shared" si="83"/>
        <v>728</v>
      </c>
      <c r="P819" s="6">
        <f t="shared" si="84"/>
        <v>7.0000000000000007E-2</v>
      </c>
      <c r="Q819" s="6">
        <f t="shared" si="85"/>
        <v>0.93</v>
      </c>
    </row>
    <row r="820" spans="1:17" ht="15" x14ac:dyDescent="0.35">
      <c r="A820" s="1">
        <v>45596</v>
      </c>
      <c r="B820" t="s">
        <v>1641</v>
      </c>
      <c r="C820" t="s">
        <v>1636</v>
      </c>
      <c r="D820" t="s">
        <v>977</v>
      </c>
      <c r="E820" t="s">
        <v>114</v>
      </c>
      <c r="F820" t="s">
        <v>73</v>
      </c>
      <c r="G820" s="2" t="s">
        <v>32</v>
      </c>
      <c r="H820">
        <v>400</v>
      </c>
      <c r="I820">
        <v>372</v>
      </c>
      <c r="J820">
        <f t="shared" si="80"/>
        <v>28</v>
      </c>
      <c r="K820" s="5">
        <f>VLOOKUP(G820,Products!$B$2:$C$51,2,0)</f>
        <v>25</v>
      </c>
      <c r="L820" s="5">
        <f>VLOOKUP(G820,Products!$B$2:$D$51,3,0)</f>
        <v>30</v>
      </c>
      <c r="M820" s="5">
        <f t="shared" si="81"/>
        <v>10000</v>
      </c>
      <c r="N820" s="5">
        <f t="shared" si="82"/>
        <v>11160</v>
      </c>
      <c r="O820" s="5">
        <f t="shared" si="83"/>
        <v>1160</v>
      </c>
      <c r="P820" s="6">
        <f t="shared" si="84"/>
        <v>7.0000000000000007E-2</v>
      </c>
      <c r="Q820" s="6">
        <f t="shared" si="85"/>
        <v>0.93</v>
      </c>
    </row>
    <row r="821" spans="1:17" ht="15" x14ac:dyDescent="0.35">
      <c r="A821" s="1">
        <v>45596</v>
      </c>
      <c r="B821" t="s">
        <v>1641</v>
      </c>
      <c r="C821" t="s">
        <v>1636</v>
      </c>
      <c r="D821" t="s">
        <v>1028</v>
      </c>
      <c r="E821" t="s">
        <v>114</v>
      </c>
      <c r="F821" t="s">
        <v>74</v>
      </c>
      <c r="G821" s="2" t="s">
        <v>33</v>
      </c>
      <c r="H821">
        <v>400</v>
      </c>
      <c r="I821">
        <v>372</v>
      </c>
      <c r="J821">
        <f t="shared" si="80"/>
        <v>28</v>
      </c>
      <c r="K821" s="5">
        <f>VLOOKUP(G821,Products!$B$2:$C$51,2,0)</f>
        <v>186</v>
      </c>
      <c r="L821" s="5">
        <f>VLOOKUP(G821,Products!$B$2:$D$51,3,0)</f>
        <v>205</v>
      </c>
      <c r="M821" s="5">
        <f t="shared" si="81"/>
        <v>74400</v>
      </c>
      <c r="N821" s="5">
        <f t="shared" si="82"/>
        <v>76260</v>
      </c>
      <c r="O821" s="5">
        <f t="shared" si="83"/>
        <v>1860</v>
      </c>
      <c r="P821" s="6">
        <f t="shared" si="84"/>
        <v>7.0000000000000007E-2</v>
      </c>
      <c r="Q821" s="6">
        <f t="shared" si="85"/>
        <v>0.93</v>
      </c>
    </row>
    <row r="822" spans="1:17" ht="15" x14ac:dyDescent="0.35">
      <c r="A822" s="1">
        <v>45596</v>
      </c>
      <c r="B822" t="s">
        <v>1641</v>
      </c>
      <c r="C822" t="s">
        <v>1636</v>
      </c>
      <c r="D822" t="s">
        <v>1174</v>
      </c>
      <c r="E822" t="s">
        <v>114</v>
      </c>
      <c r="F822" t="s">
        <v>75</v>
      </c>
      <c r="G822" s="2" t="s">
        <v>34</v>
      </c>
      <c r="H822">
        <v>400</v>
      </c>
      <c r="I822">
        <v>376</v>
      </c>
      <c r="J822">
        <f t="shared" si="80"/>
        <v>24</v>
      </c>
      <c r="K822" s="5">
        <f>VLOOKUP(G822,Products!$B$2:$C$51,2,0)</f>
        <v>70</v>
      </c>
      <c r="L822" s="5">
        <f>VLOOKUP(G822,Products!$B$2:$D$51,3,0)</f>
        <v>84</v>
      </c>
      <c r="M822" s="5">
        <f t="shared" si="81"/>
        <v>28000</v>
      </c>
      <c r="N822" s="5">
        <f t="shared" si="82"/>
        <v>31584</v>
      </c>
      <c r="O822" s="5">
        <f t="shared" si="83"/>
        <v>3584</v>
      </c>
      <c r="P822" s="6">
        <f t="shared" si="84"/>
        <v>0.06</v>
      </c>
      <c r="Q822" s="6">
        <f t="shared" si="85"/>
        <v>0.94</v>
      </c>
    </row>
    <row r="823" spans="1:17" ht="15" x14ac:dyDescent="0.35">
      <c r="A823" s="1">
        <v>45596</v>
      </c>
      <c r="B823" t="s">
        <v>1641</v>
      </c>
      <c r="C823" t="s">
        <v>1636</v>
      </c>
      <c r="D823" t="s">
        <v>1268</v>
      </c>
      <c r="E823" t="s">
        <v>114</v>
      </c>
      <c r="F823" t="s">
        <v>76</v>
      </c>
      <c r="G823" s="2" t="s">
        <v>36</v>
      </c>
      <c r="H823">
        <v>400</v>
      </c>
      <c r="I823">
        <v>376</v>
      </c>
      <c r="J823">
        <f t="shared" ref="J823:J886" si="86">H823-I823</f>
        <v>24</v>
      </c>
      <c r="K823" s="5">
        <f>VLOOKUP(G823,Products!$B$2:$C$51,2,0)</f>
        <v>197</v>
      </c>
      <c r="L823" s="5">
        <f>VLOOKUP(G823,Products!$B$2:$D$51,3,0)</f>
        <v>221</v>
      </c>
      <c r="M823" s="5">
        <f t="shared" ref="M823:M886" si="87">H823*K823</f>
        <v>78800</v>
      </c>
      <c r="N823" s="5">
        <f t="shared" ref="N823:N886" si="88">I823*L823</f>
        <v>83096</v>
      </c>
      <c r="O823" s="5">
        <f t="shared" ref="O823:O886" si="89">N823-M823</f>
        <v>4296</v>
      </c>
      <c r="P823" s="6">
        <f t="shared" si="84"/>
        <v>0.06</v>
      </c>
      <c r="Q823" s="6">
        <f t="shared" si="85"/>
        <v>0.94</v>
      </c>
    </row>
    <row r="824" spans="1:17" ht="15" x14ac:dyDescent="0.35">
      <c r="A824" s="1">
        <v>45596</v>
      </c>
      <c r="B824" t="s">
        <v>1641</v>
      </c>
      <c r="C824" t="s">
        <v>1636</v>
      </c>
      <c r="D824" t="s">
        <v>1349</v>
      </c>
      <c r="E824" t="s">
        <v>114</v>
      </c>
      <c r="F824" t="s">
        <v>77</v>
      </c>
      <c r="G824" s="2" t="s">
        <v>39</v>
      </c>
      <c r="H824">
        <v>400</v>
      </c>
      <c r="I824">
        <v>368</v>
      </c>
      <c r="J824">
        <f t="shared" si="86"/>
        <v>32</v>
      </c>
      <c r="K824" s="5">
        <f>VLOOKUP(G824,Products!$B$2:$C$51,2,0)</f>
        <v>20</v>
      </c>
      <c r="L824" s="5">
        <f>VLOOKUP(G824,Products!$B$2:$D$51,3,0)</f>
        <v>24</v>
      </c>
      <c r="M824" s="5">
        <f t="shared" si="87"/>
        <v>8000</v>
      </c>
      <c r="N824" s="5">
        <f t="shared" si="88"/>
        <v>8832</v>
      </c>
      <c r="O824" s="5">
        <f t="shared" si="89"/>
        <v>832</v>
      </c>
      <c r="P824" s="6">
        <f t="shared" si="84"/>
        <v>0.08</v>
      </c>
      <c r="Q824" s="6">
        <f t="shared" si="85"/>
        <v>0.92</v>
      </c>
    </row>
    <row r="825" spans="1:17" ht="15" x14ac:dyDescent="0.35">
      <c r="A825" s="1">
        <v>45596</v>
      </c>
      <c r="B825" t="s">
        <v>1641</v>
      </c>
      <c r="C825" t="s">
        <v>1636</v>
      </c>
      <c r="D825" t="s">
        <v>1505</v>
      </c>
      <c r="E825" t="s">
        <v>114</v>
      </c>
      <c r="F825" t="s">
        <v>78</v>
      </c>
      <c r="G825" s="2" t="s">
        <v>41</v>
      </c>
      <c r="H825">
        <v>400</v>
      </c>
      <c r="I825">
        <v>372</v>
      </c>
      <c r="J825">
        <f t="shared" si="86"/>
        <v>28</v>
      </c>
      <c r="K825" s="5">
        <f>VLOOKUP(G825,Products!$B$2:$C$51,2,0)</f>
        <v>60</v>
      </c>
      <c r="L825" s="5">
        <f>VLOOKUP(G825,Products!$B$2:$D$51,3,0)</f>
        <v>72</v>
      </c>
      <c r="M825" s="5">
        <f t="shared" si="87"/>
        <v>24000</v>
      </c>
      <c r="N825" s="5">
        <f t="shared" si="88"/>
        <v>26784</v>
      </c>
      <c r="O825" s="5">
        <f t="shared" si="89"/>
        <v>2784</v>
      </c>
      <c r="P825" s="6">
        <f t="shared" si="84"/>
        <v>7.0000000000000007E-2</v>
      </c>
      <c r="Q825" s="6">
        <f t="shared" si="85"/>
        <v>0.93</v>
      </c>
    </row>
    <row r="826" spans="1:17" ht="15" x14ac:dyDescent="0.35">
      <c r="A826" s="1">
        <v>45596</v>
      </c>
      <c r="B826" t="s">
        <v>1641</v>
      </c>
      <c r="C826" t="s">
        <v>1636</v>
      </c>
      <c r="D826" t="s">
        <v>1558</v>
      </c>
      <c r="E826" t="s">
        <v>114</v>
      </c>
      <c r="F826" t="s">
        <v>79</v>
      </c>
      <c r="G826" s="2" t="s">
        <v>42</v>
      </c>
      <c r="H826">
        <v>400</v>
      </c>
      <c r="I826">
        <v>372</v>
      </c>
      <c r="J826">
        <f t="shared" si="86"/>
        <v>28</v>
      </c>
      <c r="K826" s="5">
        <f>VLOOKUP(G826,Products!$B$2:$C$51,2,0)</f>
        <v>251</v>
      </c>
      <c r="L826" s="5">
        <f>VLOOKUP(G826,Products!$B$2:$D$51,3,0)</f>
        <v>276</v>
      </c>
      <c r="M826" s="5">
        <f t="shared" si="87"/>
        <v>100400</v>
      </c>
      <c r="N826" s="5">
        <f t="shared" si="88"/>
        <v>102672</v>
      </c>
      <c r="O826" s="5">
        <f t="shared" si="89"/>
        <v>2272</v>
      </c>
      <c r="P826" s="6">
        <f t="shared" si="84"/>
        <v>7.0000000000000007E-2</v>
      </c>
      <c r="Q826" s="6">
        <f t="shared" si="85"/>
        <v>0.93</v>
      </c>
    </row>
    <row r="827" spans="1:17" ht="15" x14ac:dyDescent="0.35">
      <c r="A827" s="1">
        <v>45596</v>
      </c>
      <c r="B827" t="s">
        <v>1641</v>
      </c>
      <c r="C827" t="s">
        <v>1636</v>
      </c>
      <c r="D827" t="s">
        <v>147</v>
      </c>
      <c r="E827" t="s">
        <v>114</v>
      </c>
      <c r="F827" t="s">
        <v>80</v>
      </c>
      <c r="G827" s="2" t="s">
        <v>43</v>
      </c>
      <c r="H827">
        <v>400</v>
      </c>
      <c r="I827">
        <v>372</v>
      </c>
      <c r="J827">
        <f t="shared" si="86"/>
        <v>28</v>
      </c>
      <c r="K827" s="5">
        <f>VLOOKUP(G827,Products!$B$2:$C$51,2,0)</f>
        <v>70</v>
      </c>
      <c r="L827" s="5">
        <f>VLOOKUP(G827,Products!$B$2:$D$51,3,0)</f>
        <v>84</v>
      </c>
      <c r="M827" s="5">
        <f t="shared" si="87"/>
        <v>28000</v>
      </c>
      <c r="N827" s="5">
        <f t="shared" si="88"/>
        <v>31248</v>
      </c>
      <c r="O827" s="5">
        <f t="shared" si="89"/>
        <v>3248</v>
      </c>
      <c r="P827" s="6">
        <f t="shared" si="84"/>
        <v>7.0000000000000007E-2</v>
      </c>
      <c r="Q827" s="6">
        <f t="shared" si="85"/>
        <v>0.93</v>
      </c>
    </row>
    <row r="828" spans="1:17" ht="15" x14ac:dyDescent="0.35">
      <c r="A828" s="1">
        <v>45596</v>
      </c>
      <c r="B828" t="s">
        <v>1641</v>
      </c>
      <c r="C828" t="s">
        <v>1636</v>
      </c>
      <c r="D828" t="s">
        <v>190</v>
      </c>
      <c r="E828" t="s">
        <v>114</v>
      </c>
      <c r="F828" t="s">
        <v>81</v>
      </c>
      <c r="G828" s="2" t="s">
        <v>46</v>
      </c>
      <c r="H828">
        <v>400</v>
      </c>
      <c r="I828">
        <v>368</v>
      </c>
      <c r="J828">
        <f t="shared" si="86"/>
        <v>32</v>
      </c>
      <c r="K828" s="5">
        <f>VLOOKUP(G828,Products!$B$2:$C$51,2,0)</f>
        <v>120</v>
      </c>
      <c r="L828" s="5">
        <f>VLOOKUP(G828,Products!$B$2:$D$51,3,0)</f>
        <v>130</v>
      </c>
      <c r="M828" s="5">
        <f t="shared" si="87"/>
        <v>48000</v>
      </c>
      <c r="N828" s="5">
        <f t="shared" si="88"/>
        <v>47840</v>
      </c>
      <c r="O828" s="5">
        <f t="shared" si="89"/>
        <v>-160</v>
      </c>
      <c r="P828" s="6">
        <f t="shared" si="84"/>
        <v>0.08</v>
      </c>
      <c r="Q828" s="6">
        <f t="shared" si="85"/>
        <v>0.92</v>
      </c>
    </row>
    <row r="829" spans="1:17" ht="15" x14ac:dyDescent="0.35">
      <c r="A829" s="1">
        <v>45596</v>
      </c>
      <c r="B829" t="s">
        <v>1641</v>
      </c>
      <c r="C829" t="s">
        <v>1636</v>
      </c>
      <c r="D829" t="s">
        <v>242</v>
      </c>
      <c r="E829" t="s">
        <v>114</v>
      </c>
      <c r="F829" t="s">
        <v>82</v>
      </c>
      <c r="G829" s="2" t="s">
        <v>49</v>
      </c>
      <c r="H829">
        <v>400</v>
      </c>
      <c r="I829">
        <v>376</v>
      </c>
      <c r="J829">
        <f t="shared" si="86"/>
        <v>24</v>
      </c>
      <c r="K829" s="5">
        <f>VLOOKUP(G829,Products!$B$2:$C$51,2,0)</f>
        <v>30</v>
      </c>
      <c r="L829" s="5">
        <f>VLOOKUP(G829,Products!$B$2:$D$51,3,0)</f>
        <v>40</v>
      </c>
      <c r="M829" s="5">
        <f t="shared" si="87"/>
        <v>12000</v>
      </c>
      <c r="N829" s="5">
        <f t="shared" si="88"/>
        <v>15040</v>
      </c>
      <c r="O829" s="5">
        <f t="shared" si="89"/>
        <v>3040</v>
      </c>
      <c r="P829" s="6">
        <f t="shared" si="84"/>
        <v>0.06</v>
      </c>
      <c r="Q829" s="6">
        <f t="shared" si="85"/>
        <v>0.94</v>
      </c>
    </row>
    <row r="830" spans="1:17" ht="15" x14ac:dyDescent="0.35">
      <c r="A830" s="1">
        <v>45596</v>
      </c>
      <c r="B830" t="s">
        <v>1641</v>
      </c>
      <c r="C830" t="s">
        <v>1636</v>
      </c>
      <c r="D830" t="s">
        <v>478</v>
      </c>
      <c r="E830" t="s">
        <v>114</v>
      </c>
      <c r="F830" t="s">
        <v>83</v>
      </c>
      <c r="G830" s="2" t="s">
        <v>50</v>
      </c>
      <c r="H830">
        <v>400</v>
      </c>
      <c r="I830">
        <v>372</v>
      </c>
      <c r="J830">
        <f t="shared" si="86"/>
        <v>28</v>
      </c>
      <c r="K830" s="5">
        <f>VLOOKUP(G830,Products!$B$2:$C$51,2,0)</f>
        <v>10</v>
      </c>
      <c r="L830" s="5">
        <f>VLOOKUP(G830,Products!$B$2:$D$51,3,0)</f>
        <v>15</v>
      </c>
      <c r="M830" s="5">
        <f t="shared" si="87"/>
        <v>4000</v>
      </c>
      <c r="N830" s="5">
        <f t="shared" si="88"/>
        <v>5580</v>
      </c>
      <c r="O830" s="5">
        <f t="shared" si="89"/>
        <v>1580</v>
      </c>
      <c r="P830" s="6">
        <f t="shared" si="84"/>
        <v>7.0000000000000007E-2</v>
      </c>
      <c r="Q830" s="6">
        <f t="shared" si="85"/>
        <v>0.93</v>
      </c>
    </row>
    <row r="831" spans="1:17" ht="15" x14ac:dyDescent="0.35">
      <c r="A831" s="1">
        <v>45596</v>
      </c>
      <c r="B831" t="s">
        <v>1641</v>
      </c>
      <c r="C831" t="s">
        <v>1636</v>
      </c>
      <c r="D831" t="s">
        <v>667</v>
      </c>
      <c r="E831" t="s">
        <v>114</v>
      </c>
      <c r="F831" t="s">
        <v>84</v>
      </c>
      <c r="G831" s="2" t="s">
        <v>51</v>
      </c>
      <c r="H831">
        <v>400</v>
      </c>
      <c r="I831">
        <v>372</v>
      </c>
      <c r="J831">
        <f t="shared" si="86"/>
        <v>28</v>
      </c>
      <c r="K831" s="5">
        <f>VLOOKUP(G831,Products!$B$2:$C$51,2,0)</f>
        <v>150</v>
      </c>
      <c r="L831" s="5">
        <f>VLOOKUP(G831,Products!$B$2:$D$51,3,0)</f>
        <v>210</v>
      </c>
      <c r="M831" s="5">
        <f t="shared" si="87"/>
        <v>60000</v>
      </c>
      <c r="N831" s="5">
        <f t="shared" si="88"/>
        <v>78120</v>
      </c>
      <c r="O831" s="5">
        <f t="shared" si="89"/>
        <v>18120</v>
      </c>
      <c r="P831" s="6">
        <f t="shared" si="84"/>
        <v>7.0000000000000007E-2</v>
      </c>
      <c r="Q831" s="6">
        <f t="shared" si="85"/>
        <v>0.93</v>
      </c>
    </row>
    <row r="832" spans="1:17" ht="15" x14ac:dyDescent="0.35">
      <c r="A832" s="1">
        <v>45596</v>
      </c>
      <c r="B832" t="s">
        <v>1641</v>
      </c>
      <c r="C832" t="s">
        <v>1636</v>
      </c>
      <c r="D832" t="s">
        <v>720</v>
      </c>
      <c r="E832" t="s">
        <v>114</v>
      </c>
      <c r="F832" t="s">
        <v>85</v>
      </c>
      <c r="G832" s="2" t="s">
        <v>1646</v>
      </c>
      <c r="H832">
        <v>400</v>
      </c>
      <c r="I832">
        <v>372</v>
      </c>
      <c r="J832">
        <f t="shared" si="86"/>
        <v>28</v>
      </c>
      <c r="K832" s="5">
        <f>VLOOKUP(G832,Products!$B$2:$C$51,2,0)</f>
        <v>110</v>
      </c>
      <c r="L832" s="5">
        <f>VLOOKUP(G832,Products!$B$2:$D$51,3,0)</f>
        <v>127</v>
      </c>
      <c r="M832" s="5">
        <f t="shared" si="87"/>
        <v>44000</v>
      </c>
      <c r="N832" s="5">
        <f t="shared" si="88"/>
        <v>47244</v>
      </c>
      <c r="O832" s="5">
        <f t="shared" si="89"/>
        <v>3244</v>
      </c>
      <c r="P832" s="6">
        <f t="shared" si="84"/>
        <v>7.0000000000000007E-2</v>
      </c>
      <c r="Q832" s="6">
        <f t="shared" si="85"/>
        <v>0.93</v>
      </c>
    </row>
    <row r="833" spans="1:17" ht="15" x14ac:dyDescent="0.35">
      <c r="A833" s="1">
        <v>45596</v>
      </c>
      <c r="B833" t="s">
        <v>1641</v>
      </c>
      <c r="C833" t="s">
        <v>1636</v>
      </c>
      <c r="D833" t="s">
        <v>769</v>
      </c>
      <c r="E833" t="s">
        <v>114</v>
      </c>
      <c r="F833" t="s">
        <v>86</v>
      </c>
      <c r="G833" s="2" t="s">
        <v>23</v>
      </c>
      <c r="H833">
        <v>400</v>
      </c>
      <c r="I833">
        <v>372</v>
      </c>
      <c r="J833">
        <f t="shared" si="86"/>
        <v>28</v>
      </c>
      <c r="K833" s="5">
        <f>VLOOKUP(G833,Products!$B$2:$C$51,2,0)</f>
        <v>50</v>
      </c>
      <c r="L833" s="5">
        <f>VLOOKUP(G833,Products!$B$2:$D$51,3,0)</f>
        <v>58</v>
      </c>
      <c r="M833" s="5">
        <f t="shared" si="87"/>
        <v>20000</v>
      </c>
      <c r="N833" s="5">
        <f t="shared" si="88"/>
        <v>21576</v>
      </c>
      <c r="O833" s="5">
        <f t="shared" si="89"/>
        <v>1576</v>
      </c>
      <c r="P833" s="6">
        <f t="shared" si="84"/>
        <v>7.0000000000000007E-2</v>
      </c>
      <c r="Q833" s="6">
        <f t="shared" si="85"/>
        <v>0.93</v>
      </c>
    </row>
    <row r="834" spans="1:17" ht="15" x14ac:dyDescent="0.35">
      <c r="A834" s="1">
        <v>45596</v>
      </c>
      <c r="B834" t="s">
        <v>1641</v>
      </c>
      <c r="C834" t="s">
        <v>1636</v>
      </c>
      <c r="D834" t="s">
        <v>820</v>
      </c>
      <c r="E834" t="s">
        <v>114</v>
      </c>
      <c r="F834" t="s">
        <v>87</v>
      </c>
      <c r="G834" s="2" t="s">
        <v>24</v>
      </c>
      <c r="H834">
        <v>400</v>
      </c>
      <c r="I834">
        <v>376</v>
      </c>
      <c r="J834">
        <f t="shared" si="86"/>
        <v>24</v>
      </c>
      <c r="K834" s="5">
        <f>VLOOKUP(G834,Products!$B$2:$C$51,2,0)</f>
        <v>30</v>
      </c>
      <c r="L834" s="5">
        <f>VLOOKUP(G834,Products!$B$2:$D$51,3,0)</f>
        <v>34</v>
      </c>
      <c r="M834" s="5">
        <f t="shared" si="87"/>
        <v>12000</v>
      </c>
      <c r="N834" s="5">
        <f t="shared" si="88"/>
        <v>12784</v>
      </c>
      <c r="O834" s="5">
        <f t="shared" si="89"/>
        <v>784</v>
      </c>
      <c r="P834" s="6">
        <f t="shared" si="84"/>
        <v>0.06</v>
      </c>
      <c r="Q834" s="6">
        <f t="shared" si="85"/>
        <v>0.94</v>
      </c>
    </row>
    <row r="835" spans="1:17" ht="15" x14ac:dyDescent="0.35">
      <c r="A835" s="1">
        <v>45596</v>
      </c>
      <c r="B835" t="s">
        <v>1641</v>
      </c>
      <c r="C835" t="s">
        <v>1636</v>
      </c>
      <c r="D835" t="s">
        <v>923</v>
      </c>
      <c r="E835" t="s">
        <v>114</v>
      </c>
      <c r="F835" t="s">
        <v>88</v>
      </c>
      <c r="G835" s="2" t="s">
        <v>25</v>
      </c>
      <c r="H835">
        <v>400</v>
      </c>
      <c r="I835">
        <v>376</v>
      </c>
      <c r="J835">
        <f t="shared" si="86"/>
        <v>24</v>
      </c>
      <c r="K835" s="5">
        <f>VLOOKUP(G835,Products!$B$2:$C$51,2,0)</f>
        <v>60</v>
      </c>
      <c r="L835" s="5">
        <f>VLOOKUP(G835,Products!$B$2:$D$51,3,0)</f>
        <v>68</v>
      </c>
      <c r="M835" s="5">
        <f t="shared" si="87"/>
        <v>24000</v>
      </c>
      <c r="N835" s="5">
        <f t="shared" si="88"/>
        <v>25568</v>
      </c>
      <c r="O835" s="5">
        <f t="shared" si="89"/>
        <v>1568</v>
      </c>
      <c r="P835" s="6">
        <f t="shared" ref="P835:P898" si="90">J835/H835</f>
        <v>0.06</v>
      </c>
      <c r="Q835" s="6">
        <f t="shared" ref="Q835:Q898" si="91">I835/H835</f>
        <v>0.94</v>
      </c>
    </row>
    <row r="836" spans="1:17" ht="15" x14ac:dyDescent="0.35">
      <c r="A836" s="1">
        <v>45596</v>
      </c>
      <c r="B836" t="s">
        <v>1641</v>
      </c>
      <c r="C836" t="s">
        <v>1636</v>
      </c>
      <c r="D836" t="s">
        <v>1175</v>
      </c>
      <c r="E836" t="s">
        <v>114</v>
      </c>
      <c r="F836" t="s">
        <v>89</v>
      </c>
      <c r="G836" s="2" t="s">
        <v>54</v>
      </c>
      <c r="H836">
        <v>400</v>
      </c>
      <c r="I836">
        <v>372</v>
      </c>
      <c r="J836">
        <f t="shared" si="86"/>
        <v>28</v>
      </c>
      <c r="K836" s="5">
        <f>VLOOKUP(G836,Products!$B$2:$C$51,2,0)</f>
        <v>20</v>
      </c>
      <c r="L836" s="5">
        <f>VLOOKUP(G836,Products!$B$2:$D$51,3,0)</f>
        <v>22</v>
      </c>
      <c r="M836" s="5">
        <f t="shared" si="87"/>
        <v>8000</v>
      </c>
      <c r="N836" s="5">
        <f t="shared" si="88"/>
        <v>8184</v>
      </c>
      <c r="O836" s="5">
        <f t="shared" si="89"/>
        <v>184</v>
      </c>
      <c r="P836" s="6">
        <f t="shared" si="90"/>
        <v>7.0000000000000007E-2</v>
      </c>
      <c r="Q836" s="6">
        <f t="shared" si="91"/>
        <v>0.93</v>
      </c>
    </row>
    <row r="837" spans="1:17" ht="15" x14ac:dyDescent="0.35">
      <c r="A837" s="1">
        <v>45596</v>
      </c>
      <c r="B837" t="s">
        <v>1641</v>
      </c>
      <c r="C837" t="s">
        <v>1636</v>
      </c>
      <c r="D837" t="s">
        <v>1269</v>
      </c>
      <c r="E837" t="s">
        <v>114</v>
      </c>
      <c r="F837" t="s">
        <v>90</v>
      </c>
      <c r="G837" s="2" t="s">
        <v>40</v>
      </c>
      <c r="H837">
        <v>400</v>
      </c>
      <c r="I837">
        <v>372</v>
      </c>
      <c r="J837">
        <f t="shared" si="86"/>
        <v>28</v>
      </c>
      <c r="K837" s="5">
        <f>VLOOKUP(G837,Products!$B$2:$C$51,2,0)</f>
        <v>40</v>
      </c>
      <c r="L837" s="5">
        <f>VLOOKUP(G837,Products!$B$2:$D$51,3,0)</f>
        <v>45</v>
      </c>
      <c r="M837" s="5">
        <f t="shared" si="87"/>
        <v>16000</v>
      </c>
      <c r="N837" s="5">
        <f t="shared" si="88"/>
        <v>16740</v>
      </c>
      <c r="O837" s="5">
        <f t="shared" si="89"/>
        <v>740</v>
      </c>
      <c r="P837" s="6">
        <f t="shared" si="90"/>
        <v>7.0000000000000007E-2</v>
      </c>
      <c r="Q837" s="6">
        <f t="shared" si="91"/>
        <v>0.93</v>
      </c>
    </row>
    <row r="838" spans="1:17" ht="15" x14ac:dyDescent="0.35">
      <c r="A838" s="1">
        <v>45596</v>
      </c>
      <c r="B838" t="s">
        <v>1641</v>
      </c>
      <c r="C838" t="s">
        <v>1636</v>
      </c>
      <c r="D838" t="s">
        <v>1399</v>
      </c>
      <c r="E838" t="s">
        <v>114</v>
      </c>
      <c r="F838" t="s">
        <v>91</v>
      </c>
      <c r="G838" s="2" t="s">
        <v>30</v>
      </c>
      <c r="H838">
        <v>400</v>
      </c>
      <c r="I838">
        <v>376</v>
      </c>
      <c r="J838">
        <f t="shared" si="86"/>
        <v>24</v>
      </c>
      <c r="K838" s="5">
        <f>VLOOKUP(G838,Products!$B$2:$C$51,2,0)</f>
        <v>40</v>
      </c>
      <c r="L838" s="5">
        <f>VLOOKUP(G838,Products!$B$2:$D$51,3,0)</f>
        <v>45</v>
      </c>
      <c r="M838" s="5">
        <f t="shared" si="87"/>
        <v>16000</v>
      </c>
      <c r="N838" s="5">
        <f t="shared" si="88"/>
        <v>16920</v>
      </c>
      <c r="O838" s="5">
        <f t="shared" si="89"/>
        <v>920</v>
      </c>
      <c r="P838" s="6">
        <f t="shared" si="90"/>
        <v>0.06</v>
      </c>
      <c r="Q838" s="6">
        <f t="shared" si="91"/>
        <v>0.94</v>
      </c>
    </row>
    <row r="839" spans="1:17" ht="15" x14ac:dyDescent="0.35">
      <c r="A839" s="1">
        <v>45596</v>
      </c>
      <c r="B839" t="s">
        <v>1641</v>
      </c>
      <c r="C839" t="s">
        <v>1636</v>
      </c>
      <c r="D839" t="s">
        <v>1453</v>
      </c>
      <c r="E839" t="s">
        <v>114</v>
      </c>
      <c r="F839" t="s">
        <v>92</v>
      </c>
      <c r="G839" s="2" t="s">
        <v>44</v>
      </c>
      <c r="H839">
        <v>400</v>
      </c>
      <c r="I839">
        <v>368</v>
      </c>
      <c r="J839">
        <f t="shared" si="86"/>
        <v>32</v>
      </c>
      <c r="K839" s="5">
        <f>VLOOKUP(G839,Products!$B$2:$C$51,2,0)</f>
        <v>50</v>
      </c>
      <c r="L839" s="5">
        <f>VLOOKUP(G839,Products!$B$2:$D$51,3,0)</f>
        <v>58</v>
      </c>
      <c r="M839" s="5">
        <f t="shared" si="87"/>
        <v>20000</v>
      </c>
      <c r="N839" s="5">
        <f t="shared" si="88"/>
        <v>21344</v>
      </c>
      <c r="O839" s="5">
        <f t="shared" si="89"/>
        <v>1344</v>
      </c>
      <c r="P839" s="6">
        <f t="shared" si="90"/>
        <v>0.08</v>
      </c>
      <c r="Q839" s="6">
        <f t="shared" si="91"/>
        <v>0.92</v>
      </c>
    </row>
    <row r="840" spans="1:17" ht="15" x14ac:dyDescent="0.35">
      <c r="A840" s="1">
        <v>45596</v>
      </c>
      <c r="B840" t="s">
        <v>1641</v>
      </c>
      <c r="C840" t="s">
        <v>1636</v>
      </c>
      <c r="D840" t="s">
        <v>1506</v>
      </c>
      <c r="E840" t="s">
        <v>114</v>
      </c>
      <c r="F840" t="s">
        <v>93</v>
      </c>
      <c r="G840" s="2" t="s">
        <v>10</v>
      </c>
      <c r="H840">
        <v>400</v>
      </c>
      <c r="I840">
        <v>376</v>
      </c>
      <c r="J840">
        <f t="shared" si="86"/>
        <v>24</v>
      </c>
      <c r="K840" s="5">
        <f>VLOOKUP(G840,Products!$B$2:$C$51,2,0)</f>
        <v>44</v>
      </c>
      <c r="L840" s="5">
        <f>VLOOKUP(G840,Products!$B$2:$D$51,3,0)</f>
        <v>49</v>
      </c>
      <c r="M840" s="5">
        <f t="shared" si="87"/>
        <v>17600</v>
      </c>
      <c r="N840" s="5">
        <f t="shared" si="88"/>
        <v>18424</v>
      </c>
      <c r="O840" s="5">
        <f t="shared" si="89"/>
        <v>824</v>
      </c>
      <c r="P840" s="6">
        <f t="shared" si="90"/>
        <v>0.06</v>
      </c>
      <c r="Q840" s="6">
        <f t="shared" si="91"/>
        <v>0.94</v>
      </c>
    </row>
    <row r="841" spans="1:17" ht="15" x14ac:dyDescent="0.35">
      <c r="A841" s="1">
        <v>45596</v>
      </c>
      <c r="B841" t="s">
        <v>1641</v>
      </c>
      <c r="C841" t="s">
        <v>1636</v>
      </c>
      <c r="D841" t="s">
        <v>148</v>
      </c>
      <c r="E841" t="s">
        <v>114</v>
      </c>
      <c r="F841" t="s">
        <v>94</v>
      </c>
      <c r="G841" s="2" t="s">
        <v>1644</v>
      </c>
      <c r="H841">
        <v>400</v>
      </c>
      <c r="I841">
        <v>376</v>
      </c>
      <c r="J841">
        <f t="shared" si="86"/>
        <v>24</v>
      </c>
      <c r="K841" s="5">
        <f>VLOOKUP(G841,Products!$B$2:$C$51,2,0)</f>
        <v>25</v>
      </c>
      <c r="L841" s="5">
        <f>VLOOKUP(G841,Products!$B$2:$D$51,3,0)</f>
        <v>28</v>
      </c>
      <c r="M841" s="5">
        <f t="shared" si="87"/>
        <v>10000</v>
      </c>
      <c r="N841" s="5">
        <f t="shared" si="88"/>
        <v>10528</v>
      </c>
      <c r="O841" s="5">
        <f t="shared" si="89"/>
        <v>528</v>
      </c>
      <c r="P841" s="6">
        <f t="shared" si="90"/>
        <v>0.06</v>
      </c>
      <c r="Q841" s="6">
        <f t="shared" si="91"/>
        <v>0.94</v>
      </c>
    </row>
    <row r="842" spans="1:17" ht="15" x14ac:dyDescent="0.35">
      <c r="A842" s="1">
        <v>45596</v>
      </c>
      <c r="B842" t="s">
        <v>1641</v>
      </c>
      <c r="C842" t="s">
        <v>1636</v>
      </c>
      <c r="D842" t="s">
        <v>243</v>
      </c>
      <c r="E842" t="s">
        <v>114</v>
      </c>
      <c r="F842" t="s">
        <v>95</v>
      </c>
      <c r="G842" s="2" t="s">
        <v>1630</v>
      </c>
      <c r="H842">
        <v>400</v>
      </c>
      <c r="I842">
        <v>376</v>
      </c>
      <c r="J842">
        <f t="shared" si="86"/>
        <v>24</v>
      </c>
      <c r="K842" s="5">
        <f>VLOOKUP(G842,Products!$B$2:$C$51,2,0)</f>
        <v>45</v>
      </c>
      <c r="L842" s="5">
        <f>VLOOKUP(G842,Products!$B$2:$D$51,3,0)</f>
        <v>50</v>
      </c>
      <c r="M842" s="5">
        <f t="shared" si="87"/>
        <v>18000</v>
      </c>
      <c r="N842" s="5">
        <f t="shared" si="88"/>
        <v>18800</v>
      </c>
      <c r="O842" s="5">
        <f t="shared" si="89"/>
        <v>800</v>
      </c>
      <c r="P842" s="6">
        <f t="shared" si="90"/>
        <v>0.06</v>
      </c>
      <c r="Q842" s="6">
        <f t="shared" si="91"/>
        <v>0.94</v>
      </c>
    </row>
    <row r="843" spans="1:17" ht="15" x14ac:dyDescent="0.35">
      <c r="A843" s="1">
        <v>45596</v>
      </c>
      <c r="B843" t="s">
        <v>1641</v>
      </c>
      <c r="C843" t="s">
        <v>1636</v>
      </c>
      <c r="D843" t="s">
        <v>295</v>
      </c>
      <c r="E843" t="s">
        <v>114</v>
      </c>
      <c r="F843" t="s">
        <v>96</v>
      </c>
      <c r="G843" s="2" t="s">
        <v>28</v>
      </c>
      <c r="H843">
        <v>400</v>
      </c>
      <c r="I843">
        <v>368</v>
      </c>
      <c r="J843">
        <f t="shared" si="86"/>
        <v>32</v>
      </c>
      <c r="K843" s="5">
        <f>VLOOKUP(G843,Products!$B$2:$C$51,2,0)</f>
        <v>40</v>
      </c>
      <c r="L843" s="5">
        <f>VLOOKUP(G843,Products!$B$2:$D$51,3,0)</f>
        <v>44</v>
      </c>
      <c r="M843" s="5">
        <f t="shared" si="87"/>
        <v>16000</v>
      </c>
      <c r="N843" s="5">
        <f t="shared" si="88"/>
        <v>16192</v>
      </c>
      <c r="O843" s="5">
        <f t="shared" si="89"/>
        <v>192</v>
      </c>
      <c r="P843" s="6">
        <f t="shared" si="90"/>
        <v>0.08</v>
      </c>
      <c r="Q843" s="6">
        <f t="shared" si="91"/>
        <v>0.92</v>
      </c>
    </row>
    <row r="844" spans="1:17" ht="15" x14ac:dyDescent="0.35">
      <c r="A844" s="1">
        <v>45596</v>
      </c>
      <c r="B844" t="s">
        <v>1641</v>
      </c>
      <c r="C844" t="s">
        <v>1636</v>
      </c>
      <c r="D844" t="s">
        <v>346</v>
      </c>
      <c r="E844" t="s">
        <v>114</v>
      </c>
      <c r="F844" t="s">
        <v>97</v>
      </c>
      <c r="G844" s="2" t="s">
        <v>47</v>
      </c>
      <c r="H844">
        <v>400</v>
      </c>
      <c r="I844">
        <v>376</v>
      </c>
      <c r="J844">
        <f t="shared" si="86"/>
        <v>24</v>
      </c>
      <c r="K844" s="5">
        <f>VLOOKUP(G844,Products!$B$2:$C$51,2,0)</f>
        <v>34</v>
      </c>
      <c r="L844" s="5">
        <f>VLOOKUP(G844,Products!$B$2:$D$51,3,0)</f>
        <v>39</v>
      </c>
      <c r="M844" s="5">
        <f t="shared" si="87"/>
        <v>13600</v>
      </c>
      <c r="N844" s="5">
        <f t="shared" si="88"/>
        <v>14664</v>
      </c>
      <c r="O844" s="5">
        <f t="shared" si="89"/>
        <v>1064</v>
      </c>
      <c r="P844" s="6">
        <f t="shared" si="90"/>
        <v>0.06</v>
      </c>
      <c r="Q844" s="6">
        <f t="shared" si="91"/>
        <v>0.94</v>
      </c>
    </row>
    <row r="845" spans="1:17" ht="15" x14ac:dyDescent="0.35">
      <c r="A845" s="1">
        <v>45596</v>
      </c>
      <c r="B845" t="s">
        <v>1641</v>
      </c>
      <c r="C845" t="s">
        <v>1636</v>
      </c>
      <c r="D845" t="s">
        <v>424</v>
      </c>
      <c r="E845" t="s">
        <v>114</v>
      </c>
      <c r="F845" t="s">
        <v>98</v>
      </c>
      <c r="G845" s="2" t="s">
        <v>48</v>
      </c>
      <c r="H845">
        <v>400</v>
      </c>
      <c r="I845">
        <v>376</v>
      </c>
      <c r="J845">
        <f t="shared" si="86"/>
        <v>24</v>
      </c>
      <c r="K845" s="5">
        <f>VLOOKUP(G845,Products!$B$2:$C$51,2,0)</f>
        <v>100</v>
      </c>
      <c r="L845" s="5">
        <f>VLOOKUP(G845,Products!$B$2:$D$51,3,0)</f>
        <v>113</v>
      </c>
      <c r="M845" s="5">
        <f t="shared" si="87"/>
        <v>40000</v>
      </c>
      <c r="N845" s="5">
        <f t="shared" si="88"/>
        <v>42488</v>
      </c>
      <c r="O845" s="5">
        <f t="shared" si="89"/>
        <v>2488</v>
      </c>
      <c r="P845" s="6">
        <f t="shared" si="90"/>
        <v>0.06</v>
      </c>
      <c r="Q845" s="6">
        <f t="shared" si="91"/>
        <v>0.94</v>
      </c>
    </row>
    <row r="846" spans="1:17" ht="15" x14ac:dyDescent="0.35">
      <c r="A846" s="1">
        <v>45596</v>
      </c>
      <c r="B846" t="s">
        <v>1641</v>
      </c>
      <c r="C846" t="s">
        <v>1636</v>
      </c>
      <c r="D846" t="s">
        <v>479</v>
      </c>
      <c r="E846" t="s">
        <v>114</v>
      </c>
      <c r="F846" t="s">
        <v>99</v>
      </c>
      <c r="G846" s="2" t="s">
        <v>1645</v>
      </c>
      <c r="H846">
        <v>400</v>
      </c>
      <c r="I846">
        <v>376</v>
      </c>
      <c r="J846">
        <f t="shared" si="86"/>
        <v>24</v>
      </c>
      <c r="K846" s="5">
        <f>VLOOKUP(G846,Products!$B$2:$C$51,2,0)</f>
        <v>60</v>
      </c>
      <c r="L846" s="5">
        <f>VLOOKUP(G846,Products!$B$2:$D$51,3,0)</f>
        <v>68</v>
      </c>
      <c r="M846" s="5">
        <f t="shared" si="87"/>
        <v>24000</v>
      </c>
      <c r="N846" s="5">
        <f t="shared" si="88"/>
        <v>25568</v>
      </c>
      <c r="O846" s="5">
        <f t="shared" si="89"/>
        <v>1568</v>
      </c>
      <c r="P846" s="6">
        <f t="shared" si="90"/>
        <v>0.06</v>
      </c>
      <c r="Q846" s="6">
        <f t="shared" si="91"/>
        <v>0.94</v>
      </c>
    </row>
    <row r="847" spans="1:17" ht="15" x14ac:dyDescent="0.35">
      <c r="A847" s="1">
        <v>45596</v>
      </c>
      <c r="B847" t="s">
        <v>1641</v>
      </c>
      <c r="C847" t="s">
        <v>1636</v>
      </c>
      <c r="D847" t="s">
        <v>529</v>
      </c>
      <c r="E847" t="s">
        <v>114</v>
      </c>
      <c r="F847" t="s">
        <v>100</v>
      </c>
      <c r="G847" s="2" t="s">
        <v>11</v>
      </c>
      <c r="H847">
        <v>400</v>
      </c>
      <c r="I847">
        <v>372</v>
      </c>
      <c r="J847">
        <f t="shared" si="86"/>
        <v>28</v>
      </c>
      <c r="K847" s="5">
        <f>VLOOKUP(G847,Products!$B$2:$C$51,2,0)</f>
        <v>38</v>
      </c>
      <c r="L847" s="5">
        <f>VLOOKUP(G847,Products!$B$2:$D$51,3,0)</f>
        <v>42</v>
      </c>
      <c r="M847" s="5">
        <f t="shared" si="87"/>
        <v>15200</v>
      </c>
      <c r="N847" s="5">
        <f t="shared" si="88"/>
        <v>15624</v>
      </c>
      <c r="O847" s="5">
        <f t="shared" si="89"/>
        <v>424</v>
      </c>
      <c r="P847" s="6">
        <f t="shared" si="90"/>
        <v>7.0000000000000007E-2</v>
      </c>
      <c r="Q847" s="6">
        <f t="shared" si="91"/>
        <v>0.93</v>
      </c>
    </row>
    <row r="848" spans="1:17" ht="15" x14ac:dyDescent="0.35">
      <c r="A848" s="1">
        <v>45596</v>
      </c>
      <c r="B848" t="s">
        <v>1641</v>
      </c>
      <c r="C848" t="s">
        <v>1636</v>
      </c>
      <c r="D848" t="s">
        <v>576</v>
      </c>
      <c r="E848" t="s">
        <v>114</v>
      </c>
      <c r="F848" t="s">
        <v>101</v>
      </c>
      <c r="G848" s="2" t="s">
        <v>26</v>
      </c>
      <c r="H848">
        <v>400</v>
      </c>
      <c r="I848">
        <v>376</v>
      </c>
      <c r="J848">
        <f t="shared" si="86"/>
        <v>24</v>
      </c>
      <c r="K848" s="5">
        <f>VLOOKUP(G848,Products!$B$2:$C$51,2,0)</f>
        <v>120</v>
      </c>
      <c r="L848" s="5">
        <f>VLOOKUP(G848,Products!$B$2:$D$51,3,0)</f>
        <v>136</v>
      </c>
      <c r="M848" s="5">
        <f t="shared" si="87"/>
        <v>48000</v>
      </c>
      <c r="N848" s="5">
        <f t="shared" si="88"/>
        <v>51136</v>
      </c>
      <c r="O848" s="5">
        <f t="shared" si="89"/>
        <v>3136</v>
      </c>
      <c r="P848" s="6">
        <f t="shared" si="90"/>
        <v>0.06</v>
      </c>
      <c r="Q848" s="6">
        <f t="shared" si="91"/>
        <v>0.94</v>
      </c>
    </row>
    <row r="849" spans="1:17" ht="15" x14ac:dyDescent="0.35">
      <c r="A849" s="1">
        <v>45596</v>
      </c>
      <c r="B849" t="s">
        <v>1641</v>
      </c>
      <c r="C849" t="s">
        <v>1636</v>
      </c>
      <c r="D849" t="s">
        <v>770</v>
      </c>
      <c r="E849" t="s">
        <v>114</v>
      </c>
      <c r="F849" t="s">
        <v>102</v>
      </c>
      <c r="G849" s="2" t="s">
        <v>35</v>
      </c>
      <c r="H849">
        <v>400</v>
      </c>
      <c r="I849">
        <v>372</v>
      </c>
      <c r="J849">
        <f t="shared" si="86"/>
        <v>28</v>
      </c>
      <c r="K849" s="5">
        <f>VLOOKUP(G849,Products!$B$2:$C$51,2,0)</f>
        <v>60</v>
      </c>
      <c r="L849" s="5">
        <f>VLOOKUP(G849,Products!$B$2:$D$51,3,0)</f>
        <v>68</v>
      </c>
      <c r="M849" s="5">
        <f t="shared" si="87"/>
        <v>24000</v>
      </c>
      <c r="N849" s="5">
        <f t="shared" si="88"/>
        <v>25296</v>
      </c>
      <c r="O849" s="5">
        <f t="shared" si="89"/>
        <v>1296</v>
      </c>
      <c r="P849" s="6">
        <f t="shared" si="90"/>
        <v>7.0000000000000007E-2</v>
      </c>
      <c r="Q849" s="6">
        <f t="shared" si="91"/>
        <v>0.93</v>
      </c>
    </row>
    <row r="850" spans="1:17" ht="15" x14ac:dyDescent="0.35">
      <c r="A850" s="1">
        <v>45596</v>
      </c>
      <c r="B850" t="s">
        <v>1641</v>
      </c>
      <c r="C850" t="s">
        <v>1636</v>
      </c>
      <c r="D850" t="s">
        <v>924</v>
      </c>
      <c r="E850" t="s">
        <v>114</v>
      </c>
      <c r="F850" t="s">
        <v>103</v>
      </c>
      <c r="G850" s="2" t="s">
        <v>37</v>
      </c>
      <c r="H850">
        <v>400</v>
      </c>
      <c r="I850">
        <v>372</v>
      </c>
      <c r="J850">
        <f t="shared" si="86"/>
        <v>28</v>
      </c>
      <c r="K850" s="5">
        <f>VLOOKUP(G850,Products!$B$2:$C$51,2,0)</f>
        <v>22</v>
      </c>
      <c r="L850" s="5">
        <f>VLOOKUP(G850,Products!$B$2:$D$51,3,0)</f>
        <v>27</v>
      </c>
      <c r="M850" s="5">
        <f t="shared" si="87"/>
        <v>8800</v>
      </c>
      <c r="N850" s="5">
        <f t="shared" si="88"/>
        <v>10044</v>
      </c>
      <c r="O850" s="5">
        <f t="shared" si="89"/>
        <v>1244</v>
      </c>
      <c r="P850" s="6">
        <f t="shared" si="90"/>
        <v>7.0000000000000007E-2</v>
      </c>
      <c r="Q850" s="6">
        <f t="shared" si="91"/>
        <v>0.93</v>
      </c>
    </row>
    <row r="851" spans="1:17" ht="15" x14ac:dyDescent="0.35">
      <c r="A851" s="1">
        <v>45596</v>
      </c>
      <c r="B851" t="s">
        <v>1641</v>
      </c>
      <c r="C851" t="s">
        <v>1636</v>
      </c>
      <c r="D851" t="s">
        <v>978</v>
      </c>
      <c r="E851" t="s">
        <v>114</v>
      </c>
      <c r="F851" t="s">
        <v>104</v>
      </c>
      <c r="G851" s="2" t="s">
        <v>38</v>
      </c>
      <c r="H851">
        <v>400</v>
      </c>
      <c r="I851">
        <v>376</v>
      </c>
      <c r="J851">
        <f t="shared" si="86"/>
        <v>24</v>
      </c>
      <c r="K851" s="5">
        <f>VLOOKUP(G851,Products!$B$2:$C$51,2,0)</f>
        <v>60</v>
      </c>
      <c r="L851" s="5">
        <f>VLOOKUP(G851,Products!$B$2:$D$51,3,0)</f>
        <v>68</v>
      </c>
      <c r="M851" s="5">
        <f t="shared" si="87"/>
        <v>24000</v>
      </c>
      <c r="N851" s="5">
        <f t="shared" si="88"/>
        <v>25568</v>
      </c>
      <c r="O851" s="5">
        <f t="shared" si="89"/>
        <v>1568</v>
      </c>
      <c r="P851" s="6">
        <f t="shared" si="90"/>
        <v>0.06</v>
      </c>
      <c r="Q851" s="6">
        <f t="shared" si="91"/>
        <v>0.94</v>
      </c>
    </row>
    <row r="852" spans="1:17" ht="15" x14ac:dyDescent="0.35">
      <c r="A852" s="1">
        <v>45596</v>
      </c>
      <c r="B852" t="s">
        <v>1641</v>
      </c>
      <c r="C852" t="s">
        <v>1636</v>
      </c>
      <c r="D852" t="s">
        <v>1029</v>
      </c>
      <c r="E852" t="s">
        <v>115</v>
      </c>
      <c r="F852" t="s">
        <v>55</v>
      </c>
      <c r="G852" s="2" t="s">
        <v>12</v>
      </c>
      <c r="H852">
        <v>400</v>
      </c>
      <c r="I852">
        <v>388</v>
      </c>
      <c r="J852">
        <f t="shared" si="86"/>
        <v>12</v>
      </c>
      <c r="K852" s="5">
        <f>VLOOKUP(G852,Products!$B$2:$C$51,2,0)</f>
        <v>30</v>
      </c>
      <c r="L852" s="5">
        <f>VLOOKUP(G852,Products!$B$2:$D$51,3,0)</f>
        <v>33</v>
      </c>
      <c r="M852" s="5">
        <f t="shared" si="87"/>
        <v>12000</v>
      </c>
      <c r="N852" s="5">
        <f t="shared" si="88"/>
        <v>12804</v>
      </c>
      <c r="O852" s="5">
        <f t="shared" si="89"/>
        <v>804</v>
      </c>
      <c r="P852" s="6">
        <f t="shared" si="90"/>
        <v>0.03</v>
      </c>
      <c r="Q852" s="6">
        <f t="shared" si="91"/>
        <v>0.97</v>
      </c>
    </row>
    <row r="853" spans="1:17" ht="15" x14ac:dyDescent="0.35">
      <c r="A853" s="1">
        <v>45596</v>
      </c>
      <c r="B853" t="s">
        <v>1641</v>
      </c>
      <c r="C853" t="s">
        <v>1636</v>
      </c>
      <c r="D853" t="s">
        <v>1078</v>
      </c>
      <c r="E853" t="s">
        <v>115</v>
      </c>
      <c r="F853" t="s">
        <v>56</v>
      </c>
      <c r="G853" s="2" t="s">
        <v>13</v>
      </c>
      <c r="H853">
        <v>400</v>
      </c>
      <c r="I853">
        <v>380</v>
      </c>
      <c r="J853">
        <f t="shared" si="86"/>
        <v>20</v>
      </c>
      <c r="K853" s="5">
        <f>VLOOKUP(G853,Products!$B$2:$C$51,2,0)</f>
        <v>23</v>
      </c>
      <c r="L853" s="5">
        <f>VLOOKUP(G853,Products!$B$2:$D$51,3,0)</f>
        <v>25</v>
      </c>
      <c r="M853" s="5">
        <f t="shared" si="87"/>
        <v>9200</v>
      </c>
      <c r="N853" s="5">
        <f t="shared" si="88"/>
        <v>9500</v>
      </c>
      <c r="O853" s="5">
        <f t="shared" si="89"/>
        <v>300</v>
      </c>
      <c r="P853" s="6">
        <f t="shared" si="90"/>
        <v>0.05</v>
      </c>
      <c r="Q853" s="6">
        <f t="shared" si="91"/>
        <v>0.95</v>
      </c>
    </row>
    <row r="854" spans="1:17" ht="15" x14ac:dyDescent="0.35">
      <c r="A854" s="1">
        <v>45596</v>
      </c>
      <c r="B854" t="s">
        <v>1641</v>
      </c>
      <c r="C854" t="s">
        <v>1636</v>
      </c>
      <c r="D854" t="s">
        <v>1216</v>
      </c>
      <c r="E854" t="s">
        <v>115</v>
      </c>
      <c r="F854" t="s">
        <v>57</v>
      </c>
      <c r="G854" s="2" t="s">
        <v>52</v>
      </c>
      <c r="H854">
        <v>400</v>
      </c>
      <c r="I854">
        <v>380</v>
      </c>
      <c r="J854">
        <f t="shared" si="86"/>
        <v>20</v>
      </c>
      <c r="K854" s="5">
        <f>VLOOKUP(G854,Products!$B$2:$C$51,2,0)</f>
        <v>100</v>
      </c>
      <c r="L854" s="5">
        <f>VLOOKUP(G854,Products!$B$2:$D$51,3,0)</f>
        <v>105</v>
      </c>
      <c r="M854" s="5">
        <f t="shared" si="87"/>
        <v>40000</v>
      </c>
      <c r="N854" s="5">
        <f t="shared" si="88"/>
        <v>39900</v>
      </c>
      <c r="O854" s="5">
        <f t="shared" si="89"/>
        <v>-100</v>
      </c>
      <c r="P854" s="6">
        <f t="shared" si="90"/>
        <v>0.05</v>
      </c>
      <c r="Q854" s="6">
        <f t="shared" si="91"/>
        <v>0.95</v>
      </c>
    </row>
    <row r="855" spans="1:17" ht="15" x14ac:dyDescent="0.35">
      <c r="A855" s="1">
        <v>45596</v>
      </c>
      <c r="B855" t="s">
        <v>1641</v>
      </c>
      <c r="C855" t="s">
        <v>1636</v>
      </c>
      <c r="D855" t="s">
        <v>1454</v>
      </c>
      <c r="E855" t="s">
        <v>115</v>
      </c>
      <c r="F855" t="s">
        <v>58</v>
      </c>
      <c r="G855" s="2" t="s">
        <v>14</v>
      </c>
      <c r="H855">
        <v>400</v>
      </c>
      <c r="I855">
        <v>384</v>
      </c>
      <c r="J855">
        <f t="shared" si="86"/>
        <v>16</v>
      </c>
      <c r="K855" s="5">
        <f>VLOOKUP(G855,Products!$B$2:$C$51,2,0)</f>
        <v>60</v>
      </c>
      <c r="L855" s="5">
        <f>VLOOKUP(G855,Products!$B$2:$D$51,3,0)</f>
        <v>68</v>
      </c>
      <c r="M855" s="5">
        <f t="shared" si="87"/>
        <v>24000</v>
      </c>
      <c r="N855" s="5">
        <f t="shared" si="88"/>
        <v>26112</v>
      </c>
      <c r="O855" s="5">
        <f t="shared" si="89"/>
        <v>2112</v>
      </c>
      <c r="P855" s="6">
        <f t="shared" si="90"/>
        <v>0.04</v>
      </c>
      <c r="Q855" s="6">
        <f t="shared" si="91"/>
        <v>0.96</v>
      </c>
    </row>
    <row r="856" spans="1:17" ht="15" x14ac:dyDescent="0.35">
      <c r="A856" s="1">
        <v>45596</v>
      </c>
      <c r="B856" t="s">
        <v>1641</v>
      </c>
      <c r="C856" t="s">
        <v>1636</v>
      </c>
      <c r="D856" t="s">
        <v>1507</v>
      </c>
      <c r="E856" t="s">
        <v>115</v>
      </c>
      <c r="F856" t="s">
        <v>59</v>
      </c>
      <c r="G856" s="2" t="s">
        <v>15</v>
      </c>
      <c r="H856">
        <v>400</v>
      </c>
      <c r="I856">
        <v>388</v>
      </c>
      <c r="J856">
        <f t="shared" si="86"/>
        <v>12</v>
      </c>
      <c r="K856" s="5">
        <f>VLOOKUP(G856,Products!$B$2:$C$51,2,0)</f>
        <v>48</v>
      </c>
      <c r="L856" s="5">
        <f>VLOOKUP(G856,Products!$B$2:$D$51,3,0)</f>
        <v>55</v>
      </c>
      <c r="M856" s="5">
        <f t="shared" si="87"/>
        <v>19200</v>
      </c>
      <c r="N856" s="5">
        <f t="shared" si="88"/>
        <v>21340</v>
      </c>
      <c r="O856" s="5">
        <f t="shared" si="89"/>
        <v>2140</v>
      </c>
      <c r="P856" s="6">
        <f t="shared" si="90"/>
        <v>0.03</v>
      </c>
      <c r="Q856" s="6">
        <f t="shared" si="91"/>
        <v>0.97</v>
      </c>
    </row>
    <row r="857" spans="1:17" ht="15" x14ac:dyDescent="0.35">
      <c r="A857" s="1">
        <v>45596</v>
      </c>
      <c r="B857" t="s">
        <v>1641</v>
      </c>
      <c r="C857" t="s">
        <v>1636</v>
      </c>
      <c r="D857" t="s">
        <v>1606</v>
      </c>
      <c r="E857" t="s">
        <v>115</v>
      </c>
      <c r="F857" t="s">
        <v>60</v>
      </c>
      <c r="G857" s="2" t="s">
        <v>53</v>
      </c>
      <c r="H857">
        <v>400</v>
      </c>
      <c r="I857">
        <v>380</v>
      </c>
      <c r="J857">
        <f t="shared" si="86"/>
        <v>20</v>
      </c>
      <c r="K857" s="5">
        <f>VLOOKUP(G857,Products!$B$2:$C$51,2,0)</f>
        <v>45</v>
      </c>
      <c r="L857" s="5">
        <f>VLOOKUP(G857,Products!$B$2:$D$51,3,0)</f>
        <v>52</v>
      </c>
      <c r="M857" s="5">
        <f t="shared" si="87"/>
        <v>18000</v>
      </c>
      <c r="N857" s="5">
        <f t="shared" si="88"/>
        <v>19760</v>
      </c>
      <c r="O857" s="5">
        <f t="shared" si="89"/>
        <v>1760</v>
      </c>
      <c r="P857" s="6">
        <f t="shared" si="90"/>
        <v>0.05</v>
      </c>
      <c r="Q857" s="6">
        <f t="shared" si="91"/>
        <v>0.95</v>
      </c>
    </row>
    <row r="858" spans="1:17" ht="15" x14ac:dyDescent="0.35">
      <c r="A858" s="1">
        <v>45596</v>
      </c>
      <c r="B858" t="s">
        <v>1641</v>
      </c>
      <c r="C858" t="s">
        <v>1636</v>
      </c>
      <c r="D858" t="s">
        <v>149</v>
      </c>
      <c r="E858" t="s">
        <v>115</v>
      </c>
      <c r="F858" t="s">
        <v>61</v>
      </c>
      <c r="G858" s="2" t="s">
        <v>16</v>
      </c>
      <c r="H858">
        <v>400</v>
      </c>
      <c r="I858">
        <v>388</v>
      </c>
      <c r="J858">
        <f t="shared" si="86"/>
        <v>12</v>
      </c>
      <c r="K858" s="5">
        <f>VLOOKUP(G858,Products!$B$2:$C$51,2,0)</f>
        <v>12</v>
      </c>
      <c r="L858" s="5">
        <f>VLOOKUP(G858,Products!$B$2:$D$51,3,0)</f>
        <v>20</v>
      </c>
      <c r="M858" s="5">
        <f t="shared" si="87"/>
        <v>4800</v>
      </c>
      <c r="N858" s="5">
        <f t="shared" si="88"/>
        <v>7760</v>
      </c>
      <c r="O858" s="5">
        <f t="shared" si="89"/>
        <v>2960</v>
      </c>
      <c r="P858" s="6">
        <f t="shared" si="90"/>
        <v>0.03</v>
      </c>
      <c r="Q858" s="6">
        <f t="shared" si="91"/>
        <v>0.97</v>
      </c>
    </row>
    <row r="859" spans="1:17" ht="15" x14ac:dyDescent="0.35">
      <c r="A859" s="1">
        <v>45596</v>
      </c>
      <c r="B859" t="s">
        <v>1641</v>
      </c>
      <c r="C859" t="s">
        <v>1636</v>
      </c>
      <c r="D859" t="s">
        <v>191</v>
      </c>
      <c r="E859" t="s">
        <v>115</v>
      </c>
      <c r="F859" t="s">
        <v>62</v>
      </c>
      <c r="G859" s="2" t="s">
        <v>17</v>
      </c>
      <c r="H859">
        <v>400</v>
      </c>
      <c r="I859">
        <v>388</v>
      </c>
      <c r="J859">
        <f t="shared" si="86"/>
        <v>12</v>
      </c>
      <c r="K859" s="5">
        <f>VLOOKUP(G859,Products!$B$2:$C$51,2,0)</f>
        <v>320</v>
      </c>
      <c r="L859" s="5">
        <f>VLOOKUP(G859,Products!$B$2:$D$51,3,0)</f>
        <v>368</v>
      </c>
      <c r="M859" s="5">
        <f t="shared" si="87"/>
        <v>128000</v>
      </c>
      <c r="N859" s="5">
        <f t="shared" si="88"/>
        <v>142784</v>
      </c>
      <c r="O859" s="5">
        <f t="shared" si="89"/>
        <v>14784</v>
      </c>
      <c r="P859" s="6">
        <f t="shared" si="90"/>
        <v>0.03</v>
      </c>
      <c r="Q859" s="6">
        <f t="shared" si="91"/>
        <v>0.97</v>
      </c>
    </row>
    <row r="860" spans="1:17" ht="15" x14ac:dyDescent="0.35">
      <c r="A860" s="1">
        <v>45596</v>
      </c>
      <c r="B860" t="s">
        <v>1641</v>
      </c>
      <c r="C860" t="s">
        <v>1636</v>
      </c>
      <c r="D860" t="s">
        <v>244</v>
      </c>
      <c r="E860" t="s">
        <v>115</v>
      </c>
      <c r="F860" t="s">
        <v>63</v>
      </c>
      <c r="G860" s="2" t="s">
        <v>18</v>
      </c>
      <c r="H860">
        <v>400</v>
      </c>
      <c r="I860">
        <v>388</v>
      </c>
      <c r="J860">
        <f t="shared" si="86"/>
        <v>12</v>
      </c>
      <c r="K860" s="5">
        <f>VLOOKUP(G860,Products!$B$2:$C$51,2,0)</f>
        <v>253</v>
      </c>
      <c r="L860" s="5">
        <f>VLOOKUP(G860,Products!$B$2:$D$51,3,0)</f>
        <v>285</v>
      </c>
      <c r="M860" s="5">
        <f t="shared" si="87"/>
        <v>101200</v>
      </c>
      <c r="N860" s="5">
        <f t="shared" si="88"/>
        <v>110580</v>
      </c>
      <c r="O860" s="5">
        <f t="shared" si="89"/>
        <v>9380</v>
      </c>
      <c r="P860" s="6">
        <f t="shared" si="90"/>
        <v>0.03</v>
      </c>
      <c r="Q860" s="6">
        <f t="shared" si="91"/>
        <v>0.97</v>
      </c>
    </row>
    <row r="861" spans="1:17" ht="15" x14ac:dyDescent="0.35">
      <c r="A861" s="1">
        <v>45596</v>
      </c>
      <c r="B861" t="s">
        <v>1641</v>
      </c>
      <c r="C861" t="s">
        <v>1636</v>
      </c>
      <c r="D861" t="s">
        <v>347</v>
      </c>
      <c r="E861" t="s">
        <v>115</v>
      </c>
      <c r="F861" t="s">
        <v>64</v>
      </c>
      <c r="G861" s="2" t="s">
        <v>19</v>
      </c>
      <c r="H861">
        <v>400</v>
      </c>
      <c r="I861">
        <v>380</v>
      </c>
      <c r="J861">
        <f t="shared" si="86"/>
        <v>20</v>
      </c>
      <c r="K861" s="5">
        <f>VLOOKUP(G861,Products!$B$2:$C$51,2,0)</f>
        <v>98</v>
      </c>
      <c r="L861" s="5">
        <f>VLOOKUP(G861,Products!$B$2:$D$51,3,0)</f>
        <v>108</v>
      </c>
      <c r="M861" s="5">
        <f t="shared" si="87"/>
        <v>39200</v>
      </c>
      <c r="N861" s="5">
        <f t="shared" si="88"/>
        <v>41040</v>
      </c>
      <c r="O861" s="5">
        <f t="shared" si="89"/>
        <v>1840</v>
      </c>
      <c r="P861" s="6">
        <f t="shared" si="90"/>
        <v>0.05</v>
      </c>
      <c r="Q861" s="6">
        <f t="shared" si="91"/>
        <v>0.95</v>
      </c>
    </row>
    <row r="862" spans="1:17" ht="15" x14ac:dyDescent="0.35">
      <c r="A862" s="1">
        <v>45596</v>
      </c>
      <c r="B862" t="s">
        <v>1641</v>
      </c>
      <c r="C862" t="s">
        <v>1636</v>
      </c>
      <c r="D862" t="s">
        <v>668</v>
      </c>
      <c r="E862" t="s">
        <v>115</v>
      </c>
      <c r="F862" t="s">
        <v>65</v>
      </c>
      <c r="G862" s="2" t="s">
        <v>45</v>
      </c>
      <c r="H862">
        <v>400</v>
      </c>
      <c r="I862">
        <v>380</v>
      </c>
      <c r="J862">
        <f t="shared" si="86"/>
        <v>20</v>
      </c>
      <c r="K862" s="5">
        <f>VLOOKUP(G862,Products!$B$2:$C$51,2,0)</f>
        <v>70</v>
      </c>
      <c r="L862" s="5">
        <f>VLOOKUP(G862,Products!$B$2:$D$51,3,0)</f>
        <v>78</v>
      </c>
      <c r="M862" s="5">
        <f t="shared" si="87"/>
        <v>28000</v>
      </c>
      <c r="N862" s="5">
        <f t="shared" si="88"/>
        <v>29640</v>
      </c>
      <c r="O862" s="5">
        <f t="shared" si="89"/>
        <v>1640</v>
      </c>
      <c r="P862" s="6">
        <f t="shared" si="90"/>
        <v>0.05</v>
      </c>
      <c r="Q862" s="6">
        <f t="shared" si="91"/>
        <v>0.95</v>
      </c>
    </row>
    <row r="863" spans="1:17" ht="15" x14ac:dyDescent="0.35">
      <c r="A863" s="1">
        <v>45596</v>
      </c>
      <c r="B863" t="s">
        <v>1641</v>
      </c>
      <c r="C863" t="s">
        <v>1636</v>
      </c>
      <c r="D863" t="s">
        <v>721</v>
      </c>
      <c r="E863" t="s">
        <v>115</v>
      </c>
      <c r="F863" t="s">
        <v>66</v>
      </c>
      <c r="G863" s="2" t="s">
        <v>20</v>
      </c>
      <c r="H863">
        <v>400</v>
      </c>
      <c r="I863">
        <v>384</v>
      </c>
      <c r="J863">
        <f t="shared" si="86"/>
        <v>16</v>
      </c>
      <c r="K863" s="5">
        <f>VLOOKUP(G863,Products!$B$2:$C$51,2,0)</f>
        <v>720</v>
      </c>
      <c r="L863" s="5">
        <f>VLOOKUP(G863,Products!$B$2:$D$51,3,0)</f>
        <v>806</v>
      </c>
      <c r="M863" s="5">
        <f t="shared" si="87"/>
        <v>288000</v>
      </c>
      <c r="N863" s="5">
        <f t="shared" si="88"/>
        <v>309504</v>
      </c>
      <c r="O863" s="5">
        <f t="shared" si="89"/>
        <v>21504</v>
      </c>
      <c r="P863" s="6">
        <f t="shared" si="90"/>
        <v>0.04</v>
      </c>
      <c r="Q863" s="6">
        <f t="shared" si="91"/>
        <v>0.96</v>
      </c>
    </row>
    <row r="864" spans="1:17" ht="15" x14ac:dyDescent="0.35">
      <c r="A864" s="1">
        <v>45596</v>
      </c>
      <c r="B864" t="s">
        <v>1641</v>
      </c>
      <c r="C864" t="s">
        <v>1636</v>
      </c>
      <c r="D864" t="s">
        <v>878</v>
      </c>
      <c r="E864" t="s">
        <v>115</v>
      </c>
      <c r="F864" t="s">
        <v>67</v>
      </c>
      <c r="G864" s="2" t="s">
        <v>21</v>
      </c>
      <c r="H864">
        <v>400</v>
      </c>
      <c r="I864">
        <v>388</v>
      </c>
      <c r="J864">
        <f t="shared" si="86"/>
        <v>12</v>
      </c>
      <c r="K864" s="5">
        <f>VLOOKUP(G864,Products!$B$2:$C$51,2,0)</f>
        <v>740</v>
      </c>
      <c r="L864" s="5">
        <f>VLOOKUP(G864,Products!$B$2:$D$51,3,0)</f>
        <v>815</v>
      </c>
      <c r="M864" s="5">
        <f t="shared" si="87"/>
        <v>296000</v>
      </c>
      <c r="N864" s="5">
        <f t="shared" si="88"/>
        <v>316220</v>
      </c>
      <c r="O864" s="5">
        <f t="shared" si="89"/>
        <v>20220</v>
      </c>
      <c r="P864" s="6">
        <f t="shared" si="90"/>
        <v>0.03</v>
      </c>
      <c r="Q864" s="6">
        <f t="shared" si="91"/>
        <v>0.97</v>
      </c>
    </row>
    <row r="865" spans="1:17" ht="15" x14ac:dyDescent="0.35">
      <c r="A865" s="1">
        <v>45596</v>
      </c>
      <c r="B865" t="s">
        <v>1641</v>
      </c>
      <c r="C865" t="s">
        <v>1636</v>
      </c>
      <c r="D865" t="s">
        <v>925</v>
      </c>
      <c r="E865" t="s">
        <v>115</v>
      </c>
      <c r="F865" t="s">
        <v>68</v>
      </c>
      <c r="G865" s="2" t="s">
        <v>22</v>
      </c>
      <c r="H865">
        <v>400</v>
      </c>
      <c r="I865">
        <v>384</v>
      </c>
      <c r="J865">
        <f t="shared" si="86"/>
        <v>16</v>
      </c>
      <c r="K865" s="5">
        <f>VLOOKUP(G865,Products!$B$2:$C$51,2,0)</f>
        <v>40</v>
      </c>
      <c r="L865" s="5">
        <f>VLOOKUP(G865,Products!$B$2:$D$51,3,0)</f>
        <v>60</v>
      </c>
      <c r="M865" s="5">
        <f t="shared" si="87"/>
        <v>16000</v>
      </c>
      <c r="N865" s="5">
        <f t="shared" si="88"/>
        <v>23040</v>
      </c>
      <c r="O865" s="5">
        <f t="shared" si="89"/>
        <v>7040</v>
      </c>
      <c r="P865" s="6">
        <f t="shared" si="90"/>
        <v>0.04</v>
      </c>
      <c r="Q865" s="6">
        <f t="shared" si="91"/>
        <v>0.96</v>
      </c>
    </row>
    <row r="866" spans="1:17" ht="15" x14ac:dyDescent="0.35">
      <c r="A866" s="1">
        <v>45596</v>
      </c>
      <c r="B866" t="s">
        <v>1641</v>
      </c>
      <c r="C866" t="s">
        <v>1636</v>
      </c>
      <c r="D866" t="s">
        <v>979</v>
      </c>
      <c r="E866" t="s">
        <v>115</v>
      </c>
      <c r="F866" t="s">
        <v>69</v>
      </c>
      <c r="G866" s="2" t="s">
        <v>27</v>
      </c>
      <c r="H866">
        <v>400</v>
      </c>
      <c r="I866">
        <v>388</v>
      </c>
      <c r="J866">
        <f t="shared" si="86"/>
        <v>12</v>
      </c>
      <c r="K866" s="5">
        <f>VLOOKUP(G866,Products!$B$2:$C$51,2,0)</f>
        <v>60</v>
      </c>
      <c r="L866" s="5">
        <f>VLOOKUP(G866,Products!$B$2:$D$51,3,0)</f>
        <v>66</v>
      </c>
      <c r="M866" s="5">
        <f t="shared" si="87"/>
        <v>24000</v>
      </c>
      <c r="N866" s="5">
        <f t="shared" si="88"/>
        <v>25608</v>
      </c>
      <c r="O866" s="5">
        <f t="shared" si="89"/>
        <v>1608</v>
      </c>
      <c r="P866" s="6">
        <f t="shared" si="90"/>
        <v>0.03</v>
      </c>
      <c r="Q866" s="6">
        <f t="shared" si="91"/>
        <v>0.97</v>
      </c>
    </row>
    <row r="867" spans="1:17" ht="15" x14ac:dyDescent="0.35">
      <c r="A867" s="1">
        <v>45596</v>
      </c>
      <c r="B867" t="s">
        <v>1641</v>
      </c>
      <c r="C867" t="s">
        <v>1636</v>
      </c>
      <c r="D867" t="s">
        <v>1030</v>
      </c>
      <c r="E867" t="s">
        <v>115</v>
      </c>
      <c r="F867" t="s">
        <v>70</v>
      </c>
      <c r="G867" s="2" t="s">
        <v>1643</v>
      </c>
      <c r="H867">
        <v>400</v>
      </c>
      <c r="I867">
        <v>380</v>
      </c>
      <c r="J867">
        <f t="shared" si="86"/>
        <v>20</v>
      </c>
      <c r="K867" s="5">
        <f>VLOOKUP(G867,Products!$B$2:$C$51,2,0)</f>
        <v>108</v>
      </c>
      <c r="L867" s="5">
        <f>VLOOKUP(G867,Products!$B$2:$D$51,3,0)</f>
        <v>118</v>
      </c>
      <c r="M867" s="5">
        <f t="shared" si="87"/>
        <v>43200</v>
      </c>
      <c r="N867" s="5">
        <f t="shared" si="88"/>
        <v>44840</v>
      </c>
      <c r="O867" s="5">
        <f t="shared" si="89"/>
        <v>1640</v>
      </c>
      <c r="P867" s="6">
        <f t="shared" si="90"/>
        <v>0.05</v>
      </c>
      <c r="Q867" s="6">
        <f t="shared" si="91"/>
        <v>0.95</v>
      </c>
    </row>
    <row r="868" spans="1:17" ht="15" x14ac:dyDescent="0.35">
      <c r="A868" s="1">
        <v>45596</v>
      </c>
      <c r="B868" t="s">
        <v>1641</v>
      </c>
      <c r="C868" t="s">
        <v>1636</v>
      </c>
      <c r="D868" t="s">
        <v>1079</v>
      </c>
      <c r="E868" t="s">
        <v>115</v>
      </c>
      <c r="F868" t="s">
        <v>71</v>
      </c>
      <c r="G868" s="2" t="s">
        <v>29</v>
      </c>
      <c r="H868">
        <v>400</v>
      </c>
      <c r="I868">
        <v>388</v>
      </c>
      <c r="J868">
        <f t="shared" si="86"/>
        <v>12</v>
      </c>
      <c r="K868" s="5">
        <f>VLOOKUP(G868,Products!$B$2:$C$51,2,0)</f>
        <v>84</v>
      </c>
      <c r="L868" s="5">
        <f>VLOOKUP(G868,Products!$B$2:$D$51,3,0)</f>
        <v>94</v>
      </c>
      <c r="M868" s="5">
        <f t="shared" si="87"/>
        <v>33600</v>
      </c>
      <c r="N868" s="5">
        <f t="shared" si="88"/>
        <v>36472</v>
      </c>
      <c r="O868" s="5">
        <f t="shared" si="89"/>
        <v>2872</v>
      </c>
      <c r="P868" s="6">
        <f t="shared" si="90"/>
        <v>0.03</v>
      </c>
      <c r="Q868" s="6">
        <f t="shared" si="91"/>
        <v>0.97</v>
      </c>
    </row>
    <row r="869" spans="1:17" ht="15" x14ac:dyDescent="0.35">
      <c r="A869" s="1">
        <v>45596</v>
      </c>
      <c r="B869" t="s">
        <v>1641</v>
      </c>
      <c r="C869" t="s">
        <v>1636</v>
      </c>
      <c r="D869" t="s">
        <v>1176</v>
      </c>
      <c r="E869" t="s">
        <v>115</v>
      </c>
      <c r="F869" t="s">
        <v>72</v>
      </c>
      <c r="G869" s="2" t="s">
        <v>31</v>
      </c>
      <c r="H869">
        <v>400</v>
      </c>
      <c r="I869">
        <v>384</v>
      </c>
      <c r="J869">
        <f t="shared" si="86"/>
        <v>16</v>
      </c>
      <c r="K869" s="5">
        <f>VLOOKUP(G869,Products!$B$2:$C$51,2,0)</f>
        <v>67</v>
      </c>
      <c r="L869" s="5">
        <f>VLOOKUP(G869,Products!$B$2:$D$51,3,0)</f>
        <v>74</v>
      </c>
      <c r="M869" s="5">
        <f t="shared" si="87"/>
        <v>26800</v>
      </c>
      <c r="N869" s="5">
        <f t="shared" si="88"/>
        <v>28416</v>
      </c>
      <c r="O869" s="5">
        <f t="shared" si="89"/>
        <v>1616</v>
      </c>
      <c r="P869" s="6">
        <f t="shared" si="90"/>
        <v>0.04</v>
      </c>
      <c r="Q869" s="6">
        <f t="shared" si="91"/>
        <v>0.96</v>
      </c>
    </row>
    <row r="870" spans="1:17" ht="15" x14ac:dyDescent="0.35">
      <c r="A870" s="1">
        <v>45596</v>
      </c>
      <c r="B870" t="s">
        <v>1641</v>
      </c>
      <c r="C870" t="s">
        <v>1636</v>
      </c>
      <c r="D870" t="s">
        <v>1270</v>
      </c>
      <c r="E870" t="s">
        <v>115</v>
      </c>
      <c r="F870" t="s">
        <v>73</v>
      </c>
      <c r="G870" s="2" t="s">
        <v>32</v>
      </c>
      <c r="H870">
        <v>400</v>
      </c>
      <c r="I870">
        <v>384</v>
      </c>
      <c r="J870">
        <f t="shared" si="86"/>
        <v>16</v>
      </c>
      <c r="K870" s="5">
        <f>VLOOKUP(G870,Products!$B$2:$C$51,2,0)</f>
        <v>25</v>
      </c>
      <c r="L870" s="5">
        <f>VLOOKUP(G870,Products!$B$2:$D$51,3,0)</f>
        <v>30</v>
      </c>
      <c r="M870" s="5">
        <f t="shared" si="87"/>
        <v>10000</v>
      </c>
      <c r="N870" s="5">
        <f t="shared" si="88"/>
        <v>11520</v>
      </c>
      <c r="O870" s="5">
        <f t="shared" si="89"/>
        <v>1520</v>
      </c>
      <c r="P870" s="6">
        <f t="shared" si="90"/>
        <v>0.04</v>
      </c>
      <c r="Q870" s="6">
        <f t="shared" si="91"/>
        <v>0.96</v>
      </c>
    </row>
    <row r="871" spans="1:17" ht="15" x14ac:dyDescent="0.35">
      <c r="A871" s="1">
        <v>45596</v>
      </c>
      <c r="B871" t="s">
        <v>1641</v>
      </c>
      <c r="C871" t="s">
        <v>1636</v>
      </c>
      <c r="D871" t="s">
        <v>1310</v>
      </c>
      <c r="E871" t="s">
        <v>115</v>
      </c>
      <c r="F871" t="s">
        <v>74</v>
      </c>
      <c r="G871" s="2" t="s">
        <v>33</v>
      </c>
      <c r="H871">
        <v>400</v>
      </c>
      <c r="I871">
        <v>388</v>
      </c>
      <c r="J871">
        <f t="shared" si="86"/>
        <v>12</v>
      </c>
      <c r="K871" s="5">
        <f>VLOOKUP(G871,Products!$B$2:$C$51,2,0)</f>
        <v>186</v>
      </c>
      <c r="L871" s="5">
        <f>VLOOKUP(G871,Products!$B$2:$D$51,3,0)</f>
        <v>205</v>
      </c>
      <c r="M871" s="5">
        <f t="shared" si="87"/>
        <v>74400</v>
      </c>
      <c r="N871" s="5">
        <f t="shared" si="88"/>
        <v>79540</v>
      </c>
      <c r="O871" s="5">
        <f t="shared" si="89"/>
        <v>5140</v>
      </c>
      <c r="P871" s="6">
        <f t="shared" si="90"/>
        <v>0.03</v>
      </c>
      <c r="Q871" s="6">
        <f t="shared" si="91"/>
        <v>0.97</v>
      </c>
    </row>
    <row r="872" spans="1:17" ht="15" x14ac:dyDescent="0.35">
      <c r="A872" s="1">
        <v>45596</v>
      </c>
      <c r="B872" t="s">
        <v>1641</v>
      </c>
      <c r="C872" t="s">
        <v>1636</v>
      </c>
      <c r="D872" t="s">
        <v>1350</v>
      </c>
      <c r="E872" t="s">
        <v>115</v>
      </c>
      <c r="F872" t="s">
        <v>75</v>
      </c>
      <c r="G872" s="2" t="s">
        <v>34</v>
      </c>
      <c r="H872">
        <v>400</v>
      </c>
      <c r="I872">
        <v>384</v>
      </c>
      <c r="J872">
        <f t="shared" si="86"/>
        <v>16</v>
      </c>
      <c r="K872" s="5">
        <f>VLOOKUP(G872,Products!$B$2:$C$51,2,0)</f>
        <v>70</v>
      </c>
      <c r="L872" s="5">
        <f>VLOOKUP(G872,Products!$B$2:$D$51,3,0)</f>
        <v>84</v>
      </c>
      <c r="M872" s="5">
        <f t="shared" si="87"/>
        <v>28000</v>
      </c>
      <c r="N872" s="5">
        <f t="shared" si="88"/>
        <v>32256</v>
      </c>
      <c r="O872" s="5">
        <f t="shared" si="89"/>
        <v>4256</v>
      </c>
      <c r="P872" s="6">
        <f t="shared" si="90"/>
        <v>0.04</v>
      </c>
      <c r="Q872" s="6">
        <f t="shared" si="91"/>
        <v>0.96</v>
      </c>
    </row>
    <row r="873" spans="1:17" ht="15" x14ac:dyDescent="0.35">
      <c r="A873" s="1">
        <v>45596</v>
      </c>
      <c r="B873" t="s">
        <v>1641</v>
      </c>
      <c r="C873" t="s">
        <v>1636</v>
      </c>
      <c r="D873" t="s">
        <v>1455</v>
      </c>
      <c r="E873" t="s">
        <v>115</v>
      </c>
      <c r="F873" t="s">
        <v>76</v>
      </c>
      <c r="G873" s="2" t="s">
        <v>36</v>
      </c>
      <c r="H873">
        <v>400</v>
      </c>
      <c r="I873">
        <v>380</v>
      </c>
      <c r="J873">
        <f t="shared" si="86"/>
        <v>20</v>
      </c>
      <c r="K873" s="5">
        <f>VLOOKUP(G873,Products!$B$2:$C$51,2,0)</f>
        <v>197</v>
      </c>
      <c r="L873" s="5">
        <f>VLOOKUP(G873,Products!$B$2:$D$51,3,0)</f>
        <v>221</v>
      </c>
      <c r="M873" s="5">
        <f t="shared" si="87"/>
        <v>78800</v>
      </c>
      <c r="N873" s="5">
        <f t="shared" si="88"/>
        <v>83980</v>
      </c>
      <c r="O873" s="5">
        <f t="shared" si="89"/>
        <v>5180</v>
      </c>
      <c r="P873" s="6">
        <f t="shared" si="90"/>
        <v>0.05</v>
      </c>
      <c r="Q873" s="6">
        <f t="shared" si="91"/>
        <v>0.95</v>
      </c>
    </row>
    <row r="874" spans="1:17" ht="15" x14ac:dyDescent="0.35">
      <c r="A874" s="1">
        <v>45596</v>
      </c>
      <c r="B874" t="s">
        <v>1641</v>
      </c>
      <c r="C874" t="s">
        <v>1636</v>
      </c>
      <c r="D874" t="s">
        <v>1508</v>
      </c>
      <c r="E874" t="s">
        <v>115</v>
      </c>
      <c r="F874" t="s">
        <v>77</v>
      </c>
      <c r="G874" s="2" t="s">
        <v>39</v>
      </c>
      <c r="H874">
        <v>400</v>
      </c>
      <c r="I874">
        <v>388</v>
      </c>
      <c r="J874">
        <f t="shared" si="86"/>
        <v>12</v>
      </c>
      <c r="K874" s="5">
        <f>VLOOKUP(G874,Products!$B$2:$C$51,2,0)</f>
        <v>20</v>
      </c>
      <c r="L874" s="5">
        <f>VLOOKUP(G874,Products!$B$2:$D$51,3,0)</f>
        <v>24</v>
      </c>
      <c r="M874" s="5">
        <f t="shared" si="87"/>
        <v>8000</v>
      </c>
      <c r="N874" s="5">
        <f t="shared" si="88"/>
        <v>9312</v>
      </c>
      <c r="O874" s="5">
        <f t="shared" si="89"/>
        <v>1312</v>
      </c>
      <c r="P874" s="6">
        <f t="shared" si="90"/>
        <v>0.03</v>
      </c>
      <c r="Q874" s="6">
        <f t="shared" si="91"/>
        <v>0.97</v>
      </c>
    </row>
    <row r="875" spans="1:17" ht="15" x14ac:dyDescent="0.35">
      <c r="A875" s="1">
        <v>45596</v>
      </c>
      <c r="B875" t="s">
        <v>1641</v>
      </c>
      <c r="C875" t="s">
        <v>1636</v>
      </c>
      <c r="D875" t="s">
        <v>1559</v>
      </c>
      <c r="E875" t="s">
        <v>115</v>
      </c>
      <c r="F875" t="s">
        <v>78</v>
      </c>
      <c r="G875" s="2" t="s">
        <v>41</v>
      </c>
      <c r="H875">
        <v>400</v>
      </c>
      <c r="I875">
        <v>384</v>
      </c>
      <c r="J875">
        <f t="shared" si="86"/>
        <v>16</v>
      </c>
      <c r="K875" s="5">
        <f>VLOOKUP(G875,Products!$B$2:$C$51,2,0)</f>
        <v>60</v>
      </c>
      <c r="L875" s="5">
        <f>VLOOKUP(G875,Products!$B$2:$D$51,3,0)</f>
        <v>72</v>
      </c>
      <c r="M875" s="5">
        <f t="shared" si="87"/>
        <v>24000</v>
      </c>
      <c r="N875" s="5">
        <f t="shared" si="88"/>
        <v>27648</v>
      </c>
      <c r="O875" s="5">
        <f t="shared" si="89"/>
        <v>3648</v>
      </c>
      <c r="P875" s="6">
        <f t="shared" si="90"/>
        <v>0.04</v>
      </c>
      <c r="Q875" s="6">
        <f t="shared" si="91"/>
        <v>0.96</v>
      </c>
    </row>
    <row r="876" spans="1:17" ht="15" x14ac:dyDescent="0.35">
      <c r="A876" s="1">
        <v>45596</v>
      </c>
      <c r="B876" t="s">
        <v>1641</v>
      </c>
      <c r="C876" t="s">
        <v>1636</v>
      </c>
      <c r="D876" t="s">
        <v>192</v>
      </c>
      <c r="E876" t="s">
        <v>115</v>
      </c>
      <c r="F876" t="s">
        <v>79</v>
      </c>
      <c r="G876" s="2" t="s">
        <v>42</v>
      </c>
      <c r="H876">
        <v>400</v>
      </c>
      <c r="I876">
        <v>384</v>
      </c>
      <c r="J876">
        <f t="shared" si="86"/>
        <v>16</v>
      </c>
      <c r="K876" s="5">
        <f>VLOOKUP(G876,Products!$B$2:$C$51,2,0)</f>
        <v>251</v>
      </c>
      <c r="L876" s="5">
        <f>VLOOKUP(G876,Products!$B$2:$D$51,3,0)</f>
        <v>276</v>
      </c>
      <c r="M876" s="5">
        <f t="shared" si="87"/>
        <v>100400</v>
      </c>
      <c r="N876" s="5">
        <f t="shared" si="88"/>
        <v>105984</v>
      </c>
      <c r="O876" s="5">
        <f t="shared" si="89"/>
        <v>5584</v>
      </c>
      <c r="P876" s="6">
        <f t="shared" si="90"/>
        <v>0.04</v>
      </c>
      <c r="Q876" s="6">
        <f t="shared" si="91"/>
        <v>0.96</v>
      </c>
    </row>
    <row r="877" spans="1:17" ht="15" x14ac:dyDescent="0.35">
      <c r="A877" s="1">
        <v>45596</v>
      </c>
      <c r="B877" t="s">
        <v>1641</v>
      </c>
      <c r="C877" t="s">
        <v>1636</v>
      </c>
      <c r="D877" t="s">
        <v>425</v>
      </c>
      <c r="E877" t="s">
        <v>115</v>
      </c>
      <c r="F877" t="s">
        <v>80</v>
      </c>
      <c r="G877" s="2" t="s">
        <v>43</v>
      </c>
      <c r="H877">
        <v>400</v>
      </c>
      <c r="I877">
        <v>388</v>
      </c>
      <c r="J877">
        <f t="shared" si="86"/>
        <v>12</v>
      </c>
      <c r="K877" s="5">
        <f>VLOOKUP(G877,Products!$B$2:$C$51,2,0)</f>
        <v>70</v>
      </c>
      <c r="L877" s="5">
        <f>VLOOKUP(G877,Products!$B$2:$D$51,3,0)</f>
        <v>84</v>
      </c>
      <c r="M877" s="5">
        <f t="shared" si="87"/>
        <v>28000</v>
      </c>
      <c r="N877" s="5">
        <f t="shared" si="88"/>
        <v>32592</v>
      </c>
      <c r="O877" s="5">
        <f t="shared" si="89"/>
        <v>4592</v>
      </c>
      <c r="P877" s="6">
        <f t="shared" si="90"/>
        <v>0.03</v>
      </c>
      <c r="Q877" s="6">
        <f t="shared" si="91"/>
        <v>0.97</v>
      </c>
    </row>
    <row r="878" spans="1:17" ht="15" x14ac:dyDescent="0.35">
      <c r="A878" s="1">
        <v>45596</v>
      </c>
      <c r="B878" t="s">
        <v>1641</v>
      </c>
      <c r="C878" t="s">
        <v>1636</v>
      </c>
      <c r="D878" t="s">
        <v>530</v>
      </c>
      <c r="E878" t="s">
        <v>115</v>
      </c>
      <c r="F878" t="s">
        <v>81</v>
      </c>
      <c r="G878" s="2" t="s">
        <v>46</v>
      </c>
      <c r="H878">
        <v>400</v>
      </c>
      <c r="I878">
        <v>388</v>
      </c>
      <c r="J878">
        <f t="shared" si="86"/>
        <v>12</v>
      </c>
      <c r="K878" s="5">
        <f>VLOOKUP(G878,Products!$B$2:$C$51,2,0)</f>
        <v>120</v>
      </c>
      <c r="L878" s="5">
        <f>VLOOKUP(G878,Products!$B$2:$D$51,3,0)</f>
        <v>130</v>
      </c>
      <c r="M878" s="5">
        <f t="shared" si="87"/>
        <v>48000</v>
      </c>
      <c r="N878" s="5">
        <f t="shared" si="88"/>
        <v>50440</v>
      </c>
      <c r="O878" s="5">
        <f t="shared" si="89"/>
        <v>2440</v>
      </c>
      <c r="P878" s="6">
        <f t="shared" si="90"/>
        <v>0.03</v>
      </c>
      <c r="Q878" s="6">
        <f t="shared" si="91"/>
        <v>0.97</v>
      </c>
    </row>
    <row r="879" spans="1:17" ht="15" x14ac:dyDescent="0.35">
      <c r="A879" s="1">
        <v>45596</v>
      </c>
      <c r="B879" t="s">
        <v>1641</v>
      </c>
      <c r="C879" t="s">
        <v>1636</v>
      </c>
      <c r="D879" t="s">
        <v>577</v>
      </c>
      <c r="E879" t="s">
        <v>115</v>
      </c>
      <c r="F879" t="s">
        <v>82</v>
      </c>
      <c r="G879" s="2" t="s">
        <v>49</v>
      </c>
      <c r="H879">
        <v>400</v>
      </c>
      <c r="I879">
        <v>384</v>
      </c>
      <c r="J879">
        <f t="shared" si="86"/>
        <v>16</v>
      </c>
      <c r="K879" s="5">
        <f>VLOOKUP(G879,Products!$B$2:$C$51,2,0)</f>
        <v>30</v>
      </c>
      <c r="L879" s="5">
        <f>VLOOKUP(G879,Products!$B$2:$D$51,3,0)</f>
        <v>40</v>
      </c>
      <c r="M879" s="5">
        <f t="shared" si="87"/>
        <v>12000</v>
      </c>
      <c r="N879" s="5">
        <f t="shared" si="88"/>
        <v>15360</v>
      </c>
      <c r="O879" s="5">
        <f t="shared" si="89"/>
        <v>3360</v>
      </c>
      <c r="P879" s="6">
        <f t="shared" si="90"/>
        <v>0.04</v>
      </c>
      <c r="Q879" s="6">
        <f t="shared" si="91"/>
        <v>0.96</v>
      </c>
    </row>
    <row r="880" spans="1:17" ht="15" x14ac:dyDescent="0.35">
      <c r="A880" s="1">
        <v>45596</v>
      </c>
      <c r="B880" t="s">
        <v>1641</v>
      </c>
      <c r="C880" t="s">
        <v>1636</v>
      </c>
      <c r="D880" t="s">
        <v>624</v>
      </c>
      <c r="E880" t="s">
        <v>115</v>
      </c>
      <c r="F880" t="s">
        <v>83</v>
      </c>
      <c r="G880" s="2" t="s">
        <v>50</v>
      </c>
      <c r="H880">
        <v>400</v>
      </c>
      <c r="I880">
        <v>388</v>
      </c>
      <c r="J880">
        <f t="shared" si="86"/>
        <v>12</v>
      </c>
      <c r="K880" s="5">
        <f>VLOOKUP(G880,Products!$B$2:$C$51,2,0)</f>
        <v>10</v>
      </c>
      <c r="L880" s="5">
        <f>VLOOKUP(G880,Products!$B$2:$D$51,3,0)</f>
        <v>15</v>
      </c>
      <c r="M880" s="5">
        <f t="shared" si="87"/>
        <v>4000</v>
      </c>
      <c r="N880" s="5">
        <f t="shared" si="88"/>
        <v>5820</v>
      </c>
      <c r="O880" s="5">
        <f t="shared" si="89"/>
        <v>1820</v>
      </c>
      <c r="P880" s="6">
        <f t="shared" si="90"/>
        <v>0.03</v>
      </c>
      <c r="Q880" s="6">
        <f t="shared" si="91"/>
        <v>0.97</v>
      </c>
    </row>
    <row r="881" spans="1:17" ht="15" x14ac:dyDescent="0.35">
      <c r="A881" s="1">
        <v>45596</v>
      </c>
      <c r="B881" t="s">
        <v>1641</v>
      </c>
      <c r="C881" t="s">
        <v>1636</v>
      </c>
      <c r="D881" t="s">
        <v>722</v>
      </c>
      <c r="E881" t="s">
        <v>115</v>
      </c>
      <c r="F881" t="s">
        <v>84</v>
      </c>
      <c r="G881" s="2" t="s">
        <v>51</v>
      </c>
      <c r="H881">
        <v>400</v>
      </c>
      <c r="I881">
        <v>384</v>
      </c>
      <c r="J881">
        <f t="shared" si="86"/>
        <v>16</v>
      </c>
      <c r="K881" s="5">
        <f>VLOOKUP(G881,Products!$B$2:$C$51,2,0)</f>
        <v>150</v>
      </c>
      <c r="L881" s="5">
        <f>VLOOKUP(G881,Products!$B$2:$D$51,3,0)</f>
        <v>210</v>
      </c>
      <c r="M881" s="5">
        <f t="shared" si="87"/>
        <v>60000</v>
      </c>
      <c r="N881" s="5">
        <f t="shared" si="88"/>
        <v>80640</v>
      </c>
      <c r="O881" s="5">
        <f t="shared" si="89"/>
        <v>20640</v>
      </c>
      <c r="P881" s="6">
        <f t="shared" si="90"/>
        <v>0.04</v>
      </c>
      <c r="Q881" s="6">
        <f t="shared" si="91"/>
        <v>0.96</v>
      </c>
    </row>
    <row r="882" spans="1:17" ht="15" x14ac:dyDescent="0.35">
      <c r="A882" s="1">
        <v>45596</v>
      </c>
      <c r="B882" t="s">
        <v>1641</v>
      </c>
      <c r="C882" t="s">
        <v>1636</v>
      </c>
      <c r="D882" t="s">
        <v>821</v>
      </c>
      <c r="E882" t="s">
        <v>115</v>
      </c>
      <c r="F882" t="s">
        <v>85</v>
      </c>
      <c r="G882" s="2" t="s">
        <v>1646</v>
      </c>
      <c r="H882">
        <v>400</v>
      </c>
      <c r="I882">
        <v>388</v>
      </c>
      <c r="J882">
        <f t="shared" si="86"/>
        <v>12</v>
      </c>
      <c r="K882" s="5">
        <f>VLOOKUP(G882,Products!$B$2:$C$51,2,0)</f>
        <v>110</v>
      </c>
      <c r="L882" s="5">
        <f>VLOOKUP(G882,Products!$B$2:$D$51,3,0)</f>
        <v>127</v>
      </c>
      <c r="M882" s="5">
        <f t="shared" si="87"/>
        <v>44000</v>
      </c>
      <c r="N882" s="5">
        <f t="shared" si="88"/>
        <v>49276</v>
      </c>
      <c r="O882" s="5">
        <f t="shared" si="89"/>
        <v>5276</v>
      </c>
      <c r="P882" s="6">
        <f t="shared" si="90"/>
        <v>0.03</v>
      </c>
      <c r="Q882" s="6">
        <f t="shared" si="91"/>
        <v>0.97</v>
      </c>
    </row>
    <row r="883" spans="1:17" ht="15" x14ac:dyDescent="0.35">
      <c r="A883" s="1">
        <v>45596</v>
      </c>
      <c r="B883" t="s">
        <v>1641</v>
      </c>
      <c r="C883" t="s">
        <v>1636</v>
      </c>
      <c r="D883" t="s">
        <v>879</v>
      </c>
      <c r="E883" t="s">
        <v>115</v>
      </c>
      <c r="F883" t="s">
        <v>86</v>
      </c>
      <c r="G883" s="2" t="s">
        <v>23</v>
      </c>
      <c r="H883">
        <v>400</v>
      </c>
      <c r="I883">
        <v>384</v>
      </c>
      <c r="J883">
        <f t="shared" si="86"/>
        <v>16</v>
      </c>
      <c r="K883" s="5">
        <f>VLOOKUP(G883,Products!$B$2:$C$51,2,0)</f>
        <v>50</v>
      </c>
      <c r="L883" s="5">
        <f>VLOOKUP(G883,Products!$B$2:$D$51,3,0)</f>
        <v>58</v>
      </c>
      <c r="M883" s="5">
        <f t="shared" si="87"/>
        <v>20000</v>
      </c>
      <c r="N883" s="5">
        <f t="shared" si="88"/>
        <v>22272</v>
      </c>
      <c r="O883" s="5">
        <f t="shared" si="89"/>
        <v>2272</v>
      </c>
      <c r="P883" s="6">
        <f t="shared" si="90"/>
        <v>0.04</v>
      </c>
      <c r="Q883" s="6">
        <f t="shared" si="91"/>
        <v>0.96</v>
      </c>
    </row>
    <row r="884" spans="1:17" ht="15" x14ac:dyDescent="0.35">
      <c r="A884" s="1">
        <v>45596</v>
      </c>
      <c r="B884" t="s">
        <v>1641</v>
      </c>
      <c r="C884" t="s">
        <v>1636</v>
      </c>
      <c r="D884" t="s">
        <v>926</v>
      </c>
      <c r="E884" t="s">
        <v>115</v>
      </c>
      <c r="F884" t="s">
        <v>87</v>
      </c>
      <c r="G884" s="2" t="s">
        <v>24</v>
      </c>
      <c r="H884">
        <v>400</v>
      </c>
      <c r="I884">
        <v>388</v>
      </c>
      <c r="J884">
        <f t="shared" si="86"/>
        <v>12</v>
      </c>
      <c r="K884" s="5">
        <f>VLOOKUP(G884,Products!$B$2:$C$51,2,0)</f>
        <v>30</v>
      </c>
      <c r="L884" s="5">
        <f>VLOOKUP(G884,Products!$B$2:$D$51,3,0)</f>
        <v>34</v>
      </c>
      <c r="M884" s="5">
        <f t="shared" si="87"/>
        <v>12000</v>
      </c>
      <c r="N884" s="5">
        <f t="shared" si="88"/>
        <v>13192</v>
      </c>
      <c r="O884" s="5">
        <f t="shared" si="89"/>
        <v>1192</v>
      </c>
      <c r="P884" s="6">
        <f t="shared" si="90"/>
        <v>0.03</v>
      </c>
      <c r="Q884" s="6">
        <f t="shared" si="91"/>
        <v>0.97</v>
      </c>
    </row>
    <row r="885" spans="1:17" ht="15" x14ac:dyDescent="0.35">
      <c r="A885" s="1">
        <v>45596</v>
      </c>
      <c r="B885" t="s">
        <v>1641</v>
      </c>
      <c r="C885" t="s">
        <v>1636</v>
      </c>
      <c r="D885" t="s">
        <v>980</v>
      </c>
      <c r="E885" t="s">
        <v>115</v>
      </c>
      <c r="F885" t="s">
        <v>88</v>
      </c>
      <c r="G885" s="2" t="s">
        <v>25</v>
      </c>
      <c r="H885">
        <v>400</v>
      </c>
      <c r="I885">
        <v>384</v>
      </c>
      <c r="J885">
        <f t="shared" si="86"/>
        <v>16</v>
      </c>
      <c r="K885" s="5">
        <f>VLOOKUP(G885,Products!$B$2:$C$51,2,0)</f>
        <v>60</v>
      </c>
      <c r="L885" s="5">
        <f>VLOOKUP(G885,Products!$B$2:$D$51,3,0)</f>
        <v>68</v>
      </c>
      <c r="M885" s="5">
        <f t="shared" si="87"/>
        <v>24000</v>
      </c>
      <c r="N885" s="5">
        <f t="shared" si="88"/>
        <v>26112</v>
      </c>
      <c r="O885" s="5">
        <f t="shared" si="89"/>
        <v>2112</v>
      </c>
      <c r="P885" s="6">
        <f t="shared" si="90"/>
        <v>0.04</v>
      </c>
      <c r="Q885" s="6">
        <f t="shared" si="91"/>
        <v>0.96</v>
      </c>
    </row>
    <row r="886" spans="1:17" ht="15" x14ac:dyDescent="0.35">
      <c r="A886" s="1">
        <v>45596</v>
      </c>
      <c r="B886" t="s">
        <v>1641</v>
      </c>
      <c r="C886" t="s">
        <v>1636</v>
      </c>
      <c r="D886" t="s">
        <v>1080</v>
      </c>
      <c r="E886" t="s">
        <v>115</v>
      </c>
      <c r="F886" t="s">
        <v>89</v>
      </c>
      <c r="G886" s="2" t="s">
        <v>54</v>
      </c>
      <c r="H886">
        <v>400</v>
      </c>
      <c r="I886">
        <v>388</v>
      </c>
      <c r="J886">
        <f t="shared" si="86"/>
        <v>12</v>
      </c>
      <c r="K886" s="5">
        <f>VLOOKUP(G886,Products!$B$2:$C$51,2,0)</f>
        <v>20</v>
      </c>
      <c r="L886" s="5">
        <f>VLOOKUP(G886,Products!$B$2:$D$51,3,0)</f>
        <v>22</v>
      </c>
      <c r="M886" s="5">
        <f t="shared" si="87"/>
        <v>8000</v>
      </c>
      <c r="N886" s="5">
        <f t="shared" si="88"/>
        <v>8536</v>
      </c>
      <c r="O886" s="5">
        <f t="shared" si="89"/>
        <v>536</v>
      </c>
      <c r="P886" s="6">
        <f t="shared" si="90"/>
        <v>0.03</v>
      </c>
      <c r="Q886" s="6">
        <f t="shared" si="91"/>
        <v>0.97</v>
      </c>
    </row>
    <row r="887" spans="1:17" ht="15" x14ac:dyDescent="0.35">
      <c r="A887" s="1">
        <v>45596</v>
      </c>
      <c r="B887" t="s">
        <v>1641</v>
      </c>
      <c r="C887" t="s">
        <v>1636</v>
      </c>
      <c r="D887" t="s">
        <v>1217</v>
      </c>
      <c r="E887" t="s">
        <v>115</v>
      </c>
      <c r="F887" t="s">
        <v>90</v>
      </c>
      <c r="G887" s="2" t="s">
        <v>40</v>
      </c>
      <c r="H887">
        <v>400</v>
      </c>
      <c r="I887">
        <v>380</v>
      </c>
      <c r="J887">
        <f t="shared" ref="J887:J950" si="92">H887-I887</f>
        <v>20</v>
      </c>
      <c r="K887" s="5">
        <f>VLOOKUP(G887,Products!$B$2:$C$51,2,0)</f>
        <v>40</v>
      </c>
      <c r="L887" s="5">
        <f>VLOOKUP(G887,Products!$B$2:$D$51,3,0)</f>
        <v>45</v>
      </c>
      <c r="M887" s="5">
        <f t="shared" ref="M887:M950" si="93">H887*K887</f>
        <v>16000</v>
      </c>
      <c r="N887" s="5">
        <f t="shared" ref="N887:N950" si="94">I887*L887</f>
        <v>17100</v>
      </c>
      <c r="O887" s="5">
        <f t="shared" ref="O887:O950" si="95">N887-M887</f>
        <v>1100</v>
      </c>
      <c r="P887" s="6">
        <f t="shared" si="90"/>
        <v>0.05</v>
      </c>
      <c r="Q887" s="6">
        <f t="shared" si="91"/>
        <v>0.95</v>
      </c>
    </row>
    <row r="888" spans="1:17" ht="15" x14ac:dyDescent="0.35">
      <c r="A888" s="1">
        <v>45596</v>
      </c>
      <c r="B888" t="s">
        <v>1641</v>
      </c>
      <c r="C888" t="s">
        <v>1636</v>
      </c>
      <c r="D888" t="s">
        <v>1271</v>
      </c>
      <c r="E888" t="s">
        <v>115</v>
      </c>
      <c r="F888" t="s">
        <v>91</v>
      </c>
      <c r="G888" s="2" t="s">
        <v>30</v>
      </c>
      <c r="H888">
        <v>400</v>
      </c>
      <c r="I888">
        <v>384</v>
      </c>
      <c r="J888">
        <f t="shared" si="92"/>
        <v>16</v>
      </c>
      <c r="K888" s="5">
        <f>VLOOKUP(G888,Products!$B$2:$C$51,2,0)</f>
        <v>40</v>
      </c>
      <c r="L888" s="5">
        <f>VLOOKUP(G888,Products!$B$2:$D$51,3,0)</f>
        <v>45</v>
      </c>
      <c r="M888" s="5">
        <f t="shared" si="93"/>
        <v>16000</v>
      </c>
      <c r="N888" s="5">
        <f t="shared" si="94"/>
        <v>17280</v>
      </c>
      <c r="O888" s="5">
        <f t="shared" si="95"/>
        <v>1280</v>
      </c>
      <c r="P888" s="6">
        <f t="shared" si="90"/>
        <v>0.04</v>
      </c>
      <c r="Q888" s="6">
        <f t="shared" si="91"/>
        <v>0.96</v>
      </c>
    </row>
    <row r="889" spans="1:17" ht="15" x14ac:dyDescent="0.35">
      <c r="A889" s="1">
        <v>45596</v>
      </c>
      <c r="B889" t="s">
        <v>1641</v>
      </c>
      <c r="C889" t="s">
        <v>1636</v>
      </c>
      <c r="D889" t="s">
        <v>1311</v>
      </c>
      <c r="E889" t="s">
        <v>115</v>
      </c>
      <c r="F889" t="s">
        <v>92</v>
      </c>
      <c r="G889" s="2" t="s">
        <v>44</v>
      </c>
      <c r="H889">
        <v>400</v>
      </c>
      <c r="I889">
        <v>388</v>
      </c>
      <c r="J889">
        <f t="shared" si="92"/>
        <v>12</v>
      </c>
      <c r="K889" s="5">
        <f>VLOOKUP(G889,Products!$B$2:$C$51,2,0)</f>
        <v>50</v>
      </c>
      <c r="L889" s="5">
        <f>VLOOKUP(G889,Products!$B$2:$D$51,3,0)</f>
        <v>58</v>
      </c>
      <c r="M889" s="5">
        <f t="shared" si="93"/>
        <v>20000</v>
      </c>
      <c r="N889" s="5">
        <f t="shared" si="94"/>
        <v>22504</v>
      </c>
      <c r="O889" s="5">
        <f t="shared" si="95"/>
        <v>2504</v>
      </c>
      <c r="P889" s="6">
        <f t="shared" si="90"/>
        <v>0.03</v>
      </c>
      <c r="Q889" s="6">
        <f t="shared" si="91"/>
        <v>0.97</v>
      </c>
    </row>
    <row r="890" spans="1:17" ht="15" x14ac:dyDescent="0.35">
      <c r="A890" s="1">
        <v>45596</v>
      </c>
      <c r="B890" t="s">
        <v>1641</v>
      </c>
      <c r="C890" t="s">
        <v>1636</v>
      </c>
      <c r="D890" t="s">
        <v>1351</v>
      </c>
      <c r="E890" t="s">
        <v>115</v>
      </c>
      <c r="F890" t="s">
        <v>93</v>
      </c>
      <c r="G890" s="2" t="s">
        <v>10</v>
      </c>
      <c r="H890">
        <v>400</v>
      </c>
      <c r="I890">
        <v>388</v>
      </c>
      <c r="J890">
        <f t="shared" si="92"/>
        <v>12</v>
      </c>
      <c r="K890" s="5">
        <f>VLOOKUP(G890,Products!$B$2:$C$51,2,0)</f>
        <v>44</v>
      </c>
      <c r="L890" s="5">
        <f>VLOOKUP(G890,Products!$B$2:$D$51,3,0)</f>
        <v>49</v>
      </c>
      <c r="M890" s="5">
        <f t="shared" si="93"/>
        <v>17600</v>
      </c>
      <c r="N890" s="5">
        <f t="shared" si="94"/>
        <v>19012</v>
      </c>
      <c r="O890" s="5">
        <f t="shared" si="95"/>
        <v>1412</v>
      </c>
      <c r="P890" s="6">
        <f t="shared" si="90"/>
        <v>0.03</v>
      </c>
      <c r="Q890" s="6">
        <f t="shared" si="91"/>
        <v>0.97</v>
      </c>
    </row>
    <row r="891" spans="1:17" ht="15" x14ac:dyDescent="0.35">
      <c r="A891" s="1">
        <v>45596</v>
      </c>
      <c r="B891" t="s">
        <v>1641</v>
      </c>
      <c r="C891" t="s">
        <v>1636</v>
      </c>
      <c r="D891" t="s">
        <v>1400</v>
      </c>
      <c r="E891" t="s">
        <v>115</v>
      </c>
      <c r="F891" t="s">
        <v>94</v>
      </c>
      <c r="G891" s="2" t="s">
        <v>1644</v>
      </c>
      <c r="H891">
        <v>400</v>
      </c>
      <c r="I891">
        <v>384</v>
      </c>
      <c r="J891">
        <f t="shared" si="92"/>
        <v>16</v>
      </c>
      <c r="K891" s="5">
        <f>VLOOKUP(G891,Products!$B$2:$C$51,2,0)</f>
        <v>25</v>
      </c>
      <c r="L891" s="5">
        <f>VLOOKUP(G891,Products!$B$2:$D$51,3,0)</f>
        <v>28</v>
      </c>
      <c r="M891" s="5">
        <f t="shared" si="93"/>
        <v>10000</v>
      </c>
      <c r="N891" s="5">
        <f t="shared" si="94"/>
        <v>10752</v>
      </c>
      <c r="O891" s="5">
        <f t="shared" si="95"/>
        <v>752</v>
      </c>
      <c r="P891" s="6">
        <f t="shared" si="90"/>
        <v>0.04</v>
      </c>
      <c r="Q891" s="6">
        <f t="shared" si="91"/>
        <v>0.96</v>
      </c>
    </row>
    <row r="892" spans="1:17" ht="15" x14ac:dyDescent="0.35">
      <c r="A892" s="1">
        <v>45596</v>
      </c>
      <c r="B892" t="s">
        <v>1641</v>
      </c>
      <c r="C892" t="s">
        <v>1636</v>
      </c>
      <c r="D892" t="s">
        <v>1456</v>
      </c>
      <c r="E892" t="s">
        <v>115</v>
      </c>
      <c r="F892" t="s">
        <v>95</v>
      </c>
      <c r="G892" s="2" t="s">
        <v>1630</v>
      </c>
      <c r="H892">
        <v>400</v>
      </c>
      <c r="I892">
        <v>388</v>
      </c>
      <c r="J892">
        <f t="shared" si="92"/>
        <v>12</v>
      </c>
      <c r="K892" s="5">
        <f>VLOOKUP(G892,Products!$B$2:$C$51,2,0)</f>
        <v>45</v>
      </c>
      <c r="L892" s="5">
        <f>VLOOKUP(G892,Products!$B$2:$D$51,3,0)</f>
        <v>50</v>
      </c>
      <c r="M892" s="5">
        <f t="shared" si="93"/>
        <v>18000</v>
      </c>
      <c r="N892" s="5">
        <f t="shared" si="94"/>
        <v>19400</v>
      </c>
      <c r="O892" s="5">
        <f t="shared" si="95"/>
        <v>1400</v>
      </c>
      <c r="P892" s="6">
        <f t="shared" si="90"/>
        <v>0.03</v>
      </c>
      <c r="Q892" s="6">
        <f t="shared" si="91"/>
        <v>0.97</v>
      </c>
    </row>
    <row r="893" spans="1:17" ht="15" x14ac:dyDescent="0.35">
      <c r="A893" s="1">
        <v>45596</v>
      </c>
      <c r="B893" t="s">
        <v>1641</v>
      </c>
      <c r="C893" t="s">
        <v>1636</v>
      </c>
      <c r="D893" t="s">
        <v>1509</v>
      </c>
      <c r="E893" t="s">
        <v>115</v>
      </c>
      <c r="F893" t="s">
        <v>96</v>
      </c>
      <c r="G893" s="2" t="s">
        <v>28</v>
      </c>
      <c r="H893">
        <v>400</v>
      </c>
      <c r="I893">
        <v>388</v>
      </c>
      <c r="J893">
        <f t="shared" si="92"/>
        <v>12</v>
      </c>
      <c r="K893" s="5">
        <f>VLOOKUP(G893,Products!$B$2:$C$51,2,0)</f>
        <v>40</v>
      </c>
      <c r="L893" s="5">
        <f>VLOOKUP(G893,Products!$B$2:$D$51,3,0)</f>
        <v>44</v>
      </c>
      <c r="M893" s="5">
        <f t="shared" si="93"/>
        <v>16000</v>
      </c>
      <c r="N893" s="5">
        <f t="shared" si="94"/>
        <v>17072</v>
      </c>
      <c r="O893" s="5">
        <f t="shared" si="95"/>
        <v>1072</v>
      </c>
      <c r="P893" s="6">
        <f t="shared" si="90"/>
        <v>0.03</v>
      </c>
      <c r="Q893" s="6">
        <f t="shared" si="91"/>
        <v>0.97</v>
      </c>
    </row>
    <row r="894" spans="1:17" ht="15" x14ac:dyDescent="0.35">
      <c r="A894" s="1">
        <v>45596</v>
      </c>
      <c r="B894" t="s">
        <v>1641</v>
      </c>
      <c r="C894" t="s">
        <v>1636</v>
      </c>
      <c r="D894" t="s">
        <v>245</v>
      </c>
      <c r="E894" t="s">
        <v>115</v>
      </c>
      <c r="F894" t="s">
        <v>97</v>
      </c>
      <c r="G894" s="2" t="s">
        <v>47</v>
      </c>
      <c r="H894">
        <v>400</v>
      </c>
      <c r="I894">
        <v>388</v>
      </c>
      <c r="J894">
        <f t="shared" si="92"/>
        <v>12</v>
      </c>
      <c r="K894" s="5">
        <f>VLOOKUP(G894,Products!$B$2:$C$51,2,0)</f>
        <v>34</v>
      </c>
      <c r="L894" s="5">
        <f>VLOOKUP(G894,Products!$B$2:$D$51,3,0)</f>
        <v>39</v>
      </c>
      <c r="M894" s="5">
        <f t="shared" si="93"/>
        <v>13600</v>
      </c>
      <c r="N894" s="5">
        <f t="shared" si="94"/>
        <v>15132</v>
      </c>
      <c r="O894" s="5">
        <f t="shared" si="95"/>
        <v>1532</v>
      </c>
      <c r="P894" s="6">
        <f t="shared" si="90"/>
        <v>0.03</v>
      </c>
      <c r="Q894" s="6">
        <f t="shared" si="91"/>
        <v>0.97</v>
      </c>
    </row>
    <row r="895" spans="1:17" ht="15" x14ac:dyDescent="0.35">
      <c r="A895" s="1">
        <v>45596</v>
      </c>
      <c r="B895" t="s">
        <v>1641</v>
      </c>
      <c r="C895" t="s">
        <v>1636</v>
      </c>
      <c r="D895" t="s">
        <v>296</v>
      </c>
      <c r="E895" t="s">
        <v>115</v>
      </c>
      <c r="F895" t="s">
        <v>98</v>
      </c>
      <c r="G895" s="2" t="s">
        <v>48</v>
      </c>
      <c r="H895">
        <v>400</v>
      </c>
      <c r="I895">
        <v>384</v>
      </c>
      <c r="J895">
        <f t="shared" si="92"/>
        <v>16</v>
      </c>
      <c r="K895" s="5">
        <f>VLOOKUP(G895,Products!$B$2:$C$51,2,0)</f>
        <v>100</v>
      </c>
      <c r="L895" s="5">
        <f>VLOOKUP(G895,Products!$B$2:$D$51,3,0)</f>
        <v>113</v>
      </c>
      <c r="M895" s="5">
        <f t="shared" si="93"/>
        <v>40000</v>
      </c>
      <c r="N895" s="5">
        <f t="shared" si="94"/>
        <v>43392</v>
      </c>
      <c r="O895" s="5">
        <f t="shared" si="95"/>
        <v>3392</v>
      </c>
      <c r="P895" s="6">
        <f t="shared" si="90"/>
        <v>0.04</v>
      </c>
      <c r="Q895" s="6">
        <f t="shared" si="91"/>
        <v>0.96</v>
      </c>
    </row>
    <row r="896" spans="1:17" ht="15" x14ac:dyDescent="0.35">
      <c r="A896" s="1">
        <v>45596</v>
      </c>
      <c r="B896" t="s">
        <v>1641</v>
      </c>
      <c r="C896" t="s">
        <v>1636</v>
      </c>
      <c r="D896" t="s">
        <v>348</v>
      </c>
      <c r="E896" t="s">
        <v>115</v>
      </c>
      <c r="F896" t="s">
        <v>99</v>
      </c>
      <c r="G896" s="2" t="s">
        <v>1645</v>
      </c>
      <c r="H896">
        <v>400</v>
      </c>
      <c r="I896">
        <v>384</v>
      </c>
      <c r="J896">
        <f t="shared" si="92"/>
        <v>16</v>
      </c>
      <c r="K896" s="5">
        <f>VLOOKUP(G896,Products!$B$2:$C$51,2,0)</f>
        <v>60</v>
      </c>
      <c r="L896" s="5">
        <f>VLOOKUP(G896,Products!$B$2:$D$51,3,0)</f>
        <v>68</v>
      </c>
      <c r="M896" s="5">
        <f t="shared" si="93"/>
        <v>24000</v>
      </c>
      <c r="N896" s="5">
        <f t="shared" si="94"/>
        <v>26112</v>
      </c>
      <c r="O896" s="5">
        <f t="shared" si="95"/>
        <v>2112</v>
      </c>
      <c r="P896" s="6">
        <f t="shared" si="90"/>
        <v>0.04</v>
      </c>
      <c r="Q896" s="6">
        <f t="shared" si="91"/>
        <v>0.96</v>
      </c>
    </row>
    <row r="897" spans="1:17" ht="15" x14ac:dyDescent="0.35">
      <c r="A897" s="1">
        <v>45596</v>
      </c>
      <c r="B897" t="s">
        <v>1641</v>
      </c>
      <c r="C897" t="s">
        <v>1636</v>
      </c>
      <c r="D897" t="s">
        <v>383</v>
      </c>
      <c r="E897" t="s">
        <v>115</v>
      </c>
      <c r="F897" t="s">
        <v>100</v>
      </c>
      <c r="G897" s="2" t="s">
        <v>11</v>
      </c>
      <c r="H897">
        <v>400</v>
      </c>
      <c r="I897">
        <v>388</v>
      </c>
      <c r="J897">
        <f t="shared" si="92"/>
        <v>12</v>
      </c>
      <c r="K897" s="5">
        <f>VLOOKUP(G897,Products!$B$2:$C$51,2,0)</f>
        <v>38</v>
      </c>
      <c r="L897" s="5">
        <f>VLOOKUP(G897,Products!$B$2:$D$51,3,0)</f>
        <v>42</v>
      </c>
      <c r="M897" s="5">
        <f t="shared" si="93"/>
        <v>15200</v>
      </c>
      <c r="N897" s="5">
        <f t="shared" si="94"/>
        <v>16296</v>
      </c>
      <c r="O897" s="5">
        <f t="shared" si="95"/>
        <v>1096</v>
      </c>
      <c r="P897" s="6">
        <f t="shared" si="90"/>
        <v>0.03</v>
      </c>
      <c r="Q897" s="6">
        <f t="shared" si="91"/>
        <v>0.97</v>
      </c>
    </row>
    <row r="898" spans="1:17" ht="15" x14ac:dyDescent="0.35">
      <c r="A898" s="1">
        <v>45596</v>
      </c>
      <c r="B898" t="s">
        <v>1641</v>
      </c>
      <c r="C898" t="s">
        <v>1636</v>
      </c>
      <c r="D898" t="s">
        <v>531</v>
      </c>
      <c r="E898" t="s">
        <v>115</v>
      </c>
      <c r="F898" t="s">
        <v>101</v>
      </c>
      <c r="G898" s="2" t="s">
        <v>26</v>
      </c>
      <c r="H898">
        <v>400</v>
      </c>
      <c r="I898">
        <v>384</v>
      </c>
      <c r="J898">
        <f t="shared" si="92"/>
        <v>16</v>
      </c>
      <c r="K898" s="5">
        <f>VLOOKUP(G898,Products!$B$2:$C$51,2,0)</f>
        <v>120</v>
      </c>
      <c r="L898" s="5">
        <f>VLOOKUP(G898,Products!$B$2:$D$51,3,0)</f>
        <v>136</v>
      </c>
      <c r="M898" s="5">
        <f t="shared" si="93"/>
        <v>48000</v>
      </c>
      <c r="N898" s="5">
        <f t="shared" si="94"/>
        <v>52224</v>
      </c>
      <c r="O898" s="5">
        <f t="shared" si="95"/>
        <v>4224</v>
      </c>
      <c r="P898" s="6">
        <f t="shared" si="90"/>
        <v>0.04</v>
      </c>
      <c r="Q898" s="6">
        <f t="shared" si="91"/>
        <v>0.96</v>
      </c>
    </row>
    <row r="899" spans="1:17" ht="15" x14ac:dyDescent="0.35">
      <c r="A899" s="1">
        <v>45596</v>
      </c>
      <c r="B899" t="s">
        <v>1641</v>
      </c>
      <c r="C899" t="s">
        <v>1636</v>
      </c>
      <c r="D899" t="s">
        <v>578</v>
      </c>
      <c r="E899" t="s">
        <v>115</v>
      </c>
      <c r="F899" t="s">
        <v>102</v>
      </c>
      <c r="G899" s="2" t="s">
        <v>35</v>
      </c>
      <c r="H899">
        <v>400</v>
      </c>
      <c r="I899">
        <v>380</v>
      </c>
      <c r="J899">
        <f t="shared" si="92"/>
        <v>20</v>
      </c>
      <c r="K899" s="5">
        <f>VLOOKUP(G899,Products!$B$2:$C$51,2,0)</f>
        <v>60</v>
      </c>
      <c r="L899" s="5">
        <f>VLOOKUP(G899,Products!$B$2:$D$51,3,0)</f>
        <v>68</v>
      </c>
      <c r="M899" s="5">
        <f t="shared" si="93"/>
        <v>24000</v>
      </c>
      <c r="N899" s="5">
        <f t="shared" si="94"/>
        <v>25840</v>
      </c>
      <c r="O899" s="5">
        <f t="shared" si="95"/>
        <v>1840</v>
      </c>
      <c r="P899" s="6">
        <f t="shared" ref="P899:P962" si="96">J899/H899</f>
        <v>0.05</v>
      </c>
      <c r="Q899" s="6">
        <f t="shared" ref="Q899:Q962" si="97">I899/H899</f>
        <v>0.95</v>
      </c>
    </row>
    <row r="900" spans="1:17" ht="15" x14ac:dyDescent="0.35">
      <c r="A900" s="1">
        <v>45596</v>
      </c>
      <c r="B900" t="s">
        <v>1641</v>
      </c>
      <c r="C900" t="s">
        <v>1636</v>
      </c>
      <c r="D900" t="s">
        <v>625</v>
      </c>
      <c r="E900" t="s">
        <v>115</v>
      </c>
      <c r="F900" t="s">
        <v>103</v>
      </c>
      <c r="G900" s="2" t="s">
        <v>37</v>
      </c>
      <c r="H900">
        <v>400</v>
      </c>
      <c r="I900">
        <v>388</v>
      </c>
      <c r="J900">
        <f t="shared" si="92"/>
        <v>12</v>
      </c>
      <c r="K900" s="5">
        <f>VLOOKUP(G900,Products!$B$2:$C$51,2,0)</f>
        <v>22</v>
      </c>
      <c r="L900" s="5">
        <f>VLOOKUP(G900,Products!$B$2:$D$51,3,0)</f>
        <v>27</v>
      </c>
      <c r="M900" s="5">
        <f t="shared" si="93"/>
        <v>8800</v>
      </c>
      <c r="N900" s="5">
        <f t="shared" si="94"/>
        <v>10476</v>
      </c>
      <c r="O900" s="5">
        <f t="shared" si="95"/>
        <v>1676</v>
      </c>
      <c r="P900" s="6">
        <f t="shared" si="96"/>
        <v>0.03</v>
      </c>
      <c r="Q900" s="6">
        <f t="shared" si="97"/>
        <v>0.97</v>
      </c>
    </row>
    <row r="901" spans="1:17" ht="15" x14ac:dyDescent="0.35">
      <c r="A901" s="1">
        <v>45596</v>
      </c>
      <c r="B901" t="s">
        <v>1641</v>
      </c>
      <c r="C901" t="s">
        <v>1636</v>
      </c>
      <c r="D901" t="s">
        <v>771</v>
      </c>
      <c r="E901" t="s">
        <v>115</v>
      </c>
      <c r="F901" t="s">
        <v>104</v>
      </c>
      <c r="G901" s="2" t="s">
        <v>38</v>
      </c>
      <c r="H901">
        <v>400</v>
      </c>
      <c r="I901">
        <v>380</v>
      </c>
      <c r="J901">
        <f t="shared" si="92"/>
        <v>20</v>
      </c>
      <c r="K901" s="5">
        <f>VLOOKUP(G901,Products!$B$2:$C$51,2,0)</f>
        <v>60</v>
      </c>
      <c r="L901" s="5">
        <f>VLOOKUP(G901,Products!$B$2:$D$51,3,0)</f>
        <v>68</v>
      </c>
      <c r="M901" s="5">
        <f t="shared" si="93"/>
        <v>24000</v>
      </c>
      <c r="N901" s="5">
        <f t="shared" si="94"/>
        <v>25840</v>
      </c>
      <c r="O901" s="5">
        <f t="shared" si="95"/>
        <v>1840</v>
      </c>
      <c r="P901" s="6">
        <f t="shared" si="96"/>
        <v>0.05</v>
      </c>
      <c r="Q901" s="6">
        <f t="shared" si="97"/>
        <v>0.95</v>
      </c>
    </row>
    <row r="902" spans="1:17" ht="15" x14ac:dyDescent="0.35">
      <c r="A902" s="1">
        <v>45596</v>
      </c>
      <c r="B902" t="s">
        <v>1641</v>
      </c>
      <c r="C902" t="s">
        <v>1636</v>
      </c>
      <c r="D902" t="s">
        <v>981</v>
      </c>
      <c r="E902" t="s">
        <v>116</v>
      </c>
      <c r="F902" t="s">
        <v>55</v>
      </c>
      <c r="G902" s="2" t="s">
        <v>12</v>
      </c>
      <c r="H902">
        <v>400</v>
      </c>
      <c r="I902">
        <v>368</v>
      </c>
      <c r="J902">
        <f t="shared" si="92"/>
        <v>32</v>
      </c>
      <c r="K902" s="5">
        <f>VLOOKUP(G902,Products!$B$2:$C$51,2,0)</f>
        <v>30</v>
      </c>
      <c r="L902" s="5">
        <f>VLOOKUP(G902,Products!$B$2:$D$51,3,0)</f>
        <v>33</v>
      </c>
      <c r="M902" s="5">
        <f t="shared" si="93"/>
        <v>12000</v>
      </c>
      <c r="N902" s="5">
        <f t="shared" si="94"/>
        <v>12144</v>
      </c>
      <c r="O902" s="5">
        <f t="shared" si="95"/>
        <v>144</v>
      </c>
      <c r="P902" s="6">
        <f t="shared" si="96"/>
        <v>0.08</v>
      </c>
      <c r="Q902" s="6">
        <f t="shared" si="97"/>
        <v>0.92</v>
      </c>
    </row>
    <row r="903" spans="1:17" ht="15" x14ac:dyDescent="0.35">
      <c r="A903" s="1">
        <v>45596</v>
      </c>
      <c r="B903" t="s">
        <v>1641</v>
      </c>
      <c r="C903" t="s">
        <v>1636</v>
      </c>
      <c r="D903" t="s">
        <v>1081</v>
      </c>
      <c r="E903" t="s">
        <v>116</v>
      </c>
      <c r="F903" t="s">
        <v>56</v>
      </c>
      <c r="G903" s="2" t="s">
        <v>13</v>
      </c>
      <c r="H903">
        <v>400</v>
      </c>
      <c r="I903">
        <v>368</v>
      </c>
      <c r="J903">
        <f t="shared" si="92"/>
        <v>32</v>
      </c>
      <c r="K903" s="5">
        <f>VLOOKUP(G903,Products!$B$2:$C$51,2,0)</f>
        <v>23</v>
      </c>
      <c r="L903" s="5">
        <f>VLOOKUP(G903,Products!$B$2:$D$51,3,0)</f>
        <v>25</v>
      </c>
      <c r="M903" s="5">
        <f t="shared" si="93"/>
        <v>9200</v>
      </c>
      <c r="N903" s="5">
        <f t="shared" si="94"/>
        <v>9200</v>
      </c>
      <c r="O903" s="5">
        <f t="shared" si="95"/>
        <v>0</v>
      </c>
      <c r="P903" s="6">
        <f t="shared" si="96"/>
        <v>0.08</v>
      </c>
      <c r="Q903" s="6">
        <f t="shared" si="97"/>
        <v>0.92</v>
      </c>
    </row>
    <row r="904" spans="1:17" ht="15" x14ac:dyDescent="0.35">
      <c r="A904" s="1">
        <v>45596</v>
      </c>
      <c r="B904" t="s">
        <v>1641</v>
      </c>
      <c r="C904" t="s">
        <v>1636</v>
      </c>
      <c r="D904" t="s">
        <v>1120</v>
      </c>
      <c r="E904" t="s">
        <v>116</v>
      </c>
      <c r="F904" t="s">
        <v>57</v>
      </c>
      <c r="G904" s="2" t="s">
        <v>52</v>
      </c>
      <c r="H904">
        <v>400</v>
      </c>
      <c r="I904">
        <v>368</v>
      </c>
      <c r="J904">
        <f t="shared" si="92"/>
        <v>32</v>
      </c>
      <c r="K904" s="5">
        <f>VLOOKUP(G904,Products!$B$2:$C$51,2,0)</f>
        <v>100</v>
      </c>
      <c r="L904" s="5">
        <f>VLOOKUP(G904,Products!$B$2:$D$51,3,0)</f>
        <v>105</v>
      </c>
      <c r="M904" s="5">
        <f t="shared" si="93"/>
        <v>40000</v>
      </c>
      <c r="N904" s="5">
        <f t="shared" si="94"/>
        <v>38640</v>
      </c>
      <c r="O904" s="5">
        <f t="shared" si="95"/>
        <v>-1360</v>
      </c>
      <c r="P904" s="6">
        <f t="shared" si="96"/>
        <v>0.08</v>
      </c>
      <c r="Q904" s="6">
        <f t="shared" si="97"/>
        <v>0.92</v>
      </c>
    </row>
    <row r="905" spans="1:17" ht="15" x14ac:dyDescent="0.35">
      <c r="A905" s="1">
        <v>45596</v>
      </c>
      <c r="B905" t="s">
        <v>1641</v>
      </c>
      <c r="C905" t="s">
        <v>1636</v>
      </c>
      <c r="D905" t="s">
        <v>1272</v>
      </c>
      <c r="E905" t="s">
        <v>116</v>
      </c>
      <c r="F905" t="s">
        <v>58</v>
      </c>
      <c r="G905" s="2" t="s">
        <v>14</v>
      </c>
      <c r="H905">
        <v>400</v>
      </c>
      <c r="I905">
        <v>364</v>
      </c>
      <c r="J905">
        <f t="shared" si="92"/>
        <v>36</v>
      </c>
      <c r="K905" s="5">
        <f>VLOOKUP(G905,Products!$B$2:$C$51,2,0)</f>
        <v>60</v>
      </c>
      <c r="L905" s="5">
        <f>VLOOKUP(G905,Products!$B$2:$D$51,3,0)</f>
        <v>68</v>
      </c>
      <c r="M905" s="5">
        <f t="shared" si="93"/>
        <v>24000</v>
      </c>
      <c r="N905" s="5">
        <f t="shared" si="94"/>
        <v>24752</v>
      </c>
      <c r="O905" s="5">
        <f t="shared" si="95"/>
        <v>752</v>
      </c>
      <c r="P905" s="6">
        <f t="shared" si="96"/>
        <v>0.09</v>
      </c>
      <c r="Q905" s="6">
        <f t="shared" si="97"/>
        <v>0.91</v>
      </c>
    </row>
    <row r="906" spans="1:17" ht="15" x14ac:dyDescent="0.35">
      <c r="A906" s="1">
        <v>45596</v>
      </c>
      <c r="B906" t="s">
        <v>1641</v>
      </c>
      <c r="C906" t="s">
        <v>1636</v>
      </c>
      <c r="D906" t="s">
        <v>1352</v>
      </c>
      <c r="E906" t="s">
        <v>116</v>
      </c>
      <c r="F906" t="s">
        <v>59</v>
      </c>
      <c r="G906" s="2" t="s">
        <v>15</v>
      </c>
      <c r="H906">
        <v>400</v>
      </c>
      <c r="I906">
        <v>364</v>
      </c>
      <c r="J906">
        <f t="shared" si="92"/>
        <v>36</v>
      </c>
      <c r="K906" s="5">
        <f>VLOOKUP(G906,Products!$B$2:$C$51,2,0)</f>
        <v>48</v>
      </c>
      <c r="L906" s="5">
        <f>VLOOKUP(G906,Products!$B$2:$D$51,3,0)</f>
        <v>55</v>
      </c>
      <c r="M906" s="5">
        <f t="shared" si="93"/>
        <v>19200</v>
      </c>
      <c r="N906" s="5">
        <f t="shared" si="94"/>
        <v>20020</v>
      </c>
      <c r="O906" s="5">
        <f t="shared" si="95"/>
        <v>820</v>
      </c>
      <c r="P906" s="6">
        <f t="shared" si="96"/>
        <v>0.09</v>
      </c>
      <c r="Q906" s="6">
        <f t="shared" si="97"/>
        <v>0.91</v>
      </c>
    </row>
    <row r="907" spans="1:17" ht="15" x14ac:dyDescent="0.35">
      <c r="A907" s="1">
        <v>45596</v>
      </c>
      <c r="B907" t="s">
        <v>1641</v>
      </c>
      <c r="C907" t="s">
        <v>1636</v>
      </c>
      <c r="D907" t="s">
        <v>1401</v>
      </c>
      <c r="E907" t="s">
        <v>116</v>
      </c>
      <c r="F907" t="s">
        <v>60</v>
      </c>
      <c r="G907" s="2" t="s">
        <v>53</v>
      </c>
      <c r="H907">
        <v>400</v>
      </c>
      <c r="I907">
        <v>368</v>
      </c>
      <c r="J907">
        <f t="shared" si="92"/>
        <v>32</v>
      </c>
      <c r="K907" s="5">
        <f>VLOOKUP(G907,Products!$B$2:$C$51,2,0)</f>
        <v>45</v>
      </c>
      <c r="L907" s="5">
        <f>VLOOKUP(G907,Products!$B$2:$D$51,3,0)</f>
        <v>52</v>
      </c>
      <c r="M907" s="5">
        <f t="shared" si="93"/>
        <v>18000</v>
      </c>
      <c r="N907" s="5">
        <f t="shared" si="94"/>
        <v>19136</v>
      </c>
      <c r="O907" s="5">
        <f t="shared" si="95"/>
        <v>1136</v>
      </c>
      <c r="P907" s="6">
        <f t="shared" si="96"/>
        <v>0.08</v>
      </c>
      <c r="Q907" s="6">
        <f t="shared" si="97"/>
        <v>0.92</v>
      </c>
    </row>
    <row r="908" spans="1:17" ht="15" x14ac:dyDescent="0.35">
      <c r="A908" s="1">
        <v>45596</v>
      </c>
      <c r="B908" t="s">
        <v>1641</v>
      </c>
      <c r="C908" t="s">
        <v>1636</v>
      </c>
      <c r="D908" t="s">
        <v>1457</v>
      </c>
      <c r="E908" t="s">
        <v>116</v>
      </c>
      <c r="F908" t="s">
        <v>61</v>
      </c>
      <c r="G908" s="2" t="s">
        <v>16</v>
      </c>
      <c r="H908">
        <v>400</v>
      </c>
      <c r="I908">
        <v>364</v>
      </c>
      <c r="J908">
        <f t="shared" si="92"/>
        <v>36</v>
      </c>
      <c r="K908" s="5">
        <f>VLOOKUP(G908,Products!$B$2:$C$51,2,0)</f>
        <v>12</v>
      </c>
      <c r="L908" s="5">
        <f>VLOOKUP(G908,Products!$B$2:$D$51,3,0)</f>
        <v>20</v>
      </c>
      <c r="M908" s="5">
        <f t="shared" si="93"/>
        <v>4800</v>
      </c>
      <c r="N908" s="5">
        <f t="shared" si="94"/>
        <v>7280</v>
      </c>
      <c r="O908" s="5">
        <f t="shared" si="95"/>
        <v>2480</v>
      </c>
      <c r="P908" s="6">
        <f t="shared" si="96"/>
        <v>0.09</v>
      </c>
      <c r="Q908" s="6">
        <f t="shared" si="97"/>
        <v>0.91</v>
      </c>
    </row>
    <row r="909" spans="1:17" ht="15" x14ac:dyDescent="0.35">
      <c r="A909" s="1">
        <v>45596</v>
      </c>
      <c r="B909" t="s">
        <v>1641</v>
      </c>
      <c r="C909" t="s">
        <v>1636</v>
      </c>
      <c r="D909" t="s">
        <v>1510</v>
      </c>
      <c r="E909" t="s">
        <v>116</v>
      </c>
      <c r="F909" t="s">
        <v>62</v>
      </c>
      <c r="G909" s="2" t="s">
        <v>17</v>
      </c>
      <c r="H909">
        <v>400</v>
      </c>
      <c r="I909">
        <v>364</v>
      </c>
      <c r="J909">
        <f t="shared" si="92"/>
        <v>36</v>
      </c>
      <c r="K909" s="5">
        <f>VLOOKUP(G909,Products!$B$2:$C$51,2,0)</f>
        <v>320</v>
      </c>
      <c r="L909" s="5">
        <f>VLOOKUP(G909,Products!$B$2:$D$51,3,0)</f>
        <v>368</v>
      </c>
      <c r="M909" s="5">
        <f t="shared" si="93"/>
        <v>128000</v>
      </c>
      <c r="N909" s="5">
        <f t="shared" si="94"/>
        <v>133952</v>
      </c>
      <c r="O909" s="5">
        <f t="shared" si="95"/>
        <v>5952</v>
      </c>
      <c r="P909" s="6">
        <f t="shared" si="96"/>
        <v>0.09</v>
      </c>
      <c r="Q909" s="6">
        <f t="shared" si="97"/>
        <v>0.91</v>
      </c>
    </row>
    <row r="910" spans="1:17" ht="15" x14ac:dyDescent="0.35">
      <c r="A910" s="1">
        <v>45596</v>
      </c>
      <c r="B910" t="s">
        <v>1641</v>
      </c>
      <c r="C910" t="s">
        <v>1636</v>
      </c>
      <c r="D910" t="s">
        <v>1560</v>
      </c>
      <c r="E910" t="s">
        <v>116</v>
      </c>
      <c r="F910" t="s">
        <v>63</v>
      </c>
      <c r="G910" s="2" t="s">
        <v>18</v>
      </c>
      <c r="H910">
        <v>400</v>
      </c>
      <c r="I910">
        <v>364</v>
      </c>
      <c r="J910">
        <f t="shared" si="92"/>
        <v>36</v>
      </c>
      <c r="K910" s="5">
        <f>VLOOKUP(G910,Products!$B$2:$C$51,2,0)</f>
        <v>253</v>
      </c>
      <c r="L910" s="5">
        <f>VLOOKUP(G910,Products!$B$2:$D$51,3,0)</f>
        <v>285</v>
      </c>
      <c r="M910" s="5">
        <f t="shared" si="93"/>
        <v>101200</v>
      </c>
      <c r="N910" s="5">
        <f t="shared" si="94"/>
        <v>103740</v>
      </c>
      <c r="O910" s="5">
        <f t="shared" si="95"/>
        <v>2540</v>
      </c>
      <c r="P910" s="6">
        <f t="shared" si="96"/>
        <v>0.09</v>
      </c>
      <c r="Q910" s="6">
        <f t="shared" si="97"/>
        <v>0.91</v>
      </c>
    </row>
    <row r="911" spans="1:17" ht="15" x14ac:dyDescent="0.35">
      <c r="A911" s="1">
        <v>45596</v>
      </c>
      <c r="B911" t="s">
        <v>1641</v>
      </c>
      <c r="C911" t="s">
        <v>1636</v>
      </c>
      <c r="D911" t="s">
        <v>193</v>
      </c>
      <c r="E911" t="s">
        <v>116</v>
      </c>
      <c r="F911" t="s">
        <v>64</v>
      </c>
      <c r="G911" s="2" t="s">
        <v>19</v>
      </c>
      <c r="H911">
        <v>400</v>
      </c>
      <c r="I911">
        <v>364</v>
      </c>
      <c r="J911">
        <f t="shared" si="92"/>
        <v>36</v>
      </c>
      <c r="K911" s="5">
        <f>VLOOKUP(G911,Products!$B$2:$C$51,2,0)</f>
        <v>98</v>
      </c>
      <c r="L911" s="5">
        <f>VLOOKUP(G911,Products!$B$2:$D$51,3,0)</f>
        <v>108</v>
      </c>
      <c r="M911" s="5">
        <f t="shared" si="93"/>
        <v>39200</v>
      </c>
      <c r="N911" s="5">
        <f t="shared" si="94"/>
        <v>39312</v>
      </c>
      <c r="O911" s="5">
        <f t="shared" si="95"/>
        <v>112</v>
      </c>
      <c r="P911" s="6">
        <f t="shared" si="96"/>
        <v>0.09</v>
      </c>
      <c r="Q911" s="6">
        <f t="shared" si="97"/>
        <v>0.91</v>
      </c>
    </row>
    <row r="912" spans="1:17" ht="15" x14ac:dyDescent="0.35">
      <c r="A912" s="1">
        <v>45596</v>
      </c>
      <c r="B912" t="s">
        <v>1641</v>
      </c>
      <c r="C912" t="s">
        <v>1636</v>
      </c>
      <c r="D912" t="s">
        <v>246</v>
      </c>
      <c r="E912" t="s">
        <v>116</v>
      </c>
      <c r="F912" t="s">
        <v>65</v>
      </c>
      <c r="G912" s="2" t="s">
        <v>45</v>
      </c>
      <c r="H912">
        <v>400</v>
      </c>
      <c r="I912">
        <v>372</v>
      </c>
      <c r="J912">
        <f t="shared" si="92"/>
        <v>28</v>
      </c>
      <c r="K912" s="5">
        <f>VLOOKUP(G912,Products!$B$2:$C$51,2,0)</f>
        <v>70</v>
      </c>
      <c r="L912" s="5">
        <f>VLOOKUP(G912,Products!$B$2:$D$51,3,0)</f>
        <v>78</v>
      </c>
      <c r="M912" s="5">
        <f t="shared" si="93"/>
        <v>28000</v>
      </c>
      <c r="N912" s="5">
        <f t="shared" si="94"/>
        <v>29016</v>
      </c>
      <c r="O912" s="5">
        <f t="shared" si="95"/>
        <v>1016</v>
      </c>
      <c r="P912" s="6">
        <f t="shared" si="96"/>
        <v>7.0000000000000007E-2</v>
      </c>
      <c r="Q912" s="6">
        <f t="shared" si="97"/>
        <v>0.93</v>
      </c>
    </row>
    <row r="913" spans="1:17" ht="15" x14ac:dyDescent="0.35">
      <c r="A913" s="1">
        <v>45596</v>
      </c>
      <c r="B913" t="s">
        <v>1641</v>
      </c>
      <c r="C913" t="s">
        <v>1636</v>
      </c>
      <c r="D913" t="s">
        <v>349</v>
      </c>
      <c r="E913" t="s">
        <v>116</v>
      </c>
      <c r="F913" t="s">
        <v>66</v>
      </c>
      <c r="G913" s="2" t="s">
        <v>20</v>
      </c>
      <c r="H913">
        <v>400</v>
      </c>
      <c r="I913">
        <v>372</v>
      </c>
      <c r="J913">
        <f t="shared" si="92"/>
        <v>28</v>
      </c>
      <c r="K913" s="5">
        <f>VLOOKUP(G913,Products!$B$2:$C$51,2,0)</f>
        <v>720</v>
      </c>
      <c r="L913" s="5">
        <f>VLOOKUP(G913,Products!$B$2:$D$51,3,0)</f>
        <v>806</v>
      </c>
      <c r="M913" s="5">
        <f t="shared" si="93"/>
        <v>288000</v>
      </c>
      <c r="N913" s="5">
        <f t="shared" si="94"/>
        <v>299832</v>
      </c>
      <c r="O913" s="5">
        <f t="shared" si="95"/>
        <v>11832</v>
      </c>
      <c r="P913" s="6">
        <f t="shared" si="96"/>
        <v>7.0000000000000007E-2</v>
      </c>
      <c r="Q913" s="6">
        <f t="shared" si="97"/>
        <v>0.93</v>
      </c>
    </row>
    <row r="914" spans="1:17" ht="15" x14ac:dyDescent="0.35">
      <c r="A914" s="1">
        <v>45596</v>
      </c>
      <c r="B914" t="s">
        <v>1641</v>
      </c>
      <c r="C914" t="s">
        <v>1636</v>
      </c>
      <c r="D914" t="s">
        <v>480</v>
      </c>
      <c r="E914" t="s">
        <v>116</v>
      </c>
      <c r="F914" t="s">
        <v>67</v>
      </c>
      <c r="G914" s="2" t="s">
        <v>21</v>
      </c>
      <c r="H914">
        <v>400</v>
      </c>
      <c r="I914">
        <v>364</v>
      </c>
      <c r="J914">
        <f t="shared" si="92"/>
        <v>36</v>
      </c>
      <c r="K914" s="5">
        <f>VLOOKUP(G914,Products!$B$2:$C$51,2,0)</f>
        <v>740</v>
      </c>
      <c r="L914" s="5">
        <f>VLOOKUP(G914,Products!$B$2:$D$51,3,0)</f>
        <v>815</v>
      </c>
      <c r="M914" s="5">
        <f t="shared" si="93"/>
        <v>296000</v>
      </c>
      <c r="N914" s="5">
        <f t="shared" si="94"/>
        <v>296660</v>
      </c>
      <c r="O914" s="5">
        <f t="shared" si="95"/>
        <v>660</v>
      </c>
      <c r="P914" s="6">
        <f t="shared" si="96"/>
        <v>0.09</v>
      </c>
      <c r="Q914" s="6">
        <f t="shared" si="97"/>
        <v>0.91</v>
      </c>
    </row>
    <row r="915" spans="1:17" ht="15" x14ac:dyDescent="0.35">
      <c r="A915" s="1">
        <v>45596</v>
      </c>
      <c r="B915" t="s">
        <v>1641</v>
      </c>
      <c r="C915" t="s">
        <v>1636</v>
      </c>
      <c r="D915" t="s">
        <v>669</v>
      </c>
      <c r="E915" t="s">
        <v>116</v>
      </c>
      <c r="F915" t="s">
        <v>68</v>
      </c>
      <c r="G915" s="2" t="s">
        <v>22</v>
      </c>
      <c r="H915">
        <v>400</v>
      </c>
      <c r="I915">
        <v>368</v>
      </c>
      <c r="J915">
        <f t="shared" si="92"/>
        <v>32</v>
      </c>
      <c r="K915" s="5">
        <f>VLOOKUP(G915,Products!$B$2:$C$51,2,0)</f>
        <v>40</v>
      </c>
      <c r="L915" s="5">
        <f>VLOOKUP(G915,Products!$B$2:$D$51,3,0)</f>
        <v>60</v>
      </c>
      <c r="M915" s="5">
        <f t="shared" si="93"/>
        <v>16000</v>
      </c>
      <c r="N915" s="5">
        <f t="shared" si="94"/>
        <v>22080</v>
      </c>
      <c r="O915" s="5">
        <f t="shared" si="95"/>
        <v>6080</v>
      </c>
      <c r="P915" s="6">
        <f t="shared" si="96"/>
        <v>0.08</v>
      </c>
      <c r="Q915" s="6">
        <f t="shared" si="97"/>
        <v>0.92</v>
      </c>
    </row>
    <row r="916" spans="1:17" ht="15" x14ac:dyDescent="0.35">
      <c r="A916" s="1">
        <v>45596</v>
      </c>
      <c r="B916" t="s">
        <v>1641</v>
      </c>
      <c r="C916" t="s">
        <v>1636</v>
      </c>
      <c r="D916" t="s">
        <v>723</v>
      </c>
      <c r="E916" t="s">
        <v>116</v>
      </c>
      <c r="F916" t="s">
        <v>69</v>
      </c>
      <c r="G916" s="2" t="s">
        <v>27</v>
      </c>
      <c r="H916">
        <v>400</v>
      </c>
      <c r="I916">
        <v>368</v>
      </c>
      <c r="J916">
        <f t="shared" si="92"/>
        <v>32</v>
      </c>
      <c r="K916" s="5">
        <f>VLOOKUP(G916,Products!$B$2:$C$51,2,0)</f>
        <v>60</v>
      </c>
      <c r="L916" s="5">
        <f>VLOOKUP(G916,Products!$B$2:$D$51,3,0)</f>
        <v>66</v>
      </c>
      <c r="M916" s="5">
        <f t="shared" si="93"/>
        <v>24000</v>
      </c>
      <c r="N916" s="5">
        <f t="shared" si="94"/>
        <v>24288</v>
      </c>
      <c r="O916" s="5">
        <f t="shared" si="95"/>
        <v>288</v>
      </c>
      <c r="P916" s="6">
        <f t="shared" si="96"/>
        <v>0.08</v>
      </c>
      <c r="Q916" s="6">
        <f t="shared" si="97"/>
        <v>0.92</v>
      </c>
    </row>
    <row r="917" spans="1:17" ht="15" x14ac:dyDescent="0.35">
      <c r="A917" s="1">
        <v>45596</v>
      </c>
      <c r="B917" t="s">
        <v>1641</v>
      </c>
      <c r="C917" t="s">
        <v>1636</v>
      </c>
      <c r="D917" t="s">
        <v>822</v>
      </c>
      <c r="E917" t="s">
        <v>116</v>
      </c>
      <c r="F917" t="s">
        <v>70</v>
      </c>
      <c r="G917" s="2" t="s">
        <v>1643</v>
      </c>
      <c r="H917">
        <v>400</v>
      </c>
      <c r="I917">
        <v>364</v>
      </c>
      <c r="J917">
        <f t="shared" si="92"/>
        <v>36</v>
      </c>
      <c r="K917" s="5">
        <f>VLOOKUP(G917,Products!$B$2:$C$51,2,0)</f>
        <v>108</v>
      </c>
      <c r="L917" s="5">
        <f>VLOOKUP(G917,Products!$B$2:$D$51,3,0)</f>
        <v>118</v>
      </c>
      <c r="M917" s="5">
        <f t="shared" si="93"/>
        <v>43200</v>
      </c>
      <c r="N917" s="5">
        <f t="shared" si="94"/>
        <v>42952</v>
      </c>
      <c r="O917" s="5">
        <f t="shared" si="95"/>
        <v>-248</v>
      </c>
      <c r="P917" s="6">
        <f t="shared" si="96"/>
        <v>0.09</v>
      </c>
      <c r="Q917" s="6">
        <f t="shared" si="97"/>
        <v>0.91</v>
      </c>
    </row>
    <row r="918" spans="1:17" ht="15" x14ac:dyDescent="0.35">
      <c r="A918" s="1">
        <v>45596</v>
      </c>
      <c r="B918" t="s">
        <v>1641</v>
      </c>
      <c r="C918" t="s">
        <v>1636</v>
      </c>
      <c r="D918" t="s">
        <v>1082</v>
      </c>
      <c r="E918" t="s">
        <v>116</v>
      </c>
      <c r="F918" t="s">
        <v>71</v>
      </c>
      <c r="G918" s="2" t="s">
        <v>29</v>
      </c>
      <c r="H918">
        <v>400</v>
      </c>
      <c r="I918">
        <v>372</v>
      </c>
      <c r="J918">
        <f t="shared" si="92"/>
        <v>28</v>
      </c>
      <c r="K918" s="5">
        <f>VLOOKUP(G918,Products!$B$2:$C$51,2,0)</f>
        <v>84</v>
      </c>
      <c r="L918" s="5">
        <f>VLOOKUP(G918,Products!$B$2:$D$51,3,0)</f>
        <v>94</v>
      </c>
      <c r="M918" s="5">
        <f t="shared" si="93"/>
        <v>33600</v>
      </c>
      <c r="N918" s="5">
        <f t="shared" si="94"/>
        <v>34968</v>
      </c>
      <c r="O918" s="5">
        <f t="shared" si="95"/>
        <v>1368</v>
      </c>
      <c r="P918" s="6">
        <f t="shared" si="96"/>
        <v>7.0000000000000007E-2</v>
      </c>
      <c r="Q918" s="6">
        <f t="shared" si="97"/>
        <v>0.93</v>
      </c>
    </row>
    <row r="919" spans="1:17" ht="15" x14ac:dyDescent="0.35">
      <c r="A919" s="1">
        <v>45596</v>
      </c>
      <c r="B919" t="s">
        <v>1641</v>
      </c>
      <c r="C919" t="s">
        <v>1636</v>
      </c>
      <c r="D919" t="s">
        <v>1121</v>
      </c>
      <c r="E919" t="s">
        <v>116</v>
      </c>
      <c r="F919" t="s">
        <v>72</v>
      </c>
      <c r="G919" s="2" t="s">
        <v>31</v>
      </c>
      <c r="H919">
        <v>400</v>
      </c>
      <c r="I919">
        <v>372</v>
      </c>
      <c r="J919">
        <f t="shared" si="92"/>
        <v>28</v>
      </c>
      <c r="K919" s="5">
        <f>VLOOKUP(G919,Products!$B$2:$C$51,2,0)</f>
        <v>67</v>
      </c>
      <c r="L919" s="5">
        <f>VLOOKUP(G919,Products!$B$2:$D$51,3,0)</f>
        <v>74</v>
      </c>
      <c r="M919" s="5">
        <f t="shared" si="93"/>
        <v>26800</v>
      </c>
      <c r="N919" s="5">
        <f t="shared" si="94"/>
        <v>27528</v>
      </c>
      <c r="O919" s="5">
        <f t="shared" si="95"/>
        <v>728</v>
      </c>
      <c r="P919" s="6">
        <f t="shared" si="96"/>
        <v>7.0000000000000007E-2</v>
      </c>
      <c r="Q919" s="6">
        <f t="shared" si="97"/>
        <v>0.93</v>
      </c>
    </row>
    <row r="920" spans="1:17" ht="15" x14ac:dyDescent="0.35">
      <c r="A920" s="1">
        <v>45596</v>
      </c>
      <c r="B920" t="s">
        <v>1641</v>
      </c>
      <c r="C920" t="s">
        <v>1636</v>
      </c>
      <c r="D920" t="s">
        <v>1177</v>
      </c>
      <c r="E920" t="s">
        <v>116</v>
      </c>
      <c r="F920" t="s">
        <v>73</v>
      </c>
      <c r="G920" s="2" t="s">
        <v>32</v>
      </c>
      <c r="H920">
        <v>400</v>
      </c>
      <c r="I920">
        <v>372</v>
      </c>
      <c r="J920">
        <f t="shared" si="92"/>
        <v>28</v>
      </c>
      <c r="K920" s="5">
        <f>VLOOKUP(G920,Products!$B$2:$C$51,2,0)</f>
        <v>25</v>
      </c>
      <c r="L920" s="5">
        <f>VLOOKUP(G920,Products!$B$2:$D$51,3,0)</f>
        <v>30</v>
      </c>
      <c r="M920" s="5">
        <f t="shared" si="93"/>
        <v>10000</v>
      </c>
      <c r="N920" s="5">
        <f t="shared" si="94"/>
        <v>11160</v>
      </c>
      <c r="O920" s="5">
        <f t="shared" si="95"/>
        <v>1160</v>
      </c>
      <c r="P920" s="6">
        <f t="shared" si="96"/>
        <v>7.0000000000000007E-2</v>
      </c>
      <c r="Q920" s="6">
        <f t="shared" si="97"/>
        <v>0.93</v>
      </c>
    </row>
    <row r="921" spans="1:17" ht="15" x14ac:dyDescent="0.35">
      <c r="A921" s="1">
        <v>45596</v>
      </c>
      <c r="B921" t="s">
        <v>1641</v>
      </c>
      <c r="C921" t="s">
        <v>1636</v>
      </c>
      <c r="D921" t="s">
        <v>1353</v>
      </c>
      <c r="E921" t="s">
        <v>116</v>
      </c>
      <c r="F921" t="s">
        <v>74</v>
      </c>
      <c r="G921" s="2" t="s">
        <v>33</v>
      </c>
      <c r="H921">
        <v>400</v>
      </c>
      <c r="I921">
        <v>368</v>
      </c>
      <c r="J921">
        <f t="shared" si="92"/>
        <v>32</v>
      </c>
      <c r="K921" s="5">
        <f>VLOOKUP(G921,Products!$B$2:$C$51,2,0)</f>
        <v>186</v>
      </c>
      <c r="L921" s="5">
        <f>VLOOKUP(G921,Products!$B$2:$D$51,3,0)</f>
        <v>205</v>
      </c>
      <c r="M921" s="5">
        <f t="shared" si="93"/>
        <v>74400</v>
      </c>
      <c r="N921" s="5">
        <f t="shared" si="94"/>
        <v>75440</v>
      </c>
      <c r="O921" s="5">
        <f t="shared" si="95"/>
        <v>1040</v>
      </c>
      <c r="P921" s="6">
        <f t="shared" si="96"/>
        <v>0.08</v>
      </c>
      <c r="Q921" s="6">
        <f t="shared" si="97"/>
        <v>0.92</v>
      </c>
    </row>
    <row r="922" spans="1:17" ht="15" x14ac:dyDescent="0.35">
      <c r="A922" s="1">
        <v>45596</v>
      </c>
      <c r="B922" t="s">
        <v>1641</v>
      </c>
      <c r="C922" t="s">
        <v>1636</v>
      </c>
      <c r="D922" t="s">
        <v>1458</v>
      </c>
      <c r="E922" t="s">
        <v>116</v>
      </c>
      <c r="F922" t="s">
        <v>75</v>
      </c>
      <c r="G922" s="2" t="s">
        <v>34</v>
      </c>
      <c r="H922">
        <v>400</v>
      </c>
      <c r="I922">
        <v>368</v>
      </c>
      <c r="J922">
        <f t="shared" si="92"/>
        <v>32</v>
      </c>
      <c r="K922" s="5">
        <f>VLOOKUP(G922,Products!$B$2:$C$51,2,0)</f>
        <v>70</v>
      </c>
      <c r="L922" s="5">
        <f>VLOOKUP(G922,Products!$B$2:$D$51,3,0)</f>
        <v>84</v>
      </c>
      <c r="M922" s="5">
        <f t="shared" si="93"/>
        <v>28000</v>
      </c>
      <c r="N922" s="5">
        <f t="shared" si="94"/>
        <v>30912</v>
      </c>
      <c r="O922" s="5">
        <f t="shared" si="95"/>
        <v>2912</v>
      </c>
      <c r="P922" s="6">
        <f t="shared" si="96"/>
        <v>0.08</v>
      </c>
      <c r="Q922" s="6">
        <f t="shared" si="97"/>
        <v>0.92</v>
      </c>
    </row>
    <row r="923" spans="1:17" ht="15" x14ac:dyDescent="0.35">
      <c r="A923" s="1">
        <v>45596</v>
      </c>
      <c r="B923" t="s">
        <v>1641</v>
      </c>
      <c r="C923" t="s">
        <v>1636</v>
      </c>
      <c r="D923" t="s">
        <v>1511</v>
      </c>
      <c r="E923" t="s">
        <v>116</v>
      </c>
      <c r="F923" t="s">
        <v>76</v>
      </c>
      <c r="G923" s="2" t="s">
        <v>36</v>
      </c>
      <c r="H923">
        <v>400</v>
      </c>
      <c r="I923">
        <v>372</v>
      </c>
      <c r="J923">
        <f t="shared" si="92"/>
        <v>28</v>
      </c>
      <c r="K923" s="5">
        <f>VLOOKUP(G923,Products!$B$2:$C$51,2,0)</f>
        <v>197</v>
      </c>
      <c r="L923" s="5">
        <f>VLOOKUP(G923,Products!$B$2:$D$51,3,0)</f>
        <v>221</v>
      </c>
      <c r="M923" s="5">
        <f t="shared" si="93"/>
        <v>78800</v>
      </c>
      <c r="N923" s="5">
        <f t="shared" si="94"/>
        <v>82212</v>
      </c>
      <c r="O923" s="5">
        <f t="shared" si="95"/>
        <v>3412</v>
      </c>
      <c r="P923" s="6">
        <f t="shared" si="96"/>
        <v>7.0000000000000007E-2</v>
      </c>
      <c r="Q923" s="6">
        <f t="shared" si="97"/>
        <v>0.93</v>
      </c>
    </row>
    <row r="924" spans="1:17" ht="15" x14ac:dyDescent="0.35">
      <c r="A924" s="1">
        <v>45596</v>
      </c>
      <c r="B924" t="s">
        <v>1641</v>
      </c>
      <c r="C924" t="s">
        <v>1636</v>
      </c>
      <c r="D924" t="s">
        <v>1607</v>
      </c>
      <c r="E924" t="s">
        <v>116</v>
      </c>
      <c r="F924" t="s">
        <v>77</v>
      </c>
      <c r="G924" s="2" t="s">
        <v>39</v>
      </c>
      <c r="H924">
        <v>400</v>
      </c>
      <c r="I924">
        <v>364</v>
      </c>
      <c r="J924">
        <f t="shared" si="92"/>
        <v>36</v>
      </c>
      <c r="K924" s="5">
        <f>VLOOKUP(G924,Products!$B$2:$C$51,2,0)</f>
        <v>20</v>
      </c>
      <c r="L924" s="5">
        <f>VLOOKUP(G924,Products!$B$2:$D$51,3,0)</f>
        <v>24</v>
      </c>
      <c r="M924" s="5">
        <f t="shared" si="93"/>
        <v>8000</v>
      </c>
      <c r="N924" s="5">
        <f t="shared" si="94"/>
        <v>8736</v>
      </c>
      <c r="O924" s="5">
        <f t="shared" si="95"/>
        <v>736</v>
      </c>
      <c r="P924" s="6">
        <f t="shared" si="96"/>
        <v>0.09</v>
      </c>
      <c r="Q924" s="6">
        <f t="shared" si="97"/>
        <v>0.91</v>
      </c>
    </row>
    <row r="925" spans="1:17" ht="15" x14ac:dyDescent="0.35">
      <c r="A925" s="1">
        <v>45596</v>
      </c>
      <c r="B925" t="s">
        <v>1641</v>
      </c>
      <c r="C925" t="s">
        <v>1636</v>
      </c>
      <c r="D925" t="s">
        <v>297</v>
      </c>
      <c r="E925" t="s">
        <v>116</v>
      </c>
      <c r="F925" t="s">
        <v>78</v>
      </c>
      <c r="G925" s="2" t="s">
        <v>41</v>
      </c>
      <c r="H925">
        <v>400</v>
      </c>
      <c r="I925">
        <v>368</v>
      </c>
      <c r="J925">
        <f t="shared" si="92"/>
        <v>32</v>
      </c>
      <c r="K925" s="5">
        <f>VLOOKUP(G925,Products!$B$2:$C$51,2,0)</f>
        <v>60</v>
      </c>
      <c r="L925" s="5">
        <f>VLOOKUP(G925,Products!$B$2:$D$51,3,0)</f>
        <v>72</v>
      </c>
      <c r="M925" s="5">
        <f t="shared" si="93"/>
        <v>24000</v>
      </c>
      <c r="N925" s="5">
        <f t="shared" si="94"/>
        <v>26496</v>
      </c>
      <c r="O925" s="5">
        <f t="shared" si="95"/>
        <v>2496</v>
      </c>
      <c r="P925" s="6">
        <f t="shared" si="96"/>
        <v>0.08</v>
      </c>
      <c r="Q925" s="6">
        <f t="shared" si="97"/>
        <v>0.92</v>
      </c>
    </row>
    <row r="926" spans="1:17" ht="15" x14ac:dyDescent="0.35">
      <c r="A926" s="1">
        <v>45596</v>
      </c>
      <c r="B926" t="s">
        <v>1641</v>
      </c>
      <c r="C926" t="s">
        <v>1636</v>
      </c>
      <c r="D926" t="s">
        <v>384</v>
      </c>
      <c r="E926" t="s">
        <v>116</v>
      </c>
      <c r="F926" t="s">
        <v>79</v>
      </c>
      <c r="G926" s="2" t="s">
        <v>42</v>
      </c>
      <c r="H926">
        <v>400</v>
      </c>
      <c r="I926">
        <v>368</v>
      </c>
      <c r="J926">
        <f t="shared" si="92"/>
        <v>32</v>
      </c>
      <c r="K926" s="5">
        <f>VLOOKUP(G926,Products!$B$2:$C$51,2,0)</f>
        <v>251</v>
      </c>
      <c r="L926" s="5">
        <f>VLOOKUP(G926,Products!$B$2:$D$51,3,0)</f>
        <v>276</v>
      </c>
      <c r="M926" s="5">
        <f t="shared" si="93"/>
        <v>100400</v>
      </c>
      <c r="N926" s="5">
        <f t="shared" si="94"/>
        <v>101568</v>
      </c>
      <c r="O926" s="5">
        <f t="shared" si="95"/>
        <v>1168</v>
      </c>
      <c r="P926" s="6">
        <f t="shared" si="96"/>
        <v>0.08</v>
      </c>
      <c r="Q926" s="6">
        <f t="shared" si="97"/>
        <v>0.92</v>
      </c>
    </row>
    <row r="927" spans="1:17" ht="15" x14ac:dyDescent="0.35">
      <c r="A927" s="1">
        <v>45596</v>
      </c>
      <c r="B927" t="s">
        <v>1641</v>
      </c>
      <c r="C927" t="s">
        <v>1636</v>
      </c>
      <c r="D927" t="s">
        <v>426</v>
      </c>
      <c r="E927" t="s">
        <v>116</v>
      </c>
      <c r="F927" t="s">
        <v>80</v>
      </c>
      <c r="G927" s="2" t="s">
        <v>43</v>
      </c>
      <c r="H927">
        <v>400</v>
      </c>
      <c r="I927">
        <v>368</v>
      </c>
      <c r="J927">
        <f t="shared" si="92"/>
        <v>32</v>
      </c>
      <c r="K927" s="5">
        <f>VLOOKUP(G927,Products!$B$2:$C$51,2,0)</f>
        <v>70</v>
      </c>
      <c r="L927" s="5">
        <f>VLOOKUP(G927,Products!$B$2:$D$51,3,0)</f>
        <v>84</v>
      </c>
      <c r="M927" s="5">
        <f t="shared" si="93"/>
        <v>28000</v>
      </c>
      <c r="N927" s="5">
        <f t="shared" si="94"/>
        <v>30912</v>
      </c>
      <c r="O927" s="5">
        <f t="shared" si="95"/>
        <v>2912</v>
      </c>
      <c r="P927" s="6">
        <f t="shared" si="96"/>
        <v>0.08</v>
      </c>
      <c r="Q927" s="6">
        <f t="shared" si="97"/>
        <v>0.92</v>
      </c>
    </row>
    <row r="928" spans="1:17" ht="15" x14ac:dyDescent="0.35">
      <c r="A928" s="1">
        <v>45596</v>
      </c>
      <c r="B928" t="s">
        <v>1641</v>
      </c>
      <c r="C928" t="s">
        <v>1636</v>
      </c>
      <c r="D928" t="s">
        <v>532</v>
      </c>
      <c r="E928" t="s">
        <v>116</v>
      </c>
      <c r="F928" t="s">
        <v>81</v>
      </c>
      <c r="G928" s="2" t="s">
        <v>46</v>
      </c>
      <c r="H928">
        <v>400</v>
      </c>
      <c r="I928">
        <v>368</v>
      </c>
      <c r="J928">
        <f t="shared" si="92"/>
        <v>32</v>
      </c>
      <c r="K928" s="5">
        <f>VLOOKUP(G928,Products!$B$2:$C$51,2,0)</f>
        <v>120</v>
      </c>
      <c r="L928" s="5">
        <f>VLOOKUP(G928,Products!$B$2:$D$51,3,0)</f>
        <v>130</v>
      </c>
      <c r="M928" s="5">
        <f t="shared" si="93"/>
        <v>48000</v>
      </c>
      <c r="N928" s="5">
        <f t="shared" si="94"/>
        <v>47840</v>
      </c>
      <c r="O928" s="5">
        <f t="shared" si="95"/>
        <v>-160</v>
      </c>
      <c r="P928" s="6">
        <f t="shared" si="96"/>
        <v>0.08</v>
      </c>
      <c r="Q928" s="6">
        <f t="shared" si="97"/>
        <v>0.92</v>
      </c>
    </row>
    <row r="929" spans="1:17" ht="15" x14ac:dyDescent="0.35">
      <c r="A929" s="1">
        <v>45596</v>
      </c>
      <c r="B929" t="s">
        <v>1641</v>
      </c>
      <c r="C929" t="s">
        <v>1636</v>
      </c>
      <c r="D929" t="s">
        <v>579</v>
      </c>
      <c r="E929" t="s">
        <v>116</v>
      </c>
      <c r="F929" t="s">
        <v>82</v>
      </c>
      <c r="G929" s="2" t="s">
        <v>49</v>
      </c>
      <c r="H929">
        <v>400</v>
      </c>
      <c r="I929">
        <v>364</v>
      </c>
      <c r="J929">
        <f t="shared" si="92"/>
        <v>36</v>
      </c>
      <c r="K929" s="5">
        <f>VLOOKUP(G929,Products!$B$2:$C$51,2,0)</f>
        <v>30</v>
      </c>
      <c r="L929" s="5">
        <f>VLOOKUP(G929,Products!$B$2:$D$51,3,0)</f>
        <v>40</v>
      </c>
      <c r="M929" s="5">
        <f t="shared" si="93"/>
        <v>12000</v>
      </c>
      <c r="N929" s="5">
        <f t="shared" si="94"/>
        <v>14560</v>
      </c>
      <c r="O929" s="5">
        <f t="shared" si="95"/>
        <v>2560</v>
      </c>
      <c r="P929" s="6">
        <f t="shared" si="96"/>
        <v>0.09</v>
      </c>
      <c r="Q929" s="6">
        <f t="shared" si="97"/>
        <v>0.91</v>
      </c>
    </row>
    <row r="930" spans="1:17" ht="15" x14ac:dyDescent="0.35">
      <c r="A930" s="1">
        <v>45596</v>
      </c>
      <c r="B930" t="s">
        <v>1641</v>
      </c>
      <c r="C930" t="s">
        <v>1636</v>
      </c>
      <c r="D930" t="s">
        <v>724</v>
      </c>
      <c r="E930" t="s">
        <v>116</v>
      </c>
      <c r="F930" t="s">
        <v>83</v>
      </c>
      <c r="G930" s="2" t="s">
        <v>50</v>
      </c>
      <c r="H930">
        <v>400</v>
      </c>
      <c r="I930">
        <v>364</v>
      </c>
      <c r="J930">
        <f t="shared" si="92"/>
        <v>36</v>
      </c>
      <c r="K930" s="5">
        <f>VLOOKUP(G930,Products!$B$2:$C$51,2,0)</f>
        <v>10</v>
      </c>
      <c r="L930" s="5">
        <f>VLOOKUP(G930,Products!$B$2:$D$51,3,0)</f>
        <v>15</v>
      </c>
      <c r="M930" s="5">
        <f t="shared" si="93"/>
        <v>4000</v>
      </c>
      <c r="N930" s="5">
        <f t="shared" si="94"/>
        <v>5460</v>
      </c>
      <c r="O930" s="5">
        <f t="shared" si="95"/>
        <v>1460</v>
      </c>
      <c r="P930" s="6">
        <f t="shared" si="96"/>
        <v>0.09</v>
      </c>
      <c r="Q930" s="6">
        <f t="shared" si="97"/>
        <v>0.91</v>
      </c>
    </row>
    <row r="931" spans="1:17" ht="15" x14ac:dyDescent="0.35">
      <c r="A931" s="1">
        <v>45596</v>
      </c>
      <c r="B931" t="s">
        <v>1641</v>
      </c>
      <c r="C931" t="s">
        <v>1636</v>
      </c>
      <c r="D931" t="s">
        <v>823</v>
      </c>
      <c r="E931" t="s">
        <v>116</v>
      </c>
      <c r="F931" t="s">
        <v>84</v>
      </c>
      <c r="G931" s="2" t="s">
        <v>51</v>
      </c>
      <c r="H931">
        <v>400</v>
      </c>
      <c r="I931">
        <v>368</v>
      </c>
      <c r="J931">
        <f t="shared" si="92"/>
        <v>32</v>
      </c>
      <c r="K931" s="5">
        <f>VLOOKUP(G931,Products!$B$2:$C$51,2,0)</f>
        <v>150</v>
      </c>
      <c r="L931" s="5">
        <f>VLOOKUP(G931,Products!$B$2:$D$51,3,0)</f>
        <v>210</v>
      </c>
      <c r="M931" s="5">
        <f t="shared" si="93"/>
        <v>60000</v>
      </c>
      <c r="N931" s="5">
        <f t="shared" si="94"/>
        <v>77280</v>
      </c>
      <c r="O931" s="5">
        <f t="shared" si="95"/>
        <v>17280</v>
      </c>
      <c r="P931" s="6">
        <f t="shared" si="96"/>
        <v>0.08</v>
      </c>
      <c r="Q931" s="6">
        <f t="shared" si="97"/>
        <v>0.92</v>
      </c>
    </row>
    <row r="932" spans="1:17" ht="15" x14ac:dyDescent="0.35">
      <c r="A932" s="1">
        <v>45596</v>
      </c>
      <c r="B932" t="s">
        <v>1641</v>
      </c>
      <c r="C932" t="s">
        <v>1636</v>
      </c>
      <c r="D932" t="s">
        <v>880</v>
      </c>
      <c r="E932" t="s">
        <v>116</v>
      </c>
      <c r="F932" t="s">
        <v>85</v>
      </c>
      <c r="G932" s="2" t="s">
        <v>1646</v>
      </c>
      <c r="H932">
        <v>400</v>
      </c>
      <c r="I932">
        <v>364</v>
      </c>
      <c r="J932">
        <f t="shared" si="92"/>
        <v>36</v>
      </c>
      <c r="K932" s="5">
        <f>VLOOKUP(G932,Products!$B$2:$C$51,2,0)</f>
        <v>110</v>
      </c>
      <c r="L932" s="5">
        <f>VLOOKUP(G932,Products!$B$2:$D$51,3,0)</f>
        <v>127</v>
      </c>
      <c r="M932" s="5">
        <f t="shared" si="93"/>
        <v>44000</v>
      </c>
      <c r="N932" s="5">
        <f t="shared" si="94"/>
        <v>46228</v>
      </c>
      <c r="O932" s="5">
        <f t="shared" si="95"/>
        <v>2228</v>
      </c>
      <c r="P932" s="6">
        <f t="shared" si="96"/>
        <v>0.09</v>
      </c>
      <c r="Q932" s="6">
        <f t="shared" si="97"/>
        <v>0.91</v>
      </c>
    </row>
    <row r="933" spans="1:17" ht="15" x14ac:dyDescent="0.35">
      <c r="A933" s="1">
        <v>45596</v>
      </c>
      <c r="B933" t="s">
        <v>1641</v>
      </c>
      <c r="C933" t="s">
        <v>1636</v>
      </c>
      <c r="D933" t="s">
        <v>927</v>
      </c>
      <c r="E933" t="s">
        <v>116</v>
      </c>
      <c r="F933" t="s">
        <v>86</v>
      </c>
      <c r="G933" s="2" t="s">
        <v>23</v>
      </c>
      <c r="H933">
        <v>400</v>
      </c>
      <c r="I933">
        <v>364</v>
      </c>
      <c r="J933">
        <f t="shared" si="92"/>
        <v>36</v>
      </c>
      <c r="K933" s="5">
        <f>VLOOKUP(G933,Products!$B$2:$C$51,2,0)</f>
        <v>50</v>
      </c>
      <c r="L933" s="5">
        <f>VLOOKUP(G933,Products!$B$2:$D$51,3,0)</f>
        <v>58</v>
      </c>
      <c r="M933" s="5">
        <f t="shared" si="93"/>
        <v>20000</v>
      </c>
      <c r="N933" s="5">
        <f t="shared" si="94"/>
        <v>21112</v>
      </c>
      <c r="O933" s="5">
        <f t="shared" si="95"/>
        <v>1112</v>
      </c>
      <c r="P933" s="6">
        <f t="shared" si="96"/>
        <v>0.09</v>
      </c>
      <c r="Q933" s="6">
        <f t="shared" si="97"/>
        <v>0.91</v>
      </c>
    </row>
    <row r="934" spans="1:17" ht="15" x14ac:dyDescent="0.35">
      <c r="A934" s="1">
        <v>45596</v>
      </c>
      <c r="B934" t="s">
        <v>1641</v>
      </c>
      <c r="C934" t="s">
        <v>1636</v>
      </c>
      <c r="D934" t="s">
        <v>982</v>
      </c>
      <c r="E934" t="s">
        <v>116</v>
      </c>
      <c r="F934" t="s">
        <v>87</v>
      </c>
      <c r="G934" s="2" t="s">
        <v>24</v>
      </c>
      <c r="H934">
        <v>400</v>
      </c>
      <c r="I934">
        <v>364</v>
      </c>
      <c r="J934">
        <f t="shared" si="92"/>
        <v>36</v>
      </c>
      <c r="K934" s="5">
        <f>VLOOKUP(G934,Products!$B$2:$C$51,2,0)</f>
        <v>30</v>
      </c>
      <c r="L934" s="5">
        <f>VLOOKUP(G934,Products!$B$2:$D$51,3,0)</f>
        <v>34</v>
      </c>
      <c r="M934" s="5">
        <f t="shared" si="93"/>
        <v>12000</v>
      </c>
      <c r="N934" s="5">
        <f t="shared" si="94"/>
        <v>12376</v>
      </c>
      <c r="O934" s="5">
        <f t="shared" si="95"/>
        <v>376</v>
      </c>
      <c r="P934" s="6">
        <f t="shared" si="96"/>
        <v>0.09</v>
      </c>
      <c r="Q934" s="6">
        <f t="shared" si="97"/>
        <v>0.91</v>
      </c>
    </row>
    <row r="935" spans="1:17" ht="15" x14ac:dyDescent="0.35">
      <c r="A935" s="1">
        <v>45596</v>
      </c>
      <c r="B935" t="s">
        <v>1641</v>
      </c>
      <c r="C935" t="s">
        <v>1636</v>
      </c>
      <c r="D935" t="s">
        <v>1083</v>
      </c>
      <c r="E935" t="s">
        <v>116</v>
      </c>
      <c r="F935" t="s">
        <v>88</v>
      </c>
      <c r="G935" s="2" t="s">
        <v>25</v>
      </c>
      <c r="H935">
        <v>400</v>
      </c>
      <c r="I935">
        <v>372</v>
      </c>
      <c r="J935">
        <f t="shared" si="92"/>
        <v>28</v>
      </c>
      <c r="K935" s="5">
        <f>VLOOKUP(G935,Products!$B$2:$C$51,2,0)</f>
        <v>60</v>
      </c>
      <c r="L935" s="5">
        <f>VLOOKUP(G935,Products!$B$2:$D$51,3,0)</f>
        <v>68</v>
      </c>
      <c r="M935" s="5">
        <f t="shared" si="93"/>
        <v>24000</v>
      </c>
      <c r="N935" s="5">
        <f t="shared" si="94"/>
        <v>25296</v>
      </c>
      <c r="O935" s="5">
        <f t="shared" si="95"/>
        <v>1296</v>
      </c>
      <c r="P935" s="6">
        <f t="shared" si="96"/>
        <v>7.0000000000000007E-2</v>
      </c>
      <c r="Q935" s="6">
        <f t="shared" si="97"/>
        <v>0.93</v>
      </c>
    </row>
    <row r="936" spans="1:17" ht="15" x14ac:dyDescent="0.35">
      <c r="A936" s="1">
        <v>45596</v>
      </c>
      <c r="B936" t="s">
        <v>1641</v>
      </c>
      <c r="C936" t="s">
        <v>1636</v>
      </c>
      <c r="D936" t="s">
        <v>1273</v>
      </c>
      <c r="E936" t="s">
        <v>116</v>
      </c>
      <c r="F936" t="s">
        <v>89</v>
      </c>
      <c r="G936" s="2" t="s">
        <v>54</v>
      </c>
      <c r="H936">
        <v>400</v>
      </c>
      <c r="I936">
        <v>364</v>
      </c>
      <c r="J936">
        <f t="shared" si="92"/>
        <v>36</v>
      </c>
      <c r="K936" s="5">
        <f>VLOOKUP(G936,Products!$B$2:$C$51,2,0)</f>
        <v>20</v>
      </c>
      <c r="L936" s="5">
        <f>VLOOKUP(G936,Products!$B$2:$D$51,3,0)</f>
        <v>22</v>
      </c>
      <c r="M936" s="5">
        <f t="shared" si="93"/>
        <v>8000</v>
      </c>
      <c r="N936" s="5">
        <f t="shared" si="94"/>
        <v>8008</v>
      </c>
      <c r="O936" s="5">
        <f t="shared" si="95"/>
        <v>8</v>
      </c>
      <c r="P936" s="6">
        <f t="shared" si="96"/>
        <v>0.09</v>
      </c>
      <c r="Q936" s="6">
        <f t="shared" si="97"/>
        <v>0.91</v>
      </c>
    </row>
    <row r="937" spans="1:17" ht="15" x14ac:dyDescent="0.35">
      <c r="A937" s="1">
        <v>45596</v>
      </c>
      <c r="B937" t="s">
        <v>1641</v>
      </c>
      <c r="C937" t="s">
        <v>1636</v>
      </c>
      <c r="D937" t="s">
        <v>1608</v>
      </c>
      <c r="E937" t="s">
        <v>116</v>
      </c>
      <c r="F937" t="s">
        <v>90</v>
      </c>
      <c r="G937" s="2" t="s">
        <v>40</v>
      </c>
      <c r="H937">
        <v>400</v>
      </c>
      <c r="I937">
        <v>372</v>
      </c>
      <c r="J937">
        <f t="shared" si="92"/>
        <v>28</v>
      </c>
      <c r="K937" s="5">
        <f>VLOOKUP(G937,Products!$B$2:$C$51,2,0)</f>
        <v>40</v>
      </c>
      <c r="L937" s="5">
        <f>VLOOKUP(G937,Products!$B$2:$D$51,3,0)</f>
        <v>45</v>
      </c>
      <c r="M937" s="5">
        <f t="shared" si="93"/>
        <v>16000</v>
      </c>
      <c r="N937" s="5">
        <f t="shared" si="94"/>
        <v>16740</v>
      </c>
      <c r="O937" s="5">
        <f t="shared" si="95"/>
        <v>740</v>
      </c>
      <c r="P937" s="6">
        <f t="shared" si="96"/>
        <v>7.0000000000000007E-2</v>
      </c>
      <c r="Q937" s="6">
        <f t="shared" si="97"/>
        <v>0.93</v>
      </c>
    </row>
    <row r="938" spans="1:17" ht="15" x14ac:dyDescent="0.35">
      <c r="A938" s="1">
        <v>45596</v>
      </c>
      <c r="B938" t="s">
        <v>1641</v>
      </c>
      <c r="C938" t="s">
        <v>1636</v>
      </c>
      <c r="D938" t="s">
        <v>298</v>
      </c>
      <c r="E938" t="s">
        <v>116</v>
      </c>
      <c r="F938" t="s">
        <v>91</v>
      </c>
      <c r="G938" s="2" t="s">
        <v>30</v>
      </c>
      <c r="H938">
        <v>400</v>
      </c>
      <c r="I938">
        <v>364</v>
      </c>
      <c r="J938">
        <f t="shared" si="92"/>
        <v>36</v>
      </c>
      <c r="K938" s="5">
        <f>VLOOKUP(G938,Products!$B$2:$C$51,2,0)</f>
        <v>40</v>
      </c>
      <c r="L938" s="5">
        <f>VLOOKUP(G938,Products!$B$2:$D$51,3,0)</f>
        <v>45</v>
      </c>
      <c r="M938" s="5">
        <f t="shared" si="93"/>
        <v>16000</v>
      </c>
      <c r="N938" s="5">
        <f t="shared" si="94"/>
        <v>16380</v>
      </c>
      <c r="O938" s="5">
        <f t="shared" si="95"/>
        <v>380</v>
      </c>
      <c r="P938" s="6">
        <f t="shared" si="96"/>
        <v>0.09</v>
      </c>
      <c r="Q938" s="6">
        <f t="shared" si="97"/>
        <v>0.91</v>
      </c>
    </row>
    <row r="939" spans="1:17" ht="15" x14ac:dyDescent="0.35">
      <c r="A939" s="1">
        <v>45596</v>
      </c>
      <c r="B939" t="s">
        <v>1641</v>
      </c>
      <c r="C939" t="s">
        <v>1636</v>
      </c>
      <c r="D939" t="s">
        <v>350</v>
      </c>
      <c r="E939" t="s">
        <v>116</v>
      </c>
      <c r="F939" t="s">
        <v>92</v>
      </c>
      <c r="G939" s="2" t="s">
        <v>44</v>
      </c>
      <c r="H939">
        <v>400</v>
      </c>
      <c r="I939">
        <v>372</v>
      </c>
      <c r="J939">
        <f t="shared" si="92"/>
        <v>28</v>
      </c>
      <c r="K939" s="5">
        <f>VLOOKUP(G939,Products!$B$2:$C$51,2,0)</f>
        <v>50</v>
      </c>
      <c r="L939" s="5">
        <f>VLOOKUP(G939,Products!$B$2:$D$51,3,0)</f>
        <v>58</v>
      </c>
      <c r="M939" s="5">
        <f t="shared" si="93"/>
        <v>20000</v>
      </c>
      <c r="N939" s="5">
        <f t="shared" si="94"/>
        <v>21576</v>
      </c>
      <c r="O939" s="5">
        <f t="shared" si="95"/>
        <v>1576</v>
      </c>
      <c r="P939" s="6">
        <f t="shared" si="96"/>
        <v>7.0000000000000007E-2</v>
      </c>
      <c r="Q939" s="6">
        <f t="shared" si="97"/>
        <v>0.93</v>
      </c>
    </row>
    <row r="940" spans="1:17" ht="15" x14ac:dyDescent="0.35">
      <c r="A940" s="1">
        <v>45596</v>
      </c>
      <c r="B940" t="s">
        <v>1641</v>
      </c>
      <c r="C940" t="s">
        <v>1636</v>
      </c>
      <c r="D940" t="s">
        <v>385</v>
      </c>
      <c r="E940" t="s">
        <v>116</v>
      </c>
      <c r="F940" t="s">
        <v>93</v>
      </c>
      <c r="G940" s="2" t="s">
        <v>10</v>
      </c>
      <c r="H940">
        <v>400</v>
      </c>
      <c r="I940">
        <v>372</v>
      </c>
      <c r="J940">
        <f t="shared" si="92"/>
        <v>28</v>
      </c>
      <c r="K940" s="5">
        <f>VLOOKUP(G940,Products!$B$2:$C$51,2,0)</f>
        <v>44</v>
      </c>
      <c r="L940" s="5">
        <f>VLOOKUP(G940,Products!$B$2:$D$51,3,0)</f>
        <v>49</v>
      </c>
      <c r="M940" s="5">
        <f t="shared" si="93"/>
        <v>17600</v>
      </c>
      <c r="N940" s="5">
        <f t="shared" si="94"/>
        <v>18228</v>
      </c>
      <c r="O940" s="5">
        <f t="shared" si="95"/>
        <v>628</v>
      </c>
      <c r="P940" s="6">
        <f t="shared" si="96"/>
        <v>7.0000000000000007E-2</v>
      </c>
      <c r="Q940" s="6">
        <f t="shared" si="97"/>
        <v>0.93</v>
      </c>
    </row>
    <row r="941" spans="1:17" ht="15" x14ac:dyDescent="0.35">
      <c r="A941" s="1">
        <v>45596</v>
      </c>
      <c r="B941" t="s">
        <v>1641</v>
      </c>
      <c r="C941" t="s">
        <v>1636</v>
      </c>
      <c r="D941" t="s">
        <v>427</v>
      </c>
      <c r="E941" t="s">
        <v>116</v>
      </c>
      <c r="F941" t="s">
        <v>94</v>
      </c>
      <c r="G941" s="2" t="s">
        <v>1644</v>
      </c>
      <c r="H941">
        <v>400</v>
      </c>
      <c r="I941">
        <v>372</v>
      </c>
      <c r="J941">
        <f t="shared" si="92"/>
        <v>28</v>
      </c>
      <c r="K941" s="5">
        <f>VLOOKUP(G941,Products!$B$2:$C$51,2,0)</f>
        <v>25</v>
      </c>
      <c r="L941" s="5">
        <f>VLOOKUP(G941,Products!$B$2:$D$51,3,0)</f>
        <v>28</v>
      </c>
      <c r="M941" s="5">
        <f t="shared" si="93"/>
        <v>10000</v>
      </c>
      <c r="N941" s="5">
        <f t="shared" si="94"/>
        <v>10416</v>
      </c>
      <c r="O941" s="5">
        <f t="shared" si="95"/>
        <v>416</v>
      </c>
      <c r="P941" s="6">
        <f t="shared" si="96"/>
        <v>7.0000000000000007E-2</v>
      </c>
      <c r="Q941" s="6">
        <f t="shared" si="97"/>
        <v>0.93</v>
      </c>
    </row>
    <row r="942" spans="1:17" ht="15" x14ac:dyDescent="0.35">
      <c r="A942" s="1">
        <v>45596</v>
      </c>
      <c r="B942" t="s">
        <v>1641</v>
      </c>
      <c r="C942" t="s">
        <v>1636</v>
      </c>
      <c r="D942" t="s">
        <v>481</v>
      </c>
      <c r="E942" t="s">
        <v>116</v>
      </c>
      <c r="F942" t="s">
        <v>95</v>
      </c>
      <c r="G942" s="2" t="s">
        <v>1630</v>
      </c>
      <c r="H942">
        <v>400</v>
      </c>
      <c r="I942">
        <v>364</v>
      </c>
      <c r="J942">
        <f t="shared" si="92"/>
        <v>36</v>
      </c>
      <c r="K942" s="5">
        <f>VLOOKUP(G942,Products!$B$2:$C$51,2,0)</f>
        <v>45</v>
      </c>
      <c r="L942" s="5">
        <f>VLOOKUP(G942,Products!$B$2:$D$51,3,0)</f>
        <v>50</v>
      </c>
      <c r="M942" s="5">
        <f t="shared" si="93"/>
        <v>18000</v>
      </c>
      <c r="N942" s="5">
        <f t="shared" si="94"/>
        <v>18200</v>
      </c>
      <c r="O942" s="5">
        <f t="shared" si="95"/>
        <v>200</v>
      </c>
      <c r="P942" s="6">
        <f t="shared" si="96"/>
        <v>0.09</v>
      </c>
      <c r="Q942" s="6">
        <f t="shared" si="97"/>
        <v>0.91</v>
      </c>
    </row>
    <row r="943" spans="1:17" ht="15" x14ac:dyDescent="0.35">
      <c r="A943" s="1">
        <v>45596</v>
      </c>
      <c r="B943" t="s">
        <v>1641</v>
      </c>
      <c r="C943" t="s">
        <v>1636</v>
      </c>
      <c r="D943" t="s">
        <v>580</v>
      </c>
      <c r="E943" t="s">
        <v>116</v>
      </c>
      <c r="F943" t="s">
        <v>96</v>
      </c>
      <c r="G943" s="2" t="s">
        <v>28</v>
      </c>
      <c r="H943">
        <v>400</v>
      </c>
      <c r="I943">
        <v>364</v>
      </c>
      <c r="J943">
        <f t="shared" si="92"/>
        <v>36</v>
      </c>
      <c r="K943" s="5">
        <f>VLOOKUP(G943,Products!$B$2:$C$51,2,0)</f>
        <v>40</v>
      </c>
      <c r="L943" s="5">
        <f>VLOOKUP(G943,Products!$B$2:$D$51,3,0)</f>
        <v>44</v>
      </c>
      <c r="M943" s="5">
        <f t="shared" si="93"/>
        <v>16000</v>
      </c>
      <c r="N943" s="5">
        <f t="shared" si="94"/>
        <v>16016</v>
      </c>
      <c r="O943" s="5">
        <f t="shared" si="95"/>
        <v>16</v>
      </c>
      <c r="P943" s="6">
        <f t="shared" si="96"/>
        <v>0.09</v>
      </c>
      <c r="Q943" s="6">
        <f t="shared" si="97"/>
        <v>0.91</v>
      </c>
    </row>
    <row r="944" spans="1:17" ht="15" x14ac:dyDescent="0.35">
      <c r="A944" s="1">
        <v>45596</v>
      </c>
      <c r="B944" t="s">
        <v>1641</v>
      </c>
      <c r="C944" t="s">
        <v>1636</v>
      </c>
      <c r="D944" t="s">
        <v>670</v>
      </c>
      <c r="E944" t="s">
        <v>116</v>
      </c>
      <c r="F944" t="s">
        <v>97</v>
      </c>
      <c r="G944" s="2" t="s">
        <v>47</v>
      </c>
      <c r="H944">
        <v>400</v>
      </c>
      <c r="I944">
        <v>368</v>
      </c>
      <c r="J944">
        <f t="shared" si="92"/>
        <v>32</v>
      </c>
      <c r="K944" s="5">
        <f>VLOOKUP(G944,Products!$B$2:$C$51,2,0)</f>
        <v>34</v>
      </c>
      <c r="L944" s="5">
        <f>VLOOKUP(G944,Products!$B$2:$D$51,3,0)</f>
        <v>39</v>
      </c>
      <c r="M944" s="5">
        <f t="shared" si="93"/>
        <v>13600</v>
      </c>
      <c r="N944" s="5">
        <f t="shared" si="94"/>
        <v>14352</v>
      </c>
      <c r="O944" s="5">
        <f t="shared" si="95"/>
        <v>752</v>
      </c>
      <c r="P944" s="6">
        <f t="shared" si="96"/>
        <v>0.08</v>
      </c>
      <c r="Q944" s="6">
        <f t="shared" si="97"/>
        <v>0.92</v>
      </c>
    </row>
    <row r="945" spans="1:17" ht="15" x14ac:dyDescent="0.35">
      <c r="A945" s="1">
        <v>45596</v>
      </c>
      <c r="B945" t="s">
        <v>1641</v>
      </c>
      <c r="C945" t="s">
        <v>1636</v>
      </c>
      <c r="D945" t="s">
        <v>928</v>
      </c>
      <c r="E945" t="s">
        <v>116</v>
      </c>
      <c r="F945" t="s">
        <v>98</v>
      </c>
      <c r="G945" s="2" t="s">
        <v>48</v>
      </c>
      <c r="H945">
        <v>400</v>
      </c>
      <c r="I945">
        <v>372</v>
      </c>
      <c r="J945">
        <f t="shared" si="92"/>
        <v>28</v>
      </c>
      <c r="K945" s="5">
        <f>VLOOKUP(G945,Products!$B$2:$C$51,2,0)</f>
        <v>100</v>
      </c>
      <c r="L945" s="5">
        <f>VLOOKUP(G945,Products!$B$2:$D$51,3,0)</f>
        <v>113</v>
      </c>
      <c r="M945" s="5">
        <f t="shared" si="93"/>
        <v>40000</v>
      </c>
      <c r="N945" s="5">
        <f t="shared" si="94"/>
        <v>42036</v>
      </c>
      <c r="O945" s="5">
        <f t="shared" si="95"/>
        <v>2036</v>
      </c>
      <c r="P945" s="6">
        <f t="shared" si="96"/>
        <v>7.0000000000000007E-2</v>
      </c>
      <c r="Q945" s="6">
        <f t="shared" si="97"/>
        <v>0.93</v>
      </c>
    </row>
    <row r="946" spans="1:17" ht="15" x14ac:dyDescent="0.35">
      <c r="A946" s="1">
        <v>45596</v>
      </c>
      <c r="B946" t="s">
        <v>1641</v>
      </c>
      <c r="C946" t="s">
        <v>1636</v>
      </c>
      <c r="D946" t="s">
        <v>983</v>
      </c>
      <c r="E946" t="s">
        <v>116</v>
      </c>
      <c r="F946" t="s">
        <v>99</v>
      </c>
      <c r="G946" s="2" t="s">
        <v>1645</v>
      </c>
      <c r="H946">
        <v>400</v>
      </c>
      <c r="I946">
        <v>372</v>
      </c>
      <c r="J946">
        <f t="shared" si="92"/>
        <v>28</v>
      </c>
      <c r="K946" s="5">
        <f>VLOOKUP(G946,Products!$B$2:$C$51,2,0)</f>
        <v>60</v>
      </c>
      <c r="L946" s="5">
        <f>VLOOKUP(G946,Products!$B$2:$D$51,3,0)</f>
        <v>68</v>
      </c>
      <c r="M946" s="5">
        <f t="shared" si="93"/>
        <v>24000</v>
      </c>
      <c r="N946" s="5">
        <f t="shared" si="94"/>
        <v>25296</v>
      </c>
      <c r="O946" s="5">
        <f t="shared" si="95"/>
        <v>1296</v>
      </c>
      <c r="P946" s="6">
        <f t="shared" si="96"/>
        <v>7.0000000000000007E-2</v>
      </c>
      <c r="Q946" s="6">
        <f t="shared" si="97"/>
        <v>0.93</v>
      </c>
    </row>
    <row r="947" spans="1:17" ht="15" x14ac:dyDescent="0.35">
      <c r="A947" s="1">
        <v>45596</v>
      </c>
      <c r="B947" t="s">
        <v>1641</v>
      </c>
      <c r="C947" t="s">
        <v>1636</v>
      </c>
      <c r="D947" t="s">
        <v>1122</v>
      </c>
      <c r="E947" t="s">
        <v>116</v>
      </c>
      <c r="F947" t="s">
        <v>100</v>
      </c>
      <c r="G947" s="2" t="s">
        <v>11</v>
      </c>
      <c r="H947">
        <v>400</v>
      </c>
      <c r="I947">
        <v>368</v>
      </c>
      <c r="J947">
        <f t="shared" si="92"/>
        <v>32</v>
      </c>
      <c r="K947" s="5">
        <f>VLOOKUP(G947,Products!$B$2:$C$51,2,0)</f>
        <v>38</v>
      </c>
      <c r="L947" s="5">
        <f>VLOOKUP(G947,Products!$B$2:$D$51,3,0)</f>
        <v>42</v>
      </c>
      <c r="M947" s="5">
        <f t="shared" si="93"/>
        <v>15200</v>
      </c>
      <c r="N947" s="5">
        <f t="shared" si="94"/>
        <v>15456</v>
      </c>
      <c r="O947" s="5">
        <f t="shared" si="95"/>
        <v>256</v>
      </c>
      <c r="P947" s="6">
        <f t="shared" si="96"/>
        <v>0.08</v>
      </c>
      <c r="Q947" s="6">
        <f t="shared" si="97"/>
        <v>0.92</v>
      </c>
    </row>
    <row r="948" spans="1:17" ht="15" x14ac:dyDescent="0.35">
      <c r="A948" s="1">
        <v>45596</v>
      </c>
      <c r="B948" t="s">
        <v>1641</v>
      </c>
      <c r="C948" t="s">
        <v>1636</v>
      </c>
      <c r="D948" t="s">
        <v>1218</v>
      </c>
      <c r="E948" t="s">
        <v>116</v>
      </c>
      <c r="F948" t="s">
        <v>101</v>
      </c>
      <c r="G948" s="2" t="s">
        <v>26</v>
      </c>
      <c r="H948">
        <v>400</v>
      </c>
      <c r="I948">
        <v>368</v>
      </c>
      <c r="J948">
        <f t="shared" si="92"/>
        <v>32</v>
      </c>
      <c r="K948" s="5">
        <f>VLOOKUP(G948,Products!$B$2:$C$51,2,0)</f>
        <v>120</v>
      </c>
      <c r="L948" s="5">
        <f>VLOOKUP(G948,Products!$B$2:$D$51,3,0)</f>
        <v>136</v>
      </c>
      <c r="M948" s="5">
        <f t="shared" si="93"/>
        <v>48000</v>
      </c>
      <c r="N948" s="5">
        <f t="shared" si="94"/>
        <v>50048</v>
      </c>
      <c r="O948" s="5">
        <f t="shared" si="95"/>
        <v>2048</v>
      </c>
      <c r="P948" s="6">
        <f t="shared" si="96"/>
        <v>0.08</v>
      </c>
      <c r="Q948" s="6">
        <f t="shared" si="97"/>
        <v>0.92</v>
      </c>
    </row>
    <row r="949" spans="1:17" ht="15" x14ac:dyDescent="0.35">
      <c r="A949" s="1">
        <v>45596</v>
      </c>
      <c r="B949" t="s">
        <v>1641</v>
      </c>
      <c r="C949" t="s">
        <v>1636</v>
      </c>
      <c r="D949" t="s">
        <v>1312</v>
      </c>
      <c r="E949" t="s">
        <v>116</v>
      </c>
      <c r="F949" t="s">
        <v>102</v>
      </c>
      <c r="G949" s="2" t="s">
        <v>35</v>
      </c>
      <c r="H949">
        <v>400</v>
      </c>
      <c r="I949">
        <v>372</v>
      </c>
      <c r="J949">
        <f t="shared" si="92"/>
        <v>28</v>
      </c>
      <c r="K949" s="5">
        <f>VLOOKUP(G949,Products!$B$2:$C$51,2,0)</f>
        <v>60</v>
      </c>
      <c r="L949" s="5">
        <f>VLOOKUP(G949,Products!$B$2:$D$51,3,0)</f>
        <v>68</v>
      </c>
      <c r="M949" s="5">
        <f t="shared" si="93"/>
        <v>24000</v>
      </c>
      <c r="N949" s="5">
        <f t="shared" si="94"/>
        <v>25296</v>
      </c>
      <c r="O949" s="5">
        <f t="shared" si="95"/>
        <v>1296</v>
      </c>
      <c r="P949" s="6">
        <f t="shared" si="96"/>
        <v>7.0000000000000007E-2</v>
      </c>
      <c r="Q949" s="6">
        <f t="shared" si="97"/>
        <v>0.93</v>
      </c>
    </row>
    <row r="950" spans="1:17" ht="15" x14ac:dyDescent="0.35">
      <c r="A950" s="1">
        <v>45596</v>
      </c>
      <c r="B950" t="s">
        <v>1641</v>
      </c>
      <c r="C950" t="s">
        <v>1636</v>
      </c>
      <c r="D950" t="s">
        <v>1354</v>
      </c>
      <c r="E950" t="s">
        <v>116</v>
      </c>
      <c r="F950" t="s">
        <v>103</v>
      </c>
      <c r="G950" s="2" t="s">
        <v>37</v>
      </c>
      <c r="H950">
        <v>400</v>
      </c>
      <c r="I950">
        <v>372</v>
      </c>
      <c r="J950">
        <f t="shared" si="92"/>
        <v>28</v>
      </c>
      <c r="K950" s="5">
        <f>VLOOKUP(G950,Products!$B$2:$C$51,2,0)</f>
        <v>22</v>
      </c>
      <c r="L950" s="5">
        <f>VLOOKUP(G950,Products!$B$2:$D$51,3,0)</f>
        <v>27</v>
      </c>
      <c r="M950" s="5">
        <f t="shared" si="93"/>
        <v>8800</v>
      </c>
      <c r="N950" s="5">
        <f t="shared" si="94"/>
        <v>10044</v>
      </c>
      <c r="O950" s="5">
        <f t="shared" si="95"/>
        <v>1244</v>
      </c>
      <c r="P950" s="6">
        <f t="shared" si="96"/>
        <v>7.0000000000000007E-2</v>
      </c>
      <c r="Q950" s="6">
        <f t="shared" si="97"/>
        <v>0.93</v>
      </c>
    </row>
    <row r="951" spans="1:17" ht="15" x14ac:dyDescent="0.35">
      <c r="A951" s="1">
        <v>45596</v>
      </c>
      <c r="B951" t="s">
        <v>1641</v>
      </c>
      <c r="C951" t="s">
        <v>1636</v>
      </c>
      <c r="D951" t="s">
        <v>1402</v>
      </c>
      <c r="E951" t="s">
        <v>116</v>
      </c>
      <c r="F951" t="s">
        <v>104</v>
      </c>
      <c r="G951" s="2" t="s">
        <v>38</v>
      </c>
      <c r="H951">
        <v>400</v>
      </c>
      <c r="I951">
        <v>372</v>
      </c>
      <c r="J951">
        <f t="shared" ref="J951:J1001" si="98">H951-I951</f>
        <v>28</v>
      </c>
      <c r="K951" s="5">
        <f>VLOOKUP(G951,Products!$B$2:$C$51,2,0)</f>
        <v>60</v>
      </c>
      <c r="L951" s="5">
        <f>VLOOKUP(G951,Products!$B$2:$D$51,3,0)</f>
        <v>68</v>
      </c>
      <c r="M951" s="5">
        <f t="shared" ref="M951:M1001" si="99">H951*K951</f>
        <v>24000</v>
      </c>
      <c r="N951" s="5">
        <f t="shared" ref="N951:N1001" si="100">I951*L951</f>
        <v>25296</v>
      </c>
      <c r="O951" s="5">
        <f t="shared" ref="O951:O1001" si="101">N951-M951</f>
        <v>1296</v>
      </c>
      <c r="P951" s="6">
        <f t="shared" si="96"/>
        <v>7.0000000000000007E-2</v>
      </c>
      <c r="Q951" s="6">
        <f t="shared" si="97"/>
        <v>0.93</v>
      </c>
    </row>
    <row r="952" spans="1:17" ht="15" x14ac:dyDescent="0.35">
      <c r="A952" s="1">
        <v>45596</v>
      </c>
      <c r="B952" t="s">
        <v>1641</v>
      </c>
      <c r="C952" t="s">
        <v>1636</v>
      </c>
      <c r="D952" t="s">
        <v>1512</v>
      </c>
      <c r="E952" t="s">
        <v>117</v>
      </c>
      <c r="F952" t="s">
        <v>55</v>
      </c>
      <c r="G952" s="2" t="s">
        <v>12</v>
      </c>
      <c r="H952">
        <v>400</v>
      </c>
      <c r="I952">
        <v>308</v>
      </c>
      <c r="J952">
        <f t="shared" si="98"/>
        <v>92</v>
      </c>
      <c r="K952" s="5">
        <f>VLOOKUP(G952,Products!$B$2:$C$51,2,0)</f>
        <v>30</v>
      </c>
      <c r="L952" s="5">
        <f>VLOOKUP(G952,Products!$B$2:$D$51,3,0)</f>
        <v>33</v>
      </c>
      <c r="M952" s="5">
        <f t="shared" si="99"/>
        <v>12000</v>
      </c>
      <c r="N952" s="5">
        <f t="shared" si="100"/>
        <v>10164</v>
      </c>
      <c r="O952" s="5">
        <f t="shared" si="101"/>
        <v>-1836</v>
      </c>
      <c r="P952" s="6">
        <f t="shared" si="96"/>
        <v>0.23</v>
      </c>
      <c r="Q952" s="6">
        <f t="shared" si="97"/>
        <v>0.77</v>
      </c>
    </row>
    <row r="953" spans="1:17" ht="15" x14ac:dyDescent="0.35">
      <c r="A953" s="1">
        <v>45596</v>
      </c>
      <c r="B953" t="s">
        <v>1641</v>
      </c>
      <c r="C953" t="s">
        <v>1636</v>
      </c>
      <c r="D953" t="s">
        <v>1561</v>
      </c>
      <c r="E953" t="s">
        <v>117</v>
      </c>
      <c r="F953" t="s">
        <v>56</v>
      </c>
      <c r="G953" s="2" t="s">
        <v>13</v>
      </c>
      <c r="H953">
        <v>400</v>
      </c>
      <c r="I953">
        <v>328</v>
      </c>
      <c r="J953">
        <f t="shared" si="98"/>
        <v>72</v>
      </c>
      <c r="K953" s="5">
        <f>VLOOKUP(G953,Products!$B$2:$C$51,2,0)</f>
        <v>23</v>
      </c>
      <c r="L953" s="5">
        <f>VLOOKUP(G953,Products!$B$2:$D$51,3,0)</f>
        <v>25</v>
      </c>
      <c r="M953" s="5">
        <f t="shared" si="99"/>
        <v>9200</v>
      </c>
      <c r="N953" s="5">
        <f t="shared" si="100"/>
        <v>8200</v>
      </c>
      <c r="O953" s="5">
        <f t="shared" si="101"/>
        <v>-1000</v>
      </c>
      <c r="P953" s="6">
        <f t="shared" si="96"/>
        <v>0.18</v>
      </c>
      <c r="Q953" s="6">
        <f t="shared" si="97"/>
        <v>0.82</v>
      </c>
    </row>
    <row r="954" spans="1:17" ht="15" x14ac:dyDescent="0.35">
      <c r="A954" s="1">
        <v>45596</v>
      </c>
      <c r="B954" t="s">
        <v>1641</v>
      </c>
      <c r="C954" t="s">
        <v>1636</v>
      </c>
      <c r="D954" t="s">
        <v>1609</v>
      </c>
      <c r="E954" t="s">
        <v>117</v>
      </c>
      <c r="F954" t="s">
        <v>57</v>
      </c>
      <c r="G954" s="2" t="s">
        <v>52</v>
      </c>
      <c r="H954">
        <v>400</v>
      </c>
      <c r="I954">
        <v>288</v>
      </c>
      <c r="J954">
        <f t="shared" si="98"/>
        <v>112</v>
      </c>
      <c r="K954" s="5">
        <f>VLOOKUP(G954,Products!$B$2:$C$51,2,0)</f>
        <v>100</v>
      </c>
      <c r="L954" s="5">
        <f>VLOOKUP(G954,Products!$B$2:$D$51,3,0)</f>
        <v>105</v>
      </c>
      <c r="M954" s="5">
        <f t="shared" si="99"/>
        <v>40000</v>
      </c>
      <c r="N954" s="5">
        <f t="shared" si="100"/>
        <v>30240</v>
      </c>
      <c r="O954" s="5">
        <f t="shared" si="101"/>
        <v>-9760</v>
      </c>
      <c r="P954" s="6">
        <f t="shared" si="96"/>
        <v>0.28000000000000003</v>
      </c>
      <c r="Q954" s="6">
        <f t="shared" si="97"/>
        <v>0.72</v>
      </c>
    </row>
    <row r="955" spans="1:17" ht="15" x14ac:dyDescent="0.35">
      <c r="A955" s="1">
        <v>45596</v>
      </c>
      <c r="B955" t="s">
        <v>1641</v>
      </c>
      <c r="C955" t="s">
        <v>1636</v>
      </c>
      <c r="D955" t="s">
        <v>194</v>
      </c>
      <c r="E955" t="s">
        <v>117</v>
      </c>
      <c r="F955" t="s">
        <v>58</v>
      </c>
      <c r="G955" s="2" t="s">
        <v>14</v>
      </c>
      <c r="H955">
        <v>400</v>
      </c>
      <c r="I955">
        <v>288</v>
      </c>
      <c r="J955">
        <f t="shared" si="98"/>
        <v>112</v>
      </c>
      <c r="K955" s="5">
        <f>VLOOKUP(G955,Products!$B$2:$C$51,2,0)</f>
        <v>60</v>
      </c>
      <c r="L955" s="5">
        <f>VLOOKUP(G955,Products!$B$2:$D$51,3,0)</f>
        <v>68</v>
      </c>
      <c r="M955" s="5">
        <f t="shared" si="99"/>
        <v>24000</v>
      </c>
      <c r="N955" s="5">
        <f t="shared" si="100"/>
        <v>19584</v>
      </c>
      <c r="O955" s="5">
        <f t="shared" si="101"/>
        <v>-4416</v>
      </c>
      <c r="P955" s="6">
        <f t="shared" si="96"/>
        <v>0.28000000000000003</v>
      </c>
      <c r="Q955" s="6">
        <f t="shared" si="97"/>
        <v>0.72</v>
      </c>
    </row>
    <row r="956" spans="1:17" ht="15" x14ac:dyDescent="0.35">
      <c r="A956" s="1">
        <v>45596</v>
      </c>
      <c r="B956" t="s">
        <v>1641</v>
      </c>
      <c r="C956" t="s">
        <v>1636</v>
      </c>
      <c r="D956" t="s">
        <v>247</v>
      </c>
      <c r="E956" t="s">
        <v>117</v>
      </c>
      <c r="F956" t="s">
        <v>59</v>
      </c>
      <c r="G956" s="2" t="s">
        <v>15</v>
      </c>
      <c r="H956">
        <v>400</v>
      </c>
      <c r="I956">
        <v>284</v>
      </c>
      <c r="J956">
        <f t="shared" si="98"/>
        <v>116</v>
      </c>
      <c r="K956" s="5">
        <f>VLOOKUP(G956,Products!$B$2:$C$51,2,0)</f>
        <v>48</v>
      </c>
      <c r="L956" s="5">
        <f>VLOOKUP(G956,Products!$B$2:$D$51,3,0)</f>
        <v>55</v>
      </c>
      <c r="M956" s="5">
        <f t="shared" si="99"/>
        <v>19200</v>
      </c>
      <c r="N956" s="5">
        <f t="shared" si="100"/>
        <v>15620</v>
      </c>
      <c r="O956" s="5">
        <f t="shared" si="101"/>
        <v>-3580</v>
      </c>
      <c r="P956" s="6">
        <f t="shared" si="96"/>
        <v>0.28999999999999998</v>
      </c>
      <c r="Q956" s="6">
        <f t="shared" si="97"/>
        <v>0.71</v>
      </c>
    </row>
    <row r="957" spans="1:17" ht="15" x14ac:dyDescent="0.35">
      <c r="A957" s="1">
        <v>45596</v>
      </c>
      <c r="B957" t="s">
        <v>1641</v>
      </c>
      <c r="C957" t="s">
        <v>1636</v>
      </c>
      <c r="D957" t="s">
        <v>299</v>
      </c>
      <c r="E957" t="s">
        <v>117</v>
      </c>
      <c r="F957" t="s">
        <v>60</v>
      </c>
      <c r="G957" s="2" t="s">
        <v>53</v>
      </c>
      <c r="H957">
        <v>400</v>
      </c>
      <c r="I957">
        <v>332</v>
      </c>
      <c r="J957">
        <f t="shared" si="98"/>
        <v>68</v>
      </c>
      <c r="K957" s="5">
        <f>VLOOKUP(G957,Products!$B$2:$C$51,2,0)</f>
        <v>45</v>
      </c>
      <c r="L957" s="5">
        <f>VLOOKUP(G957,Products!$B$2:$D$51,3,0)</f>
        <v>52</v>
      </c>
      <c r="M957" s="5">
        <f t="shared" si="99"/>
        <v>18000</v>
      </c>
      <c r="N957" s="5">
        <f t="shared" si="100"/>
        <v>17264</v>
      </c>
      <c r="O957" s="5">
        <f t="shared" si="101"/>
        <v>-736</v>
      </c>
      <c r="P957" s="6">
        <f t="shared" si="96"/>
        <v>0.17</v>
      </c>
      <c r="Q957" s="6">
        <f t="shared" si="97"/>
        <v>0.83</v>
      </c>
    </row>
    <row r="958" spans="1:17" ht="15" x14ac:dyDescent="0.35">
      <c r="A958" s="1">
        <v>45596</v>
      </c>
      <c r="B958" t="s">
        <v>1641</v>
      </c>
      <c r="C958" t="s">
        <v>1636</v>
      </c>
      <c r="D958" t="s">
        <v>351</v>
      </c>
      <c r="E958" t="s">
        <v>117</v>
      </c>
      <c r="F958" t="s">
        <v>61</v>
      </c>
      <c r="G958" s="2" t="s">
        <v>16</v>
      </c>
      <c r="H958">
        <v>400</v>
      </c>
      <c r="I958">
        <v>324</v>
      </c>
      <c r="J958">
        <f t="shared" si="98"/>
        <v>76</v>
      </c>
      <c r="K958" s="5">
        <f>VLOOKUP(G958,Products!$B$2:$C$51,2,0)</f>
        <v>12</v>
      </c>
      <c r="L958" s="5">
        <f>VLOOKUP(G958,Products!$B$2:$D$51,3,0)</f>
        <v>20</v>
      </c>
      <c r="M958" s="5">
        <f t="shared" si="99"/>
        <v>4800</v>
      </c>
      <c r="N958" s="5">
        <f t="shared" si="100"/>
        <v>6480</v>
      </c>
      <c r="O958" s="5">
        <f t="shared" si="101"/>
        <v>1680</v>
      </c>
      <c r="P958" s="6">
        <f t="shared" si="96"/>
        <v>0.19</v>
      </c>
      <c r="Q958" s="6">
        <f t="shared" si="97"/>
        <v>0.81</v>
      </c>
    </row>
    <row r="959" spans="1:17" ht="15" x14ac:dyDescent="0.35">
      <c r="A959" s="1">
        <v>45596</v>
      </c>
      <c r="B959" t="s">
        <v>1641</v>
      </c>
      <c r="C959" t="s">
        <v>1636</v>
      </c>
      <c r="D959" t="s">
        <v>386</v>
      </c>
      <c r="E959" t="s">
        <v>117</v>
      </c>
      <c r="F959" t="s">
        <v>62</v>
      </c>
      <c r="G959" s="2" t="s">
        <v>17</v>
      </c>
      <c r="H959">
        <v>400</v>
      </c>
      <c r="I959">
        <v>288</v>
      </c>
      <c r="J959">
        <f t="shared" si="98"/>
        <v>112</v>
      </c>
      <c r="K959" s="5">
        <f>VLOOKUP(G959,Products!$B$2:$C$51,2,0)</f>
        <v>320</v>
      </c>
      <c r="L959" s="5">
        <f>VLOOKUP(G959,Products!$B$2:$D$51,3,0)</f>
        <v>368</v>
      </c>
      <c r="M959" s="5">
        <f t="shared" si="99"/>
        <v>128000</v>
      </c>
      <c r="N959" s="5">
        <f t="shared" si="100"/>
        <v>105984</v>
      </c>
      <c r="O959" s="5">
        <f t="shared" si="101"/>
        <v>-22016</v>
      </c>
      <c r="P959" s="6">
        <f t="shared" si="96"/>
        <v>0.28000000000000003</v>
      </c>
      <c r="Q959" s="6">
        <f t="shared" si="97"/>
        <v>0.72</v>
      </c>
    </row>
    <row r="960" spans="1:17" ht="15" x14ac:dyDescent="0.35">
      <c r="A960" s="1">
        <v>45596</v>
      </c>
      <c r="B960" t="s">
        <v>1641</v>
      </c>
      <c r="C960" t="s">
        <v>1636</v>
      </c>
      <c r="D960" t="s">
        <v>533</v>
      </c>
      <c r="E960" t="s">
        <v>117</v>
      </c>
      <c r="F960" t="s">
        <v>63</v>
      </c>
      <c r="G960" s="2" t="s">
        <v>18</v>
      </c>
      <c r="H960">
        <v>400</v>
      </c>
      <c r="I960">
        <v>328</v>
      </c>
      <c r="J960">
        <f t="shared" si="98"/>
        <v>72</v>
      </c>
      <c r="K960" s="5">
        <f>VLOOKUP(G960,Products!$B$2:$C$51,2,0)</f>
        <v>253</v>
      </c>
      <c r="L960" s="5">
        <f>VLOOKUP(G960,Products!$B$2:$D$51,3,0)</f>
        <v>285</v>
      </c>
      <c r="M960" s="5">
        <f t="shared" si="99"/>
        <v>101200</v>
      </c>
      <c r="N960" s="5">
        <f t="shared" si="100"/>
        <v>93480</v>
      </c>
      <c r="O960" s="5">
        <f t="shared" si="101"/>
        <v>-7720</v>
      </c>
      <c r="P960" s="6">
        <f t="shared" si="96"/>
        <v>0.18</v>
      </c>
      <c r="Q960" s="6">
        <f t="shared" si="97"/>
        <v>0.82</v>
      </c>
    </row>
    <row r="961" spans="1:17" ht="15" x14ac:dyDescent="0.35">
      <c r="A961" s="1">
        <v>45596</v>
      </c>
      <c r="B961" t="s">
        <v>1641</v>
      </c>
      <c r="C961" t="s">
        <v>1636</v>
      </c>
      <c r="D961" t="s">
        <v>671</v>
      </c>
      <c r="E961" t="s">
        <v>117</v>
      </c>
      <c r="F961" t="s">
        <v>64</v>
      </c>
      <c r="G961" s="2" t="s">
        <v>19</v>
      </c>
      <c r="H961">
        <v>400</v>
      </c>
      <c r="I961">
        <v>332</v>
      </c>
      <c r="J961">
        <f t="shared" si="98"/>
        <v>68</v>
      </c>
      <c r="K961" s="5">
        <f>VLOOKUP(G961,Products!$B$2:$C$51,2,0)</f>
        <v>98</v>
      </c>
      <c r="L961" s="5">
        <f>VLOOKUP(G961,Products!$B$2:$D$51,3,0)</f>
        <v>108</v>
      </c>
      <c r="M961" s="5">
        <f t="shared" si="99"/>
        <v>39200</v>
      </c>
      <c r="N961" s="5">
        <f t="shared" si="100"/>
        <v>35856</v>
      </c>
      <c r="O961" s="5">
        <f t="shared" si="101"/>
        <v>-3344</v>
      </c>
      <c r="P961" s="6">
        <f t="shared" si="96"/>
        <v>0.17</v>
      </c>
      <c r="Q961" s="6">
        <f t="shared" si="97"/>
        <v>0.83</v>
      </c>
    </row>
    <row r="962" spans="1:17" ht="15" x14ac:dyDescent="0.35">
      <c r="A962" s="1">
        <v>45596</v>
      </c>
      <c r="B962" t="s">
        <v>1641</v>
      </c>
      <c r="C962" t="s">
        <v>1636</v>
      </c>
      <c r="D962" t="s">
        <v>772</v>
      </c>
      <c r="E962" t="s">
        <v>117</v>
      </c>
      <c r="F962" t="s">
        <v>65</v>
      </c>
      <c r="G962" s="2" t="s">
        <v>45</v>
      </c>
      <c r="H962">
        <v>400</v>
      </c>
      <c r="I962">
        <v>320</v>
      </c>
      <c r="J962">
        <f t="shared" si="98"/>
        <v>80</v>
      </c>
      <c r="K962" s="5">
        <f>VLOOKUP(G962,Products!$B$2:$C$51,2,0)</f>
        <v>70</v>
      </c>
      <c r="L962" s="5">
        <f>VLOOKUP(G962,Products!$B$2:$D$51,3,0)</f>
        <v>78</v>
      </c>
      <c r="M962" s="5">
        <f t="shared" si="99"/>
        <v>28000</v>
      </c>
      <c r="N962" s="5">
        <f t="shared" si="100"/>
        <v>24960</v>
      </c>
      <c r="O962" s="5">
        <f t="shared" si="101"/>
        <v>-3040</v>
      </c>
      <c r="P962" s="6">
        <f t="shared" si="96"/>
        <v>0.2</v>
      </c>
      <c r="Q962" s="6">
        <f t="shared" si="97"/>
        <v>0.8</v>
      </c>
    </row>
    <row r="963" spans="1:17" ht="15" x14ac:dyDescent="0.35">
      <c r="A963" s="1">
        <v>45596</v>
      </c>
      <c r="B963" t="s">
        <v>1641</v>
      </c>
      <c r="C963" t="s">
        <v>1636</v>
      </c>
      <c r="D963" t="s">
        <v>824</v>
      </c>
      <c r="E963" t="s">
        <v>117</v>
      </c>
      <c r="F963" t="s">
        <v>66</v>
      </c>
      <c r="G963" s="2" t="s">
        <v>20</v>
      </c>
      <c r="H963">
        <v>400</v>
      </c>
      <c r="I963">
        <v>332</v>
      </c>
      <c r="J963">
        <f t="shared" si="98"/>
        <v>68</v>
      </c>
      <c r="K963" s="5">
        <f>VLOOKUP(G963,Products!$B$2:$C$51,2,0)</f>
        <v>720</v>
      </c>
      <c r="L963" s="5">
        <f>VLOOKUP(G963,Products!$B$2:$D$51,3,0)</f>
        <v>806</v>
      </c>
      <c r="M963" s="5">
        <f t="shared" si="99"/>
        <v>288000</v>
      </c>
      <c r="N963" s="5">
        <f t="shared" si="100"/>
        <v>267592</v>
      </c>
      <c r="O963" s="5">
        <f t="shared" si="101"/>
        <v>-20408</v>
      </c>
      <c r="P963" s="6">
        <f t="shared" ref="P963:P1026" si="102">J963/H963</f>
        <v>0.17</v>
      </c>
      <c r="Q963" s="6">
        <f t="shared" ref="Q963:Q1026" si="103">I963/H963</f>
        <v>0.83</v>
      </c>
    </row>
    <row r="964" spans="1:17" ht="15" x14ac:dyDescent="0.35">
      <c r="A964" s="1">
        <v>45596</v>
      </c>
      <c r="B964" t="s">
        <v>1641</v>
      </c>
      <c r="C964" t="s">
        <v>1636</v>
      </c>
      <c r="D964" t="s">
        <v>929</v>
      </c>
      <c r="E964" t="s">
        <v>117</v>
      </c>
      <c r="F964" t="s">
        <v>67</v>
      </c>
      <c r="G964" s="2" t="s">
        <v>21</v>
      </c>
      <c r="H964">
        <v>400</v>
      </c>
      <c r="I964">
        <v>308</v>
      </c>
      <c r="J964">
        <f t="shared" si="98"/>
        <v>92</v>
      </c>
      <c r="K964" s="5">
        <f>VLOOKUP(G964,Products!$B$2:$C$51,2,0)</f>
        <v>740</v>
      </c>
      <c r="L964" s="5">
        <f>VLOOKUP(G964,Products!$B$2:$D$51,3,0)</f>
        <v>815</v>
      </c>
      <c r="M964" s="5">
        <f t="shared" si="99"/>
        <v>296000</v>
      </c>
      <c r="N964" s="5">
        <f t="shared" si="100"/>
        <v>251020</v>
      </c>
      <c r="O964" s="5">
        <f t="shared" si="101"/>
        <v>-44980</v>
      </c>
      <c r="P964" s="6">
        <f t="shared" si="102"/>
        <v>0.23</v>
      </c>
      <c r="Q964" s="6">
        <f t="shared" si="103"/>
        <v>0.77</v>
      </c>
    </row>
    <row r="965" spans="1:17" ht="15" x14ac:dyDescent="0.35">
      <c r="A965" s="1">
        <v>45596</v>
      </c>
      <c r="B965" t="s">
        <v>1641</v>
      </c>
      <c r="C965" t="s">
        <v>1636</v>
      </c>
      <c r="D965" t="s">
        <v>984</v>
      </c>
      <c r="E965" t="s">
        <v>117</v>
      </c>
      <c r="F965" t="s">
        <v>68</v>
      </c>
      <c r="G965" s="2" t="s">
        <v>22</v>
      </c>
      <c r="H965">
        <v>400</v>
      </c>
      <c r="I965">
        <v>308</v>
      </c>
      <c r="J965">
        <f t="shared" si="98"/>
        <v>92</v>
      </c>
      <c r="K965" s="5">
        <f>VLOOKUP(G965,Products!$B$2:$C$51,2,0)</f>
        <v>40</v>
      </c>
      <c r="L965" s="5">
        <f>VLOOKUP(G965,Products!$B$2:$D$51,3,0)</f>
        <v>60</v>
      </c>
      <c r="M965" s="5">
        <f t="shared" si="99"/>
        <v>16000</v>
      </c>
      <c r="N965" s="5">
        <f t="shared" si="100"/>
        <v>18480</v>
      </c>
      <c r="O965" s="5">
        <f t="shared" si="101"/>
        <v>2480</v>
      </c>
      <c r="P965" s="6">
        <f t="shared" si="102"/>
        <v>0.23</v>
      </c>
      <c r="Q965" s="6">
        <f t="shared" si="103"/>
        <v>0.77</v>
      </c>
    </row>
    <row r="966" spans="1:17" ht="15" x14ac:dyDescent="0.35">
      <c r="A966" s="1">
        <v>45596</v>
      </c>
      <c r="B966" t="s">
        <v>1641</v>
      </c>
      <c r="C966" t="s">
        <v>1636</v>
      </c>
      <c r="D966" t="s">
        <v>1031</v>
      </c>
      <c r="E966" t="s">
        <v>117</v>
      </c>
      <c r="F966" t="s">
        <v>69</v>
      </c>
      <c r="G966" s="2" t="s">
        <v>27</v>
      </c>
      <c r="H966">
        <v>400</v>
      </c>
      <c r="I966">
        <v>304</v>
      </c>
      <c r="J966">
        <f t="shared" si="98"/>
        <v>96</v>
      </c>
      <c r="K966" s="5">
        <f>VLOOKUP(G966,Products!$B$2:$C$51,2,0)</f>
        <v>60</v>
      </c>
      <c r="L966" s="5">
        <f>VLOOKUP(G966,Products!$B$2:$D$51,3,0)</f>
        <v>66</v>
      </c>
      <c r="M966" s="5">
        <f t="shared" si="99"/>
        <v>24000</v>
      </c>
      <c r="N966" s="5">
        <f t="shared" si="100"/>
        <v>20064</v>
      </c>
      <c r="O966" s="5">
        <f t="shared" si="101"/>
        <v>-3936</v>
      </c>
      <c r="P966" s="6">
        <f t="shared" si="102"/>
        <v>0.24</v>
      </c>
      <c r="Q966" s="6">
        <f t="shared" si="103"/>
        <v>0.76</v>
      </c>
    </row>
    <row r="967" spans="1:17" ht="15" x14ac:dyDescent="0.35">
      <c r="A967" s="1">
        <v>45596</v>
      </c>
      <c r="B967" t="s">
        <v>1641</v>
      </c>
      <c r="C967" t="s">
        <v>1636</v>
      </c>
      <c r="D967" t="s">
        <v>1123</v>
      </c>
      <c r="E967" t="s">
        <v>117</v>
      </c>
      <c r="F967" t="s">
        <v>70</v>
      </c>
      <c r="G967" s="2" t="s">
        <v>1643</v>
      </c>
      <c r="H967">
        <v>400</v>
      </c>
      <c r="I967">
        <v>312</v>
      </c>
      <c r="J967">
        <f t="shared" si="98"/>
        <v>88</v>
      </c>
      <c r="K967" s="5">
        <f>VLOOKUP(G967,Products!$B$2:$C$51,2,0)</f>
        <v>108</v>
      </c>
      <c r="L967" s="5">
        <f>VLOOKUP(G967,Products!$B$2:$D$51,3,0)</f>
        <v>118</v>
      </c>
      <c r="M967" s="5">
        <f t="shared" si="99"/>
        <v>43200</v>
      </c>
      <c r="N967" s="5">
        <f t="shared" si="100"/>
        <v>36816</v>
      </c>
      <c r="O967" s="5">
        <f t="shared" si="101"/>
        <v>-6384</v>
      </c>
      <c r="P967" s="6">
        <f t="shared" si="102"/>
        <v>0.22</v>
      </c>
      <c r="Q967" s="6">
        <f t="shared" si="103"/>
        <v>0.78</v>
      </c>
    </row>
    <row r="968" spans="1:17" ht="15" x14ac:dyDescent="0.35">
      <c r="A968" s="1">
        <v>45596</v>
      </c>
      <c r="B968" t="s">
        <v>1641</v>
      </c>
      <c r="C968" t="s">
        <v>1636</v>
      </c>
      <c r="D968" t="s">
        <v>1178</v>
      </c>
      <c r="E968" t="s">
        <v>117</v>
      </c>
      <c r="F968" t="s">
        <v>71</v>
      </c>
      <c r="G968" s="2" t="s">
        <v>29</v>
      </c>
      <c r="H968">
        <v>400</v>
      </c>
      <c r="I968">
        <v>332</v>
      </c>
      <c r="J968">
        <f t="shared" si="98"/>
        <v>68</v>
      </c>
      <c r="K968" s="5">
        <f>VLOOKUP(G968,Products!$B$2:$C$51,2,0)</f>
        <v>84</v>
      </c>
      <c r="L968" s="5">
        <f>VLOOKUP(G968,Products!$B$2:$D$51,3,0)</f>
        <v>94</v>
      </c>
      <c r="M968" s="5">
        <f t="shared" si="99"/>
        <v>33600</v>
      </c>
      <c r="N968" s="5">
        <f t="shared" si="100"/>
        <v>31208</v>
      </c>
      <c r="O968" s="5">
        <f t="shared" si="101"/>
        <v>-2392</v>
      </c>
      <c r="P968" s="6">
        <f t="shared" si="102"/>
        <v>0.17</v>
      </c>
      <c r="Q968" s="6">
        <f t="shared" si="103"/>
        <v>0.83</v>
      </c>
    </row>
    <row r="969" spans="1:17" ht="15" x14ac:dyDescent="0.35">
      <c r="A969" s="1">
        <v>45596</v>
      </c>
      <c r="B969" t="s">
        <v>1641</v>
      </c>
      <c r="C969" t="s">
        <v>1636</v>
      </c>
      <c r="D969" t="s">
        <v>1313</v>
      </c>
      <c r="E969" t="s">
        <v>117</v>
      </c>
      <c r="F969" t="s">
        <v>72</v>
      </c>
      <c r="G969" s="2" t="s">
        <v>31</v>
      </c>
      <c r="H969">
        <v>400</v>
      </c>
      <c r="I969">
        <v>300</v>
      </c>
      <c r="J969">
        <f t="shared" si="98"/>
        <v>100</v>
      </c>
      <c r="K969" s="5">
        <f>VLOOKUP(G969,Products!$B$2:$C$51,2,0)</f>
        <v>67</v>
      </c>
      <c r="L969" s="5">
        <f>VLOOKUP(G969,Products!$B$2:$D$51,3,0)</f>
        <v>74</v>
      </c>
      <c r="M969" s="5">
        <f t="shared" si="99"/>
        <v>26800</v>
      </c>
      <c r="N969" s="5">
        <f t="shared" si="100"/>
        <v>22200</v>
      </c>
      <c r="O969" s="5">
        <f t="shared" si="101"/>
        <v>-4600</v>
      </c>
      <c r="P969" s="6">
        <f t="shared" si="102"/>
        <v>0.25</v>
      </c>
      <c r="Q969" s="6">
        <f t="shared" si="103"/>
        <v>0.75</v>
      </c>
    </row>
    <row r="970" spans="1:17" ht="15" x14ac:dyDescent="0.35">
      <c r="A970" s="1">
        <v>45596</v>
      </c>
      <c r="B970" t="s">
        <v>1641</v>
      </c>
      <c r="C970" t="s">
        <v>1636</v>
      </c>
      <c r="D970" t="s">
        <v>1403</v>
      </c>
      <c r="E970" t="s">
        <v>117</v>
      </c>
      <c r="F970" t="s">
        <v>73</v>
      </c>
      <c r="G970" s="2" t="s">
        <v>32</v>
      </c>
      <c r="H970">
        <v>400</v>
      </c>
      <c r="I970">
        <v>296</v>
      </c>
      <c r="J970">
        <f t="shared" si="98"/>
        <v>104</v>
      </c>
      <c r="K970" s="5">
        <f>VLOOKUP(G970,Products!$B$2:$C$51,2,0)</f>
        <v>25</v>
      </c>
      <c r="L970" s="5">
        <f>VLOOKUP(G970,Products!$B$2:$D$51,3,0)</f>
        <v>30</v>
      </c>
      <c r="M970" s="5">
        <f t="shared" si="99"/>
        <v>10000</v>
      </c>
      <c r="N970" s="5">
        <f t="shared" si="100"/>
        <v>8880</v>
      </c>
      <c r="O970" s="5">
        <f t="shared" si="101"/>
        <v>-1120</v>
      </c>
      <c r="P970" s="6">
        <f t="shared" si="102"/>
        <v>0.26</v>
      </c>
      <c r="Q970" s="6">
        <f t="shared" si="103"/>
        <v>0.74</v>
      </c>
    </row>
    <row r="971" spans="1:17" ht="15" x14ac:dyDescent="0.35">
      <c r="A971" s="1">
        <v>45596</v>
      </c>
      <c r="B971" t="s">
        <v>1641</v>
      </c>
      <c r="C971" t="s">
        <v>1636</v>
      </c>
      <c r="D971" t="s">
        <v>1562</v>
      </c>
      <c r="E971" t="s">
        <v>117</v>
      </c>
      <c r="F971" t="s">
        <v>74</v>
      </c>
      <c r="G971" s="2" t="s">
        <v>33</v>
      </c>
      <c r="H971">
        <v>400</v>
      </c>
      <c r="I971">
        <v>324</v>
      </c>
      <c r="J971">
        <f t="shared" si="98"/>
        <v>76</v>
      </c>
      <c r="K971" s="5">
        <f>VLOOKUP(G971,Products!$B$2:$C$51,2,0)</f>
        <v>186</v>
      </c>
      <c r="L971" s="5">
        <f>VLOOKUP(G971,Products!$B$2:$D$51,3,0)</f>
        <v>205</v>
      </c>
      <c r="M971" s="5">
        <f t="shared" si="99"/>
        <v>74400</v>
      </c>
      <c r="N971" s="5">
        <f t="shared" si="100"/>
        <v>66420</v>
      </c>
      <c r="O971" s="5">
        <f t="shared" si="101"/>
        <v>-7980</v>
      </c>
      <c r="P971" s="6">
        <f t="shared" si="102"/>
        <v>0.19</v>
      </c>
      <c r="Q971" s="6">
        <f t="shared" si="103"/>
        <v>0.81</v>
      </c>
    </row>
    <row r="972" spans="1:17" ht="15" x14ac:dyDescent="0.35">
      <c r="A972" s="1">
        <v>45596</v>
      </c>
      <c r="B972" t="s">
        <v>1641</v>
      </c>
      <c r="C972" t="s">
        <v>1636</v>
      </c>
      <c r="D972" t="s">
        <v>1610</v>
      </c>
      <c r="E972" t="s">
        <v>117</v>
      </c>
      <c r="F972" t="s">
        <v>75</v>
      </c>
      <c r="G972" s="2" t="s">
        <v>34</v>
      </c>
      <c r="H972">
        <v>400</v>
      </c>
      <c r="I972">
        <v>336</v>
      </c>
      <c r="J972">
        <f t="shared" si="98"/>
        <v>64</v>
      </c>
      <c r="K972" s="5">
        <f>VLOOKUP(G972,Products!$B$2:$C$51,2,0)</f>
        <v>70</v>
      </c>
      <c r="L972" s="5">
        <f>VLOOKUP(G972,Products!$B$2:$D$51,3,0)</f>
        <v>84</v>
      </c>
      <c r="M972" s="5">
        <f t="shared" si="99"/>
        <v>28000</v>
      </c>
      <c r="N972" s="5">
        <f t="shared" si="100"/>
        <v>28224</v>
      </c>
      <c r="O972" s="5">
        <f t="shared" si="101"/>
        <v>224</v>
      </c>
      <c r="P972" s="6">
        <f t="shared" si="102"/>
        <v>0.16</v>
      </c>
      <c r="Q972" s="6">
        <f t="shared" si="103"/>
        <v>0.84</v>
      </c>
    </row>
    <row r="973" spans="1:17" ht="15" x14ac:dyDescent="0.35">
      <c r="A973" s="1">
        <v>45596</v>
      </c>
      <c r="B973" t="s">
        <v>1641</v>
      </c>
      <c r="C973" t="s">
        <v>1636</v>
      </c>
      <c r="D973" t="s">
        <v>150</v>
      </c>
      <c r="E973" t="s">
        <v>117</v>
      </c>
      <c r="F973" t="s">
        <v>76</v>
      </c>
      <c r="G973" s="2" t="s">
        <v>36</v>
      </c>
      <c r="H973">
        <v>400</v>
      </c>
      <c r="I973">
        <v>328</v>
      </c>
      <c r="J973">
        <f t="shared" si="98"/>
        <v>72</v>
      </c>
      <c r="K973" s="5">
        <f>VLOOKUP(G973,Products!$B$2:$C$51,2,0)</f>
        <v>197</v>
      </c>
      <c r="L973" s="5">
        <f>VLOOKUP(G973,Products!$B$2:$D$51,3,0)</f>
        <v>221</v>
      </c>
      <c r="M973" s="5">
        <f t="shared" si="99"/>
        <v>78800</v>
      </c>
      <c r="N973" s="5">
        <f t="shared" si="100"/>
        <v>72488</v>
      </c>
      <c r="O973" s="5">
        <f t="shared" si="101"/>
        <v>-6312</v>
      </c>
      <c r="P973" s="6">
        <f t="shared" si="102"/>
        <v>0.18</v>
      </c>
      <c r="Q973" s="6">
        <f t="shared" si="103"/>
        <v>0.82</v>
      </c>
    </row>
    <row r="974" spans="1:17" ht="15" x14ac:dyDescent="0.35">
      <c r="A974" s="1">
        <v>45596</v>
      </c>
      <c r="B974" t="s">
        <v>1641</v>
      </c>
      <c r="C974" t="s">
        <v>1636</v>
      </c>
      <c r="D974" t="s">
        <v>195</v>
      </c>
      <c r="E974" t="s">
        <v>117</v>
      </c>
      <c r="F974" t="s">
        <v>77</v>
      </c>
      <c r="G974" s="2" t="s">
        <v>39</v>
      </c>
      <c r="H974">
        <v>400</v>
      </c>
      <c r="I974">
        <v>284</v>
      </c>
      <c r="J974">
        <f t="shared" si="98"/>
        <v>116</v>
      </c>
      <c r="K974" s="5">
        <f>VLOOKUP(G974,Products!$B$2:$C$51,2,0)</f>
        <v>20</v>
      </c>
      <c r="L974" s="5">
        <f>VLOOKUP(G974,Products!$B$2:$D$51,3,0)</f>
        <v>24</v>
      </c>
      <c r="M974" s="5">
        <f t="shared" si="99"/>
        <v>8000</v>
      </c>
      <c r="N974" s="5">
        <f t="shared" si="100"/>
        <v>6816</v>
      </c>
      <c r="O974" s="5">
        <f t="shared" si="101"/>
        <v>-1184</v>
      </c>
      <c r="P974" s="6">
        <f t="shared" si="102"/>
        <v>0.28999999999999998</v>
      </c>
      <c r="Q974" s="6">
        <f t="shared" si="103"/>
        <v>0.71</v>
      </c>
    </row>
    <row r="975" spans="1:17" ht="15" x14ac:dyDescent="0.35">
      <c r="A975" s="1">
        <v>45596</v>
      </c>
      <c r="B975" t="s">
        <v>1641</v>
      </c>
      <c r="C975" t="s">
        <v>1636</v>
      </c>
      <c r="D975" t="s">
        <v>248</v>
      </c>
      <c r="E975" t="s">
        <v>117</v>
      </c>
      <c r="F975" t="s">
        <v>78</v>
      </c>
      <c r="G975" s="2" t="s">
        <v>41</v>
      </c>
      <c r="H975">
        <v>400</v>
      </c>
      <c r="I975">
        <v>304</v>
      </c>
      <c r="J975">
        <f t="shared" si="98"/>
        <v>96</v>
      </c>
      <c r="K975" s="5">
        <f>VLOOKUP(G975,Products!$B$2:$C$51,2,0)</f>
        <v>60</v>
      </c>
      <c r="L975" s="5">
        <f>VLOOKUP(G975,Products!$B$2:$D$51,3,0)</f>
        <v>72</v>
      </c>
      <c r="M975" s="5">
        <f t="shared" si="99"/>
        <v>24000</v>
      </c>
      <c r="N975" s="5">
        <f t="shared" si="100"/>
        <v>21888</v>
      </c>
      <c r="O975" s="5">
        <f t="shared" si="101"/>
        <v>-2112</v>
      </c>
      <c r="P975" s="6">
        <f t="shared" si="102"/>
        <v>0.24</v>
      </c>
      <c r="Q975" s="6">
        <f t="shared" si="103"/>
        <v>0.76</v>
      </c>
    </row>
    <row r="976" spans="1:17" ht="15" x14ac:dyDescent="0.35">
      <c r="A976" s="1">
        <v>45596</v>
      </c>
      <c r="B976" t="s">
        <v>1641</v>
      </c>
      <c r="C976" t="s">
        <v>1636</v>
      </c>
      <c r="D976" t="s">
        <v>428</v>
      </c>
      <c r="E976" t="s">
        <v>117</v>
      </c>
      <c r="F976" t="s">
        <v>79</v>
      </c>
      <c r="G976" s="2" t="s">
        <v>42</v>
      </c>
      <c r="H976">
        <v>400</v>
      </c>
      <c r="I976">
        <v>296</v>
      </c>
      <c r="J976">
        <f t="shared" si="98"/>
        <v>104</v>
      </c>
      <c r="K976" s="5">
        <f>VLOOKUP(G976,Products!$B$2:$C$51,2,0)</f>
        <v>251</v>
      </c>
      <c r="L976" s="5">
        <f>VLOOKUP(G976,Products!$B$2:$D$51,3,0)</f>
        <v>276</v>
      </c>
      <c r="M976" s="5">
        <f t="shared" si="99"/>
        <v>100400</v>
      </c>
      <c r="N976" s="5">
        <f t="shared" si="100"/>
        <v>81696</v>
      </c>
      <c r="O976" s="5">
        <f t="shared" si="101"/>
        <v>-18704</v>
      </c>
      <c r="P976" s="6">
        <f t="shared" si="102"/>
        <v>0.26</v>
      </c>
      <c r="Q976" s="6">
        <f t="shared" si="103"/>
        <v>0.74</v>
      </c>
    </row>
    <row r="977" spans="1:17" ht="15" x14ac:dyDescent="0.35">
      <c r="A977" s="1">
        <v>45596</v>
      </c>
      <c r="B977" t="s">
        <v>1641</v>
      </c>
      <c r="C977" t="s">
        <v>1636</v>
      </c>
      <c r="D977" t="s">
        <v>482</v>
      </c>
      <c r="E977" t="s">
        <v>117</v>
      </c>
      <c r="F977" t="s">
        <v>80</v>
      </c>
      <c r="G977" s="2" t="s">
        <v>43</v>
      </c>
      <c r="H977">
        <v>400</v>
      </c>
      <c r="I977">
        <v>308</v>
      </c>
      <c r="J977">
        <f t="shared" si="98"/>
        <v>92</v>
      </c>
      <c r="K977" s="5">
        <f>VLOOKUP(G977,Products!$B$2:$C$51,2,0)</f>
        <v>70</v>
      </c>
      <c r="L977" s="5">
        <f>VLOOKUP(G977,Products!$B$2:$D$51,3,0)</f>
        <v>84</v>
      </c>
      <c r="M977" s="5">
        <f t="shared" si="99"/>
        <v>28000</v>
      </c>
      <c r="N977" s="5">
        <f t="shared" si="100"/>
        <v>25872</v>
      </c>
      <c r="O977" s="5">
        <f t="shared" si="101"/>
        <v>-2128</v>
      </c>
      <c r="P977" s="6">
        <f t="shared" si="102"/>
        <v>0.23</v>
      </c>
      <c r="Q977" s="6">
        <f t="shared" si="103"/>
        <v>0.77</v>
      </c>
    </row>
    <row r="978" spans="1:17" ht="15" x14ac:dyDescent="0.35">
      <c r="A978" s="1">
        <v>45596</v>
      </c>
      <c r="B978" t="s">
        <v>1641</v>
      </c>
      <c r="C978" t="s">
        <v>1636</v>
      </c>
      <c r="D978" t="s">
        <v>534</v>
      </c>
      <c r="E978" t="s">
        <v>117</v>
      </c>
      <c r="F978" t="s">
        <v>81</v>
      </c>
      <c r="G978" s="2" t="s">
        <v>46</v>
      </c>
      <c r="H978">
        <v>400</v>
      </c>
      <c r="I978">
        <v>316</v>
      </c>
      <c r="J978">
        <f t="shared" si="98"/>
        <v>84</v>
      </c>
      <c r="K978" s="5">
        <f>VLOOKUP(G978,Products!$B$2:$C$51,2,0)</f>
        <v>120</v>
      </c>
      <c r="L978" s="5">
        <f>VLOOKUP(G978,Products!$B$2:$D$51,3,0)</f>
        <v>130</v>
      </c>
      <c r="M978" s="5">
        <f t="shared" si="99"/>
        <v>48000</v>
      </c>
      <c r="N978" s="5">
        <f t="shared" si="100"/>
        <v>41080</v>
      </c>
      <c r="O978" s="5">
        <f t="shared" si="101"/>
        <v>-6920</v>
      </c>
      <c r="P978" s="6">
        <f t="shared" si="102"/>
        <v>0.21</v>
      </c>
      <c r="Q978" s="6">
        <f t="shared" si="103"/>
        <v>0.79</v>
      </c>
    </row>
    <row r="979" spans="1:17" ht="15" x14ac:dyDescent="0.35">
      <c r="A979" s="1">
        <v>45596</v>
      </c>
      <c r="B979" t="s">
        <v>1641</v>
      </c>
      <c r="C979" t="s">
        <v>1636</v>
      </c>
      <c r="D979" t="s">
        <v>626</v>
      </c>
      <c r="E979" t="s">
        <v>117</v>
      </c>
      <c r="F979" t="s">
        <v>82</v>
      </c>
      <c r="G979" s="2" t="s">
        <v>49</v>
      </c>
      <c r="H979">
        <v>400</v>
      </c>
      <c r="I979">
        <v>324</v>
      </c>
      <c r="J979">
        <f t="shared" si="98"/>
        <v>76</v>
      </c>
      <c r="K979" s="5">
        <f>VLOOKUP(G979,Products!$B$2:$C$51,2,0)</f>
        <v>30</v>
      </c>
      <c r="L979" s="5">
        <f>VLOOKUP(G979,Products!$B$2:$D$51,3,0)</f>
        <v>40</v>
      </c>
      <c r="M979" s="5">
        <f t="shared" si="99"/>
        <v>12000</v>
      </c>
      <c r="N979" s="5">
        <f t="shared" si="100"/>
        <v>12960</v>
      </c>
      <c r="O979" s="5">
        <f t="shared" si="101"/>
        <v>960</v>
      </c>
      <c r="P979" s="6">
        <f t="shared" si="102"/>
        <v>0.19</v>
      </c>
      <c r="Q979" s="6">
        <f t="shared" si="103"/>
        <v>0.81</v>
      </c>
    </row>
    <row r="980" spans="1:17" ht="15" x14ac:dyDescent="0.35">
      <c r="A980" s="1">
        <v>45596</v>
      </c>
      <c r="B980" t="s">
        <v>1641</v>
      </c>
      <c r="C980" t="s">
        <v>1636</v>
      </c>
      <c r="D980" t="s">
        <v>773</v>
      </c>
      <c r="E980" t="s">
        <v>117</v>
      </c>
      <c r="F980" t="s">
        <v>83</v>
      </c>
      <c r="G980" s="2" t="s">
        <v>50</v>
      </c>
      <c r="H980">
        <v>400</v>
      </c>
      <c r="I980">
        <v>336</v>
      </c>
      <c r="J980">
        <f t="shared" si="98"/>
        <v>64</v>
      </c>
      <c r="K980" s="5">
        <f>VLOOKUP(G980,Products!$B$2:$C$51,2,0)</f>
        <v>10</v>
      </c>
      <c r="L980" s="5">
        <f>VLOOKUP(G980,Products!$B$2:$D$51,3,0)</f>
        <v>15</v>
      </c>
      <c r="M980" s="5">
        <f t="shared" si="99"/>
        <v>4000</v>
      </c>
      <c r="N980" s="5">
        <f t="shared" si="100"/>
        <v>5040</v>
      </c>
      <c r="O980" s="5">
        <f t="shared" si="101"/>
        <v>1040</v>
      </c>
      <c r="P980" s="6">
        <f t="shared" si="102"/>
        <v>0.16</v>
      </c>
      <c r="Q980" s="6">
        <f t="shared" si="103"/>
        <v>0.84</v>
      </c>
    </row>
    <row r="981" spans="1:17" ht="15" x14ac:dyDescent="0.35">
      <c r="A981" s="1">
        <v>45596</v>
      </c>
      <c r="B981" t="s">
        <v>1641</v>
      </c>
      <c r="C981" t="s">
        <v>1636</v>
      </c>
      <c r="D981" t="s">
        <v>1032</v>
      </c>
      <c r="E981" t="s">
        <v>117</v>
      </c>
      <c r="F981" t="s">
        <v>84</v>
      </c>
      <c r="G981" s="2" t="s">
        <v>51</v>
      </c>
      <c r="H981">
        <v>400</v>
      </c>
      <c r="I981">
        <v>292</v>
      </c>
      <c r="J981">
        <f t="shared" si="98"/>
        <v>108</v>
      </c>
      <c r="K981" s="5">
        <f>VLOOKUP(G981,Products!$B$2:$C$51,2,0)</f>
        <v>150</v>
      </c>
      <c r="L981" s="5">
        <f>VLOOKUP(G981,Products!$B$2:$D$51,3,0)</f>
        <v>210</v>
      </c>
      <c r="M981" s="5">
        <f t="shared" si="99"/>
        <v>60000</v>
      </c>
      <c r="N981" s="5">
        <f t="shared" si="100"/>
        <v>61320</v>
      </c>
      <c r="O981" s="5">
        <f t="shared" si="101"/>
        <v>1320</v>
      </c>
      <c r="P981" s="6">
        <f t="shared" si="102"/>
        <v>0.27</v>
      </c>
      <c r="Q981" s="6">
        <f t="shared" si="103"/>
        <v>0.73</v>
      </c>
    </row>
    <row r="982" spans="1:17" ht="15" x14ac:dyDescent="0.35">
      <c r="A982" s="1">
        <v>45596</v>
      </c>
      <c r="B982" t="s">
        <v>1641</v>
      </c>
      <c r="C982" t="s">
        <v>1636</v>
      </c>
      <c r="D982" t="s">
        <v>1084</v>
      </c>
      <c r="E982" t="s">
        <v>117</v>
      </c>
      <c r="F982" t="s">
        <v>85</v>
      </c>
      <c r="G982" s="2" t="s">
        <v>1646</v>
      </c>
      <c r="H982">
        <v>400</v>
      </c>
      <c r="I982">
        <v>308</v>
      </c>
      <c r="J982">
        <f t="shared" si="98"/>
        <v>92</v>
      </c>
      <c r="K982" s="5">
        <f>VLOOKUP(G982,Products!$B$2:$C$51,2,0)</f>
        <v>110</v>
      </c>
      <c r="L982" s="5">
        <f>VLOOKUP(G982,Products!$B$2:$D$51,3,0)</f>
        <v>127</v>
      </c>
      <c r="M982" s="5">
        <f t="shared" si="99"/>
        <v>44000</v>
      </c>
      <c r="N982" s="5">
        <f t="shared" si="100"/>
        <v>39116</v>
      </c>
      <c r="O982" s="5">
        <f t="shared" si="101"/>
        <v>-4884</v>
      </c>
      <c r="P982" s="6">
        <f t="shared" si="102"/>
        <v>0.23</v>
      </c>
      <c r="Q982" s="6">
        <f t="shared" si="103"/>
        <v>0.77</v>
      </c>
    </row>
    <row r="983" spans="1:17" ht="15" x14ac:dyDescent="0.35">
      <c r="A983" s="1">
        <v>45596</v>
      </c>
      <c r="B983" t="s">
        <v>1641</v>
      </c>
      <c r="C983" t="s">
        <v>1636</v>
      </c>
      <c r="D983" t="s">
        <v>1124</v>
      </c>
      <c r="E983" t="s">
        <v>117</v>
      </c>
      <c r="F983" t="s">
        <v>86</v>
      </c>
      <c r="G983" s="2" t="s">
        <v>23</v>
      </c>
      <c r="H983">
        <v>400</v>
      </c>
      <c r="I983">
        <v>332</v>
      </c>
      <c r="J983">
        <f t="shared" si="98"/>
        <v>68</v>
      </c>
      <c r="K983" s="5">
        <f>VLOOKUP(G983,Products!$B$2:$C$51,2,0)</f>
        <v>50</v>
      </c>
      <c r="L983" s="5">
        <f>VLOOKUP(G983,Products!$B$2:$D$51,3,0)</f>
        <v>58</v>
      </c>
      <c r="M983" s="5">
        <f t="shared" si="99"/>
        <v>20000</v>
      </c>
      <c r="N983" s="5">
        <f t="shared" si="100"/>
        <v>19256</v>
      </c>
      <c r="O983" s="5">
        <f t="shared" si="101"/>
        <v>-744</v>
      </c>
      <c r="P983" s="6">
        <f t="shared" si="102"/>
        <v>0.17</v>
      </c>
      <c r="Q983" s="6">
        <f t="shared" si="103"/>
        <v>0.83</v>
      </c>
    </row>
    <row r="984" spans="1:17" ht="15" x14ac:dyDescent="0.35">
      <c r="A984" s="1">
        <v>45596</v>
      </c>
      <c r="B984" t="s">
        <v>1641</v>
      </c>
      <c r="C984" t="s">
        <v>1636</v>
      </c>
      <c r="D984" t="s">
        <v>1274</v>
      </c>
      <c r="E984" t="s">
        <v>117</v>
      </c>
      <c r="F984" t="s">
        <v>87</v>
      </c>
      <c r="G984" s="2" t="s">
        <v>24</v>
      </c>
      <c r="H984">
        <v>400</v>
      </c>
      <c r="I984">
        <v>336</v>
      </c>
      <c r="J984">
        <f t="shared" si="98"/>
        <v>64</v>
      </c>
      <c r="K984" s="5">
        <f>VLOOKUP(G984,Products!$B$2:$C$51,2,0)</f>
        <v>30</v>
      </c>
      <c r="L984" s="5">
        <f>VLOOKUP(G984,Products!$B$2:$D$51,3,0)</f>
        <v>34</v>
      </c>
      <c r="M984" s="5">
        <f t="shared" si="99"/>
        <v>12000</v>
      </c>
      <c r="N984" s="5">
        <f t="shared" si="100"/>
        <v>11424</v>
      </c>
      <c r="O984" s="5">
        <f t="shared" si="101"/>
        <v>-576</v>
      </c>
      <c r="P984" s="6">
        <f t="shared" si="102"/>
        <v>0.16</v>
      </c>
      <c r="Q984" s="6">
        <f t="shared" si="103"/>
        <v>0.84</v>
      </c>
    </row>
    <row r="985" spans="1:17" ht="15" x14ac:dyDescent="0.35">
      <c r="A985" s="1">
        <v>45596</v>
      </c>
      <c r="B985" t="s">
        <v>1641</v>
      </c>
      <c r="C985" t="s">
        <v>1636</v>
      </c>
      <c r="D985" t="s">
        <v>1314</v>
      </c>
      <c r="E985" t="s">
        <v>117</v>
      </c>
      <c r="F985" t="s">
        <v>88</v>
      </c>
      <c r="G985" s="2" t="s">
        <v>25</v>
      </c>
      <c r="H985">
        <v>400</v>
      </c>
      <c r="I985">
        <v>312</v>
      </c>
      <c r="J985">
        <f t="shared" si="98"/>
        <v>88</v>
      </c>
      <c r="K985" s="5">
        <f>VLOOKUP(G985,Products!$B$2:$C$51,2,0)</f>
        <v>60</v>
      </c>
      <c r="L985" s="5">
        <f>VLOOKUP(G985,Products!$B$2:$D$51,3,0)</f>
        <v>68</v>
      </c>
      <c r="M985" s="5">
        <f t="shared" si="99"/>
        <v>24000</v>
      </c>
      <c r="N985" s="5">
        <f t="shared" si="100"/>
        <v>21216</v>
      </c>
      <c r="O985" s="5">
        <f t="shared" si="101"/>
        <v>-2784</v>
      </c>
      <c r="P985" s="6">
        <f t="shared" si="102"/>
        <v>0.22</v>
      </c>
      <c r="Q985" s="6">
        <f t="shared" si="103"/>
        <v>0.78</v>
      </c>
    </row>
    <row r="986" spans="1:17" ht="15" x14ac:dyDescent="0.35">
      <c r="A986" s="1">
        <v>45596</v>
      </c>
      <c r="B986" t="s">
        <v>1641</v>
      </c>
      <c r="C986" t="s">
        <v>1636</v>
      </c>
      <c r="D986" t="s">
        <v>1355</v>
      </c>
      <c r="E986" t="s">
        <v>117</v>
      </c>
      <c r="F986" t="s">
        <v>89</v>
      </c>
      <c r="G986" s="2" t="s">
        <v>54</v>
      </c>
      <c r="H986">
        <v>400</v>
      </c>
      <c r="I986">
        <v>288</v>
      </c>
      <c r="J986">
        <f t="shared" si="98"/>
        <v>112</v>
      </c>
      <c r="K986" s="5">
        <f>VLOOKUP(G986,Products!$B$2:$C$51,2,0)</f>
        <v>20</v>
      </c>
      <c r="L986" s="5">
        <f>VLOOKUP(G986,Products!$B$2:$D$51,3,0)</f>
        <v>22</v>
      </c>
      <c r="M986" s="5">
        <f t="shared" si="99"/>
        <v>8000</v>
      </c>
      <c r="N986" s="5">
        <f t="shared" si="100"/>
        <v>6336</v>
      </c>
      <c r="O986" s="5">
        <f t="shared" si="101"/>
        <v>-1664</v>
      </c>
      <c r="P986" s="6">
        <f t="shared" si="102"/>
        <v>0.28000000000000003</v>
      </c>
      <c r="Q986" s="6">
        <f t="shared" si="103"/>
        <v>0.72</v>
      </c>
    </row>
    <row r="987" spans="1:17" ht="15" x14ac:dyDescent="0.35">
      <c r="A987" s="1">
        <v>45596</v>
      </c>
      <c r="B987" t="s">
        <v>1641</v>
      </c>
      <c r="C987" t="s">
        <v>1636</v>
      </c>
      <c r="D987" t="s">
        <v>1404</v>
      </c>
      <c r="E987" t="s">
        <v>117</v>
      </c>
      <c r="F987" t="s">
        <v>90</v>
      </c>
      <c r="G987" s="2" t="s">
        <v>40</v>
      </c>
      <c r="H987">
        <v>400</v>
      </c>
      <c r="I987">
        <v>332</v>
      </c>
      <c r="J987">
        <f t="shared" si="98"/>
        <v>68</v>
      </c>
      <c r="K987" s="5">
        <f>VLOOKUP(G987,Products!$B$2:$C$51,2,0)</f>
        <v>40</v>
      </c>
      <c r="L987" s="5">
        <f>VLOOKUP(G987,Products!$B$2:$D$51,3,0)</f>
        <v>45</v>
      </c>
      <c r="M987" s="5">
        <f t="shared" si="99"/>
        <v>16000</v>
      </c>
      <c r="N987" s="5">
        <f t="shared" si="100"/>
        <v>14940</v>
      </c>
      <c r="O987" s="5">
        <f t="shared" si="101"/>
        <v>-1060</v>
      </c>
      <c r="P987" s="6">
        <f t="shared" si="102"/>
        <v>0.17</v>
      </c>
      <c r="Q987" s="6">
        <f t="shared" si="103"/>
        <v>0.83</v>
      </c>
    </row>
    <row r="988" spans="1:17" ht="15" x14ac:dyDescent="0.35">
      <c r="A988" s="1">
        <v>45596</v>
      </c>
      <c r="B988" t="s">
        <v>1641</v>
      </c>
      <c r="C988" t="s">
        <v>1636</v>
      </c>
      <c r="D988" t="s">
        <v>1513</v>
      </c>
      <c r="E988" t="s">
        <v>117</v>
      </c>
      <c r="F988" t="s">
        <v>91</v>
      </c>
      <c r="G988" s="2" t="s">
        <v>30</v>
      </c>
      <c r="H988">
        <v>400</v>
      </c>
      <c r="I988">
        <v>288</v>
      </c>
      <c r="J988">
        <f t="shared" si="98"/>
        <v>112</v>
      </c>
      <c r="K988" s="5">
        <f>VLOOKUP(G988,Products!$B$2:$C$51,2,0)</f>
        <v>40</v>
      </c>
      <c r="L988" s="5">
        <f>VLOOKUP(G988,Products!$B$2:$D$51,3,0)</f>
        <v>45</v>
      </c>
      <c r="M988" s="5">
        <f t="shared" si="99"/>
        <v>16000</v>
      </c>
      <c r="N988" s="5">
        <f t="shared" si="100"/>
        <v>12960</v>
      </c>
      <c r="O988" s="5">
        <f t="shared" si="101"/>
        <v>-3040</v>
      </c>
      <c r="P988" s="6">
        <f t="shared" si="102"/>
        <v>0.28000000000000003</v>
      </c>
      <c r="Q988" s="6">
        <f t="shared" si="103"/>
        <v>0.72</v>
      </c>
    </row>
    <row r="989" spans="1:17" ht="15" x14ac:dyDescent="0.35">
      <c r="A989" s="1">
        <v>45596</v>
      </c>
      <c r="B989" t="s">
        <v>1641</v>
      </c>
      <c r="C989" t="s">
        <v>1636</v>
      </c>
      <c r="D989" t="s">
        <v>1563</v>
      </c>
      <c r="E989" t="s">
        <v>117</v>
      </c>
      <c r="F989" t="s">
        <v>92</v>
      </c>
      <c r="G989" s="2" t="s">
        <v>44</v>
      </c>
      <c r="H989">
        <v>400</v>
      </c>
      <c r="I989">
        <v>336</v>
      </c>
      <c r="J989">
        <f t="shared" si="98"/>
        <v>64</v>
      </c>
      <c r="K989" s="5">
        <f>VLOOKUP(G989,Products!$B$2:$C$51,2,0)</f>
        <v>50</v>
      </c>
      <c r="L989" s="5">
        <f>VLOOKUP(G989,Products!$B$2:$D$51,3,0)</f>
        <v>58</v>
      </c>
      <c r="M989" s="5">
        <f t="shared" si="99"/>
        <v>20000</v>
      </c>
      <c r="N989" s="5">
        <f t="shared" si="100"/>
        <v>19488</v>
      </c>
      <c r="O989" s="5">
        <f t="shared" si="101"/>
        <v>-512</v>
      </c>
      <c r="P989" s="6">
        <f t="shared" si="102"/>
        <v>0.16</v>
      </c>
      <c r="Q989" s="6">
        <f t="shared" si="103"/>
        <v>0.84</v>
      </c>
    </row>
    <row r="990" spans="1:17" ht="15" x14ac:dyDescent="0.35">
      <c r="A990" s="1">
        <v>45596</v>
      </c>
      <c r="B990" t="s">
        <v>1641</v>
      </c>
      <c r="C990" t="s">
        <v>1636</v>
      </c>
      <c r="D990" t="s">
        <v>1611</v>
      </c>
      <c r="E990" t="s">
        <v>117</v>
      </c>
      <c r="F990" t="s">
        <v>93</v>
      </c>
      <c r="G990" s="2" t="s">
        <v>10</v>
      </c>
      <c r="H990">
        <v>400</v>
      </c>
      <c r="I990">
        <v>284</v>
      </c>
      <c r="J990">
        <f t="shared" si="98"/>
        <v>116</v>
      </c>
      <c r="K990" s="5">
        <f>VLOOKUP(G990,Products!$B$2:$C$51,2,0)</f>
        <v>44</v>
      </c>
      <c r="L990" s="5">
        <f>VLOOKUP(G990,Products!$B$2:$D$51,3,0)</f>
        <v>49</v>
      </c>
      <c r="M990" s="5">
        <f t="shared" si="99"/>
        <v>17600</v>
      </c>
      <c r="N990" s="5">
        <f t="shared" si="100"/>
        <v>13916</v>
      </c>
      <c r="O990" s="5">
        <f t="shared" si="101"/>
        <v>-3684</v>
      </c>
      <c r="P990" s="6">
        <f t="shared" si="102"/>
        <v>0.28999999999999998</v>
      </c>
      <c r="Q990" s="6">
        <f t="shared" si="103"/>
        <v>0.71</v>
      </c>
    </row>
    <row r="991" spans="1:17" ht="15" x14ac:dyDescent="0.35">
      <c r="A991" s="1">
        <v>45596</v>
      </c>
      <c r="B991" t="s">
        <v>1641</v>
      </c>
      <c r="C991" t="s">
        <v>1636</v>
      </c>
      <c r="D991" t="s">
        <v>300</v>
      </c>
      <c r="E991" t="s">
        <v>117</v>
      </c>
      <c r="F991" t="s">
        <v>94</v>
      </c>
      <c r="G991" s="2" t="s">
        <v>1644</v>
      </c>
      <c r="H991">
        <v>400</v>
      </c>
      <c r="I991">
        <v>332</v>
      </c>
      <c r="J991">
        <f t="shared" si="98"/>
        <v>68</v>
      </c>
      <c r="K991" s="5">
        <f>VLOOKUP(G991,Products!$B$2:$C$51,2,0)</f>
        <v>25</v>
      </c>
      <c r="L991" s="5">
        <f>VLOOKUP(G991,Products!$B$2:$D$51,3,0)</f>
        <v>28</v>
      </c>
      <c r="M991" s="5">
        <f t="shared" si="99"/>
        <v>10000</v>
      </c>
      <c r="N991" s="5">
        <f t="shared" si="100"/>
        <v>9296</v>
      </c>
      <c r="O991" s="5">
        <f t="shared" si="101"/>
        <v>-704</v>
      </c>
      <c r="P991" s="6">
        <f t="shared" si="102"/>
        <v>0.17</v>
      </c>
      <c r="Q991" s="6">
        <f t="shared" si="103"/>
        <v>0.83</v>
      </c>
    </row>
    <row r="992" spans="1:17" ht="15" x14ac:dyDescent="0.35">
      <c r="A992" s="1">
        <v>45596</v>
      </c>
      <c r="B992" t="s">
        <v>1641</v>
      </c>
      <c r="C992" t="s">
        <v>1636</v>
      </c>
      <c r="D992" t="s">
        <v>352</v>
      </c>
      <c r="E992" t="s">
        <v>117</v>
      </c>
      <c r="F992" t="s">
        <v>95</v>
      </c>
      <c r="G992" s="2" t="s">
        <v>1630</v>
      </c>
      <c r="H992">
        <v>400</v>
      </c>
      <c r="I992">
        <v>332</v>
      </c>
      <c r="J992">
        <f t="shared" si="98"/>
        <v>68</v>
      </c>
      <c r="K992" s="5">
        <f>VLOOKUP(G992,Products!$B$2:$C$51,2,0)</f>
        <v>45</v>
      </c>
      <c r="L992" s="5">
        <f>VLOOKUP(G992,Products!$B$2:$D$51,3,0)</f>
        <v>50</v>
      </c>
      <c r="M992" s="5">
        <f t="shared" si="99"/>
        <v>18000</v>
      </c>
      <c r="N992" s="5">
        <f t="shared" si="100"/>
        <v>16600</v>
      </c>
      <c r="O992" s="5">
        <f t="shared" si="101"/>
        <v>-1400</v>
      </c>
      <c r="P992" s="6">
        <f t="shared" si="102"/>
        <v>0.17</v>
      </c>
      <c r="Q992" s="6">
        <f t="shared" si="103"/>
        <v>0.83</v>
      </c>
    </row>
    <row r="993" spans="1:17" ht="15" x14ac:dyDescent="0.35">
      <c r="A993" s="1">
        <v>45596</v>
      </c>
      <c r="B993" t="s">
        <v>1641</v>
      </c>
      <c r="C993" t="s">
        <v>1636</v>
      </c>
      <c r="D993" t="s">
        <v>483</v>
      </c>
      <c r="E993" t="s">
        <v>117</v>
      </c>
      <c r="F993" t="s">
        <v>96</v>
      </c>
      <c r="G993" s="2" t="s">
        <v>28</v>
      </c>
      <c r="H993">
        <v>400</v>
      </c>
      <c r="I993">
        <v>304</v>
      </c>
      <c r="J993">
        <f t="shared" si="98"/>
        <v>96</v>
      </c>
      <c r="K993" s="5">
        <f>VLOOKUP(G993,Products!$B$2:$C$51,2,0)</f>
        <v>40</v>
      </c>
      <c r="L993" s="5">
        <f>VLOOKUP(G993,Products!$B$2:$D$51,3,0)</f>
        <v>44</v>
      </c>
      <c r="M993" s="5">
        <f t="shared" si="99"/>
        <v>16000</v>
      </c>
      <c r="N993" s="5">
        <f t="shared" si="100"/>
        <v>13376</v>
      </c>
      <c r="O993" s="5">
        <f t="shared" si="101"/>
        <v>-2624</v>
      </c>
      <c r="P993" s="6">
        <f t="shared" si="102"/>
        <v>0.24</v>
      </c>
      <c r="Q993" s="6">
        <f t="shared" si="103"/>
        <v>0.76</v>
      </c>
    </row>
    <row r="994" spans="1:17" ht="15" x14ac:dyDescent="0.35">
      <c r="A994" s="1">
        <v>45596</v>
      </c>
      <c r="B994" t="s">
        <v>1641</v>
      </c>
      <c r="C994" t="s">
        <v>1636</v>
      </c>
      <c r="D994" t="s">
        <v>627</v>
      </c>
      <c r="E994" t="s">
        <v>117</v>
      </c>
      <c r="F994" t="s">
        <v>97</v>
      </c>
      <c r="G994" s="2" t="s">
        <v>47</v>
      </c>
      <c r="H994">
        <v>400</v>
      </c>
      <c r="I994">
        <v>292</v>
      </c>
      <c r="J994">
        <f t="shared" si="98"/>
        <v>108</v>
      </c>
      <c r="K994" s="5">
        <f>VLOOKUP(G994,Products!$B$2:$C$51,2,0)</f>
        <v>34</v>
      </c>
      <c r="L994" s="5">
        <f>VLOOKUP(G994,Products!$B$2:$D$51,3,0)</f>
        <v>39</v>
      </c>
      <c r="M994" s="5">
        <f t="shared" si="99"/>
        <v>13600</v>
      </c>
      <c r="N994" s="5">
        <f t="shared" si="100"/>
        <v>11388</v>
      </c>
      <c r="O994" s="5">
        <f t="shared" si="101"/>
        <v>-2212</v>
      </c>
      <c r="P994" s="6">
        <f t="shared" si="102"/>
        <v>0.27</v>
      </c>
      <c r="Q994" s="6">
        <f t="shared" si="103"/>
        <v>0.73</v>
      </c>
    </row>
    <row r="995" spans="1:17" ht="15" x14ac:dyDescent="0.35">
      <c r="A995" s="1">
        <v>45596</v>
      </c>
      <c r="B995" t="s">
        <v>1641</v>
      </c>
      <c r="C995" t="s">
        <v>1636</v>
      </c>
      <c r="D995" t="s">
        <v>672</v>
      </c>
      <c r="E995" t="s">
        <v>117</v>
      </c>
      <c r="F995" t="s">
        <v>98</v>
      </c>
      <c r="G995" s="2" t="s">
        <v>48</v>
      </c>
      <c r="H995">
        <v>400</v>
      </c>
      <c r="I995">
        <v>324</v>
      </c>
      <c r="J995">
        <f t="shared" si="98"/>
        <v>76</v>
      </c>
      <c r="K995" s="5">
        <f>VLOOKUP(G995,Products!$B$2:$C$51,2,0)</f>
        <v>100</v>
      </c>
      <c r="L995" s="5">
        <f>VLOOKUP(G995,Products!$B$2:$D$51,3,0)</f>
        <v>113</v>
      </c>
      <c r="M995" s="5">
        <f t="shared" si="99"/>
        <v>40000</v>
      </c>
      <c r="N995" s="5">
        <f t="shared" si="100"/>
        <v>36612</v>
      </c>
      <c r="O995" s="5">
        <f t="shared" si="101"/>
        <v>-3388</v>
      </c>
      <c r="P995" s="6">
        <f t="shared" si="102"/>
        <v>0.19</v>
      </c>
      <c r="Q995" s="6">
        <f t="shared" si="103"/>
        <v>0.81</v>
      </c>
    </row>
    <row r="996" spans="1:17" ht="15" x14ac:dyDescent="0.35">
      <c r="A996" s="1">
        <v>45596</v>
      </c>
      <c r="B996" t="s">
        <v>1641</v>
      </c>
      <c r="C996" t="s">
        <v>1636</v>
      </c>
      <c r="D996" t="s">
        <v>725</v>
      </c>
      <c r="E996" t="s">
        <v>117</v>
      </c>
      <c r="F996" t="s">
        <v>99</v>
      </c>
      <c r="G996" s="2" t="s">
        <v>1645</v>
      </c>
      <c r="H996">
        <v>400</v>
      </c>
      <c r="I996">
        <v>300</v>
      </c>
      <c r="J996">
        <f t="shared" si="98"/>
        <v>100</v>
      </c>
      <c r="K996" s="5">
        <f>VLOOKUP(G996,Products!$B$2:$C$51,2,0)</f>
        <v>60</v>
      </c>
      <c r="L996" s="5">
        <f>VLOOKUP(G996,Products!$B$2:$D$51,3,0)</f>
        <v>68</v>
      </c>
      <c r="M996" s="5">
        <f t="shared" si="99"/>
        <v>24000</v>
      </c>
      <c r="N996" s="5">
        <f t="shared" si="100"/>
        <v>20400</v>
      </c>
      <c r="O996" s="5">
        <f t="shared" si="101"/>
        <v>-3600</v>
      </c>
      <c r="P996" s="6">
        <f t="shared" si="102"/>
        <v>0.25</v>
      </c>
      <c r="Q996" s="6">
        <f t="shared" si="103"/>
        <v>0.75</v>
      </c>
    </row>
    <row r="997" spans="1:17" ht="15" x14ac:dyDescent="0.35">
      <c r="A997" s="1">
        <v>45596</v>
      </c>
      <c r="B997" t="s">
        <v>1641</v>
      </c>
      <c r="C997" t="s">
        <v>1636</v>
      </c>
      <c r="D997" t="s">
        <v>825</v>
      </c>
      <c r="E997" t="s">
        <v>117</v>
      </c>
      <c r="F997" t="s">
        <v>100</v>
      </c>
      <c r="G997" s="2" t="s">
        <v>11</v>
      </c>
      <c r="H997">
        <v>400</v>
      </c>
      <c r="I997">
        <v>284</v>
      </c>
      <c r="J997">
        <f t="shared" si="98"/>
        <v>116</v>
      </c>
      <c r="K997" s="5">
        <f>VLOOKUP(G997,Products!$B$2:$C$51,2,0)</f>
        <v>38</v>
      </c>
      <c r="L997" s="5">
        <f>VLOOKUP(G997,Products!$B$2:$D$51,3,0)</f>
        <v>42</v>
      </c>
      <c r="M997" s="5">
        <f t="shared" si="99"/>
        <v>15200</v>
      </c>
      <c r="N997" s="5">
        <f t="shared" si="100"/>
        <v>11928</v>
      </c>
      <c r="O997" s="5">
        <f t="shared" si="101"/>
        <v>-3272</v>
      </c>
      <c r="P997" s="6">
        <f t="shared" si="102"/>
        <v>0.28999999999999998</v>
      </c>
      <c r="Q997" s="6">
        <f t="shared" si="103"/>
        <v>0.71</v>
      </c>
    </row>
    <row r="998" spans="1:17" ht="15" x14ac:dyDescent="0.35">
      <c r="A998" s="1">
        <v>45596</v>
      </c>
      <c r="B998" t="s">
        <v>1641</v>
      </c>
      <c r="C998" t="s">
        <v>1636</v>
      </c>
      <c r="D998" t="s">
        <v>930</v>
      </c>
      <c r="E998" t="s">
        <v>117</v>
      </c>
      <c r="F998" t="s">
        <v>101</v>
      </c>
      <c r="G998" s="2" t="s">
        <v>26</v>
      </c>
      <c r="H998">
        <v>400</v>
      </c>
      <c r="I998">
        <v>308</v>
      </c>
      <c r="J998">
        <f t="shared" si="98"/>
        <v>92</v>
      </c>
      <c r="K998" s="5">
        <f>VLOOKUP(G998,Products!$B$2:$C$51,2,0)</f>
        <v>120</v>
      </c>
      <c r="L998" s="5">
        <f>VLOOKUP(G998,Products!$B$2:$D$51,3,0)</f>
        <v>136</v>
      </c>
      <c r="M998" s="5">
        <f t="shared" si="99"/>
        <v>48000</v>
      </c>
      <c r="N998" s="5">
        <f t="shared" si="100"/>
        <v>41888</v>
      </c>
      <c r="O998" s="5">
        <f t="shared" si="101"/>
        <v>-6112</v>
      </c>
      <c r="P998" s="6">
        <f t="shared" si="102"/>
        <v>0.23</v>
      </c>
      <c r="Q998" s="6">
        <f t="shared" si="103"/>
        <v>0.77</v>
      </c>
    </row>
    <row r="999" spans="1:17" ht="15" x14ac:dyDescent="0.35">
      <c r="A999" s="1">
        <v>45596</v>
      </c>
      <c r="B999" t="s">
        <v>1641</v>
      </c>
      <c r="C999" t="s">
        <v>1636</v>
      </c>
      <c r="D999" t="s">
        <v>985</v>
      </c>
      <c r="E999" t="s">
        <v>117</v>
      </c>
      <c r="F999" t="s">
        <v>102</v>
      </c>
      <c r="G999" s="2" t="s">
        <v>35</v>
      </c>
      <c r="H999">
        <v>400</v>
      </c>
      <c r="I999">
        <v>332</v>
      </c>
      <c r="J999">
        <f t="shared" si="98"/>
        <v>68</v>
      </c>
      <c r="K999" s="5">
        <f>VLOOKUP(G999,Products!$B$2:$C$51,2,0)</f>
        <v>60</v>
      </c>
      <c r="L999" s="5">
        <f>VLOOKUP(G999,Products!$B$2:$D$51,3,0)</f>
        <v>68</v>
      </c>
      <c r="M999" s="5">
        <f t="shared" si="99"/>
        <v>24000</v>
      </c>
      <c r="N999" s="5">
        <f t="shared" si="100"/>
        <v>22576</v>
      </c>
      <c r="O999" s="5">
        <f t="shared" si="101"/>
        <v>-1424</v>
      </c>
      <c r="P999" s="6">
        <f t="shared" si="102"/>
        <v>0.17</v>
      </c>
      <c r="Q999" s="6">
        <f t="shared" si="103"/>
        <v>0.83</v>
      </c>
    </row>
    <row r="1000" spans="1:17" ht="15" x14ac:dyDescent="0.35">
      <c r="A1000" s="1">
        <v>45596</v>
      </c>
      <c r="B1000" t="s">
        <v>1641</v>
      </c>
      <c r="C1000" t="s">
        <v>1636</v>
      </c>
      <c r="D1000" t="s">
        <v>1125</v>
      </c>
      <c r="E1000" t="s">
        <v>117</v>
      </c>
      <c r="F1000" t="s">
        <v>103</v>
      </c>
      <c r="G1000" s="2" t="s">
        <v>37</v>
      </c>
      <c r="H1000">
        <v>400</v>
      </c>
      <c r="I1000">
        <v>304</v>
      </c>
      <c r="J1000">
        <f t="shared" si="98"/>
        <v>96</v>
      </c>
      <c r="K1000" s="5">
        <f>VLOOKUP(G1000,Products!$B$2:$C$51,2,0)</f>
        <v>22</v>
      </c>
      <c r="L1000" s="5">
        <f>VLOOKUP(G1000,Products!$B$2:$D$51,3,0)</f>
        <v>27</v>
      </c>
      <c r="M1000" s="5">
        <f t="shared" si="99"/>
        <v>8800</v>
      </c>
      <c r="N1000" s="5">
        <f t="shared" si="100"/>
        <v>8208</v>
      </c>
      <c r="O1000" s="5">
        <f t="shared" si="101"/>
        <v>-592</v>
      </c>
      <c r="P1000" s="6">
        <f t="shared" si="102"/>
        <v>0.24</v>
      </c>
      <c r="Q1000" s="6">
        <f t="shared" si="103"/>
        <v>0.76</v>
      </c>
    </row>
    <row r="1001" spans="1:17" ht="15" x14ac:dyDescent="0.35">
      <c r="A1001" s="1">
        <v>45596</v>
      </c>
      <c r="B1001" t="s">
        <v>1641</v>
      </c>
      <c r="C1001" t="s">
        <v>1636</v>
      </c>
      <c r="D1001" t="s">
        <v>1219</v>
      </c>
      <c r="E1001" t="s">
        <v>117</v>
      </c>
      <c r="F1001" t="s">
        <v>104</v>
      </c>
      <c r="G1001" s="2" t="s">
        <v>38</v>
      </c>
      <c r="H1001">
        <v>400</v>
      </c>
      <c r="I1001">
        <v>312</v>
      </c>
      <c r="J1001">
        <f t="shared" si="98"/>
        <v>88</v>
      </c>
      <c r="K1001" s="5">
        <f>VLOOKUP(G1001,Products!$B$2:$C$51,2,0)</f>
        <v>60</v>
      </c>
      <c r="L1001" s="5">
        <f>VLOOKUP(G1001,Products!$B$2:$D$51,3,0)</f>
        <v>68</v>
      </c>
      <c r="M1001" s="5">
        <f t="shared" si="99"/>
        <v>24000</v>
      </c>
      <c r="N1001" s="5">
        <f t="shared" si="100"/>
        <v>21216</v>
      </c>
      <c r="O1001" s="5">
        <f t="shared" si="101"/>
        <v>-2784</v>
      </c>
      <c r="P1001" s="6">
        <f t="shared" si="102"/>
        <v>0.22</v>
      </c>
      <c r="Q1001" s="6">
        <f t="shared" si="103"/>
        <v>0.78</v>
      </c>
    </row>
    <row r="1002" spans="1:17" ht="15" x14ac:dyDescent="0.35">
      <c r="A1002" s="1" t="s">
        <v>1637</v>
      </c>
      <c r="B1002" t="s">
        <v>1642</v>
      </c>
      <c r="C1002" t="s">
        <v>1629</v>
      </c>
      <c r="D1002" t="s">
        <v>1275</v>
      </c>
      <c r="E1002" t="s">
        <v>108</v>
      </c>
      <c r="F1002" t="s">
        <v>55</v>
      </c>
      <c r="G1002" s="2" t="s">
        <v>12</v>
      </c>
      <c r="H1002">
        <v>400</v>
      </c>
      <c r="I1002">
        <v>376</v>
      </c>
      <c r="J1002">
        <f>H1002-I1002</f>
        <v>24</v>
      </c>
      <c r="K1002" s="5">
        <f>VLOOKUP(G1002,Products!$B$2:$C$51,2,0)</f>
        <v>30</v>
      </c>
      <c r="L1002" s="5">
        <f>VLOOKUP(G1002,Products!$B$2:$D$51,3,0)</f>
        <v>33</v>
      </c>
      <c r="M1002" s="5">
        <f>H1002*K1002</f>
        <v>12000</v>
      </c>
      <c r="N1002" s="5">
        <f>I1002*L1002</f>
        <v>12408</v>
      </c>
      <c r="O1002" s="5">
        <f>N1002-M1002</f>
        <v>408</v>
      </c>
      <c r="P1002" s="6">
        <f t="shared" si="102"/>
        <v>0.06</v>
      </c>
      <c r="Q1002" s="6">
        <f t="shared" si="103"/>
        <v>0.94</v>
      </c>
    </row>
    <row r="1003" spans="1:17" ht="15" x14ac:dyDescent="0.35">
      <c r="A1003" s="1" t="s">
        <v>1637</v>
      </c>
      <c r="B1003" t="s">
        <v>1642</v>
      </c>
      <c r="C1003" t="s">
        <v>1629</v>
      </c>
      <c r="D1003" t="s">
        <v>1405</v>
      </c>
      <c r="E1003" t="s">
        <v>108</v>
      </c>
      <c r="F1003" t="s">
        <v>56</v>
      </c>
      <c r="G1003" s="2" t="s">
        <v>13</v>
      </c>
      <c r="H1003">
        <v>400</v>
      </c>
      <c r="I1003">
        <v>388</v>
      </c>
      <c r="J1003">
        <f t="shared" ref="J1003:J1066" si="104">H1003-I1003</f>
        <v>12</v>
      </c>
      <c r="K1003" s="5">
        <f>VLOOKUP(G1003,Products!$B$2:$C$51,2,0)</f>
        <v>23</v>
      </c>
      <c r="L1003" s="5">
        <f>VLOOKUP(G1003,Products!$B$2:$D$51,3,0)</f>
        <v>25</v>
      </c>
      <c r="M1003" s="5">
        <f t="shared" ref="M1003:M1066" si="105">H1003*K1003</f>
        <v>9200</v>
      </c>
      <c r="N1003" s="5">
        <f t="shared" ref="N1003:N1066" si="106">I1003*L1003</f>
        <v>9700</v>
      </c>
      <c r="O1003" s="5">
        <f t="shared" ref="O1003:O1066" si="107">N1003-M1003</f>
        <v>500</v>
      </c>
      <c r="P1003" s="6">
        <f t="shared" si="102"/>
        <v>0.03</v>
      </c>
      <c r="Q1003" s="6">
        <f t="shared" si="103"/>
        <v>0.97</v>
      </c>
    </row>
    <row r="1004" spans="1:17" ht="15" x14ac:dyDescent="0.35">
      <c r="A1004" s="1" t="s">
        <v>1637</v>
      </c>
      <c r="B1004" t="s">
        <v>1642</v>
      </c>
      <c r="C1004" t="s">
        <v>1629</v>
      </c>
      <c r="D1004" t="s">
        <v>1459</v>
      </c>
      <c r="E1004" t="s">
        <v>108</v>
      </c>
      <c r="F1004" t="s">
        <v>57</v>
      </c>
      <c r="G1004" s="2" t="s">
        <v>52</v>
      </c>
      <c r="H1004">
        <v>400</v>
      </c>
      <c r="I1004">
        <v>384</v>
      </c>
      <c r="J1004">
        <f t="shared" si="104"/>
        <v>16</v>
      </c>
      <c r="K1004" s="5">
        <f>VLOOKUP(G1004,Products!$B$2:$C$51,2,0)</f>
        <v>100</v>
      </c>
      <c r="L1004" s="5">
        <f>VLOOKUP(G1004,Products!$B$2:$D$51,3,0)</f>
        <v>105</v>
      </c>
      <c r="M1004" s="5">
        <f t="shared" si="105"/>
        <v>40000</v>
      </c>
      <c r="N1004" s="5">
        <f t="shared" si="106"/>
        <v>40320</v>
      </c>
      <c r="O1004" s="5">
        <f t="shared" si="107"/>
        <v>320</v>
      </c>
      <c r="P1004" s="6">
        <f t="shared" si="102"/>
        <v>0.04</v>
      </c>
      <c r="Q1004" s="6">
        <f t="shared" si="103"/>
        <v>0.96</v>
      </c>
    </row>
    <row r="1005" spans="1:17" ht="15" x14ac:dyDescent="0.35">
      <c r="A1005" s="1" t="s">
        <v>1637</v>
      </c>
      <c r="B1005" t="s">
        <v>1642</v>
      </c>
      <c r="C1005" t="s">
        <v>1629</v>
      </c>
      <c r="D1005" t="s">
        <v>1514</v>
      </c>
      <c r="E1005" t="s">
        <v>108</v>
      </c>
      <c r="F1005" t="s">
        <v>58</v>
      </c>
      <c r="G1005" s="2" t="s">
        <v>14</v>
      </c>
      <c r="H1005">
        <v>400</v>
      </c>
      <c r="I1005">
        <v>372</v>
      </c>
      <c r="J1005">
        <f t="shared" si="104"/>
        <v>28</v>
      </c>
      <c r="K1005" s="5">
        <f>VLOOKUP(G1005,Products!$B$2:$C$51,2,0)</f>
        <v>60</v>
      </c>
      <c r="L1005" s="5">
        <f>VLOOKUP(G1005,Products!$B$2:$D$51,3,0)</f>
        <v>68</v>
      </c>
      <c r="M1005" s="5">
        <f t="shared" si="105"/>
        <v>24000</v>
      </c>
      <c r="N1005" s="5">
        <f t="shared" si="106"/>
        <v>25296</v>
      </c>
      <c r="O1005" s="5">
        <f t="shared" si="107"/>
        <v>1296</v>
      </c>
      <c r="P1005" s="6">
        <f t="shared" si="102"/>
        <v>7.0000000000000007E-2</v>
      </c>
      <c r="Q1005" s="6">
        <f t="shared" si="103"/>
        <v>0.93</v>
      </c>
    </row>
    <row r="1006" spans="1:17" ht="15" x14ac:dyDescent="0.35">
      <c r="A1006" s="1" t="s">
        <v>1637</v>
      </c>
      <c r="B1006" t="s">
        <v>1642</v>
      </c>
      <c r="C1006" t="s">
        <v>1629</v>
      </c>
      <c r="D1006" t="s">
        <v>151</v>
      </c>
      <c r="E1006" t="s">
        <v>108</v>
      </c>
      <c r="F1006" t="s">
        <v>59</v>
      </c>
      <c r="G1006" s="2" t="s">
        <v>15</v>
      </c>
      <c r="H1006">
        <v>400</v>
      </c>
      <c r="I1006">
        <v>372</v>
      </c>
      <c r="J1006">
        <f t="shared" si="104"/>
        <v>28</v>
      </c>
      <c r="K1006" s="5">
        <f>VLOOKUP(G1006,Products!$B$2:$C$51,2,0)</f>
        <v>48</v>
      </c>
      <c r="L1006" s="5">
        <f>VLOOKUP(G1006,Products!$B$2:$D$51,3,0)</f>
        <v>55</v>
      </c>
      <c r="M1006" s="5">
        <f t="shared" si="105"/>
        <v>19200</v>
      </c>
      <c r="N1006" s="5">
        <f t="shared" si="106"/>
        <v>20460</v>
      </c>
      <c r="O1006" s="5">
        <f t="shared" si="107"/>
        <v>1260</v>
      </c>
      <c r="P1006" s="6">
        <f t="shared" si="102"/>
        <v>7.0000000000000007E-2</v>
      </c>
      <c r="Q1006" s="6">
        <f t="shared" si="103"/>
        <v>0.93</v>
      </c>
    </row>
    <row r="1007" spans="1:17" ht="15" x14ac:dyDescent="0.35">
      <c r="A1007" s="1" t="s">
        <v>1637</v>
      </c>
      <c r="B1007" t="s">
        <v>1642</v>
      </c>
      <c r="C1007" t="s">
        <v>1629</v>
      </c>
      <c r="D1007" t="s">
        <v>249</v>
      </c>
      <c r="E1007" t="s">
        <v>108</v>
      </c>
      <c r="F1007" t="s">
        <v>60</v>
      </c>
      <c r="G1007" s="2" t="s">
        <v>53</v>
      </c>
      <c r="H1007">
        <v>400</v>
      </c>
      <c r="I1007">
        <v>384</v>
      </c>
      <c r="J1007">
        <f t="shared" si="104"/>
        <v>16</v>
      </c>
      <c r="K1007" s="5">
        <f>VLOOKUP(G1007,Products!$B$2:$C$51,2,0)</f>
        <v>45</v>
      </c>
      <c r="L1007" s="5">
        <f>VLOOKUP(G1007,Products!$B$2:$D$51,3,0)</f>
        <v>52</v>
      </c>
      <c r="M1007" s="5">
        <f t="shared" si="105"/>
        <v>18000</v>
      </c>
      <c r="N1007" s="5">
        <f t="shared" si="106"/>
        <v>19968</v>
      </c>
      <c r="O1007" s="5">
        <f t="shared" si="107"/>
        <v>1968</v>
      </c>
      <c r="P1007" s="6">
        <f t="shared" si="102"/>
        <v>0.04</v>
      </c>
      <c r="Q1007" s="6">
        <f t="shared" si="103"/>
        <v>0.96</v>
      </c>
    </row>
    <row r="1008" spans="1:17" ht="15" x14ac:dyDescent="0.35">
      <c r="A1008" s="1" t="s">
        <v>1637</v>
      </c>
      <c r="B1008" t="s">
        <v>1642</v>
      </c>
      <c r="C1008" t="s">
        <v>1629</v>
      </c>
      <c r="D1008" t="s">
        <v>429</v>
      </c>
      <c r="E1008" t="s">
        <v>108</v>
      </c>
      <c r="F1008" t="s">
        <v>61</v>
      </c>
      <c r="G1008" s="2" t="s">
        <v>16</v>
      </c>
      <c r="H1008">
        <v>400</v>
      </c>
      <c r="I1008">
        <v>384</v>
      </c>
      <c r="J1008">
        <f t="shared" si="104"/>
        <v>16</v>
      </c>
      <c r="K1008" s="5">
        <f>VLOOKUP(G1008,Products!$B$2:$C$51,2,0)</f>
        <v>12</v>
      </c>
      <c r="L1008" s="5">
        <f>VLOOKUP(G1008,Products!$B$2:$D$51,3,0)</f>
        <v>20</v>
      </c>
      <c r="M1008" s="5">
        <f t="shared" si="105"/>
        <v>4800</v>
      </c>
      <c r="N1008" s="5">
        <f t="shared" si="106"/>
        <v>7680</v>
      </c>
      <c r="O1008" s="5">
        <f t="shared" si="107"/>
        <v>2880</v>
      </c>
      <c r="P1008" s="6">
        <f t="shared" si="102"/>
        <v>0.04</v>
      </c>
      <c r="Q1008" s="6">
        <f t="shared" si="103"/>
        <v>0.96</v>
      </c>
    </row>
    <row r="1009" spans="1:17" ht="15" x14ac:dyDescent="0.35">
      <c r="A1009" s="1" t="s">
        <v>1637</v>
      </c>
      <c r="B1009" t="s">
        <v>1642</v>
      </c>
      <c r="C1009" t="s">
        <v>1629</v>
      </c>
      <c r="D1009" t="s">
        <v>484</v>
      </c>
      <c r="E1009" t="s">
        <v>108</v>
      </c>
      <c r="F1009" t="s">
        <v>62</v>
      </c>
      <c r="G1009" s="2" t="s">
        <v>17</v>
      </c>
      <c r="H1009">
        <v>400</v>
      </c>
      <c r="I1009">
        <v>376</v>
      </c>
      <c r="J1009">
        <f t="shared" si="104"/>
        <v>24</v>
      </c>
      <c r="K1009" s="5">
        <f>VLOOKUP(G1009,Products!$B$2:$C$51,2,0)</f>
        <v>320</v>
      </c>
      <c r="L1009" s="5">
        <f>VLOOKUP(G1009,Products!$B$2:$D$51,3,0)</f>
        <v>368</v>
      </c>
      <c r="M1009" s="5">
        <f t="shared" si="105"/>
        <v>128000</v>
      </c>
      <c r="N1009" s="5">
        <f t="shared" si="106"/>
        <v>138368</v>
      </c>
      <c r="O1009" s="5">
        <f t="shared" si="107"/>
        <v>10368</v>
      </c>
      <c r="P1009" s="6">
        <f t="shared" si="102"/>
        <v>0.06</v>
      </c>
      <c r="Q1009" s="6">
        <f t="shared" si="103"/>
        <v>0.94</v>
      </c>
    </row>
    <row r="1010" spans="1:17" ht="15" x14ac:dyDescent="0.35">
      <c r="A1010" s="1" t="s">
        <v>1637</v>
      </c>
      <c r="B1010" t="s">
        <v>1642</v>
      </c>
      <c r="C1010" t="s">
        <v>1629</v>
      </c>
      <c r="D1010" t="s">
        <v>581</v>
      </c>
      <c r="E1010" t="s">
        <v>108</v>
      </c>
      <c r="F1010" t="s">
        <v>63</v>
      </c>
      <c r="G1010" s="2" t="s">
        <v>18</v>
      </c>
      <c r="H1010">
        <v>400</v>
      </c>
      <c r="I1010">
        <v>384</v>
      </c>
      <c r="J1010">
        <f t="shared" si="104"/>
        <v>16</v>
      </c>
      <c r="K1010" s="5">
        <f>VLOOKUP(G1010,Products!$B$2:$C$51,2,0)</f>
        <v>253</v>
      </c>
      <c r="L1010" s="5">
        <f>VLOOKUP(G1010,Products!$B$2:$D$51,3,0)</f>
        <v>285</v>
      </c>
      <c r="M1010" s="5">
        <f t="shared" si="105"/>
        <v>101200</v>
      </c>
      <c r="N1010" s="5">
        <f t="shared" si="106"/>
        <v>109440</v>
      </c>
      <c r="O1010" s="5">
        <f t="shared" si="107"/>
        <v>8240</v>
      </c>
      <c r="P1010" s="6">
        <f t="shared" si="102"/>
        <v>0.04</v>
      </c>
      <c r="Q1010" s="6">
        <f t="shared" si="103"/>
        <v>0.96</v>
      </c>
    </row>
    <row r="1011" spans="1:17" ht="15" x14ac:dyDescent="0.35">
      <c r="A1011" s="1" t="s">
        <v>1637</v>
      </c>
      <c r="B1011" t="s">
        <v>1642</v>
      </c>
      <c r="C1011" t="s">
        <v>1629</v>
      </c>
      <c r="D1011" t="s">
        <v>673</v>
      </c>
      <c r="E1011" t="s">
        <v>108</v>
      </c>
      <c r="F1011" t="s">
        <v>64</v>
      </c>
      <c r="G1011" s="2" t="s">
        <v>19</v>
      </c>
      <c r="H1011">
        <v>400</v>
      </c>
      <c r="I1011">
        <v>376</v>
      </c>
      <c r="J1011">
        <f t="shared" si="104"/>
        <v>24</v>
      </c>
      <c r="K1011" s="5">
        <f>VLOOKUP(G1011,Products!$B$2:$C$51,2,0)</f>
        <v>98</v>
      </c>
      <c r="L1011" s="5">
        <f>VLOOKUP(G1011,Products!$B$2:$D$51,3,0)</f>
        <v>108</v>
      </c>
      <c r="M1011" s="5">
        <f t="shared" si="105"/>
        <v>39200</v>
      </c>
      <c r="N1011" s="5">
        <f t="shared" si="106"/>
        <v>40608</v>
      </c>
      <c r="O1011" s="5">
        <f t="shared" si="107"/>
        <v>1408</v>
      </c>
      <c r="P1011" s="6">
        <f t="shared" si="102"/>
        <v>0.06</v>
      </c>
      <c r="Q1011" s="6">
        <f t="shared" si="103"/>
        <v>0.94</v>
      </c>
    </row>
    <row r="1012" spans="1:17" ht="15" x14ac:dyDescent="0.35">
      <c r="A1012" s="1" t="s">
        <v>1637</v>
      </c>
      <c r="B1012" t="s">
        <v>1642</v>
      </c>
      <c r="C1012" t="s">
        <v>1629</v>
      </c>
      <c r="D1012" t="s">
        <v>726</v>
      </c>
      <c r="E1012" t="s">
        <v>108</v>
      </c>
      <c r="F1012" t="s">
        <v>65</v>
      </c>
      <c r="G1012" s="2" t="s">
        <v>45</v>
      </c>
      <c r="H1012">
        <v>400</v>
      </c>
      <c r="I1012">
        <v>372</v>
      </c>
      <c r="J1012">
        <f t="shared" si="104"/>
        <v>28</v>
      </c>
      <c r="K1012" s="5">
        <f>VLOOKUP(G1012,Products!$B$2:$C$51,2,0)</f>
        <v>70</v>
      </c>
      <c r="L1012" s="5">
        <f>VLOOKUP(G1012,Products!$B$2:$D$51,3,0)</f>
        <v>78</v>
      </c>
      <c r="M1012" s="5">
        <f t="shared" si="105"/>
        <v>28000</v>
      </c>
      <c r="N1012" s="5">
        <f t="shared" si="106"/>
        <v>29016</v>
      </c>
      <c r="O1012" s="5">
        <f t="shared" si="107"/>
        <v>1016</v>
      </c>
      <c r="P1012" s="6">
        <f t="shared" si="102"/>
        <v>7.0000000000000007E-2</v>
      </c>
      <c r="Q1012" s="6">
        <f t="shared" si="103"/>
        <v>0.93</v>
      </c>
    </row>
    <row r="1013" spans="1:17" ht="15" x14ac:dyDescent="0.35">
      <c r="A1013" s="1" t="s">
        <v>1637</v>
      </c>
      <c r="B1013" t="s">
        <v>1642</v>
      </c>
      <c r="C1013" t="s">
        <v>1629</v>
      </c>
      <c r="D1013" t="s">
        <v>826</v>
      </c>
      <c r="E1013" t="s">
        <v>108</v>
      </c>
      <c r="F1013" t="s">
        <v>66</v>
      </c>
      <c r="G1013" s="2" t="s">
        <v>20</v>
      </c>
      <c r="H1013">
        <v>400</v>
      </c>
      <c r="I1013">
        <v>384</v>
      </c>
      <c r="J1013">
        <f t="shared" si="104"/>
        <v>16</v>
      </c>
      <c r="K1013" s="5">
        <f>VLOOKUP(G1013,Products!$B$2:$C$51,2,0)</f>
        <v>720</v>
      </c>
      <c r="L1013" s="5">
        <f>VLOOKUP(G1013,Products!$B$2:$D$51,3,0)</f>
        <v>806</v>
      </c>
      <c r="M1013" s="5">
        <f t="shared" si="105"/>
        <v>288000</v>
      </c>
      <c r="N1013" s="5">
        <f t="shared" si="106"/>
        <v>309504</v>
      </c>
      <c r="O1013" s="5">
        <f t="shared" si="107"/>
        <v>21504</v>
      </c>
      <c r="P1013" s="6">
        <f t="shared" si="102"/>
        <v>0.04</v>
      </c>
      <c r="Q1013" s="6">
        <f t="shared" si="103"/>
        <v>0.96</v>
      </c>
    </row>
    <row r="1014" spans="1:17" ht="15" x14ac:dyDescent="0.35">
      <c r="A1014" s="1" t="s">
        <v>1637</v>
      </c>
      <c r="B1014" t="s">
        <v>1642</v>
      </c>
      <c r="C1014" t="s">
        <v>1629</v>
      </c>
      <c r="D1014" t="s">
        <v>881</v>
      </c>
      <c r="E1014" t="s">
        <v>108</v>
      </c>
      <c r="F1014" t="s">
        <v>67</v>
      </c>
      <c r="G1014" s="2" t="s">
        <v>21</v>
      </c>
      <c r="H1014">
        <v>400</v>
      </c>
      <c r="I1014">
        <v>372</v>
      </c>
      <c r="J1014">
        <f t="shared" si="104"/>
        <v>28</v>
      </c>
      <c r="K1014" s="5">
        <f>VLOOKUP(G1014,Products!$B$2:$C$51,2,0)</f>
        <v>740</v>
      </c>
      <c r="L1014" s="5">
        <f>VLOOKUP(G1014,Products!$B$2:$D$51,3,0)</f>
        <v>815</v>
      </c>
      <c r="M1014" s="5">
        <f t="shared" si="105"/>
        <v>296000</v>
      </c>
      <c r="N1014" s="5">
        <f t="shared" si="106"/>
        <v>303180</v>
      </c>
      <c r="O1014" s="5">
        <f t="shared" si="107"/>
        <v>7180</v>
      </c>
      <c r="P1014" s="6">
        <f t="shared" si="102"/>
        <v>7.0000000000000007E-2</v>
      </c>
      <c r="Q1014" s="6">
        <f t="shared" si="103"/>
        <v>0.93</v>
      </c>
    </row>
    <row r="1015" spans="1:17" ht="15" x14ac:dyDescent="0.35">
      <c r="A1015" s="1" t="s">
        <v>1637</v>
      </c>
      <c r="B1015" t="s">
        <v>1642</v>
      </c>
      <c r="C1015" t="s">
        <v>1629</v>
      </c>
      <c r="D1015" t="s">
        <v>931</v>
      </c>
      <c r="E1015" t="s">
        <v>108</v>
      </c>
      <c r="F1015" t="s">
        <v>68</v>
      </c>
      <c r="G1015" s="2" t="s">
        <v>22</v>
      </c>
      <c r="H1015">
        <v>400</v>
      </c>
      <c r="I1015">
        <v>384</v>
      </c>
      <c r="J1015">
        <f t="shared" si="104"/>
        <v>16</v>
      </c>
      <c r="K1015" s="5">
        <f>VLOOKUP(G1015,Products!$B$2:$C$51,2,0)</f>
        <v>40</v>
      </c>
      <c r="L1015" s="5">
        <f>VLOOKUP(G1015,Products!$B$2:$D$51,3,0)</f>
        <v>60</v>
      </c>
      <c r="M1015" s="5">
        <f t="shared" si="105"/>
        <v>16000</v>
      </c>
      <c r="N1015" s="5">
        <f t="shared" si="106"/>
        <v>23040</v>
      </c>
      <c r="O1015" s="5">
        <f t="shared" si="107"/>
        <v>7040</v>
      </c>
      <c r="P1015" s="6">
        <f t="shared" si="102"/>
        <v>0.04</v>
      </c>
      <c r="Q1015" s="6">
        <f t="shared" si="103"/>
        <v>0.96</v>
      </c>
    </row>
    <row r="1016" spans="1:17" ht="15" x14ac:dyDescent="0.35">
      <c r="A1016" s="1" t="s">
        <v>1637</v>
      </c>
      <c r="B1016" t="s">
        <v>1642</v>
      </c>
      <c r="C1016" t="s">
        <v>1629</v>
      </c>
      <c r="D1016" t="s">
        <v>1460</v>
      </c>
      <c r="E1016" t="s">
        <v>108</v>
      </c>
      <c r="F1016" t="s">
        <v>69</v>
      </c>
      <c r="G1016" s="2" t="s">
        <v>27</v>
      </c>
      <c r="H1016">
        <v>400</v>
      </c>
      <c r="I1016">
        <v>384</v>
      </c>
      <c r="J1016">
        <f t="shared" si="104"/>
        <v>16</v>
      </c>
      <c r="K1016" s="5">
        <f>VLOOKUP(G1016,Products!$B$2:$C$51,2,0)</f>
        <v>60</v>
      </c>
      <c r="L1016" s="5">
        <f>VLOOKUP(G1016,Products!$B$2:$D$51,3,0)</f>
        <v>66</v>
      </c>
      <c r="M1016" s="5">
        <f t="shared" si="105"/>
        <v>24000</v>
      </c>
      <c r="N1016" s="5">
        <f t="shared" si="106"/>
        <v>25344</v>
      </c>
      <c r="O1016" s="5">
        <f t="shared" si="107"/>
        <v>1344</v>
      </c>
      <c r="P1016" s="6">
        <f t="shared" si="102"/>
        <v>0.04</v>
      </c>
      <c r="Q1016" s="6">
        <f t="shared" si="103"/>
        <v>0.96</v>
      </c>
    </row>
    <row r="1017" spans="1:17" ht="15" x14ac:dyDescent="0.35">
      <c r="A1017" s="1" t="s">
        <v>1637</v>
      </c>
      <c r="B1017" t="s">
        <v>1642</v>
      </c>
      <c r="C1017" t="s">
        <v>1629</v>
      </c>
      <c r="D1017" t="s">
        <v>1515</v>
      </c>
      <c r="E1017" t="s">
        <v>108</v>
      </c>
      <c r="F1017" t="s">
        <v>70</v>
      </c>
      <c r="G1017" s="2" t="s">
        <v>1643</v>
      </c>
      <c r="H1017">
        <v>400</v>
      </c>
      <c r="I1017">
        <v>372</v>
      </c>
      <c r="J1017">
        <f t="shared" si="104"/>
        <v>28</v>
      </c>
      <c r="K1017" s="5">
        <f>VLOOKUP(G1017,Products!$B$2:$C$51,2,0)</f>
        <v>108</v>
      </c>
      <c r="L1017" s="5">
        <f>VLOOKUP(G1017,Products!$B$2:$D$51,3,0)</f>
        <v>118</v>
      </c>
      <c r="M1017" s="5">
        <f t="shared" si="105"/>
        <v>43200</v>
      </c>
      <c r="N1017" s="5">
        <f t="shared" si="106"/>
        <v>43896</v>
      </c>
      <c r="O1017" s="5">
        <f t="shared" si="107"/>
        <v>696</v>
      </c>
      <c r="P1017" s="6">
        <f t="shared" si="102"/>
        <v>7.0000000000000007E-2</v>
      </c>
      <c r="Q1017" s="6">
        <f t="shared" si="103"/>
        <v>0.93</v>
      </c>
    </row>
    <row r="1018" spans="1:17" ht="15" x14ac:dyDescent="0.35">
      <c r="A1018" s="1" t="s">
        <v>1637</v>
      </c>
      <c r="B1018" t="s">
        <v>1642</v>
      </c>
      <c r="C1018" t="s">
        <v>1629</v>
      </c>
      <c r="D1018" t="s">
        <v>1564</v>
      </c>
      <c r="E1018" t="s">
        <v>108</v>
      </c>
      <c r="F1018" t="s">
        <v>71</v>
      </c>
      <c r="G1018" s="2" t="s">
        <v>29</v>
      </c>
      <c r="H1018">
        <v>400</v>
      </c>
      <c r="I1018">
        <v>388</v>
      </c>
      <c r="J1018">
        <f t="shared" si="104"/>
        <v>12</v>
      </c>
      <c r="K1018" s="5">
        <f>VLOOKUP(G1018,Products!$B$2:$C$51,2,0)</f>
        <v>84</v>
      </c>
      <c r="L1018" s="5">
        <f>VLOOKUP(G1018,Products!$B$2:$D$51,3,0)</f>
        <v>94</v>
      </c>
      <c r="M1018" s="5">
        <f t="shared" si="105"/>
        <v>33600</v>
      </c>
      <c r="N1018" s="5">
        <f t="shared" si="106"/>
        <v>36472</v>
      </c>
      <c r="O1018" s="5">
        <f t="shared" si="107"/>
        <v>2872</v>
      </c>
      <c r="P1018" s="6">
        <f t="shared" si="102"/>
        <v>0.03</v>
      </c>
      <c r="Q1018" s="6">
        <f t="shared" si="103"/>
        <v>0.97</v>
      </c>
    </row>
    <row r="1019" spans="1:17" ht="15" x14ac:dyDescent="0.35">
      <c r="A1019" s="1" t="s">
        <v>1637</v>
      </c>
      <c r="B1019" t="s">
        <v>1642</v>
      </c>
      <c r="C1019" t="s">
        <v>1629</v>
      </c>
      <c r="D1019" t="s">
        <v>1612</v>
      </c>
      <c r="E1019" t="s">
        <v>108</v>
      </c>
      <c r="F1019" t="s">
        <v>72</v>
      </c>
      <c r="G1019" s="2" t="s">
        <v>31</v>
      </c>
      <c r="H1019">
        <v>400</v>
      </c>
      <c r="I1019">
        <v>384</v>
      </c>
      <c r="J1019">
        <f t="shared" si="104"/>
        <v>16</v>
      </c>
      <c r="K1019" s="5">
        <f>VLOOKUP(G1019,Products!$B$2:$C$51,2,0)</f>
        <v>67</v>
      </c>
      <c r="L1019" s="5">
        <f>VLOOKUP(G1019,Products!$B$2:$D$51,3,0)</f>
        <v>74</v>
      </c>
      <c r="M1019" s="5">
        <f t="shared" si="105"/>
        <v>26800</v>
      </c>
      <c r="N1019" s="5">
        <f t="shared" si="106"/>
        <v>28416</v>
      </c>
      <c r="O1019" s="5">
        <f t="shared" si="107"/>
        <v>1616</v>
      </c>
      <c r="P1019" s="6">
        <f t="shared" si="102"/>
        <v>0.04</v>
      </c>
      <c r="Q1019" s="6">
        <f t="shared" si="103"/>
        <v>0.96</v>
      </c>
    </row>
    <row r="1020" spans="1:17" ht="15" x14ac:dyDescent="0.35">
      <c r="A1020" s="1" t="s">
        <v>1637</v>
      </c>
      <c r="B1020" t="s">
        <v>1642</v>
      </c>
      <c r="C1020" t="s">
        <v>1629</v>
      </c>
      <c r="D1020" t="s">
        <v>196</v>
      </c>
      <c r="E1020" t="s">
        <v>108</v>
      </c>
      <c r="F1020" t="s">
        <v>73</v>
      </c>
      <c r="G1020" s="2" t="s">
        <v>32</v>
      </c>
      <c r="H1020">
        <v>400</v>
      </c>
      <c r="I1020">
        <v>376</v>
      </c>
      <c r="J1020">
        <f t="shared" si="104"/>
        <v>24</v>
      </c>
      <c r="K1020" s="5">
        <f>VLOOKUP(G1020,Products!$B$2:$C$51,2,0)</f>
        <v>25</v>
      </c>
      <c r="L1020" s="5">
        <f>VLOOKUP(G1020,Products!$B$2:$D$51,3,0)</f>
        <v>30</v>
      </c>
      <c r="M1020" s="5">
        <f t="shared" si="105"/>
        <v>10000</v>
      </c>
      <c r="N1020" s="5">
        <f t="shared" si="106"/>
        <v>11280</v>
      </c>
      <c r="O1020" s="5">
        <f t="shared" si="107"/>
        <v>1280</v>
      </c>
      <c r="P1020" s="6">
        <f t="shared" si="102"/>
        <v>0.06</v>
      </c>
      <c r="Q1020" s="6">
        <f t="shared" si="103"/>
        <v>0.94</v>
      </c>
    </row>
    <row r="1021" spans="1:17" ht="15" x14ac:dyDescent="0.35">
      <c r="A1021" s="1" t="s">
        <v>1637</v>
      </c>
      <c r="B1021" t="s">
        <v>1642</v>
      </c>
      <c r="C1021" t="s">
        <v>1629</v>
      </c>
      <c r="D1021" t="s">
        <v>250</v>
      </c>
      <c r="E1021" t="s">
        <v>108</v>
      </c>
      <c r="F1021" t="s">
        <v>74</v>
      </c>
      <c r="G1021" s="2" t="s">
        <v>33</v>
      </c>
      <c r="H1021">
        <v>400</v>
      </c>
      <c r="I1021">
        <v>380</v>
      </c>
      <c r="J1021">
        <f t="shared" si="104"/>
        <v>20</v>
      </c>
      <c r="K1021" s="5">
        <f>VLOOKUP(G1021,Products!$B$2:$C$51,2,0)</f>
        <v>186</v>
      </c>
      <c r="L1021" s="5">
        <f>VLOOKUP(G1021,Products!$B$2:$D$51,3,0)</f>
        <v>205</v>
      </c>
      <c r="M1021" s="5">
        <f t="shared" si="105"/>
        <v>74400</v>
      </c>
      <c r="N1021" s="5">
        <f t="shared" si="106"/>
        <v>77900</v>
      </c>
      <c r="O1021" s="5">
        <f t="shared" si="107"/>
        <v>3500</v>
      </c>
      <c r="P1021" s="6">
        <f t="shared" si="102"/>
        <v>0.05</v>
      </c>
      <c r="Q1021" s="6">
        <f t="shared" si="103"/>
        <v>0.95</v>
      </c>
    </row>
    <row r="1022" spans="1:17" ht="15" x14ac:dyDescent="0.35">
      <c r="A1022" s="1" t="s">
        <v>1637</v>
      </c>
      <c r="B1022" t="s">
        <v>1642</v>
      </c>
      <c r="C1022" t="s">
        <v>1629</v>
      </c>
      <c r="D1022" t="s">
        <v>430</v>
      </c>
      <c r="E1022" t="s">
        <v>108</v>
      </c>
      <c r="F1022" t="s">
        <v>75</v>
      </c>
      <c r="G1022" s="2" t="s">
        <v>34</v>
      </c>
      <c r="H1022">
        <v>400</v>
      </c>
      <c r="I1022">
        <v>388</v>
      </c>
      <c r="J1022">
        <f t="shared" si="104"/>
        <v>12</v>
      </c>
      <c r="K1022" s="5">
        <f>VLOOKUP(G1022,Products!$B$2:$C$51,2,0)</f>
        <v>70</v>
      </c>
      <c r="L1022" s="5">
        <f>VLOOKUP(G1022,Products!$B$2:$D$51,3,0)</f>
        <v>84</v>
      </c>
      <c r="M1022" s="5">
        <f t="shared" si="105"/>
        <v>28000</v>
      </c>
      <c r="N1022" s="5">
        <f t="shared" si="106"/>
        <v>32592</v>
      </c>
      <c r="O1022" s="5">
        <f t="shared" si="107"/>
        <v>4592</v>
      </c>
      <c r="P1022" s="6">
        <f t="shared" si="102"/>
        <v>0.03</v>
      </c>
      <c r="Q1022" s="6">
        <f t="shared" si="103"/>
        <v>0.97</v>
      </c>
    </row>
    <row r="1023" spans="1:17" ht="15" x14ac:dyDescent="0.35">
      <c r="A1023" s="1" t="s">
        <v>1637</v>
      </c>
      <c r="B1023" t="s">
        <v>1642</v>
      </c>
      <c r="C1023" t="s">
        <v>1629</v>
      </c>
      <c r="D1023" t="s">
        <v>535</v>
      </c>
      <c r="E1023" t="s">
        <v>108</v>
      </c>
      <c r="F1023" t="s">
        <v>76</v>
      </c>
      <c r="G1023" s="2" t="s">
        <v>36</v>
      </c>
      <c r="H1023">
        <v>400</v>
      </c>
      <c r="I1023">
        <v>388</v>
      </c>
      <c r="J1023">
        <f t="shared" si="104"/>
        <v>12</v>
      </c>
      <c r="K1023" s="5">
        <f>VLOOKUP(G1023,Products!$B$2:$C$51,2,0)</f>
        <v>197</v>
      </c>
      <c r="L1023" s="5">
        <f>VLOOKUP(G1023,Products!$B$2:$D$51,3,0)</f>
        <v>221</v>
      </c>
      <c r="M1023" s="5">
        <f t="shared" si="105"/>
        <v>78800</v>
      </c>
      <c r="N1023" s="5">
        <f t="shared" si="106"/>
        <v>85748</v>
      </c>
      <c r="O1023" s="5">
        <f t="shared" si="107"/>
        <v>6948</v>
      </c>
      <c r="P1023" s="6">
        <f t="shared" si="102"/>
        <v>0.03</v>
      </c>
      <c r="Q1023" s="6">
        <f t="shared" si="103"/>
        <v>0.97</v>
      </c>
    </row>
    <row r="1024" spans="1:17" ht="15" x14ac:dyDescent="0.35">
      <c r="A1024" s="1" t="s">
        <v>1637</v>
      </c>
      <c r="B1024" t="s">
        <v>1642</v>
      </c>
      <c r="C1024" t="s">
        <v>1629</v>
      </c>
      <c r="D1024" t="s">
        <v>582</v>
      </c>
      <c r="E1024" t="s">
        <v>108</v>
      </c>
      <c r="F1024" t="s">
        <v>77</v>
      </c>
      <c r="G1024" s="2" t="s">
        <v>39</v>
      </c>
      <c r="H1024">
        <v>400</v>
      </c>
      <c r="I1024">
        <v>376</v>
      </c>
      <c r="J1024">
        <f t="shared" si="104"/>
        <v>24</v>
      </c>
      <c r="K1024" s="5">
        <f>VLOOKUP(G1024,Products!$B$2:$C$51,2,0)</f>
        <v>20</v>
      </c>
      <c r="L1024" s="5">
        <f>VLOOKUP(G1024,Products!$B$2:$D$51,3,0)</f>
        <v>24</v>
      </c>
      <c r="M1024" s="5">
        <f t="shared" si="105"/>
        <v>8000</v>
      </c>
      <c r="N1024" s="5">
        <f t="shared" si="106"/>
        <v>9024</v>
      </c>
      <c r="O1024" s="5">
        <f t="shared" si="107"/>
        <v>1024</v>
      </c>
      <c r="P1024" s="6">
        <f t="shared" si="102"/>
        <v>0.06</v>
      </c>
      <c r="Q1024" s="6">
        <f t="shared" si="103"/>
        <v>0.94</v>
      </c>
    </row>
    <row r="1025" spans="1:17" ht="15" x14ac:dyDescent="0.35">
      <c r="A1025" s="1" t="s">
        <v>1637</v>
      </c>
      <c r="B1025" t="s">
        <v>1642</v>
      </c>
      <c r="C1025" t="s">
        <v>1629</v>
      </c>
      <c r="D1025" t="s">
        <v>674</v>
      </c>
      <c r="E1025" t="s">
        <v>108</v>
      </c>
      <c r="F1025" t="s">
        <v>78</v>
      </c>
      <c r="G1025" s="2" t="s">
        <v>41</v>
      </c>
      <c r="H1025">
        <v>400</v>
      </c>
      <c r="I1025">
        <v>376</v>
      </c>
      <c r="J1025">
        <f t="shared" si="104"/>
        <v>24</v>
      </c>
      <c r="K1025" s="5">
        <f>VLOOKUP(G1025,Products!$B$2:$C$51,2,0)</f>
        <v>60</v>
      </c>
      <c r="L1025" s="5">
        <f>VLOOKUP(G1025,Products!$B$2:$D$51,3,0)</f>
        <v>72</v>
      </c>
      <c r="M1025" s="5">
        <f t="shared" si="105"/>
        <v>24000</v>
      </c>
      <c r="N1025" s="5">
        <f t="shared" si="106"/>
        <v>27072</v>
      </c>
      <c r="O1025" s="5">
        <f t="shared" si="107"/>
        <v>3072</v>
      </c>
      <c r="P1025" s="6">
        <f t="shared" si="102"/>
        <v>0.06</v>
      </c>
      <c r="Q1025" s="6">
        <f t="shared" si="103"/>
        <v>0.94</v>
      </c>
    </row>
    <row r="1026" spans="1:17" ht="15" x14ac:dyDescent="0.35">
      <c r="A1026" s="1" t="s">
        <v>1637</v>
      </c>
      <c r="B1026" t="s">
        <v>1642</v>
      </c>
      <c r="C1026" t="s">
        <v>1629</v>
      </c>
      <c r="D1026" t="s">
        <v>727</v>
      </c>
      <c r="E1026" t="s">
        <v>108</v>
      </c>
      <c r="F1026" t="s">
        <v>79</v>
      </c>
      <c r="G1026" s="2" t="s">
        <v>42</v>
      </c>
      <c r="H1026">
        <v>400</v>
      </c>
      <c r="I1026">
        <v>388</v>
      </c>
      <c r="J1026">
        <f t="shared" si="104"/>
        <v>12</v>
      </c>
      <c r="K1026" s="5">
        <f>VLOOKUP(G1026,Products!$B$2:$C$51,2,0)</f>
        <v>251</v>
      </c>
      <c r="L1026" s="5">
        <f>VLOOKUP(G1026,Products!$B$2:$D$51,3,0)</f>
        <v>276</v>
      </c>
      <c r="M1026" s="5">
        <f t="shared" si="105"/>
        <v>100400</v>
      </c>
      <c r="N1026" s="5">
        <f t="shared" si="106"/>
        <v>107088</v>
      </c>
      <c r="O1026" s="5">
        <f t="shared" si="107"/>
        <v>6688</v>
      </c>
      <c r="P1026" s="6">
        <f t="shared" si="102"/>
        <v>0.03</v>
      </c>
      <c r="Q1026" s="6">
        <f t="shared" si="103"/>
        <v>0.97</v>
      </c>
    </row>
    <row r="1027" spans="1:17" ht="15" x14ac:dyDescent="0.35">
      <c r="A1027" s="1" t="s">
        <v>1637</v>
      </c>
      <c r="B1027" t="s">
        <v>1642</v>
      </c>
      <c r="C1027" t="s">
        <v>1629</v>
      </c>
      <c r="D1027" t="s">
        <v>827</v>
      </c>
      <c r="E1027" t="s">
        <v>108</v>
      </c>
      <c r="F1027" t="s">
        <v>80</v>
      </c>
      <c r="G1027" s="2" t="s">
        <v>43</v>
      </c>
      <c r="H1027">
        <v>400</v>
      </c>
      <c r="I1027">
        <v>384</v>
      </c>
      <c r="J1027">
        <f t="shared" si="104"/>
        <v>16</v>
      </c>
      <c r="K1027" s="5">
        <f>VLOOKUP(G1027,Products!$B$2:$C$51,2,0)</f>
        <v>70</v>
      </c>
      <c r="L1027" s="5">
        <f>VLOOKUP(G1027,Products!$B$2:$D$51,3,0)</f>
        <v>84</v>
      </c>
      <c r="M1027" s="5">
        <f t="shared" si="105"/>
        <v>28000</v>
      </c>
      <c r="N1027" s="5">
        <f t="shared" si="106"/>
        <v>32256</v>
      </c>
      <c r="O1027" s="5">
        <f t="shared" si="107"/>
        <v>4256</v>
      </c>
      <c r="P1027" s="6">
        <f t="shared" ref="P1027:P1090" si="108">J1027/H1027</f>
        <v>0.04</v>
      </c>
      <c r="Q1027" s="6">
        <f t="shared" ref="Q1027:Q1090" si="109">I1027/H1027</f>
        <v>0.96</v>
      </c>
    </row>
    <row r="1028" spans="1:17" ht="15" x14ac:dyDescent="0.35">
      <c r="A1028" s="1" t="s">
        <v>1637</v>
      </c>
      <c r="B1028" t="s">
        <v>1642</v>
      </c>
      <c r="C1028" t="s">
        <v>1629</v>
      </c>
      <c r="D1028" t="s">
        <v>932</v>
      </c>
      <c r="E1028" t="s">
        <v>108</v>
      </c>
      <c r="F1028" t="s">
        <v>81</v>
      </c>
      <c r="G1028" s="2" t="s">
        <v>46</v>
      </c>
      <c r="H1028">
        <v>400</v>
      </c>
      <c r="I1028">
        <v>388</v>
      </c>
      <c r="J1028">
        <f t="shared" si="104"/>
        <v>12</v>
      </c>
      <c r="K1028" s="5">
        <f>VLOOKUP(G1028,Products!$B$2:$C$51,2,0)</f>
        <v>120</v>
      </c>
      <c r="L1028" s="5">
        <f>VLOOKUP(G1028,Products!$B$2:$D$51,3,0)</f>
        <v>130</v>
      </c>
      <c r="M1028" s="5">
        <f t="shared" si="105"/>
        <v>48000</v>
      </c>
      <c r="N1028" s="5">
        <f t="shared" si="106"/>
        <v>50440</v>
      </c>
      <c r="O1028" s="5">
        <f t="shared" si="107"/>
        <v>2440</v>
      </c>
      <c r="P1028" s="6">
        <f t="shared" si="108"/>
        <v>0.03</v>
      </c>
      <c r="Q1028" s="6">
        <f t="shared" si="109"/>
        <v>0.97</v>
      </c>
    </row>
    <row r="1029" spans="1:17" ht="15" x14ac:dyDescent="0.35">
      <c r="A1029" s="1" t="s">
        <v>1637</v>
      </c>
      <c r="B1029" t="s">
        <v>1642</v>
      </c>
      <c r="C1029" t="s">
        <v>1629</v>
      </c>
      <c r="D1029" t="s">
        <v>986</v>
      </c>
      <c r="E1029" t="s">
        <v>108</v>
      </c>
      <c r="F1029" t="s">
        <v>82</v>
      </c>
      <c r="G1029" s="2" t="s">
        <v>49</v>
      </c>
      <c r="H1029">
        <v>400</v>
      </c>
      <c r="I1029">
        <v>380</v>
      </c>
      <c r="J1029">
        <f t="shared" si="104"/>
        <v>20</v>
      </c>
      <c r="K1029" s="5">
        <f>VLOOKUP(G1029,Products!$B$2:$C$51,2,0)</f>
        <v>30</v>
      </c>
      <c r="L1029" s="5">
        <f>VLOOKUP(G1029,Products!$B$2:$D$51,3,0)</f>
        <v>40</v>
      </c>
      <c r="M1029" s="5">
        <f t="shared" si="105"/>
        <v>12000</v>
      </c>
      <c r="N1029" s="5">
        <f t="shared" si="106"/>
        <v>15200</v>
      </c>
      <c r="O1029" s="5">
        <f t="shared" si="107"/>
        <v>3200</v>
      </c>
      <c r="P1029" s="6">
        <f t="shared" si="108"/>
        <v>0.05</v>
      </c>
      <c r="Q1029" s="6">
        <f t="shared" si="109"/>
        <v>0.95</v>
      </c>
    </row>
    <row r="1030" spans="1:17" ht="15" x14ac:dyDescent="0.35">
      <c r="A1030" s="1" t="s">
        <v>1637</v>
      </c>
      <c r="B1030" t="s">
        <v>1642</v>
      </c>
      <c r="C1030" t="s">
        <v>1629</v>
      </c>
      <c r="D1030" t="s">
        <v>1033</v>
      </c>
      <c r="E1030" t="s">
        <v>108</v>
      </c>
      <c r="F1030" t="s">
        <v>83</v>
      </c>
      <c r="G1030" s="2" t="s">
        <v>50</v>
      </c>
      <c r="H1030">
        <v>400</v>
      </c>
      <c r="I1030">
        <v>372</v>
      </c>
      <c r="J1030">
        <f t="shared" si="104"/>
        <v>28</v>
      </c>
      <c r="K1030" s="5">
        <f>VLOOKUP(G1030,Products!$B$2:$C$51,2,0)</f>
        <v>10</v>
      </c>
      <c r="L1030" s="5">
        <f>VLOOKUP(G1030,Products!$B$2:$D$51,3,0)</f>
        <v>15</v>
      </c>
      <c r="M1030" s="5">
        <f t="shared" si="105"/>
        <v>4000</v>
      </c>
      <c r="N1030" s="5">
        <f t="shared" si="106"/>
        <v>5580</v>
      </c>
      <c r="O1030" s="5">
        <f t="shared" si="107"/>
        <v>1580</v>
      </c>
      <c r="P1030" s="6">
        <f t="shared" si="108"/>
        <v>7.0000000000000007E-2</v>
      </c>
      <c r="Q1030" s="6">
        <f t="shared" si="109"/>
        <v>0.93</v>
      </c>
    </row>
    <row r="1031" spans="1:17" ht="15" x14ac:dyDescent="0.35">
      <c r="A1031" s="1" t="s">
        <v>1637</v>
      </c>
      <c r="B1031" t="s">
        <v>1642</v>
      </c>
      <c r="C1031" t="s">
        <v>1629</v>
      </c>
      <c r="D1031" t="s">
        <v>1276</v>
      </c>
      <c r="E1031" t="s">
        <v>108</v>
      </c>
      <c r="F1031" t="s">
        <v>84</v>
      </c>
      <c r="G1031" s="2" t="s">
        <v>51</v>
      </c>
      <c r="H1031">
        <v>400</v>
      </c>
      <c r="I1031">
        <v>372</v>
      </c>
      <c r="J1031">
        <f t="shared" si="104"/>
        <v>28</v>
      </c>
      <c r="K1031" s="5">
        <f>VLOOKUP(G1031,Products!$B$2:$C$51,2,0)</f>
        <v>150</v>
      </c>
      <c r="L1031" s="5">
        <f>VLOOKUP(G1031,Products!$B$2:$D$51,3,0)</f>
        <v>210</v>
      </c>
      <c r="M1031" s="5">
        <f t="shared" si="105"/>
        <v>60000</v>
      </c>
      <c r="N1031" s="5">
        <f t="shared" si="106"/>
        <v>78120</v>
      </c>
      <c r="O1031" s="5">
        <f t="shared" si="107"/>
        <v>18120</v>
      </c>
      <c r="P1031" s="6">
        <f t="shared" si="108"/>
        <v>7.0000000000000007E-2</v>
      </c>
      <c r="Q1031" s="6">
        <f t="shared" si="109"/>
        <v>0.93</v>
      </c>
    </row>
    <row r="1032" spans="1:17" ht="15" x14ac:dyDescent="0.35">
      <c r="A1032" s="1" t="s">
        <v>1637</v>
      </c>
      <c r="B1032" t="s">
        <v>1642</v>
      </c>
      <c r="C1032" t="s">
        <v>1629</v>
      </c>
      <c r="D1032" t="s">
        <v>1406</v>
      </c>
      <c r="E1032" t="s">
        <v>108</v>
      </c>
      <c r="F1032" t="s">
        <v>85</v>
      </c>
      <c r="G1032" s="2" t="s">
        <v>1646</v>
      </c>
      <c r="H1032">
        <v>400</v>
      </c>
      <c r="I1032">
        <v>372</v>
      </c>
      <c r="J1032">
        <f t="shared" si="104"/>
        <v>28</v>
      </c>
      <c r="K1032" s="5">
        <f>VLOOKUP(G1032,Products!$B$2:$C$51,2,0)</f>
        <v>110</v>
      </c>
      <c r="L1032" s="5">
        <f>VLOOKUP(G1032,Products!$B$2:$D$51,3,0)</f>
        <v>127</v>
      </c>
      <c r="M1032" s="5">
        <f t="shared" si="105"/>
        <v>44000</v>
      </c>
      <c r="N1032" s="5">
        <f t="shared" si="106"/>
        <v>47244</v>
      </c>
      <c r="O1032" s="5">
        <f t="shared" si="107"/>
        <v>3244</v>
      </c>
      <c r="P1032" s="6">
        <f t="shared" si="108"/>
        <v>7.0000000000000007E-2</v>
      </c>
      <c r="Q1032" s="6">
        <f t="shared" si="109"/>
        <v>0.93</v>
      </c>
    </row>
    <row r="1033" spans="1:17" ht="15" x14ac:dyDescent="0.35">
      <c r="A1033" s="1" t="s">
        <v>1637</v>
      </c>
      <c r="B1033" t="s">
        <v>1642</v>
      </c>
      <c r="C1033" t="s">
        <v>1629</v>
      </c>
      <c r="D1033" t="s">
        <v>1565</v>
      </c>
      <c r="E1033" t="s">
        <v>108</v>
      </c>
      <c r="F1033" t="s">
        <v>86</v>
      </c>
      <c r="G1033" s="2" t="s">
        <v>23</v>
      </c>
      <c r="H1033">
        <v>400</v>
      </c>
      <c r="I1033">
        <v>384</v>
      </c>
      <c r="J1033">
        <f t="shared" si="104"/>
        <v>16</v>
      </c>
      <c r="K1033" s="5">
        <f>VLOOKUP(G1033,Products!$B$2:$C$51,2,0)</f>
        <v>50</v>
      </c>
      <c r="L1033" s="5">
        <f>VLOOKUP(G1033,Products!$B$2:$D$51,3,0)</f>
        <v>58</v>
      </c>
      <c r="M1033" s="5">
        <f t="shared" si="105"/>
        <v>20000</v>
      </c>
      <c r="N1033" s="5">
        <f t="shared" si="106"/>
        <v>22272</v>
      </c>
      <c r="O1033" s="5">
        <f t="shared" si="107"/>
        <v>2272</v>
      </c>
      <c r="P1033" s="6">
        <f t="shared" si="108"/>
        <v>0.04</v>
      </c>
      <c r="Q1033" s="6">
        <f t="shared" si="109"/>
        <v>0.96</v>
      </c>
    </row>
    <row r="1034" spans="1:17" ht="15" x14ac:dyDescent="0.35">
      <c r="A1034" s="1" t="s">
        <v>1637</v>
      </c>
      <c r="B1034" t="s">
        <v>1642</v>
      </c>
      <c r="C1034" t="s">
        <v>1629</v>
      </c>
      <c r="D1034" t="s">
        <v>1613</v>
      </c>
      <c r="E1034" t="s">
        <v>108</v>
      </c>
      <c r="F1034" t="s">
        <v>87</v>
      </c>
      <c r="G1034" s="2" t="s">
        <v>24</v>
      </c>
      <c r="H1034">
        <v>400</v>
      </c>
      <c r="I1034">
        <v>376</v>
      </c>
      <c r="J1034">
        <f t="shared" si="104"/>
        <v>24</v>
      </c>
      <c r="K1034" s="5">
        <f>VLOOKUP(G1034,Products!$B$2:$C$51,2,0)</f>
        <v>30</v>
      </c>
      <c r="L1034" s="5">
        <f>VLOOKUP(G1034,Products!$B$2:$D$51,3,0)</f>
        <v>34</v>
      </c>
      <c r="M1034" s="5">
        <f t="shared" si="105"/>
        <v>12000</v>
      </c>
      <c r="N1034" s="5">
        <f t="shared" si="106"/>
        <v>12784</v>
      </c>
      <c r="O1034" s="5">
        <f t="shared" si="107"/>
        <v>784</v>
      </c>
      <c r="P1034" s="6">
        <f t="shared" si="108"/>
        <v>0.06</v>
      </c>
      <c r="Q1034" s="6">
        <f t="shared" si="109"/>
        <v>0.94</v>
      </c>
    </row>
    <row r="1035" spans="1:17" ht="15" x14ac:dyDescent="0.35">
      <c r="A1035" s="1" t="s">
        <v>1637</v>
      </c>
      <c r="B1035" t="s">
        <v>1642</v>
      </c>
      <c r="C1035" t="s">
        <v>1629</v>
      </c>
      <c r="D1035" t="s">
        <v>353</v>
      </c>
      <c r="E1035" t="s">
        <v>108</v>
      </c>
      <c r="F1035" t="s">
        <v>88</v>
      </c>
      <c r="G1035" s="2" t="s">
        <v>25</v>
      </c>
      <c r="H1035">
        <v>400</v>
      </c>
      <c r="I1035">
        <v>380</v>
      </c>
      <c r="J1035">
        <f t="shared" si="104"/>
        <v>20</v>
      </c>
      <c r="K1035" s="5">
        <f>VLOOKUP(G1035,Products!$B$2:$C$51,2,0)</f>
        <v>60</v>
      </c>
      <c r="L1035" s="5">
        <f>VLOOKUP(G1035,Products!$B$2:$D$51,3,0)</f>
        <v>68</v>
      </c>
      <c r="M1035" s="5">
        <f t="shared" si="105"/>
        <v>24000</v>
      </c>
      <c r="N1035" s="5">
        <f t="shared" si="106"/>
        <v>25840</v>
      </c>
      <c r="O1035" s="5">
        <f t="shared" si="107"/>
        <v>1840</v>
      </c>
      <c r="P1035" s="6">
        <f t="shared" si="108"/>
        <v>0.05</v>
      </c>
      <c r="Q1035" s="6">
        <f t="shared" si="109"/>
        <v>0.95</v>
      </c>
    </row>
    <row r="1036" spans="1:17" ht="15" x14ac:dyDescent="0.35">
      <c r="A1036" s="1" t="s">
        <v>1637</v>
      </c>
      <c r="B1036" t="s">
        <v>1642</v>
      </c>
      <c r="C1036" t="s">
        <v>1629</v>
      </c>
      <c r="D1036" t="s">
        <v>387</v>
      </c>
      <c r="E1036" t="s">
        <v>108</v>
      </c>
      <c r="F1036" t="s">
        <v>89</v>
      </c>
      <c r="G1036" s="2" t="s">
        <v>54</v>
      </c>
      <c r="H1036">
        <v>400</v>
      </c>
      <c r="I1036">
        <v>388</v>
      </c>
      <c r="J1036">
        <f t="shared" si="104"/>
        <v>12</v>
      </c>
      <c r="K1036" s="5">
        <f>VLOOKUP(G1036,Products!$B$2:$C$51,2,0)</f>
        <v>20</v>
      </c>
      <c r="L1036" s="5">
        <f>VLOOKUP(G1036,Products!$B$2:$D$51,3,0)</f>
        <v>22</v>
      </c>
      <c r="M1036" s="5">
        <f t="shared" si="105"/>
        <v>8000</v>
      </c>
      <c r="N1036" s="5">
        <f t="shared" si="106"/>
        <v>8536</v>
      </c>
      <c r="O1036" s="5">
        <f t="shared" si="107"/>
        <v>536</v>
      </c>
      <c r="P1036" s="6">
        <f t="shared" si="108"/>
        <v>0.03</v>
      </c>
      <c r="Q1036" s="6">
        <f t="shared" si="109"/>
        <v>0.97</v>
      </c>
    </row>
    <row r="1037" spans="1:17" ht="15" x14ac:dyDescent="0.35">
      <c r="A1037" s="1" t="s">
        <v>1637</v>
      </c>
      <c r="B1037" t="s">
        <v>1642</v>
      </c>
      <c r="C1037" t="s">
        <v>1629</v>
      </c>
      <c r="D1037" t="s">
        <v>485</v>
      </c>
      <c r="E1037" t="s">
        <v>108</v>
      </c>
      <c r="F1037" t="s">
        <v>90</v>
      </c>
      <c r="G1037" s="2" t="s">
        <v>40</v>
      </c>
      <c r="H1037">
        <v>400</v>
      </c>
      <c r="I1037">
        <v>376</v>
      </c>
      <c r="J1037">
        <f t="shared" si="104"/>
        <v>24</v>
      </c>
      <c r="K1037" s="5">
        <f>VLOOKUP(G1037,Products!$B$2:$C$51,2,0)</f>
        <v>40</v>
      </c>
      <c r="L1037" s="5">
        <f>VLOOKUP(G1037,Products!$B$2:$D$51,3,0)</f>
        <v>45</v>
      </c>
      <c r="M1037" s="5">
        <f t="shared" si="105"/>
        <v>16000</v>
      </c>
      <c r="N1037" s="5">
        <f t="shared" si="106"/>
        <v>16920</v>
      </c>
      <c r="O1037" s="5">
        <f t="shared" si="107"/>
        <v>920</v>
      </c>
      <c r="P1037" s="6">
        <f t="shared" si="108"/>
        <v>0.06</v>
      </c>
      <c r="Q1037" s="6">
        <f t="shared" si="109"/>
        <v>0.94</v>
      </c>
    </row>
    <row r="1038" spans="1:17" ht="15" x14ac:dyDescent="0.35">
      <c r="A1038" s="1" t="s">
        <v>1637</v>
      </c>
      <c r="B1038" t="s">
        <v>1642</v>
      </c>
      <c r="C1038" t="s">
        <v>1629</v>
      </c>
      <c r="D1038" t="s">
        <v>583</v>
      </c>
      <c r="E1038" t="s">
        <v>108</v>
      </c>
      <c r="F1038" t="s">
        <v>91</v>
      </c>
      <c r="G1038" s="2" t="s">
        <v>30</v>
      </c>
      <c r="H1038">
        <v>400</v>
      </c>
      <c r="I1038">
        <v>388</v>
      </c>
      <c r="J1038">
        <f t="shared" si="104"/>
        <v>12</v>
      </c>
      <c r="K1038" s="5">
        <f>VLOOKUP(G1038,Products!$B$2:$C$51,2,0)</f>
        <v>40</v>
      </c>
      <c r="L1038" s="5">
        <f>VLOOKUP(G1038,Products!$B$2:$D$51,3,0)</f>
        <v>45</v>
      </c>
      <c r="M1038" s="5">
        <f t="shared" si="105"/>
        <v>16000</v>
      </c>
      <c r="N1038" s="5">
        <f t="shared" si="106"/>
        <v>17460</v>
      </c>
      <c r="O1038" s="5">
        <f t="shared" si="107"/>
        <v>1460</v>
      </c>
      <c r="P1038" s="6">
        <f t="shared" si="108"/>
        <v>0.03</v>
      </c>
      <c r="Q1038" s="6">
        <f t="shared" si="109"/>
        <v>0.97</v>
      </c>
    </row>
    <row r="1039" spans="1:17" ht="15" x14ac:dyDescent="0.35">
      <c r="A1039" s="1" t="s">
        <v>1637</v>
      </c>
      <c r="B1039" t="s">
        <v>1642</v>
      </c>
      <c r="C1039" t="s">
        <v>1629</v>
      </c>
      <c r="D1039" t="s">
        <v>628</v>
      </c>
      <c r="E1039" t="s">
        <v>108</v>
      </c>
      <c r="F1039" t="s">
        <v>92</v>
      </c>
      <c r="G1039" s="2" t="s">
        <v>44</v>
      </c>
      <c r="H1039">
        <v>400</v>
      </c>
      <c r="I1039">
        <v>380</v>
      </c>
      <c r="J1039">
        <f t="shared" si="104"/>
        <v>20</v>
      </c>
      <c r="K1039" s="5">
        <f>VLOOKUP(G1039,Products!$B$2:$C$51,2,0)</f>
        <v>50</v>
      </c>
      <c r="L1039" s="5">
        <f>VLOOKUP(G1039,Products!$B$2:$D$51,3,0)</f>
        <v>58</v>
      </c>
      <c r="M1039" s="5">
        <f t="shared" si="105"/>
        <v>20000</v>
      </c>
      <c r="N1039" s="5">
        <f t="shared" si="106"/>
        <v>22040</v>
      </c>
      <c r="O1039" s="5">
        <f t="shared" si="107"/>
        <v>2040</v>
      </c>
      <c r="P1039" s="6">
        <f t="shared" si="108"/>
        <v>0.05</v>
      </c>
      <c r="Q1039" s="6">
        <f t="shared" si="109"/>
        <v>0.95</v>
      </c>
    </row>
    <row r="1040" spans="1:17" ht="15" x14ac:dyDescent="0.35">
      <c r="A1040" s="1" t="s">
        <v>1637</v>
      </c>
      <c r="B1040" t="s">
        <v>1642</v>
      </c>
      <c r="C1040" t="s">
        <v>1629</v>
      </c>
      <c r="D1040" t="s">
        <v>675</v>
      </c>
      <c r="E1040" t="s">
        <v>108</v>
      </c>
      <c r="F1040" t="s">
        <v>93</v>
      </c>
      <c r="G1040" s="2" t="s">
        <v>10</v>
      </c>
      <c r="H1040">
        <v>400</v>
      </c>
      <c r="I1040">
        <v>380</v>
      </c>
      <c r="J1040">
        <f t="shared" si="104"/>
        <v>20</v>
      </c>
      <c r="K1040" s="5">
        <f>VLOOKUP(G1040,Products!$B$2:$C$51,2,0)</f>
        <v>44</v>
      </c>
      <c r="L1040" s="5">
        <f>VLOOKUP(G1040,Products!$B$2:$D$51,3,0)</f>
        <v>49</v>
      </c>
      <c r="M1040" s="5">
        <f t="shared" si="105"/>
        <v>17600</v>
      </c>
      <c r="N1040" s="5">
        <f t="shared" si="106"/>
        <v>18620</v>
      </c>
      <c r="O1040" s="5">
        <f t="shared" si="107"/>
        <v>1020</v>
      </c>
      <c r="P1040" s="6">
        <f t="shared" si="108"/>
        <v>0.05</v>
      </c>
      <c r="Q1040" s="6">
        <f t="shared" si="109"/>
        <v>0.95</v>
      </c>
    </row>
    <row r="1041" spans="1:17" ht="15" x14ac:dyDescent="0.35">
      <c r="A1041" s="1" t="s">
        <v>1637</v>
      </c>
      <c r="B1041" t="s">
        <v>1642</v>
      </c>
      <c r="C1041" t="s">
        <v>1629</v>
      </c>
      <c r="D1041" t="s">
        <v>728</v>
      </c>
      <c r="E1041" t="s">
        <v>108</v>
      </c>
      <c r="F1041" t="s">
        <v>94</v>
      </c>
      <c r="G1041" s="2" t="s">
        <v>1644</v>
      </c>
      <c r="H1041">
        <v>400</v>
      </c>
      <c r="I1041">
        <v>384</v>
      </c>
      <c r="J1041">
        <f t="shared" si="104"/>
        <v>16</v>
      </c>
      <c r="K1041" s="5">
        <f>VLOOKUP(G1041,Products!$B$2:$C$51,2,0)</f>
        <v>25</v>
      </c>
      <c r="L1041" s="5">
        <f>VLOOKUP(G1041,Products!$B$2:$D$51,3,0)</f>
        <v>28</v>
      </c>
      <c r="M1041" s="5">
        <f t="shared" si="105"/>
        <v>10000</v>
      </c>
      <c r="N1041" s="5">
        <f t="shared" si="106"/>
        <v>10752</v>
      </c>
      <c r="O1041" s="5">
        <f t="shared" si="107"/>
        <v>752</v>
      </c>
      <c r="P1041" s="6">
        <f t="shared" si="108"/>
        <v>0.04</v>
      </c>
      <c r="Q1041" s="6">
        <f t="shared" si="109"/>
        <v>0.96</v>
      </c>
    </row>
    <row r="1042" spans="1:17" ht="15" x14ac:dyDescent="0.35">
      <c r="A1042" s="1" t="s">
        <v>1637</v>
      </c>
      <c r="B1042" t="s">
        <v>1642</v>
      </c>
      <c r="C1042" t="s">
        <v>1629</v>
      </c>
      <c r="D1042" t="s">
        <v>828</v>
      </c>
      <c r="E1042" t="s">
        <v>108</v>
      </c>
      <c r="F1042" t="s">
        <v>95</v>
      </c>
      <c r="G1042" s="2" t="s">
        <v>1630</v>
      </c>
      <c r="H1042">
        <v>400</v>
      </c>
      <c r="I1042">
        <v>384</v>
      </c>
      <c r="J1042">
        <f t="shared" si="104"/>
        <v>16</v>
      </c>
      <c r="K1042" s="5">
        <f>VLOOKUP(G1042,Products!$B$2:$C$51,2,0)</f>
        <v>45</v>
      </c>
      <c r="L1042" s="5">
        <f>VLOOKUP(G1042,Products!$B$2:$D$51,3,0)</f>
        <v>50</v>
      </c>
      <c r="M1042" s="5">
        <f t="shared" si="105"/>
        <v>18000</v>
      </c>
      <c r="N1042" s="5">
        <f t="shared" si="106"/>
        <v>19200</v>
      </c>
      <c r="O1042" s="5">
        <f t="shared" si="107"/>
        <v>1200</v>
      </c>
      <c r="P1042" s="6">
        <f t="shared" si="108"/>
        <v>0.04</v>
      </c>
      <c r="Q1042" s="6">
        <f t="shared" si="109"/>
        <v>0.96</v>
      </c>
    </row>
    <row r="1043" spans="1:17" ht="15" x14ac:dyDescent="0.35">
      <c r="A1043" s="1" t="s">
        <v>1637</v>
      </c>
      <c r="B1043" t="s">
        <v>1642</v>
      </c>
      <c r="C1043" t="s">
        <v>1629</v>
      </c>
      <c r="D1043" t="s">
        <v>882</v>
      </c>
      <c r="E1043" t="s">
        <v>108</v>
      </c>
      <c r="F1043" t="s">
        <v>96</v>
      </c>
      <c r="G1043" s="2" t="s">
        <v>28</v>
      </c>
      <c r="H1043">
        <v>400</v>
      </c>
      <c r="I1043">
        <v>380</v>
      </c>
      <c r="J1043">
        <f t="shared" si="104"/>
        <v>20</v>
      </c>
      <c r="K1043" s="5">
        <f>VLOOKUP(G1043,Products!$B$2:$C$51,2,0)</f>
        <v>40</v>
      </c>
      <c r="L1043" s="5">
        <f>VLOOKUP(G1043,Products!$B$2:$D$51,3,0)</f>
        <v>44</v>
      </c>
      <c r="M1043" s="5">
        <f t="shared" si="105"/>
        <v>16000</v>
      </c>
      <c r="N1043" s="5">
        <f t="shared" si="106"/>
        <v>16720</v>
      </c>
      <c r="O1043" s="5">
        <f t="shared" si="107"/>
        <v>720</v>
      </c>
      <c r="P1043" s="6">
        <f t="shared" si="108"/>
        <v>0.05</v>
      </c>
      <c r="Q1043" s="6">
        <f t="shared" si="109"/>
        <v>0.95</v>
      </c>
    </row>
    <row r="1044" spans="1:17" ht="15" x14ac:dyDescent="0.35">
      <c r="A1044" s="1" t="s">
        <v>1637</v>
      </c>
      <c r="B1044" t="s">
        <v>1642</v>
      </c>
      <c r="C1044" t="s">
        <v>1629</v>
      </c>
      <c r="D1044" t="s">
        <v>933</v>
      </c>
      <c r="E1044" t="s">
        <v>108</v>
      </c>
      <c r="F1044" t="s">
        <v>97</v>
      </c>
      <c r="G1044" s="2" t="s">
        <v>47</v>
      </c>
      <c r="H1044">
        <v>400</v>
      </c>
      <c r="I1044">
        <v>372</v>
      </c>
      <c r="J1044">
        <f t="shared" si="104"/>
        <v>28</v>
      </c>
      <c r="K1044" s="5">
        <f>VLOOKUP(G1044,Products!$B$2:$C$51,2,0)</f>
        <v>34</v>
      </c>
      <c r="L1044" s="5">
        <f>VLOOKUP(G1044,Products!$B$2:$D$51,3,0)</f>
        <v>39</v>
      </c>
      <c r="M1044" s="5">
        <f t="shared" si="105"/>
        <v>13600</v>
      </c>
      <c r="N1044" s="5">
        <f t="shared" si="106"/>
        <v>14508</v>
      </c>
      <c r="O1044" s="5">
        <f t="shared" si="107"/>
        <v>908</v>
      </c>
      <c r="P1044" s="6">
        <f t="shared" si="108"/>
        <v>7.0000000000000007E-2</v>
      </c>
      <c r="Q1044" s="6">
        <f t="shared" si="109"/>
        <v>0.93</v>
      </c>
    </row>
    <row r="1045" spans="1:17" ht="15" x14ac:dyDescent="0.35">
      <c r="A1045" s="1" t="s">
        <v>1637</v>
      </c>
      <c r="B1045" t="s">
        <v>1642</v>
      </c>
      <c r="C1045" t="s">
        <v>1629</v>
      </c>
      <c r="D1045" t="s">
        <v>987</v>
      </c>
      <c r="E1045" t="s">
        <v>108</v>
      </c>
      <c r="F1045" t="s">
        <v>98</v>
      </c>
      <c r="G1045" s="2" t="s">
        <v>48</v>
      </c>
      <c r="H1045">
        <v>400</v>
      </c>
      <c r="I1045">
        <v>372</v>
      </c>
      <c r="J1045">
        <f t="shared" si="104"/>
        <v>28</v>
      </c>
      <c r="K1045" s="5">
        <f>VLOOKUP(G1045,Products!$B$2:$C$51,2,0)</f>
        <v>100</v>
      </c>
      <c r="L1045" s="5">
        <f>VLOOKUP(G1045,Products!$B$2:$D$51,3,0)</f>
        <v>113</v>
      </c>
      <c r="M1045" s="5">
        <f t="shared" si="105"/>
        <v>40000</v>
      </c>
      <c r="N1045" s="5">
        <f t="shared" si="106"/>
        <v>42036</v>
      </c>
      <c r="O1045" s="5">
        <f t="shared" si="107"/>
        <v>2036</v>
      </c>
      <c r="P1045" s="6">
        <f t="shared" si="108"/>
        <v>7.0000000000000007E-2</v>
      </c>
      <c r="Q1045" s="6">
        <f t="shared" si="109"/>
        <v>0.93</v>
      </c>
    </row>
    <row r="1046" spans="1:17" ht="15" x14ac:dyDescent="0.35">
      <c r="A1046" s="1" t="s">
        <v>1637</v>
      </c>
      <c r="B1046" t="s">
        <v>1642</v>
      </c>
      <c r="C1046" t="s">
        <v>1629</v>
      </c>
      <c r="D1046" t="s">
        <v>1085</v>
      </c>
      <c r="E1046" t="s">
        <v>108</v>
      </c>
      <c r="F1046" t="s">
        <v>99</v>
      </c>
      <c r="G1046" s="2" t="s">
        <v>1645</v>
      </c>
      <c r="H1046">
        <v>400</v>
      </c>
      <c r="I1046">
        <v>388</v>
      </c>
      <c r="J1046">
        <f t="shared" si="104"/>
        <v>12</v>
      </c>
      <c r="K1046" s="5">
        <f>VLOOKUP(G1046,Products!$B$2:$C$51,2,0)</f>
        <v>60</v>
      </c>
      <c r="L1046" s="5">
        <f>VLOOKUP(G1046,Products!$B$2:$D$51,3,0)</f>
        <v>68</v>
      </c>
      <c r="M1046" s="5">
        <f t="shared" si="105"/>
        <v>24000</v>
      </c>
      <c r="N1046" s="5">
        <f t="shared" si="106"/>
        <v>26384</v>
      </c>
      <c r="O1046" s="5">
        <f t="shared" si="107"/>
        <v>2384</v>
      </c>
      <c r="P1046" s="6">
        <f t="shared" si="108"/>
        <v>0.03</v>
      </c>
      <c r="Q1046" s="6">
        <f t="shared" si="109"/>
        <v>0.97</v>
      </c>
    </row>
    <row r="1047" spans="1:17" ht="15" x14ac:dyDescent="0.35">
      <c r="A1047" s="1" t="s">
        <v>1637</v>
      </c>
      <c r="B1047" t="s">
        <v>1642</v>
      </c>
      <c r="C1047" t="s">
        <v>1629</v>
      </c>
      <c r="D1047" t="s">
        <v>1126</v>
      </c>
      <c r="E1047" t="s">
        <v>108</v>
      </c>
      <c r="F1047" t="s">
        <v>100</v>
      </c>
      <c r="G1047" s="2" t="s">
        <v>11</v>
      </c>
      <c r="H1047">
        <v>400</v>
      </c>
      <c r="I1047">
        <v>372</v>
      </c>
      <c r="J1047">
        <f t="shared" si="104"/>
        <v>28</v>
      </c>
      <c r="K1047" s="5">
        <f>VLOOKUP(G1047,Products!$B$2:$C$51,2,0)</f>
        <v>38</v>
      </c>
      <c r="L1047" s="5">
        <f>VLOOKUP(G1047,Products!$B$2:$D$51,3,0)</f>
        <v>42</v>
      </c>
      <c r="M1047" s="5">
        <f t="shared" si="105"/>
        <v>15200</v>
      </c>
      <c r="N1047" s="5">
        <f t="shared" si="106"/>
        <v>15624</v>
      </c>
      <c r="O1047" s="5">
        <f t="shared" si="107"/>
        <v>424</v>
      </c>
      <c r="P1047" s="6">
        <f t="shared" si="108"/>
        <v>7.0000000000000007E-2</v>
      </c>
      <c r="Q1047" s="6">
        <f t="shared" si="109"/>
        <v>0.93</v>
      </c>
    </row>
    <row r="1048" spans="1:17" ht="15" x14ac:dyDescent="0.35">
      <c r="A1048" s="1" t="s">
        <v>1637</v>
      </c>
      <c r="B1048" t="s">
        <v>1642</v>
      </c>
      <c r="C1048" t="s">
        <v>1629</v>
      </c>
      <c r="D1048" t="s">
        <v>1220</v>
      </c>
      <c r="E1048" t="s">
        <v>108</v>
      </c>
      <c r="F1048" t="s">
        <v>101</v>
      </c>
      <c r="G1048" s="2" t="s">
        <v>26</v>
      </c>
      <c r="H1048">
        <v>400</v>
      </c>
      <c r="I1048">
        <v>372</v>
      </c>
      <c r="J1048">
        <f t="shared" si="104"/>
        <v>28</v>
      </c>
      <c r="K1048" s="5">
        <f>VLOOKUP(G1048,Products!$B$2:$C$51,2,0)</f>
        <v>120</v>
      </c>
      <c r="L1048" s="5">
        <f>VLOOKUP(G1048,Products!$B$2:$D$51,3,0)</f>
        <v>136</v>
      </c>
      <c r="M1048" s="5">
        <f t="shared" si="105"/>
        <v>48000</v>
      </c>
      <c r="N1048" s="5">
        <f t="shared" si="106"/>
        <v>50592</v>
      </c>
      <c r="O1048" s="5">
        <f t="shared" si="107"/>
        <v>2592</v>
      </c>
      <c r="P1048" s="6">
        <f t="shared" si="108"/>
        <v>7.0000000000000007E-2</v>
      </c>
      <c r="Q1048" s="6">
        <f t="shared" si="109"/>
        <v>0.93</v>
      </c>
    </row>
    <row r="1049" spans="1:17" ht="15" x14ac:dyDescent="0.35">
      <c r="A1049" s="1" t="s">
        <v>1637</v>
      </c>
      <c r="B1049" t="s">
        <v>1642</v>
      </c>
      <c r="C1049" t="s">
        <v>1629</v>
      </c>
      <c r="D1049" t="s">
        <v>1277</v>
      </c>
      <c r="E1049" t="s">
        <v>108</v>
      </c>
      <c r="F1049" t="s">
        <v>102</v>
      </c>
      <c r="G1049" s="2" t="s">
        <v>35</v>
      </c>
      <c r="H1049">
        <v>400</v>
      </c>
      <c r="I1049">
        <v>388</v>
      </c>
      <c r="J1049">
        <f t="shared" si="104"/>
        <v>12</v>
      </c>
      <c r="K1049" s="5">
        <f>VLOOKUP(G1049,Products!$B$2:$C$51,2,0)</f>
        <v>60</v>
      </c>
      <c r="L1049" s="5">
        <f>VLOOKUP(G1049,Products!$B$2:$D$51,3,0)</f>
        <v>68</v>
      </c>
      <c r="M1049" s="5">
        <f t="shared" si="105"/>
        <v>24000</v>
      </c>
      <c r="N1049" s="5">
        <f t="shared" si="106"/>
        <v>26384</v>
      </c>
      <c r="O1049" s="5">
        <f t="shared" si="107"/>
        <v>2384</v>
      </c>
      <c r="P1049" s="6">
        <f t="shared" si="108"/>
        <v>0.03</v>
      </c>
      <c r="Q1049" s="6">
        <f t="shared" si="109"/>
        <v>0.97</v>
      </c>
    </row>
    <row r="1050" spans="1:17" ht="15" x14ac:dyDescent="0.35">
      <c r="A1050" s="1" t="s">
        <v>1637</v>
      </c>
      <c r="B1050" t="s">
        <v>1642</v>
      </c>
      <c r="C1050" t="s">
        <v>1629</v>
      </c>
      <c r="D1050" t="s">
        <v>1356</v>
      </c>
      <c r="E1050" t="s">
        <v>108</v>
      </c>
      <c r="F1050" t="s">
        <v>103</v>
      </c>
      <c r="G1050" s="2" t="s">
        <v>37</v>
      </c>
      <c r="H1050">
        <v>400</v>
      </c>
      <c r="I1050">
        <v>388</v>
      </c>
      <c r="J1050">
        <f t="shared" si="104"/>
        <v>12</v>
      </c>
      <c r="K1050" s="5">
        <f>VLOOKUP(G1050,Products!$B$2:$C$51,2,0)</f>
        <v>22</v>
      </c>
      <c r="L1050" s="5">
        <f>VLOOKUP(G1050,Products!$B$2:$D$51,3,0)</f>
        <v>27</v>
      </c>
      <c r="M1050" s="5">
        <f t="shared" si="105"/>
        <v>8800</v>
      </c>
      <c r="N1050" s="5">
        <f t="shared" si="106"/>
        <v>10476</v>
      </c>
      <c r="O1050" s="5">
        <f t="shared" si="107"/>
        <v>1676</v>
      </c>
      <c r="P1050" s="6">
        <f t="shared" si="108"/>
        <v>0.03</v>
      </c>
      <c r="Q1050" s="6">
        <f t="shared" si="109"/>
        <v>0.97</v>
      </c>
    </row>
    <row r="1051" spans="1:17" ht="15" x14ac:dyDescent="0.35">
      <c r="A1051" s="1" t="s">
        <v>1637</v>
      </c>
      <c r="B1051" t="s">
        <v>1642</v>
      </c>
      <c r="C1051" t="s">
        <v>1629</v>
      </c>
      <c r="D1051" t="s">
        <v>1407</v>
      </c>
      <c r="E1051" t="s">
        <v>108</v>
      </c>
      <c r="F1051" t="s">
        <v>104</v>
      </c>
      <c r="G1051" s="2" t="s">
        <v>38</v>
      </c>
      <c r="H1051">
        <v>400</v>
      </c>
      <c r="I1051">
        <v>380</v>
      </c>
      <c r="J1051">
        <f t="shared" si="104"/>
        <v>20</v>
      </c>
      <c r="K1051" s="5">
        <f>VLOOKUP(G1051,Products!$B$2:$C$51,2,0)</f>
        <v>60</v>
      </c>
      <c r="L1051" s="5">
        <f>VLOOKUP(G1051,Products!$B$2:$D$51,3,0)</f>
        <v>68</v>
      </c>
      <c r="M1051" s="5">
        <f t="shared" si="105"/>
        <v>24000</v>
      </c>
      <c r="N1051" s="5">
        <f t="shared" si="106"/>
        <v>25840</v>
      </c>
      <c r="O1051" s="5">
        <f t="shared" si="107"/>
        <v>1840</v>
      </c>
      <c r="P1051" s="6">
        <f t="shared" si="108"/>
        <v>0.05</v>
      </c>
      <c r="Q1051" s="6">
        <f t="shared" si="109"/>
        <v>0.95</v>
      </c>
    </row>
    <row r="1052" spans="1:17" ht="15" x14ac:dyDescent="0.35">
      <c r="A1052" s="1" t="s">
        <v>1637</v>
      </c>
      <c r="B1052" t="s">
        <v>1642</v>
      </c>
      <c r="C1052" t="s">
        <v>1629</v>
      </c>
      <c r="D1052" t="s">
        <v>1516</v>
      </c>
      <c r="E1052" t="s">
        <v>109</v>
      </c>
      <c r="F1052" t="s">
        <v>55</v>
      </c>
      <c r="G1052" s="2" t="s">
        <v>12</v>
      </c>
      <c r="H1052">
        <v>400</v>
      </c>
      <c r="I1052">
        <v>376</v>
      </c>
      <c r="J1052">
        <f t="shared" si="104"/>
        <v>24</v>
      </c>
      <c r="K1052" s="5">
        <f>VLOOKUP(G1052,Products!$B$2:$C$51,2,0)</f>
        <v>30</v>
      </c>
      <c r="L1052" s="5">
        <f>VLOOKUP(G1052,Products!$B$2:$D$51,3,0)</f>
        <v>33</v>
      </c>
      <c r="M1052" s="5">
        <f t="shared" si="105"/>
        <v>12000</v>
      </c>
      <c r="N1052" s="5">
        <f t="shared" si="106"/>
        <v>12408</v>
      </c>
      <c r="O1052" s="5">
        <f t="shared" si="107"/>
        <v>408</v>
      </c>
      <c r="P1052" s="6">
        <f t="shared" si="108"/>
        <v>0.06</v>
      </c>
      <c r="Q1052" s="6">
        <f t="shared" si="109"/>
        <v>0.94</v>
      </c>
    </row>
    <row r="1053" spans="1:17" ht="15" x14ac:dyDescent="0.35">
      <c r="A1053" s="1" t="s">
        <v>1637</v>
      </c>
      <c r="B1053" t="s">
        <v>1642</v>
      </c>
      <c r="C1053" t="s">
        <v>1629</v>
      </c>
      <c r="D1053" t="s">
        <v>1566</v>
      </c>
      <c r="E1053" t="s">
        <v>109</v>
      </c>
      <c r="F1053" t="s">
        <v>56</v>
      </c>
      <c r="G1053" s="2" t="s">
        <v>13</v>
      </c>
      <c r="H1053">
        <v>400</v>
      </c>
      <c r="I1053">
        <v>364</v>
      </c>
      <c r="J1053">
        <f t="shared" si="104"/>
        <v>36</v>
      </c>
      <c r="K1053" s="5">
        <f>VLOOKUP(G1053,Products!$B$2:$C$51,2,0)</f>
        <v>23</v>
      </c>
      <c r="L1053" s="5">
        <f>VLOOKUP(G1053,Products!$B$2:$D$51,3,0)</f>
        <v>25</v>
      </c>
      <c r="M1053" s="5">
        <f t="shared" si="105"/>
        <v>9200</v>
      </c>
      <c r="N1053" s="5">
        <f t="shared" si="106"/>
        <v>9100</v>
      </c>
      <c r="O1053" s="5">
        <f t="shared" si="107"/>
        <v>-100</v>
      </c>
      <c r="P1053" s="6">
        <f t="shared" si="108"/>
        <v>0.09</v>
      </c>
      <c r="Q1053" s="6">
        <f t="shared" si="109"/>
        <v>0.91</v>
      </c>
    </row>
    <row r="1054" spans="1:17" ht="15" x14ac:dyDescent="0.35">
      <c r="A1054" s="1" t="s">
        <v>1637</v>
      </c>
      <c r="B1054" t="s">
        <v>1642</v>
      </c>
      <c r="C1054" t="s">
        <v>1629</v>
      </c>
      <c r="D1054" t="s">
        <v>1614</v>
      </c>
      <c r="E1054" t="s">
        <v>109</v>
      </c>
      <c r="F1054" t="s">
        <v>57</v>
      </c>
      <c r="G1054" s="2" t="s">
        <v>52</v>
      </c>
      <c r="H1054">
        <v>400</v>
      </c>
      <c r="I1054">
        <v>368</v>
      </c>
      <c r="J1054">
        <f t="shared" si="104"/>
        <v>32</v>
      </c>
      <c r="K1054" s="5">
        <f>VLOOKUP(G1054,Products!$B$2:$C$51,2,0)</f>
        <v>100</v>
      </c>
      <c r="L1054" s="5">
        <f>VLOOKUP(G1054,Products!$B$2:$D$51,3,0)</f>
        <v>105</v>
      </c>
      <c r="M1054" s="5">
        <f t="shared" si="105"/>
        <v>40000</v>
      </c>
      <c r="N1054" s="5">
        <f t="shared" si="106"/>
        <v>38640</v>
      </c>
      <c r="O1054" s="5">
        <f t="shared" si="107"/>
        <v>-1360</v>
      </c>
      <c r="P1054" s="6">
        <f t="shared" si="108"/>
        <v>0.08</v>
      </c>
      <c r="Q1054" s="6">
        <f t="shared" si="109"/>
        <v>0.92</v>
      </c>
    </row>
    <row r="1055" spans="1:17" ht="15" x14ac:dyDescent="0.35">
      <c r="A1055" s="1" t="s">
        <v>1637</v>
      </c>
      <c r="B1055" t="s">
        <v>1642</v>
      </c>
      <c r="C1055" t="s">
        <v>1629</v>
      </c>
      <c r="D1055" t="s">
        <v>197</v>
      </c>
      <c r="E1055" t="s">
        <v>109</v>
      </c>
      <c r="F1055" t="s">
        <v>58</v>
      </c>
      <c r="G1055" s="2" t="s">
        <v>14</v>
      </c>
      <c r="H1055">
        <v>400</v>
      </c>
      <c r="I1055">
        <v>368</v>
      </c>
      <c r="J1055">
        <f t="shared" si="104"/>
        <v>32</v>
      </c>
      <c r="K1055" s="5">
        <f>VLOOKUP(G1055,Products!$B$2:$C$51,2,0)</f>
        <v>60</v>
      </c>
      <c r="L1055" s="5">
        <f>VLOOKUP(G1055,Products!$B$2:$D$51,3,0)</f>
        <v>68</v>
      </c>
      <c r="M1055" s="5">
        <f t="shared" si="105"/>
        <v>24000</v>
      </c>
      <c r="N1055" s="5">
        <f t="shared" si="106"/>
        <v>25024</v>
      </c>
      <c r="O1055" s="5">
        <f t="shared" si="107"/>
        <v>1024</v>
      </c>
      <c r="P1055" s="6">
        <f t="shared" si="108"/>
        <v>0.08</v>
      </c>
      <c r="Q1055" s="6">
        <f t="shared" si="109"/>
        <v>0.92</v>
      </c>
    </row>
    <row r="1056" spans="1:17" ht="15" x14ac:dyDescent="0.35">
      <c r="A1056" s="1" t="s">
        <v>1637</v>
      </c>
      <c r="B1056" t="s">
        <v>1642</v>
      </c>
      <c r="C1056" t="s">
        <v>1629</v>
      </c>
      <c r="D1056" t="s">
        <v>354</v>
      </c>
      <c r="E1056" t="s">
        <v>109</v>
      </c>
      <c r="F1056" t="s">
        <v>59</v>
      </c>
      <c r="G1056" s="2" t="s">
        <v>15</v>
      </c>
      <c r="H1056">
        <v>400</v>
      </c>
      <c r="I1056">
        <v>380</v>
      </c>
      <c r="J1056">
        <f t="shared" si="104"/>
        <v>20</v>
      </c>
      <c r="K1056" s="5">
        <f>VLOOKUP(G1056,Products!$B$2:$C$51,2,0)</f>
        <v>48</v>
      </c>
      <c r="L1056" s="5">
        <f>VLOOKUP(G1056,Products!$B$2:$D$51,3,0)</f>
        <v>55</v>
      </c>
      <c r="M1056" s="5">
        <f t="shared" si="105"/>
        <v>19200</v>
      </c>
      <c r="N1056" s="5">
        <f t="shared" si="106"/>
        <v>20900</v>
      </c>
      <c r="O1056" s="5">
        <f t="shared" si="107"/>
        <v>1700</v>
      </c>
      <c r="P1056" s="6">
        <f t="shared" si="108"/>
        <v>0.05</v>
      </c>
      <c r="Q1056" s="6">
        <f t="shared" si="109"/>
        <v>0.95</v>
      </c>
    </row>
    <row r="1057" spans="1:17" ht="15" x14ac:dyDescent="0.35">
      <c r="A1057" s="1" t="s">
        <v>1637</v>
      </c>
      <c r="B1057" t="s">
        <v>1642</v>
      </c>
      <c r="C1057" t="s">
        <v>1629</v>
      </c>
      <c r="D1057" t="s">
        <v>431</v>
      </c>
      <c r="E1057" t="s">
        <v>109</v>
      </c>
      <c r="F1057" t="s">
        <v>60</v>
      </c>
      <c r="G1057" s="2" t="s">
        <v>53</v>
      </c>
      <c r="H1057">
        <v>400</v>
      </c>
      <c r="I1057">
        <v>372</v>
      </c>
      <c r="J1057">
        <f t="shared" si="104"/>
        <v>28</v>
      </c>
      <c r="K1057" s="5">
        <f>VLOOKUP(G1057,Products!$B$2:$C$51,2,0)</f>
        <v>45</v>
      </c>
      <c r="L1057" s="5">
        <f>VLOOKUP(G1057,Products!$B$2:$D$51,3,0)</f>
        <v>52</v>
      </c>
      <c r="M1057" s="5">
        <f t="shared" si="105"/>
        <v>18000</v>
      </c>
      <c r="N1057" s="5">
        <f t="shared" si="106"/>
        <v>19344</v>
      </c>
      <c r="O1057" s="5">
        <f t="shared" si="107"/>
        <v>1344</v>
      </c>
      <c r="P1057" s="6">
        <f t="shared" si="108"/>
        <v>7.0000000000000007E-2</v>
      </c>
      <c r="Q1057" s="6">
        <f t="shared" si="109"/>
        <v>0.93</v>
      </c>
    </row>
    <row r="1058" spans="1:17" ht="15" x14ac:dyDescent="0.35">
      <c r="A1058" s="1" t="s">
        <v>1637</v>
      </c>
      <c r="B1058" t="s">
        <v>1642</v>
      </c>
      <c r="C1058" t="s">
        <v>1629</v>
      </c>
      <c r="D1058" t="s">
        <v>629</v>
      </c>
      <c r="E1058" t="s">
        <v>109</v>
      </c>
      <c r="F1058" t="s">
        <v>61</v>
      </c>
      <c r="G1058" s="2" t="s">
        <v>16</v>
      </c>
      <c r="H1058">
        <v>400</v>
      </c>
      <c r="I1058">
        <v>368</v>
      </c>
      <c r="J1058">
        <f t="shared" si="104"/>
        <v>32</v>
      </c>
      <c r="K1058" s="5">
        <f>VLOOKUP(G1058,Products!$B$2:$C$51,2,0)</f>
        <v>12</v>
      </c>
      <c r="L1058" s="5">
        <f>VLOOKUP(G1058,Products!$B$2:$D$51,3,0)</f>
        <v>20</v>
      </c>
      <c r="M1058" s="5">
        <f t="shared" si="105"/>
        <v>4800</v>
      </c>
      <c r="N1058" s="5">
        <f t="shared" si="106"/>
        <v>7360</v>
      </c>
      <c r="O1058" s="5">
        <f t="shared" si="107"/>
        <v>2560</v>
      </c>
      <c r="P1058" s="6">
        <f t="shared" si="108"/>
        <v>0.08</v>
      </c>
      <c r="Q1058" s="6">
        <f t="shared" si="109"/>
        <v>0.92</v>
      </c>
    </row>
    <row r="1059" spans="1:17" ht="15" x14ac:dyDescent="0.35">
      <c r="A1059" s="1" t="s">
        <v>1637</v>
      </c>
      <c r="B1059" t="s">
        <v>1642</v>
      </c>
      <c r="C1059" t="s">
        <v>1629</v>
      </c>
      <c r="D1059" t="s">
        <v>774</v>
      </c>
      <c r="E1059" t="s">
        <v>109</v>
      </c>
      <c r="F1059" t="s">
        <v>62</v>
      </c>
      <c r="G1059" s="2" t="s">
        <v>17</v>
      </c>
      <c r="H1059">
        <v>400</v>
      </c>
      <c r="I1059">
        <v>376</v>
      </c>
      <c r="J1059">
        <f t="shared" si="104"/>
        <v>24</v>
      </c>
      <c r="K1059" s="5">
        <f>VLOOKUP(G1059,Products!$B$2:$C$51,2,0)</f>
        <v>320</v>
      </c>
      <c r="L1059" s="5">
        <f>VLOOKUP(G1059,Products!$B$2:$D$51,3,0)</f>
        <v>368</v>
      </c>
      <c r="M1059" s="5">
        <f t="shared" si="105"/>
        <v>128000</v>
      </c>
      <c r="N1059" s="5">
        <f t="shared" si="106"/>
        <v>138368</v>
      </c>
      <c r="O1059" s="5">
        <f t="shared" si="107"/>
        <v>10368</v>
      </c>
      <c r="P1059" s="6">
        <f t="shared" si="108"/>
        <v>0.06</v>
      </c>
      <c r="Q1059" s="6">
        <f t="shared" si="109"/>
        <v>0.94</v>
      </c>
    </row>
    <row r="1060" spans="1:17" ht="15" x14ac:dyDescent="0.35">
      <c r="A1060" s="1" t="s">
        <v>1637</v>
      </c>
      <c r="B1060" t="s">
        <v>1642</v>
      </c>
      <c r="C1060" t="s">
        <v>1629</v>
      </c>
      <c r="D1060" t="s">
        <v>829</v>
      </c>
      <c r="E1060" t="s">
        <v>109</v>
      </c>
      <c r="F1060" t="s">
        <v>63</v>
      </c>
      <c r="G1060" s="2" t="s">
        <v>18</v>
      </c>
      <c r="H1060">
        <v>400</v>
      </c>
      <c r="I1060">
        <v>384</v>
      </c>
      <c r="J1060">
        <f t="shared" si="104"/>
        <v>16</v>
      </c>
      <c r="K1060" s="5">
        <f>VLOOKUP(G1060,Products!$B$2:$C$51,2,0)</f>
        <v>253</v>
      </c>
      <c r="L1060" s="5">
        <f>VLOOKUP(G1060,Products!$B$2:$D$51,3,0)</f>
        <v>285</v>
      </c>
      <c r="M1060" s="5">
        <f t="shared" si="105"/>
        <v>101200</v>
      </c>
      <c r="N1060" s="5">
        <f t="shared" si="106"/>
        <v>109440</v>
      </c>
      <c r="O1060" s="5">
        <f t="shared" si="107"/>
        <v>8240</v>
      </c>
      <c r="P1060" s="6">
        <f t="shared" si="108"/>
        <v>0.04</v>
      </c>
      <c r="Q1060" s="6">
        <f t="shared" si="109"/>
        <v>0.96</v>
      </c>
    </row>
    <row r="1061" spans="1:17" ht="15" x14ac:dyDescent="0.35">
      <c r="A1061" s="1" t="s">
        <v>1637</v>
      </c>
      <c r="B1061" t="s">
        <v>1642</v>
      </c>
      <c r="C1061" t="s">
        <v>1629</v>
      </c>
      <c r="D1061" t="s">
        <v>883</v>
      </c>
      <c r="E1061" t="s">
        <v>109</v>
      </c>
      <c r="F1061" t="s">
        <v>64</v>
      </c>
      <c r="G1061" s="2" t="s">
        <v>19</v>
      </c>
      <c r="H1061">
        <v>400</v>
      </c>
      <c r="I1061">
        <v>368</v>
      </c>
      <c r="J1061">
        <f t="shared" si="104"/>
        <v>32</v>
      </c>
      <c r="K1061" s="5">
        <f>VLOOKUP(G1061,Products!$B$2:$C$51,2,0)</f>
        <v>98</v>
      </c>
      <c r="L1061" s="5">
        <f>VLOOKUP(G1061,Products!$B$2:$D$51,3,0)</f>
        <v>108</v>
      </c>
      <c r="M1061" s="5">
        <f t="shared" si="105"/>
        <v>39200</v>
      </c>
      <c r="N1061" s="5">
        <f t="shared" si="106"/>
        <v>39744</v>
      </c>
      <c r="O1061" s="5">
        <f t="shared" si="107"/>
        <v>544</v>
      </c>
      <c r="P1061" s="6">
        <f t="shared" si="108"/>
        <v>0.08</v>
      </c>
      <c r="Q1061" s="6">
        <f t="shared" si="109"/>
        <v>0.92</v>
      </c>
    </row>
    <row r="1062" spans="1:17" ht="15" x14ac:dyDescent="0.35">
      <c r="A1062" s="1" t="s">
        <v>1637</v>
      </c>
      <c r="B1062" t="s">
        <v>1642</v>
      </c>
      <c r="C1062" t="s">
        <v>1629</v>
      </c>
      <c r="D1062" t="s">
        <v>934</v>
      </c>
      <c r="E1062" t="s">
        <v>109</v>
      </c>
      <c r="F1062" t="s">
        <v>65</v>
      </c>
      <c r="G1062" s="2" t="s">
        <v>45</v>
      </c>
      <c r="H1062">
        <v>400</v>
      </c>
      <c r="I1062">
        <v>368</v>
      </c>
      <c r="J1062">
        <f t="shared" si="104"/>
        <v>32</v>
      </c>
      <c r="K1062" s="5">
        <f>VLOOKUP(G1062,Products!$B$2:$C$51,2,0)</f>
        <v>70</v>
      </c>
      <c r="L1062" s="5">
        <f>VLOOKUP(G1062,Products!$B$2:$D$51,3,0)</f>
        <v>78</v>
      </c>
      <c r="M1062" s="5">
        <f t="shared" si="105"/>
        <v>28000</v>
      </c>
      <c r="N1062" s="5">
        <f t="shared" si="106"/>
        <v>28704</v>
      </c>
      <c r="O1062" s="5">
        <f t="shared" si="107"/>
        <v>704</v>
      </c>
      <c r="P1062" s="6">
        <f t="shared" si="108"/>
        <v>0.08</v>
      </c>
      <c r="Q1062" s="6">
        <f t="shared" si="109"/>
        <v>0.92</v>
      </c>
    </row>
    <row r="1063" spans="1:17" ht="15" x14ac:dyDescent="0.35">
      <c r="A1063" s="1" t="s">
        <v>1637</v>
      </c>
      <c r="B1063" t="s">
        <v>1642</v>
      </c>
      <c r="C1063" t="s">
        <v>1629</v>
      </c>
      <c r="D1063" t="s">
        <v>1086</v>
      </c>
      <c r="E1063" t="s">
        <v>109</v>
      </c>
      <c r="F1063" t="s">
        <v>66</v>
      </c>
      <c r="G1063" s="2" t="s">
        <v>20</v>
      </c>
      <c r="H1063">
        <v>400</v>
      </c>
      <c r="I1063">
        <v>384</v>
      </c>
      <c r="J1063">
        <f t="shared" si="104"/>
        <v>16</v>
      </c>
      <c r="K1063" s="5">
        <f>VLOOKUP(G1063,Products!$B$2:$C$51,2,0)</f>
        <v>720</v>
      </c>
      <c r="L1063" s="5">
        <f>VLOOKUP(G1063,Products!$B$2:$D$51,3,0)</f>
        <v>806</v>
      </c>
      <c r="M1063" s="5">
        <f t="shared" si="105"/>
        <v>288000</v>
      </c>
      <c r="N1063" s="5">
        <f t="shared" si="106"/>
        <v>309504</v>
      </c>
      <c r="O1063" s="5">
        <f t="shared" si="107"/>
        <v>21504</v>
      </c>
      <c r="P1063" s="6">
        <f t="shared" si="108"/>
        <v>0.04</v>
      </c>
      <c r="Q1063" s="6">
        <f t="shared" si="109"/>
        <v>0.96</v>
      </c>
    </row>
    <row r="1064" spans="1:17" ht="15" x14ac:dyDescent="0.35">
      <c r="A1064" s="1" t="s">
        <v>1637</v>
      </c>
      <c r="B1064" t="s">
        <v>1642</v>
      </c>
      <c r="C1064" t="s">
        <v>1629</v>
      </c>
      <c r="D1064" t="s">
        <v>1221</v>
      </c>
      <c r="E1064" t="s">
        <v>109</v>
      </c>
      <c r="F1064" t="s">
        <v>67</v>
      </c>
      <c r="G1064" s="2" t="s">
        <v>21</v>
      </c>
      <c r="H1064">
        <v>400</v>
      </c>
      <c r="I1064">
        <v>380</v>
      </c>
      <c r="J1064">
        <f t="shared" si="104"/>
        <v>20</v>
      </c>
      <c r="K1064" s="5">
        <f>VLOOKUP(G1064,Products!$B$2:$C$51,2,0)</f>
        <v>740</v>
      </c>
      <c r="L1064" s="5">
        <f>VLOOKUP(G1064,Products!$B$2:$D$51,3,0)</f>
        <v>815</v>
      </c>
      <c r="M1064" s="5">
        <f t="shared" si="105"/>
        <v>296000</v>
      </c>
      <c r="N1064" s="5">
        <f t="shared" si="106"/>
        <v>309700</v>
      </c>
      <c r="O1064" s="5">
        <f t="shared" si="107"/>
        <v>13700</v>
      </c>
      <c r="P1064" s="6">
        <f t="shared" si="108"/>
        <v>0.05</v>
      </c>
      <c r="Q1064" s="6">
        <f t="shared" si="109"/>
        <v>0.95</v>
      </c>
    </row>
    <row r="1065" spans="1:17" ht="15" x14ac:dyDescent="0.35">
      <c r="A1065" s="1" t="s">
        <v>1637</v>
      </c>
      <c r="B1065" t="s">
        <v>1642</v>
      </c>
      <c r="C1065" t="s">
        <v>1629</v>
      </c>
      <c r="D1065" t="s">
        <v>1315</v>
      </c>
      <c r="E1065" t="s">
        <v>109</v>
      </c>
      <c r="F1065" t="s">
        <v>68</v>
      </c>
      <c r="G1065" s="2" t="s">
        <v>22</v>
      </c>
      <c r="H1065">
        <v>400</v>
      </c>
      <c r="I1065">
        <v>376</v>
      </c>
      <c r="J1065">
        <f t="shared" si="104"/>
        <v>24</v>
      </c>
      <c r="K1065" s="5">
        <f>VLOOKUP(G1065,Products!$B$2:$C$51,2,0)</f>
        <v>40</v>
      </c>
      <c r="L1065" s="5">
        <f>VLOOKUP(G1065,Products!$B$2:$D$51,3,0)</f>
        <v>60</v>
      </c>
      <c r="M1065" s="5">
        <f t="shared" si="105"/>
        <v>16000</v>
      </c>
      <c r="N1065" s="5">
        <f t="shared" si="106"/>
        <v>22560</v>
      </c>
      <c r="O1065" s="5">
        <f t="shared" si="107"/>
        <v>6560</v>
      </c>
      <c r="P1065" s="6">
        <f t="shared" si="108"/>
        <v>0.06</v>
      </c>
      <c r="Q1065" s="6">
        <f t="shared" si="109"/>
        <v>0.94</v>
      </c>
    </row>
    <row r="1066" spans="1:17" ht="15" x14ac:dyDescent="0.35">
      <c r="A1066" s="1" t="s">
        <v>1637</v>
      </c>
      <c r="B1066" t="s">
        <v>1642</v>
      </c>
      <c r="C1066" t="s">
        <v>1629</v>
      </c>
      <c r="D1066" t="s">
        <v>1357</v>
      </c>
      <c r="E1066" t="s">
        <v>109</v>
      </c>
      <c r="F1066" t="s">
        <v>69</v>
      </c>
      <c r="G1066" s="2" t="s">
        <v>27</v>
      </c>
      <c r="H1066">
        <v>400</v>
      </c>
      <c r="I1066">
        <v>372</v>
      </c>
      <c r="J1066">
        <f t="shared" si="104"/>
        <v>28</v>
      </c>
      <c r="K1066" s="5">
        <f>VLOOKUP(G1066,Products!$B$2:$C$51,2,0)</f>
        <v>60</v>
      </c>
      <c r="L1066" s="5">
        <f>VLOOKUP(G1066,Products!$B$2:$D$51,3,0)</f>
        <v>66</v>
      </c>
      <c r="M1066" s="5">
        <f t="shared" si="105"/>
        <v>24000</v>
      </c>
      <c r="N1066" s="5">
        <f t="shared" si="106"/>
        <v>24552</v>
      </c>
      <c r="O1066" s="5">
        <f t="shared" si="107"/>
        <v>552</v>
      </c>
      <c r="P1066" s="6">
        <f t="shared" si="108"/>
        <v>7.0000000000000007E-2</v>
      </c>
      <c r="Q1066" s="6">
        <f t="shared" si="109"/>
        <v>0.93</v>
      </c>
    </row>
    <row r="1067" spans="1:17" ht="15" x14ac:dyDescent="0.35">
      <c r="A1067" s="1" t="s">
        <v>1637</v>
      </c>
      <c r="B1067" t="s">
        <v>1642</v>
      </c>
      <c r="C1067" t="s">
        <v>1629</v>
      </c>
      <c r="D1067" t="s">
        <v>1408</v>
      </c>
      <c r="E1067" t="s">
        <v>109</v>
      </c>
      <c r="F1067" t="s">
        <v>70</v>
      </c>
      <c r="G1067" s="2" t="s">
        <v>1643</v>
      </c>
      <c r="H1067">
        <v>400</v>
      </c>
      <c r="I1067">
        <v>364</v>
      </c>
      <c r="J1067">
        <f t="shared" ref="J1067:J1130" si="110">H1067-I1067</f>
        <v>36</v>
      </c>
      <c r="K1067" s="5">
        <f>VLOOKUP(G1067,Products!$B$2:$C$51,2,0)</f>
        <v>108</v>
      </c>
      <c r="L1067" s="5">
        <f>VLOOKUP(G1067,Products!$B$2:$D$51,3,0)</f>
        <v>118</v>
      </c>
      <c r="M1067" s="5">
        <f t="shared" ref="M1067:M1130" si="111">H1067*K1067</f>
        <v>43200</v>
      </c>
      <c r="N1067" s="5">
        <f t="shared" ref="N1067:N1130" si="112">I1067*L1067</f>
        <v>42952</v>
      </c>
      <c r="O1067" s="5">
        <f t="shared" ref="O1067:O1130" si="113">N1067-M1067</f>
        <v>-248</v>
      </c>
      <c r="P1067" s="6">
        <f t="shared" si="108"/>
        <v>0.09</v>
      </c>
      <c r="Q1067" s="6">
        <f t="shared" si="109"/>
        <v>0.91</v>
      </c>
    </row>
    <row r="1068" spans="1:17" ht="15" x14ac:dyDescent="0.35">
      <c r="A1068" s="1" t="s">
        <v>1637</v>
      </c>
      <c r="B1068" t="s">
        <v>1642</v>
      </c>
      <c r="C1068" t="s">
        <v>1629</v>
      </c>
      <c r="D1068" t="s">
        <v>1461</v>
      </c>
      <c r="E1068" t="s">
        <v>109</v>
      </c>
      <c r="F1068" t="s">
        <v>71</v>
      </c>
      <c r="G1068" s="2" t="s">
        <v>29</v>
      </c>
      <c r="H1068">
        <v>400</v>
      </c>
      <c r="I1068">
        <v>364</v>
      </c>
      <c r="J1068">
        <f t="shared" si="110"/>
        <v>36</v>
      </c>
      <c r="K1068" s="5">
        <f>VLOOKUP(G1068,Products!$B$2:$C$51,2,0)</f>
        <v>84</v>
      </c>
      <c r="L1068" s="5">
        <f>VLOOKUP(G1068,Products!$B$2:$D$51,3,0)</f>
        <v>94</v>
      </c>
      <c r="M1068" s="5">
        <f t="shared" si="111"/>
        <v>33600</v>
      </c>
      <c r="N1068" s="5">
        <f t="shared" si="112"/>
        <v>34216</v>
      </c>
      <c r="O1068" s="5">
        <f t="shared" si="113"/>
        <v>616</v>
      </c>
      <c r="P1068" s="6">
        <f t="shared" si="108"/>
        <v>0.09</v>
      </c>
      <c r="Q1068" s="6">
        <f t="shared" si="109"/>
        <v>0.91</v>
      </c>
    </row>
    <row r="1069" spans="1:17" ht="15" x14ac:dyDescent="0.35">
      <c r="A1069" s="1" t="s">
        <v>1637</v>
      </c>
      <c r="B1069" t="s">
        <v>1642</v>
      </c>
      <c r="C1069" t="s">
        <v>1629</v>
      </c>
      <c r="D1069" t="s">
        <v>1517</v>
      </c>
      <c r="E1069" t="s">
        <v>109</v>
      </c>
      <c r="F1069" t="s">
        <v>72</v>
      </c>
      <c r="G1069" s="2" t="s">
        <v>31</v>
      </c>
      <c r="H1069">
        <v>400</v>
      </c>
      <c r="I1069">
        <v>380</v>
      </c>
      <c r="J1069">
        <f t="shared" si="110"/>
        <v>20</v>
      </c>
      <c r="K1069" s="5">
        <f>VLOOKUP(G1069,Products!$B$2:$C$51,2,0)</f>
        <v>67</v>
      </c>
      <c r="L1069" s="5">
        <f>VLOOKUP(G1069,Products!$B$2:$D$51,3,0)</f>
        <v>74</v>
      </c>
      <c r="M1069" s="5">
        <f t="shared" si="111"/>
        <v>26800</v>
      </c>
      <c r="N1069" s="5">
        <f t="shared" si="112"/>
        <v>28120</v>
      </c>
      <c r="O1069" s="5">
        <f t="shared" si="113"/>
        <v>1320</v>
      </c>
      <c r="P1069" s="6">
        <f t="shared" si="108"/>
        <v>0.05</v>
      </c>
      <c r="Q1069" s="6">
        <f t="shared" si="109"/>
        <v>0.95</v>
      </c>
    </row>
    <row r="1070" spans="1:17" ht="15" x14ac:dyDescent="0.35">
      <c r="A1070" s="1" t="s">
        <v>1637</v>
      </c>
      <c r="B1070" t="s">
        <v>1642</v>
      </c>
      <c r="C1070" t="s">
        <v>1629</v>
      </c>
      <c r="D1070" t="s">
        <v>301</v>
      </c>
      <c r="E1070" t="s">
        <v>109</v>
      </c>
      <c r="F1070" t="s">
        <v>73</v>
      </c>
      <c r="G1070" s="2" t="s">
        <v>32</v>
      </c>
      <c r="H1070">
        <v>400</v>
      </c>
      <c r="I1070">
        <v>384</v>
      </c>
      <c r="J1070">
        <f t="shared" si="110"/>
        <v>16</v>
      </c>
      <c r="K1070" s="5">
        <f>VLOOKUP(G1070,Products!$B$2:$C$51,2,0)</f>
        <v>25</v>
      </c>
      <c r="L1070" s="5">
        <f>VLOOKUP(G1070,Products!$B$2:$D$51,3,0)</f>
        <v>30</v>
      </c>
      <c r="M1070" s="5">
        <f t="shared" si="111"/>
        <v>10000</v>
      </c>
      <c r="N1070" s="5">
        <f t="shared" si="112"/>
        <v>11520</v>
      </c>
      <c r="O1070" s="5">
        <f t="shared" si="113"/>
        <v>1520</v>
      </c>
      <c r="P1070" s="6">
        <f t="shared" si="108"/>
        <v>0.04</v>
      </c>
      <c r="Q1070" s="6">
        <f t="shared" si="109"/>
        <v>0.96</v>
      </c>
    </row>
    <row r="1071" spans="1:17" ht="15" x14ac:dyDescent="0.35">
      <c r="A1071" s="1" t="s">
        <v>1637</v>
      </c>
      <c r="B1071" t="s">
        <v>1642</v>
      </c>
      <c r="C1071" t="s">
        <v>1629</v>
      </c>
      <c r="D1071" t="s">
        <v>432</v>
      </c>
      <c r="E1071" t="s">
        <v>109</v>
      </c>
      <c r="F1071" t="s">
        <v>74</v>
      </c>
      <c r="G1071" s="2" t="s">
        <v>33</v>
      </c>
      <c r="H1071">
        <v>400</v>
      </c>
      <c r="I1071">
        <v>380</v>
      </c>
      <c r="J1071">
        <f t="shared" si="110"/>
        <v>20</v>
      </c>
      <c r="K1071" s="5">
        <f>VLOOKUP(G1071,Products!$B$2:$C$51,2,0)</f>
        <v>186</v>
      </c>
      <c r="L1071" s="5">
        <f>VLOOKUP(G1071,Products!$B$2:$D$51,3,0)</f>
        <v>205</v>
      </c>
      <c r="M1071" s="5">
        <f t="shared" si="111"/>
        <v>74400</v>
      </c>
      <c r="N1071" s="5">
        <f t="shared" si="112"/>
        <v>77900</v>
      </c>
      <c r="O1071" s="5">
        <f t="shared" si="113"/>
        <v>3500</v>
      </c>
      <c r="P1071" s="6">
        <f t="shared" si="108"/>
        <v>0.05</v>
      </c>
      <c r="Q1071" s="6">
        <f t="shared" si="109"/>
        <v>0.95</v>
      </c>
    </row>
    <row r="1072" spans="1:17" ht="15" x14ac:dyDescent="0.35">
      <c r="A1072" s="1" t="s">
        <v>1637</v>
      </c>
      <c r="B1072" t="s">
        <v>1642</v>
      </c>
      <c r="C1072" t="s">
        <v>1629</v>
      </c>
      <c r="D1072" t="s">
        <v>536</v>
      </c>
      <c r="E1072" t="s">
        <v>109</v>
      </c>
      <c r="F1072" t="s">
        <v>75</v>
      </c>
      <c r="G1072" s="2" t="s">
        <v>34</v>
      </c>
      <c r="H1072">
        <v>400</v>
      </c>
      <c r="I1072">
        <v>360</v>
      </c>
      <c r="J1072">
        <f t="shared" si="110"/>
        <v>40</v>
      </c>
      <c r="K1072" s="5">
        <f>VLOOKUP(G1072,Products!$B$2:$C$51,2,0)</f>
        <v>70</v>
      </c>
      <c r="L1072" s="5">
        <f>VLOOKUP(G1072,Products!$B$2:$D$51,3,0)</f>
        <v>84</v>
      </c>
      <c r="M1072" s="5">
        <f t="shared" si="111"/>
        <v>28000</v>
      </c>
      <c r="N1072" s="5">
        <f t="shared" si="112"/>
        <v>30240</v>
      </c>
      <c r="O1072" s="5">
        <f t="shared" si="113"/>
        <v>2240</v>
      </c>
      <c r="P1072" s="6">
        <f t="shared" si="108"/>
        <v>0.1</v>
      </c>
      <c r="Q1072" s="6">
        <f t="shared" si="109"/>
        <v>0.9</v>
      </c>
    </row>
    <row r="1073" spans="1:17" ht="15" x14ac:dyDescent="0.35">
      <c r="A1073" s="1" t="s">
        <v>1637</v>
      </c>
      <c r="B1073" t="s">
        <v>1642</v>
      </c>
      <c r="C1073" t="s">
        <v>1629</v>
      </c>
      <c r="D1073" t="s">
        <v>584</v>
      </c>
      <c r="E1073" t="s">
        <v>109</v>
      </c>
      <c r="F1073" t="s">
        <v>76</v>
      </c>
      <c r="G1073" s="2" t="s">
        <v>36</v>
      </c>
      <c r="H1073">
        <v>400</v>
      </c>
      <c r="I1073">
        <v>368</v>
      </c>
      <c r="J1073">
        <f t="shared" si="110"/>
        <v>32</v>
      </c>
      <c r="K1073" s="5">
        <f>VLOOKUP(G1073,Products!$B$2:$C$51,2,0)</f>
        <v>197</v>
      </c>
      <c r="L1073" s="5">
        <f>VLOOKUP(G1073,Products!$B$2:$D$51,3,0)</f>
        <v>221</v>
      </c>
      <c r="M1073" s="5">
        <f t="shared" si="111"/>
        <v>78800</v>
      </c>
      <c r="N1073" s="5">
        <f t="shared" si="112"/>
        <v>81328</v>
      </c>
      <c r="O1073" s="5">
        <f t="shared" si="113"/>
        <v>2528</v>
      </c>
      <c r="P1073" s="6">
        <f t="shared" si="108"/>
        <v>0.08</v>
      </c>
      <c r="Q1073" s="6">
        <f t="shared" si="109"/>
        <v>0.92</v>
      </c>
    </row>
    <row r="1074" spans="1:17" ht="15" x14ac:dyDescent="0.35">
      <c r="A1074" s="1" t="s">
        <v>1637</v>
      </c>
      <c r="B1074" t="s">
        <v>1642</v>
      </c>
      <c r="C1074" t="s">
        <v>1629</v>
      </c>
      <c r="D1074" t="s">
        <v>630</v>
      </c>
      <c r="E1074" t="s">
        <v>109</v>
      </c>
      <c r="F1074" t="s">
        <v>77</v>
      </c>
      <c r="G1074" s="2" t="s">
        <v>39</v>
      </c>
      <c r="H1074">
        <v>400</v>
      </c>
      <c r="I1074">
        <v>360</v>
      </c>
      <c r="J1074">
        <f t="shared" si="110"/>
        <v>40</v>
      </c>
      <c r="K1074" s="5">
        <f>VLOOKUP(G1074,Products!$B$2:$C$51,2,0)</f>
        <v>20</v>
      </c>
      <c r="L1074" s="5">
        <f>VLOOKUP(G1074,Products!$B$2:$D$51,3,0)</f>
        <v>24</v>
      </c>
      <c r="M1074" s="5">
        <f t="shared" si="111"/>
        <v>8000</v>
      </c>
      <c r="N1074" s="5">
        <f t="shared" si="112"/>
        <v>8640</v>
      </c>
      <c r="O1074" s="5">
        <f t="shared" si="113"/>
        <v>640</v>
      </c>
      <c r="P1074" s="6">
        <f t="shared" si="108"/>
        <v>0.1</v>
      </c>
      <c r="Q1074" s="6">
        <f t="shared" si="109"/>
        <v>0.9</v>
      </c>
    </row>
    <row r="1075" spans="1:17" ht="15" x14ac:dyDescent="0.35">
      <c r="A1075" s="1" t="s">
        <v>1637</v>
      </c>
      <c r="B1075" t="s">
        <v>1642</v>
      </c>
      <c r="C1075" t="s">
        <v>1629</v>
      </c>
      <c r="D1075" t="s">
        <v>676</v>
      </c>
      <c r="E1075" t="s">
        <v>109</v>
      </c>
      <c r="F1075" t="s">
        <v>78</v>
      </c>
      <c r="G1075" s="2" t="s">
        <v>41</v>
      </c>
      <c r="H1075">
        <v>400</v>
      </c>
      <c r="I1075">
        <v>368</v>
      </c>
      <c r="J1075">
        <f t="shared" si="110"/>
        <v>32</v>
      </c>
      <c r="K1075" s="5">
        <f>VLOOKUP(G1075,Products!$B$2:$C$51,2,0)</f>
        <v>60</v>
      </c>
      <c r="L1075" s="5">
        <f>VLOOKUP(G1075,Products!$B$2:$D$51,3,0)</f>
        <v>72</v>
      </c>
      <c r="M1075" s="5">
        <f t="shared" si="111"/>
        <v>24000</v>
      </c>
      <c r="N1075" s="5">
        <f t="shared" si="112"/>
        <v>26496</v>
      </c>
      <c r="O1075" s="5">
        <f t="shared" si="113"/>
        <v>2496</v>
      </c>
      <c r="P1075" s="6">
        <f t="shared" si="108"/>
        <v>0.08</v>
      </c>
      <c r="Q1075" s="6">
        <f t="shared" si="109"/>
        <v>0.92</v>
      </c>
    </row>
    <row r="1076" spans="1:17" ht="15" x14ac:dyDescent="0.35">
      <c r="A1076" s="1" t="s">
        <v>1637</v>
      </c>
      <c r="B1076" t="s">
        <v>1642</v>
      </c>
      <c r="C1076" t="s">
        <v>1629</v>
      </c>
      <c r="D1076" t="s">
        <v>884</v>
      </c>
      <c r="E1076" t="s">
        <v>109</v>
      </c>
      <c r="F1076" t="s">
        <v>79</v>
      </c>
      <c r="G1076" s="2" t="s">
        <v>42</v>
      </c>
      <c r="H1076">
        <v>400</v>
      </c>
      <c r="I1076">
        <v>360</v>
      </c>
      <c r="J1076">
        <f t="shared" si="110"/>
        <v>40</v>
      </c>
      <c r="K1076" s="5">
        <f>VLOOKUP(G1076,Products!$B$2:$C$51,2,0)</f>
        <v>251</v>
      </c>
      <c r="L1076" s="5">
        <f>VLOOKUP(G1076,Products!$B$2:$D$51,3,0)</f>
        <v>276</v>
      </c>
      <c r="M1076" s="5">
        <f t="shared" si="111"/>
        <v>100400</v>
      </c>
      <c r="N1076" s="5">
        <f t="shared" si="112"/>
        <v>99360</v>
      </c>
      <c r="O1076" s="5">
        <f t="shared" si="113"/>
        <v>-1040</v>
      </c>
      <c r="P1076" s="6">
        <f t="shared" si="108"/>
        <v>0.1</v>
      </c>
      <c r="Q1076" s="6">
        <f t="shared" si="109"/>
        <v>0.9</v>
      </c>
    </row>
    <row r="1077" spans="1:17" ht="15" x14ac:dyDescent="0.35">
      <c r="A1077" s="1" t="s">
        <v>1637</v>
      </c>
      <c r="B1077" t="s">
        <v>1642</v>
      </c>
      <c r="C1077" t="s">
        <v>1629</v>
      </c>
      <c r="D1077" t="s">
        <v>935</v>
      </c>
      <c r="E1077" t="s">
        <v>109</v>
      </c>
      <c r="F1077" t="s">
        <v>80</v>
      </c>
      <c r="G1077" s="2" t="s">
        <v>43</v>
      </c>
      <c r="H1077">
        <v>400</v>
      </c>
      <c r="I1077">
        <v>380</v>
      </c>
      <c r="J1077">
        <f t="shared" si="110"/>
        <v>20</v>
      </c>
      <c r="K1077" s="5">
        <f>VLOOKUP(G1077,Products!$B$2:$C$51,2,0)</f>
        <v>70</v>
      </c>
      <c r="L1077" s="5">
        <f>VLOOKUP(G1077,Products!$B$2:$D$51,3,0)</f>
        <v>84</v>
      </c>
      <c r="M1077" s="5">
        <f t="shared" si="111"/>
        <v>28000</v>
      </c>
      <c r="N1077" s="5">
        <f t="shared" si="112"/>
        <v>31920</v>
      </c>
      <c r="O1077" s="5">
        <f t="shared" si="113"/>
        <v>3920</v>
      </c>
      <c r="P1077" s="6">
        <f t="shared" si="108"/>
        <v>0.05</v>
      </c>
      <c r="Q1077" s="6">
        <f t="shared" si="109"/>
        <v>0.95</v>
      </c>
    </row>
    <row r="1078" spans="1:17" ht="15" x14ac:dyDescent="0.35">
      <c r="A1078" s="1" t="s">
        <v>1637</v>
      </c>
      <c r="B1078" t="s">
        <v>1642</v>
      </c>
      <c r="C1078" t="s">
        <v>1629</v>
      </c>
      <c r="D1078" t="s">
        <v>988</v>
      </c>
      <c r="E1078" t="s">
        <v>109</v>
      </c>
      <c r="F1078" t="s">
        <v>81</v>
      </c>
      <c r="G1078" s="2" t="s">
        <v>46</v>
      </c>
      <c r="H1078">
        <v>400</v>
      </c>
      <c r="I1078">
        <v>360</v>
      </c>
      <c r="J1078">
        <f t="shared" si="110"/>
        <v>40</v>
      </c>
      <c r="K1078" s="5">
        <f>VLOOKUP(G1078,Products!$B$2:$C$51,2,0)</f>
        <v>120</v>
      </c>
      <c r="L1078" s="5">
        <f>VLOOKUP(G1078,Products!$B$2:$D$51,3,0)</f>
        <v>130</v>
      </c>
      <c r="M1078" s="5">
        <f t="shared" si="111"/>
        <v>48000</v>
      </c>
      <c r="N1078" s="5">
        <f t="shared" si="112"/>
        <v>46800</v>
      </c>
      <c r="O1078" s="5">
        <f t="shared" si="113"/>
        <v>-1200</v>
      </c>
      <c r="P1078" s="6">
        <f t="shared" si="108"/>
        <v>0.1</v>
      </c>
      <c r="Q1078" s="6">
        <f t="shared" si="109"/>
        <v>0.9</v>
      </c>
    </row>
    <row r="1079" spans="1:17" ht="15" x14ac:dyDescent="0.35">
      <c r="A1079" s="1" t="s">
        <v>1637</v>
      </c>
      <c r="B1079" t="s">
        <v>1642</v>
      </c>
      <c r="C1079" t="s">
        <v>1629</v>
      </c>
      <c r="D1079" t="s">
        <v>1179</v>
      </c>
      <c r="E1079" t="s">
        <v>109</v>
      </c>
      <c r="F1079" t="s">
        <v>82</v>
      </c>
      <c r="G1079" s="2" t="s">
        <v>49</v>
      </c>
      <c r="H1079">
        <v>400</v>
      </c>
      <c r="I1079">
        <v>360</v>
      </c>
      <c r="J1079">
        <f t="shared" si="110"/>
        <v>40</v>
      </c>
      <c r="K1079" s="5">
        <f>VLOOKUP(G1079,Products!$B$2:$C$51,2,0)</f>
        <v>30</v>
      </c>
      <c r="L1079" s="5">
        <f>VLOOKUP(G1079,Products!$B$2:$D$51,3,0)</f>
        <v>40</v>
      </c>
      <c r="M1079" s="5">
        <f t="shared" si="111"/>
        <v>12000</v>
      </c>
      <c r="N1079" s="5">
        <f t="shared" si="112"/>
        <v>14400</v>
      </c>
      <c r="O1079" s="5">
        <f t="shared" si="113"/>
        <v>2400</v>
      </c>
      <c r="P1079" s="6">
        <f t="shared" si="108"/>
        <v>0.1</v>
      </c>
      <c r="Q1079" s="6">
        <f t="shared" si="109"/>
        <v>0.9</v>
      </c>
    </row>
    <row r="1080" spans="1:17" ht="15" x14ac:dyDescent="0.35">
      <c r="A1080" s="1" t="s">
        <v>1637</v>
      </c>
      <c r="B1080" t="s">
        <v>1642</v>
      </c>
      <c r="C1080" t="s">
        <v>1629</v>
      </c>
      <c r="D1080" t="s">
        <v>1222</v>
      </c>
      <c r="E1080" t="s">
        <v>109</v>
      </c>
      <c r="F1080" t="s">
        <v>83</v>
      </c>
      <c r="G1080" s="2" t="s">
        <v>50</v>
      </c>
      <c r="H1080">
        <v>400</v>
      </c>
      <c r="I1080">
        <v>372</v>
      </c>
      <c r="J1080">
        <f t="shared" si="110"/>
        <v>28</v>
      </c>
      <c r="K1080" s="5">
        <f>VLOOKUP(G1080,Products!$B$2:$C$51,2,0)</f>
        <v>10</v>
      </c>
      <c r="L1080" s="5">
        <f>VLOOKUP(G1080,Products!$B$2:$D$51,3,0)</f>
        <v>15</v>
      </c>
      <c r="M1080" s="5">
        <f t="shared" si="111"/>
        <v>4000</v>
      </c>
      <c r="N1080" s="5">
        <f t="shared" si="112"/>
        <v>5580</v>
      </c>
      <c r="O1080" s="5">
        <f t="shared" si="113"/>
        <v>1580</v>
      </c>
      <c r="P1080" s="6">
        <f t="shared" si="108"/>
        <v>7.0000000000000007E-2</v>
      </c>
      <c r="Q1080" s="6">
        <f t="shared" si="109"/>
        <v>0.93</v>
      </c>
    </row>
    <row r="1081" spans="1:17" ht="15" x14ac:dyDescent="0.35">
      <c r="A1081" s="1" t="s">
        <v>1637</v>
      </c>
      <c r="B1081" t="s">
        <v>1642</v>
      </c>
      <c r="C1081" t="s">
        <v>1629</v>
      </c>
      <c r="D1081" t="s">
        <v>1278</v>
      </c>
      <c r="E1081" t="s">
        <v>109</v>
      </c>
      <c r="F1081" t="s">
        <v>84</v>
      </c>
      <c r="G1081" s="2" t="s">
        <v>51</v>
      </c>
      <c r="H1081">
        <v>400</v>
      </c>
      <c r="I1081">
        <v>364</v>
      </c>
      <c r="J1081">
        <f t="shared" si="110"/>
        <v>36</v>
      </c>
      <c r="K1081" s="5">
        <f>VLOOKUP(G1081,Products!$B$2:$C$51,2,0)</f>
        <v>150</v>
      </c>
      <c r="L1081" s="5">
        <f>VLOOKUP(G1081,Products!$B$2:$D$51,3,0)</f>
        <v>210</v>
      </c>
      <c r="M1081" s="5">
        <f t="shared" si="111"/>
        <v>60000</v>
      </c>
      <c r="N1081" s="5">
        <f t="shared" si="112"/>
        <v>76440</v>
      </c>
      <c r="O1081" s="5">
        <f t="shared" si="113"/>
        <v>16440</v>
      </c>
      <c r="P1081" s="6">
        <f t="shared" si="108"/>
        <v>0.09</v>
      </c>
      <c r="Q1081" s="6">
        <f t="shared" si="109"/>
        <v>0.91</v>
      </c>
    </row>
    <row r="1082" spans="1:17" ht="15" x14ac:dyDescent="0.35">
      <c r="A1082" s="1" t="s">
        <v>1637</v>
      </c>
      <c r="B1082" t="s">
        <v>1642</v>
      </c>
      <c r="C1082" t="s">
        <v>1629</v>
      </c>
      <c r="D1082" t="s">
        <v>1316</v>
      </c>
      <c r="E1082" t="s">
        <v>109</v>
      </c>
      <c r="F1082" t="s">
        <v>85</v>
      </c>
      <c r="G1082" s="2" t="s">
        <v>1646</v>
      </c>
      <c r="H1082">
        <v>400</v>
      </c>
      <c r="I1082">
        <v>380</v>
      </c>
      <c r="J1082">
        <f t="shared" si="110"/>
        <v>20</v>
      </c>
      <c r="K1082" s="5">
        <f>VLOOKUP(G1082,Products!$B$2:$C$51,2,0)</f>
        <v>110</v>
      </c>
      <c r="L1082" s="5">
        <f>VLOOKUP(G1082,Products!$B$2:$D$51,3,0)</f>
        <v>127</v>
      </c>
      <c r="M1082" s="5">
        <f t="shared" si="111"/>
        <v>44000</v>
      </c>
      <c r="N1082" s="5">
        <f t="shared" si="112"/>
        <v>48260</v>
      </c>
      <c r="O1082" s="5">
        <f t="shared" si="113"/>
        <v>4260</v>
      </c>
      <c r="P1082" s="6">
        <f t="shared" si="108"/>
        <v>0.05</v>
      </c>
      <c r="Q1082" s="6">
        <f t="shared" si="109"/>
        <v>0.95</v>
      </c>
    </row>
    <row r="1083" spans="1:17" ht="15" x14ac:dyDescent="0.35">
      <c r="A1083" s="1" t="s">
        <v>1637</v>
      </c>
      <c r="B1083" t="s">
        <v>1642</v>
      </c>
      <c r="C1083" t="s">
        <v>1629</v>
      </c>
      <c r="D1083" t="s">
        <v>1409</v>
      </c>
      <c r="E1083" t="s">
        <v>109</v>
      </c>
      <c r="F1083" t="s">
        <v>86</v>
      </c>
      <c r="G1083" s="2" t="s">
        <v>23</v>
      </c>
      <c r="H1083">
        <v>400</v>
      </c>
      <c r="I1083">
        <v>368</v>
      </c>
      <c r="J1083">
        <f t="shared" si="110"/>
        <v>32</v>
      </c>
      <c r="K1083" s="5">
        <f>VLOOKUP(G1083,Products!$B$2:$C$51,2,0)</f>
        <v>50</v>
      </c>
      <c r="L1083" s="5">
        <f>VLOOKUP(G1083,Products!$B$2:$D$51,3,0)</f>
        <v>58</v>
      </c>
      <c r="M1083" s="5">
        <f t="shared" si="111"/>
        <v>20000</v>
      </c>
      <c r="N1083" s="5">
        <f t="shared" si="112"/>
        <v>21344</v>
      </c>
      <c r="O1083" s="5">
        <f t="shared" si="113"/>
        <v>1344</v>
      </c>
      <c r="P1083" s="6">
        <f t="shared" si="108"/>
        <v>0.08</v>
      </c>
      <c r="Q1083" s="6">
        <f t="shared" si="109"/>
        <v>0.92</v>
      </c>
    </row>
    <row r="1084" spans="1:17" ht="15" x14ac:dyDescent="0.35">
      <c r="A1084" s="1" t="s">
        <v>1637</v>
      </c>
      <c r="B1084" t="s">
        <v>1642</v>
      </c>
      <c r="C1084" t="s">
        <v>1629</v>
      </c>
      <c r="D1084" t="s">
        <v>1462</v>
      </c>
      <c r="E1084" t="s">
        <v>109</v>
      </c>
      <c r="F1084" t="s">
        <v>87</v>
      </c>
      <c r="G1084" s="2" t="s">
        <v>24</v>
      </c>
      <c r="H1084">
        <v>400</v>
      </c>
      <c r="I1084">
        <v>380</v>
      </c>
      <c r="J1084">
        <f t="shared" si="110"/>
        <v>20</v>
      </c>
      <c r="K1084" s="5">
        <f>VLOOKUP(G1084,Products!$B$2:$C$51,2,0)</f>
        <v>30</v>
      </c>
      <c r="L1084" s="5">
        <f>VLOOKUP(G1084,Products!$B$2:$D$51,3,0)</f>
        <v>34</v>
      </c>
      <c r="M1084" s="5">
        <f t="shared" si="111"/>
        <v>12000</v>
      </c>
      <c r="N1084" s="5">
        <f t="shared" si="112"/>
        <v>12920</v>
      </c>
      <c r="O1084" s="5">
        <f t="shared" si="113"/>
        <v>920</v>
      </c>
      <c r="P1084" s="6">
        <f t="shared" si="108"/>
        <v>0.05</v>
      </c>
      <c r="Q1084" s="6">
        <f t="shared" si="109"/>
        <v>0.95</v>
      </c>
    </row>
    <row r="1085" spans="1:17" ht="15" x14ac:dyDescent="0.35">
      <c r="A1085" s="1" t="s">
        <v>1637</v>
      </c>
      <c r="B1085" t="s">
        <v>1642</v>
      </c>
      <c r="C1085" t="s">
        <v>1629</v>
      </c>
      <c r="D1085" t="s">
        <v>1518</v>
      </c>
      <c r="E1085" t="s">
        <v>109</v>
      </c>
      <c r="F1085" t="s">
        <v>88</v>
      </c>
      <c r="G1085" s="2" t="s">
        <v>25</v>
      </c>
      <c r="H1085">
        <v>400</v>
      </c>
      <c r="I1085">
        <v>364</v>
      </c>
      <c r="J1085">
        <f t="shared" si="110"/>
        <v>36</v>
      </c>
      <c r="K1085" s="5">
        <f>VLOOKUP(G1085,Products!$B$2:$C$51,2,0)</f>
        <v>60</v>
      </c>
      <c r="L1085" s="5">
        <f>VLOOKUP(G1085,Products!$B$2:$D$51,3,0)</f>
        <v>68</v>
      </c>
      <c r="M1085" s="5">
        <f t="shared" si="111"/>
        <v>24000</v>
      </c>
      <c r="N1085" s="5">
        <f t="shared" si="112"/>
        <v>24752</v>
      </c>
      <c r="O1085" s="5">
        <f t="shared" si="113"/>
        <v>752</v>
      </c>
      <c r="P1085" s="6">
        <f t="shared" si="108"/>
        <v>0.09</v>
      </c>
      <c r="Q1085" s="6">
        <f t="shared" si="109"/>
        <v>0.91</v>
      </c>
    </row>
    <row r="1086" spans="1:17" ht="15" x14ac:dyDescent="0.35">
      <c r="A1086" s="1" t="s">
        <v>1637</v>
      </c>
      <c r="B1086" t="s">
        <v>1642</v>
      </c>
      <c r="C1086" t="s">
        <v>1629</v>
      </c>
      <c r="D1086" t="s">
        <v>1567</v>
      </c>
      <c r="E1086" t="s">
        <v>109</v>
      </c>
      <c r="F1086" t="s">
        <v>89</v>
      </c>
      <c r="G1086" s="2" t="s">
        <v>54</v>
      </c>
      <c r="H1086">
        <v>400</v>
      </c>
      <c r="I1086">
        <v>380</v>
      </c>
      <c r="J1086">
        <f t="shared" si="110"/>
        <v>20</v>
      </c>
      <c r="K1086" s="5">
        <f>VLOOKUP(G1086,Products!$B$2:$C$51,2,0)</f>
        <v>20</v>
      </c>
      <c r="L1086" s="5">
        <f>VLOOKUP(G1086,Products!$B$2:$D$51,3,0)</f>
        <v>22</v>
      </c>
      <c r="M1086" s="5">
        <f t="shared" si="111"/>
        <v>8000</v>
      </c>
      <c r="N1086" s="5">
        <f t="shared" si="112"/>
        <v>8360</v>
      </c>
      <c r="O1086" s="5">
        <f t="shared" si="113"/>
        <v>360</v>
      </c>
      <c r="P1086" s="6">
        <f t="shared" si="108"/>
        <v>0.05</v>
      </c>
      <c r="Q1086" s="6">
        <f t="shared" si="109"/>
        <v>0.95</v>
      </c>
    </row>
    <row r="1087" spans="1:17" ht="15" x14ac:dyDescent="0.35">
      <c r="A1087" s="1" t="s">
        <v>1637</v>
      </c>
      <c r="B1087" t="s">
        <v>1642</v>
      </c>
      <c r="C1087" t="s">
        <v>1629</v>
      </c>
      <c r="D1087" t="s">
        <v>1615</v>
      </c>
      <c r="E1087" t="s">
        <v>109</v>
      </c>
      <c r="F1087" t="s">
        <v>90</v>
      </c>
      <c r="G1087" s="2" t="s">
        <v>40</v>
      </c>
      <c r="H1087">
        <v>400</v>
      </c>
      <c r="I1087">
        <v>360</v>
      </c>
      <c r="J1087">
        <f t="shared" si="110"/>
        <v>40</v>
      </c>
      <c r="K1087" s="5">
        <f>VLOOKUP(G1087,Products!$B$2:$C$51,2,0)</f>
        <v>40</v>
      </c>
      <c r="L1087" s="5">
        <f>VLOOKUP(G1087,Products!$B$2:$D$51,3,0)</f>
        <v>45</v>
      </c>
      <c r="M1087" s="5">
        <f t="shared" si="111"/>
        <v>16000</v>
      </c>
      <c r="N1087" s="5">
        <f t="shared" si="112"/>
        <v>16200</v>
      </c>
      <c r="O1087" s="5">
        <f t="shared" si="113"/>
        <v>200</v>
      </c>
      <c r="P1087" s="6">
        <f t="shared" si="108"/>
        <v>0.1</v>
      </c>
      <c r="Q1087" s="6">
        <f t="shared" si="109"/>
        <v>0.9</v>
      </c>
    </row>
    <row r="1088" spans="1:17" ht="15" x14ac:dyDescent="0.35">
      <c r="A1088" s="1" t="s">
        <v>1637</v>
      </c>
      <c r="B1088" t="s">
        <v>1642</v>
      </c>
      <c r="C1088" t="s">
        <v>1629</v>
      </c>
      <c r="D1088" t="s">
        <v>198</v>
      </c>
      <c r="E1088" t="s">
        <v>109</v>
      </c>
      <c r="F1088" t="s">
        <v>91</v>
      </c>
      <c r="G1088" s="2" t="s">
        <v>30</v>
      </c>
      <c r="H1088">
        <v>400</v>
      </c>
      <c r="I1088">
        <v>360</v>
      </c>
      <c r="J1088">
        <f t="shared" si="110"/>
        <v>40</v>
      </c>
      <c r="K1088" s="5">
        <f>VLOOKUP(G1088,Products!$B$2:$C$51,2,0)</f>
        <v>40</v>
      </c>
      <c r="L1088" s="5">
        <f>VLOOKUP(G1088,Products!$B$2:$D$51,3,0)</f>
        <v>45</v>
      </c>
      <c r="M1088" s="5">
        <f t="shared" si="111"/>
        <v>16000</v>
      </c>
      <c r="N1088" s="5">
        <f t="shared" si="112"/>
        <v>16200</v>
      </c>
      <c r="O1088" s="5">
        <f t="shared" si="113"/>
        <v>200</v>
      </c>
      <c r="P1088" s="6">
        <f t="shared" si="108"/>
        <v>0.1</v>
      </c>
      <c r="Q1088" s="6">
        <f t="shared" si="109"/>
        <v>0.9</v>
      </c>
    </row>
    <row r="1089" spans="1:17" ht="15" x14ac:dyDescent="0.35">
      <c r="A1089" s="1" t="s">
        <v>1637</v>
      </c>
      <c r="B1089" t="s">
        <v>1642</v>
      </c>
      <c r="C1089" t="s">
        <v>1629</v>
      </c>
      <c r="D1089" t="s">
        <v>486</v>
      </c>
      <c r="E1089" t="s">
        <v>109</v>
      </c>
      <c r="F1089" t="s">
        <v>92</v>
      </c>
      <c r="G1089" s="2" t="s">
        <v>44</v>
      </c>
      <c r="H1089">
        <v>400</v>
      </c>
      <c r="I1089">
        <v>360</v>
      </c>
      <c r="J1089">
        <f t="shared" si="110"/>
        <v>40</v>
      </c>
      <c r="K1089" s="5">
        <f>VLOOKUP(G1089,Products!$B$2:$C$51,2,0)</f>
        <v>50</v>
      </c>
      <c r="L1089" s="5">
        <f>VLOOKUP(G1089,Products!$B$2:$D$51,3,0)</f>
        <v>58</v>
      </c>
      <c r="M1089" s="5">
        <f t="shared" si="111"/>
        <v>20000</v>
      </c>
      <c r="N1089" s="5">
        <f t="shared" si="112"/>
        <v>20880</v>
      </c>
      <c r="O1089" s="5">
        <f t="shared" si="113"/>
        <v>880</v>
      </c>
      <c r="P1089" s="6">
        <f t="shared" si="108"/>
        <v>0.1</v>
      </c>
      <c r="Q1089" s="6">
        <f t="shared" si="109"/>
        <v>0.9</v>
      </c>
    </row>
    <row r="1090" spans="1:17" ht="15" x14ac:dyDescent="0.35">
      <c r="A1090" s="1" t="s">
        <v>1637</v>
      </c>
      <c r="B1090" t="s">
        <v>1642</v>
      </c>
      <c r="C1090" t="s">
        <v>1629</v>
      </c>
      <c r="D1090" t="s">
        <v>936</v>
      </c>
      <c r="E1090" t="s">
        <v>109</v>
      </c>
      <c r="F1090" t="s">
        <v>93</v>
      </c>
      <c r="G1090" s="2" t="s">
        <v>10</v>
      </c>
      <c r="H1090">
        <v>400</v>
      </c>
      <c r="I1090">
        <v>364</v>
      </c>
      <c r="J1090">
        <f t="shared" si="110"/>
        <v>36</v>
      </c>
      <c r="K1090" s="5">
        <f>VLOOKUP(G1090,Products!$B$2:$C$51,2,0)</f>
        <v>44</v>
      </c>
      <c r="L1090" s="5">
        <f>VLOOKUP(G1090,Products!$B$2:$D$51,3,0)</f>
        <v>49</v>
      </c>
      <c r="M1090" s="5">
        <f t="shared" si="111"/>
        <v>17600</v>
      </c>
      <c r="N1090" s="5">
        <f t="shared" si="112"/>
        <v>17836</v>
      </c>
      <c r="O1090" s="5">
        <f t="shared" si="113"/>
        <v>236</v>
      </c>
      <c r="P1090" s="6">
        <f t="shared" si="108"/>
        <v>0.09</v>
      </c>
      <c r="Q1090" s="6">
        <f t="shared" si="109"/>
        <v>0.91</v>
      </c>
    </row>
    <row r="1091" spans="1:17" ht="15" x14ac:dyDescent="0.35">
      <c r="A1091" s="1" t="s">
        <v>1637</v>
      </c>
      <c r="B1091" t="s">
        <v>1642</v>
      </c>
      <c r="C1091" t="s">
        <v>1629</v>
      </c>
      <c r="D1091" t="s">
        <v>1034</v>
      </c>
      <c r="E1091" t="s">
        <v>109</v>
      </c>
      <c r="F1091" t="s">
        <v>94</v>
      </c>
      <c r="G1091" s="2" t="s">
        <v>1644</v>
      </c>
      <c r="H1091">
        <v>400</v>
      </c>
      <c r="I1091">
        <v>380</v>
      </c>
      <c r="J1091">
        <f t="shared" si="110"/>
        <v>20</v>
      </c>
      <c r="K1091" s="5">
        <f>VLOOKUP(G1091,Products!$B$2:$C$51,2,0)</f>
        <v>25</v>
      </c>
      <c r="L1091" s="5">
        <f>VLOOKUP(G1091,Products!$B$2:$D$51,3,0)</f>
        <v>28</v>
      </c>
      <c r="M1091" s="5">
        <f t="shared" si="111"/>
        <v>10000</v>
      </c>
      <c r="N1091" s="5">
        <f t="shared" si="112"/>
        <v>10640</v>
      </c>
      <c r="O1091" s="5">
        <f t="shared" si="113"/>
        <v>640</v>
      </c>
      <c r="P1091" s="6">
        <f t="shared" ref="P1091:P1154" si="114">J1091/H1091</f>
        <v>0.05</v>
      </c>
      <c r="Q1091" s="6">
        <f t="shared" ref="Q1091:Q1154" si="115">I1091/H1091</f>
        <v>0.95</v>
      </c>
    </row>
    <row r="1092" spans="1:17" ht="15" x14ac:dyDescent="0.35">
      <c r="A1092" s="1" t="s">
        <v>1637</v>
      </c>
      <c r="B1092" t="s">
        <v>1642</v>
      </c>
      <c r="C1092" t="s">
        <v>1629</v>
      </c>
      <c r="D1092" t="s">
        <v>1087</v>
      </c>
      <c r="E1092" t="s">
        <v>109</v>
      </c>
      <c r="F1092" t="s">
        <v>95</v>
      </c>
      <c r="G1092" s="2" t="s">
        <v>1630</v>
      </c>
      <c r="H1092">
        <v>400</v>
      </c>
      <c r="I1092">
        <v>372</v>
      </c>
      <c r="J1092">
        <f t="shared" si="110"/>
        <v>28</v>
      </c>
      <c r="K1092" s="5">
        <f>VLOOKUP(G1092,Products!$B$2:$C$51,2,0)</f>
        <v>45</v>
      </c>
      <c r="L1092" s="5">
        <f>VLOOKUP(G1092,Products!$B$2:$D$51,3,0)</f>
        <v>50</v>
      </c>
      <c r="M1092" s="5">
        <f t="shared" si="111"/>
        <v>18000</v>
      </c>
      <c r="N1092" s="5">
        <f t="shared" si="112"/>
        <v>18600</v>
      </c>
      <c r="O1092" s="5">
        <f t="shared" si="113"/>
        <v>600</v>
      </c>
      <c r="P1092" s="6">
        <f t="shared" si="114"/>
        <v>7.0000000000000007E-2</v>
      </c>
      <c r="Q1092" s="6">
        <f t="shared" si="115"/>
        <v>0.93</v>
      </c>
    </row>
    <row r="1093" spans="1:17" ht="15" x14ac:dyDescent="0.35">
      <c r="A1093" s="1" t="s">
        <v>1637</v>
      </c>
      <c r="B1093" t="s">
        <v>1642</v>
      </c>
      <c r="C1093" t="s">
        <v>1629</v>
      </c>
      <c r="D1093" t="s">
        <v>1127</v>
      </c>
      <c r="E1093" t="s">
        <v>109</v>
      </c>
      <c r="F1093" t="s">
        <v>96</v>
      </c>
      <c r="G1093" s="2" t="s">
        <v>28</v>
      </c>
      <c r="H1093">
        <v>400</v>
      </c>
      <c r="I1093">
        <v>372</v>
      </c>
      <c r="J1093">
        <f t="shared" si="110"/>
        <v>28</v>
      </c>
      <c r="K1093" s="5">
        <f>VLOOKUP(G1093,Products!$B$2:$C$51,2,0)</f>
        <v>40</v>
      </c>
      <c r="L1093" s="5">
        <f>VLOOKUP(G1093,Products!$B$2:$D$51,3,0)</f>
        <v>44</v>
      </c>
      <c r="M1093" s="5">
        <f t="shared" si="111"/>
        <v>16000</v>
      </c>
      <c r="N1093" s="5">
        <f t="shared" si="112"/>
        <v>16368</v>
      </c>
      <c r="O1093" s="5">
        <f t="shared" si="113"/>
        <v>368</v>
      </c>
      <c r="P1093" s="6">
        <f t="shared" si="114"/>
        <v>7.0000000000000007E-2</v>
      </c>
      <c r="Q1093" s="6">
        <f t="shared" si="115"/>
        <v>0.93</v>
      </c>
    </row>
    <row r="1094" spans="1:17" ht="15" x14ac:dyDescent="0.35">
      <c r="A1094" s="1" t="s">
        <v>1637</v>
      </c>
      <c r="B1094" t="s">
        <v>1642</v>
      </c>
      <c r="C1094" t="s">
        <v>1629</v>
      </c>
      <c r="D1094" t="s">
        <v>1180</v>
      </c>
      <c r="E1094" t="s">
        <v>109</v>
      </c>
      <c r="F1094" t="s">
        <v>97</v>
      </c>
      <c r="G1094" s="2" t="s">
        <v>47</v>
      </c>
      <c r="H1094">
        <v>400</v>
      </c>
      <c r="I1094">
        <v>368</v>
      </c>
      <c r="J1094">
        <f t="shared" si="110"/>
        <v>32</v>
      </c>
      <c r="K1094" s="5">
        <f>VLOOKUP(G1094,Products!$B$2:$C$51,2,0)</f>
        <v>34</v>
      </c>
      <c r="L1094" s="5">
        <f>VLOOKUP(G1094,Products!$B$2:$D$51,3,0)</f>
        <v>39</v>
      </c>
      <c r="M1094" s="5">
        <f t="shared" si="111"/>
        <v>13600</v>
      </c>
      <c r="N1094" s="5">
        <f t="shared" si="112"/>
        <v>14352</v>
      </c>
      <c r="O1094" s="5">
        <f t="shared" si="113"/>
        <v>752</v>
      </c>
      <c r="P1094" s="6">
        <f t="shared" si="114"/>
        <v>0.08</v>
      </c>
      <c r="Q1094" s="6">
        <f t="shared" si="115"/>
        <v>0.92</v>
      </c>
    </row>
    <row r="1095" spans="1:17" ht="15" x14ac:dyDescent="0.35">
      <c r="A1095" s="1" t="s">
        <v>1637</v>
      </c>
      <c r="B1095" t="s">
        <v>1642</v>
      </c>
      <c r="C1095" t="s">
        <v>1629</v>
      </c>
      <c r="D1095" t="s">
        <v>1279</v>
      </c>
      <c r="E1095" t="s">
        <v>109</v>
      </c>
      <c r="F1095" t="s">
        <v>98</v>
      </c>
      <c r="G1095" s="2" t="s">
        <v>48</v>
      </c>
      <c r="H1095">
        <v>400</v>
      </c>
      <c r="I1095">
        <v>372</v>
      </c>
      <c r="J1095">
        <f t="shared" si="110"/>
        <v>28</v>
      </c>
      <c r="K1095" s="5">
        <f>VLOOKUP(G1095,Products!$B$2:$C$51,2,0)</f>
        <v>100</v>
      </c>
      <c r="L1095" s="5">
        <f>VLOOKUP(G1095,Products!$B$2:$D$51,3,0)</f>
        <v>113</v>
      </c>
      <c r="M1095" s="5">
        <f t="shared" si="111"/>
        <v>40000</v>
      </c>
      <c r="N1095" s="5">
        <f t="shared" si="112"/>
        <v>42036</v>
      </c>
      <c r="O1095" s="5">
        <f t="shared" si="113"/>
        <v>2036</v>
      </c>
      <c r="P1095" s="6">
        <f t="shared" si="114"/>
        <v>7.0000000000000007E-2</v>
      </c>
      <c r="Q1095" s="6">
        <f t="shared" si="115"/>
        <v>0.93</v>
      </c>
    </row>
    <row r="1096" spans="1:17" ht="15" x14ac:dyDescent="0.35">
      <c r="A1096" s="1" t="s">
        <v>1637</v>
      </c>
      <c r="B1096" t="s">
        <v>1642</v>
      </c>
      <c r="C1096" t="s">
        <v>1629</v>
      </c>
      <c r="D1096" t="s">
        <v>1410</v>
      </c>
      <c r="E1096" t="s">
        <v>109</v>
      </c>
      <c r="F1096" t="s">
        <v>99</v>
      </c>
      <c r="G1096" s="2" t="s">
        <v>1645</v>
      </c>
      <c r="H1096">
        <v>400</v>
      </c>
      <c r="I1096">
        <v>384</v>
      </c>
      <c r="J1096">
        <f t="shared" si="110"/>
        <v>16</v>
      </c>
      <c r="K1096" s="5">
        <f>VLOOKUP(G1096,Products!$B$2:$C$51,2,0)</f>
        <v>60</v>
      </c>
      <c r="L1096" s="5">
        <f>VLOOKUP(G1096,Products!$B$2:$D$51,3,0)</f>
        <v>68</v>
      </c>
      <c r="M1096" s="5">
        <f t="shared" si="111"/>
        <v>24000</v>
      </c>
      <c r="N1096" s="5">
        <f t="shared" si="112"/>
        <v>26112</v>
      </c>
      <c r="O1096" s="5">
        <f t="shared" si="113"/>
        <v>2112</v>
      </c>
      <c r="P1096" s="6">
        <f t="shared" si="114"/>
        <v>0.04</v>
      </c>
      <c r="Q1096" s="6">
        <f t="shared" si="115"/>
        <v>0.96</v>
      </c>
    </row>
    <row r="1097" spans="1:17" ht="15" x14ac:dyDescent="0.35">
      <c r="A1097" s="1" t="s">
        <v>1637</v>
      </c>
      <c r="B1097" t="s">
        <v>1642</v>
      </c>
      <c r="C1097" t="s">
        <v>1629</v>
      </c>
      <c r="D1097" t="s">
        <v>1463</v>
      </c>
      <c r="E1097" t="s">
        <v>109</v>
      </c>
      <c r="F1097" t="s">
        <v>100</v>
      </c>
      <c r="G1097" s="2" t="s">
        <v>11</v>
      </c>
      <c r="H1097">
        <v>400</v>
      </c>
      <c r="I1097">
        <v>380</v>
      </c>
      <c r="J1097">
        <f t="shared" si="110"/>
        <v>20</v>
      </c>
      <c r="K1097" s="5">
        <f>VLOOKUP(G1097,Products!$B$2:$C$51,2,0)</f>
        <v>38</v>
      </c>
      <c r="L1097" s="5">
        <f>VLOOKUP(G1097,Products!$B$2:$D$51,3,0)</f>
        <v>42</v>
      </c>
      <c r="M1097" s="5">
        <f t="shared" si="111"/>
        <v>15200</v>
      </c>
      <c r="N1097" s="5">
        <f t="shared" si="112"/>
        <v>15960</v>
      </c>
      <c r="O1097" s="5">
        <f t="shared" si="113"/>
        <v>760</v>
      </c>
      <c r="P1097" s="6">
        <f t="shared" si="114"/>
        <v>0.05</v>
      </c>
      <c r="Q1097" s="6">
        <f t="shared" si="115"/>
        <v>0.95</v>
      </c>
    </row>
    <row r="1098" spans="1:17" ht="15" x14ac:dyDescent="0.35">
      <c r="A1098" s="1" t="s">
        <v>1637</v>
      </c>
      <c r="B1098" t="s">
        <v>1642</v>
      </c>
      <c r="C1098" t="s">
        <v>1629</v>
      </c>
      <c r="D1098" t="s">
        <v>1358</v>
      </c>
      <c r="E1098" t="s">
        <v>109</v>
      </c>
      <c r="F1098" t="s">
        <v>101</v>
      </c>
      <c r="G1098" s="2" t="s">
        <v>26</v>
      </c>
      <c r="H1098">
        <v>400</v>
      </c>
      <c r="I1098">
        <v>364</v>
      </c>
      <c r="J1098">
        <f t="shared" si="110"/>
        <v>36</v>
      </c>
      <c r="K1098" s="5">
        <f>VLOOKUP(G1098,Products!$B$2:$C$51,2,0)</f>
        <v>120</v>
      </c>
      <c r="L1098" s="5">
        <f>VLOOKUP(G1098,Products!$B$2:$D$51,3,0)</f>
        <v>136</v>
      </c>
      <c r="M1098" s="5">
        <f t="shared" si="111"/>
        <v>48000</v>
      </c>
      <c r="N1098" s="5">
        <f t="shared" si="112"/>
        <v>49504</v>
      </c>
      <c r="O1098" s="5">
        <f t="shared" si="113"/>
        <v>1504</v>
      </c>
      <c r="P1098" s="6">
        <f t="shared" si="114"/>
        <v>0.09</v>
      </c>
      <c r="Q1098" s="6">
        <f t="shared" si="115"/>
        <v>0.91</v>
      </c>
    </row>
    <row r="1099" spans="1:17" ht="15" x14ac:dyDescent="0.35">
      <c r="A1099" s="1" t="s">
        <v>1637</v>
      </c>
      <c r="B1099" t="s">
        <v>1642</v>
      </c>
      <c r="C1099" t="s">
        <v>1629</v>
      </c>
      <c r="D1099" t="s">
        <v>433</v>
      </c>
      <c r="E1099" t="s">
        <v>109</v>
      </c>
      <c r="F1099" t="s">
        <v>102</v>
      </c>
      <c r="G1099" s="2" t="s">
        <v>35</v>
      </c>
      <c r="H1099">
        <v>400</v>
      </c>
      <c r="I1099">
        <v>360</v>
      </c>
      <c r="J1099">
        <f t="shared" si="110"/>
        <v>40</v>
      </c>
      <c r="K1099" s="5">
        <f>VLOOKUP(G1099,Products!$B$2:$C$51,2,0)</f>
        <v>60</v>
      </c>
      <c r="L1099" s="5">
        <f>VLOOKUP(G1099,Products!$B$2:$D$51,3,0)</f>
        <v>68</v>
      </c>
      <c r="M1099" s="5">
        <f t="shared" si="111"/>
        <v>24000</v>
      </c>
      <c r="N1099" s="5">
        <f t="shared" si="112"/>
        <v>24480</v>
      </c>
      <c r="O1099" s="5">
        <f t="shared" si="113"/>
        <v>480</v>
      </c>
      <c r="P1099" s="6">
        <f t="shared" si="114"/>
        <v>0.1</v>
      </c>
      <c r="Q1099" s="6">
        <f t="shared" si="115"/>
        <v>0.9</v>
      </c>
    </row>
    <row r="1100" spans="1:17" ht="15" x14ac:dyDescent="0.35">
      <c r="A1100" s="1" t="s">
        <v>1637</v>
      </c>
      <c r="B1100" t="s">
        <v>1642</v>
      </c>
      <c r="C1100" t="s">
        <v>1629</v>
      </c>
      <c r="D1100" t="s">
        <v>989</v>
      </c>
      <c r="E1100" t="s">
        <v>109</v>
      </c>
      <c r="F1100" t="s">
        <v>103</v>
      </c>
      <c r="G1100" s="2" t="s">
        <v>37</v>
      </c>
      <c r="H1100">
        <v>400</v>
      </c>
      <c r="I1100">
        <v>360</v>
      </c>
      <c r="J1100">
        <f t="shared" si="110"/>
        <v>40</v>
      </c>
      <c r="K1100" s="5">
        <f>VLOOKUP(G1100,Products!$B$2:$C$51,2,0)</f>
        <v>22</v>
      </c>
      <c r="L1100" s="5">
        <f>VLOOKUP(G1100,Products!$B$2:$D$51,3,0)</f>
        <v>27</v>
      </c>
      <c r="M1100" s="5">
        <f t="shared" si="111"/>
        <v>8800</v>
      </c>
      <c r="N1100" s="5">
        <f t="shared" si="112"/>
        <v>9720</v>
      </c>
      <c r="O1100" s="5">
        <f t="shared" si="113"/>
        <v>920</v>
      </c>
      <c r="P1100" s="6">
        <f t="shared" si="114"/>
        <v>0.1</v>
      </c>
      <c r="Q1100" s="6">
        <f t="shared" si="115"/>
        <v>0.9</v>
      </c>
    </row>
    <row r="1101" spans="1:17" ht="15" x14ac:dyDescent="0.35">
      <c r="A1101" s="1" t="s">
        <v>1637</v>
      </c>
      <c r="B1101" t="s">
        <v>1642</v>
      </c>
      <c r="C1101" t="s">
        <v>1629</v>
      </c>
      <c r="D1101" t="s">
        <v>199</v>
      </c>
      <c r="E1101" t="s">
        <v>109</v>
      </c>
      <c r="F1101" t="s">
        <v>104</v>
      </c>
      <c r="G1101" s="2" t="s">
        <v>38</v>
      </c>
      <c r="H1101">
        <v>400</v>
      </c>
      <c r="I1101">
        <v>380</v>
      </c>
      <c r="J1101">
        <f t="shared" si="110"/>
        <v>20</v>
      </c>
      <c r="K1101" s="5">
        <f>VLOOKUP(G1101,Products!$B$2:$C$51,2,0)</f>
        <v>60</v>
      </c>
      <c r="L1101" s="5">
        <f>VLOOKUP(G1101,Products!$B$2:$D$51,3,0)</f>
        <v>68</v>
      </c>
      <c r="M1101" s="5">
        <f t="shared" si="111"/>
        <v>24000</v>
      </c>
      <c r="N1101" s="5">
        <f t="shared" si="112"/>
        <v>25840</v>
      </c>
      <c r="O1101" s="5">
        <f t="shared" si="113"/>
        <v>1840</v>
      </c>
      <c r="P1101" s="6">
        <f t="shared" si="114"/>
        <v>0.05</v>
      </c>
      <c r="Q1101" s="6">
        <f t="shared" si="115"/>
        <v>0.95</v>
      </c>
    </row>
    <row r="1102" spans="1:17" ht="15" x14ac:dyDescent="0.35">
      <c r="A1102" s="1" t="s">
        <v>1637</v>
      </c>
      <c r="B1102" t="s">
        <v>1642</v>
      </c>
      <c r="C1102" t="s">
        <v>1629</v>
      </c>
      <c r="D1102" t="s">
        <v>251</v>
      </c>
      <c r="E1102" t="s">
        <v>110</v>
      </c>
      <c r="F1102" t="s">
        <v>55</v>
      </c>
      <c r="G1102" s="2" t="s">
        <v>12</v>
      </c>
      <c r="H1102">
        <v>400</v>
      </c>
      <c r="I1102">
        <v>300</v>
      </c>
      <c r="J1102">
        <f t="shared" si="110"/>
        <v>100</v>
      </c>
      <c r="K1102" s="5">
        <f>VLOOKUP(G1102,Products!$B$2:$C$51,2,0)</f>
        <v>30</v>
      </c>
      <c r="L1102" s="5">
        <f>VLOOKUP(G1102,Products!$B$2:$D$51,3,0)</f>
        <v>33</v>
      </c>
      <c r="M1102" s="5">
        <f t="shared" si="111"/>
        <v>12000</v>
      </c>
      <c r="N1102" s="5">
        <f t="shared" si="112"/>
        <v>9900</v>
      </c>
      <c r="O1102" s="5">
        <f t="shared" si="113"/>
        <v>-2100</v>
      </c>
      <c r="P1102" s="6">
        <f t="shared" si="114"/>
        <v>0.25</v>
      </c>
      <c r="Q1102" s="6">
        <f t="shared" si="115"/>
        <v>0.75</v>
      </c>
    </row>
    <row r="1103" spans="1:17" ht="15" x14ac:dyDescent="0.35">
      <c r="A1103" s="1" t="s">
        <v>1637</v>
      </c>
      <c r="B1103" t="s">
        <v>1642</v>
      </c>
      <c r="C1103" t="s">
        <v>1629</v>
      </c>
      <c r="D1103" t="s">
        <v>388</v>
      </c>
      <c r="E1103" t="s">
        <v>110</v>
      </c>
      <c r="F1103" t="s">
        <v>56</v>
      </c>
      <c r="G1103" s="2" t="s">
        <v>13</v>
      </c>
      <c r="H1103">
        <v>400</v>
      </c>
      <c r="I1103">
        <v>284</v>
      </c>
      <c r="J1103">
        <f t="shared" si="110"/>
        <v>116</v>
      </c>
      <c r="K1103" s="5">
        <f>VLOOKUP(G1103,Products!$B$2:$C$51,2,0)</f>
        <v>23</v>
      </c>
      <c r="L1103" s="5">
        <f>VLOOKUP(G1103,Products!$B$2:$D$51,3,0)</f>
        <v>25</v>
      </c>
      <c r="M1103" s="5">
        <f t="shared" si="111"/>
        <v>9200</v>
      </c>
      <c r="N1103" s="5">
        <f t="shared" si="112"/>
        <v>7100</v>
      </c>
      <c r="O1103" s="5">
        <f t="shared" si="113"/>
        <v>-2100</v>
      </c>
      <c r="P1103" s="6">
        <f t="shared" si="114"/>
        <v>0.28999999999999998</v>
      </c>
      <c r="Q1103" s="6">
        <f t="shared" si="115"/>
        <v>0.71</v>
      </c>
    </row>
    <row r="1104" spans="1:17" ht="15" x14ac:dyDescent="0.35">
      <c r="A1104" s="1" t="s">
        <v>1637</v>
      </c>
      <c r="B1104" t="s">
        <v>1642</v>
      </c>
      <c r="C1104" t="s">
        <v>1629</v>
      </c>
      <c r="D1104" t="s">
        <v>434</v>
      </c>
      <c r="E1104" t="s">
        <v>110</v>
      </c>
      <c r="F1104" t="s">
        <v>57</v>
      </c>
      <c r="G1104" s="2" t="s">
        <v>52</v>
      </c>
      <c r="H1104">
        <v>400</v>
      </c>
      <c r="I1104">
        <v>292</v>
      </c>
      <c r="J1104">
        <f t="shared" si="110"/>
        <v>108</v>
      </c>
      <c r="K1104" s="5">
        <f>VLOOKUP(G1104,Products!$B$2:$C$51,2,0)</f>
        <v>100</v>
      </c>
      <c r="L1104" s="5">
        <f>VLOOKUP(G1104,Products!$B$2:$D$51,3,0)</f>
        <v>105</v>
      </c>
      <c r="M1104" s="5">
        <f t="shared" si="111"/>
        <v>40000</v>
      </c>
      <c r="N1104" s="5">
        <f t="shared" si="112"/>
        <v>30660</v>
      </c>
      <c r="O1104" s="5">
        <f t="shared" si="113"/>
        <v>-9340</v>
      </c>
      <c r="P1104" s="6">
        <f t="shared" si="114"/>
        <v>0.27</v>
      </c>
      <c r="Q1104" s="6">
        <f t="shared" si="115"/>
        <v>0.73</v>
      </c>
    </row>
    <row r="1105" spans="1:17" ht="15" x14ac:dyDescent="0.35">
      <c r="A1105" s="1" t="s">
        <v>1637</v>
      </c>
      <c r="B1105" t="s">
        <v>1642</v>
      </c>
      <c r="C1105" t="s">
        <v>1629</v>
      </c>
      <c r="D1105" t="s">
        <v>487</v>
      </c>
      <c r="E1105" t="s">
        <v>110</v>
      </c>
      <c r="F1105" t="s">
        <v>58</v>
      </c>
      <c r="G1105" s="2" t="s">
        <v>14</v>
      </c>
      <c r="H1105">
        <v>400</v>
      </c>
      <c r="I1105">
        <v>300</v>
      </c>
      <c r="J1105">
        <f t="shared" si="110"/>
        <v>100</v>
      </c>
      <c r="K1105" s="5">
        <f>VLOOKUP(G1105,Products!$B$2:$C$51,2,0)</f>
        <v>60</v>
      </c>
      <c r="L1105" s="5">
        <f>VLOOKUP(G1105,Products!$B$2:$D$51,3,0)</f>
        <v>68</v>
      </c>
      <c r="M1105" s="5">
        <f t="shared" si="111"/>
        <v>24000</v>
      </c>
      <c r="N1105" s="5">
        <f t="shared" si="112"/>
        <v>20400</v>
      </c>
      <c r="O1105" s="5">
        <f t="shared" si="113"/>
        <v>-3600</v>
      </c>
      <c r="P1105" s="6">
        <f t="shared" si="114"/>
        <v>0.25</v>
      </c>
      <c r="Q1105" s="6">
        <f t="shared" si="115"/>
        <v>0.75</v>
      </c>
    </row>
    <row r="1106" spans="1:17" ht="15" x14ac:dyDescent="0.35">
      <c r="A1106" s="1" t="s">
        <v>1637</v>
      </c>
      <c r="B1106" t="s">
        <v>1642</v>
      </c>
      <c r="C1106" t="s">
        <v>1629</v>
      </c>
      <c r="D1106" t="s">
        <v>585</v>
      </c>
      <c r="E1106" t="s">
        <v>110</v>
      </c>
      <c r="F1106" t="s">
        <v>59</v>
      </c>
      <c r="G1106" s="2" t="s">
        <v>15</v>
      </c>
      <c r="H1106">
        <v>400</v>
      </c>
      <c r="I1106">
        <v>296</v>
      </c>
      <c r="J1106">
        <f t="shared" si="110"/>
        <v>104</v>
      </c>
      <c r="K1106" s="5">
        <f>VLOOKUP(G1106,Products!$B$2:$C$51,2,0)</f>
        <v>48</v>
      </c>
      <c r="L1106" s="5">
        <f>VLOOKUP(G1106,Products!$B$2:$D$51,3,0)</f>
        <v>55</v>
      </c>
      <c r="M1106" s="5">
        <f t="shared" si="111"/>
        <v>19200</v>
      </c>
      <c r="N1106" s="5">
        <f t="shared" si="112"/>
        <v>16280</v>
      </c>
      <c r="O1106" s="5">
        <f t="shared" si="113"/>
        <v>-2920</v>
      </c>
      <c r="P1106" s="6">
        <f t="shared" si="114"/>
        <v>0.26</v>
      </c>
      <c r="Q1106" s="6">
        <f t="shared" si="115"/>
        <v>0.74</v>
      </c>
    </row>
    <row r="1107" spans="1:17" ht="15" x14ac:dyDescent="0.35">
      <c r="A1107" s="1" t="s">
        <v>1637</v>
      </c>
      <c r="B1107" t="s">
        <v>1642</v>
      </c>
      <c r="C1107" t="s">
        <v>1629</v>
      </c>
      <c r="D1107" t="s">
        <v>631</v>
      </c>
      <c r="E1107" t="s">
        <v>110</v>
      </c>
      <c r="F1107" t="s">
        <v>60</v>
      </c>
      <c r="G1107" s="2" t="s">
        <v>53</v>
      </c>
      <c r="H1107">
        <v>400</v>
      </c>
      <c r="I1107">
        <v>284</v>
      </c>
      <c r="J1107">
        <f t="shared" si="110"/>
        <v>116</v>
      </c>
      <c r="K1107" s="5">
        <f>VLOOKUP(G1107,Products!$B$2:$C$51,2,0)</f>
        <v>45</v>
      </c>
      <c r="L1107" s="5">
        <f>VLOOKUP(G1107,Products!$B$2:$D$51,3,0)</f>
        <v>52</v>
      </c>
      <c r="M1107" s="5">
        <f t="shared" si="111"/>
        <v>18000</v>
      </c>
      <c r="N1107" s="5">
        <f t="shared" si="112"/>
        <v>14768</v>
      </c>
      <c r="O1107" s="5">
        <f t="shared" si="113"/>
        <v>-3232</v>
      </c>
      <c r="P1107" s="6">
        <f t="shared" si="114"/>
        <v>0.28999999999999998</v>
      </c>
      <c r="Q1107" s="6">
        <f t="shared" si="115"/>
        <v>0.71</v>
      </c>
    </row>
    <row r="1108" spans="1:17" ht="15" x14ac:dyDescent="0.35">
      <c r="A1108" s="1" t="s">
        <v>1637</v>
      </c>
      <c r="B1108" t="s">
        <v>1642</v>
      </c>
      <c r="C1108" t="s">
        <v>1629</v>
      </c>
      <c r="D1108" t="s">
        <v>775</v>
      </c>
      <c r="E1108" t="s">
        <v>110</v>
      </c>
      <c r="F1108" t="s">
        <v>61</v>
      </c>
      <c r="G1108" s="2" t="s">
        <v>16</v>
      </c>
      <c r="H1108">
        <v>400</v>
      </c>
      <c r="I1108">
        <v>304</v>
      </c>
      <c r="J1108">
        <f t="shared" si="110"/>
        <v>96</v>
      </c>
      <c r="K1108" s="5">
        <f>VLOOKUP(G1108,Products!$B$2:$C$51,2,0)</f>
        <v>12</v>
      </c>
      <c r="L1108" s="5">
        <f>VLOOKUP(G1108,Products!$B$2:$D$51,3,0)</f>
        <v>20</v>
      </c>
      <c r="M1108" s="5">
        <f t="shared" si="111"/>
        <v>4800</v>
      </c>
      <c r="N1108" s="5">
        <f t="shared" si="112"/>
        <v>6080</v>
      </c>
      <c r="O1108" s="5">
        <f t="shared" si="113"/>
        <v>1280</v>
      </c>
      <c r="P1108" s="6">
        <f t="shared" si="114"/>
        <v>0.24</v>
      </c>
      <c r="Q1108" s="6">
        <f t="shared" si="115"/>
        <v>0.76</v>
      </c>
    </row>
    <row r="1109" spans="1:17" ht="15" x14ac:dyDescent="0.35">
      <c r="A1109" s="1" t="s">
        <v>1637</v>
      </c>
      <c r="B1109" t="s">
        <v>1642</v>
      </c>
      <c r="C1109" t="s">
        <v>1629</v>
      </c>
      <c r="D1109" t="s">
        <v>885</v>
      </c>
      <c r="E1109" t="s">
        <v>110</v>
      </c>
      <c r="F1109" t="s">
        <v>62</v>
      </c>
      <c r="G1109" s="2" t="s">
        <v>17</v>
      </c>
      <c r="H1109">
        <v>400</v>
      </c>
      <c r="I1109">
        <v>284</v>
      </c>
      <c r="J1109">
        <f t="shared" si="110"/>
        <v>116</v>
      </c>
      <c r="K1109" s="5">
        <f>VLOOKUP(G1109,Products!$B$2:$C$51,2,0)</f>
        <v>320</v>
      </c>
      <c r="L1109" s="5">
        <f>VLOOKUP(G1109,Products!$B$2:$D$51,3,0)</f>
        <v>368</v>
      </c>
      <c r="M1109" s="5">
        <f t="shared" si="111"/>
        <v>128000</v>
      </c>
      <c r="N1109" s="5">
        <f t="shared" si="112"/>
        <v>104512</v>
      </c>
      <c r="O1109" s="5">
        <f t="shared" si="113"/>
        <v>-23488</v>
      </c>
      <c r="P1109" s="6">
        <f t="shared" si="114"/>
        <v>0.28999999999999998</v>
      </c>
      <c r="Q1109" s="6">
        <f t="shared" si="115"/>
        <v>0.71</v>
      </c>
    </row>
    <row r="1110" spans="1:17" ht="15" x14ac:dyDescent="0.35">
      <c r="A1110" s="1" t="s">
        <v>1637</v>
      </c>
      <c r="B1110" t="s">
        <v>1642</v>
      </c>
      <c r="C1110" t="s">
        <v>1629</v>
      </c>
      <c r="D1110" t="s">
        <v>1088</v>
      </c>
      <c r="E1110" t="s">
        <v>110</v>
      </c>
      <c r="F1110" t="s">
        <v>63</v>
      </c>
      <c r="G1110" s="2" t="s">
        <v>18</v>
      </c>
      <c r="H1110">
        <v>400</v>
      </c>
      <c r="I1110">
        <v>300</v>
      </c>
      <c r="J1110">
        <f t="shared" si="110"/>
        <v>100</v>
      </c>
      <c r="K1110" s="5">
        <f>VLOOKUP(G1110,Products!$B$2:$C$51,2,0)</f>
        <v>253</v>
      </c>
      <c r="L1110" s="5">
        <f>VLOOKUP(G1110,Products!$B$2:$D$51,3,0)</f>
        <v>285</v>
      </c>
      <c r="M1110" s="5">
        <f t="shared" si="111"/>
        <v>101200</v>
      </c>
      <c r="N1110" s="5">
        <f t="shared" si="112"/>
        <v>85500</v>
      </c>
      <c r="O1110" s="5">
        <f t="shared" si="113"/>
        <v>-15700</v>
      </c>
      <c r="P1110" s="6">
        <f t="shared" si="114"/>
        <v>0.25</v>
      </c>
      <c r="Q1110" s="6">
        <f t="shared" si="115"/>
        <v>0.75</v>
      </c>
    </row>
    <row r="1111" spans="1:17" ht="15" x14ac:dyDescent="0.35">
      <c r="A1111" s="1" t="s">
        <v>1637</v>
      </c>
      <c r="B1111" t="s">
        <v>1642</v>
      </c>
      <c r="C1111" t="s">
        <v>1629</v>
      </c>
      <c r="D1111" t="s">
        <v>1128</v>
      </c>
      <c r="E1111" t="s">
        <v>110</v>
      </c>
      <c r="F1111" t="s">
        <v>64</v>
      </c>
      <c r="G1111" s="2" t="s">
        <v>19</v>
      </c>
      <c r="H1111">
        <v>400</v>
      </c>
      <c r="I1111">
        <v>292</v>
      </c>
      <c r="J1111">
        <f t="shared" si="110"/>
        <v>108</v>
      </c>
      <c r="K1111" s="5">
        <f>VLOOKUP(G1111,Products!$B$2:$C$51,2,0)</f>
        <v>98</v>
      </c>
      <c r="L1111" s="5">
        <f>VLOOKUP(G1111,Products!$B$2:$D$51,3,0)</f>
        <v>108</v>
      </c>
      <c r="M1111" s="5">
        <f t="shared" si="111"/>
        <v>39200</v>
      </c>
      <c r="N1111" s="5">
        <f t="shared" si="112"/>
        <v>31536</v>
      </c>
      <c r="O1111" s="5">
        <f t="shared" si="113"/>
        <v>-7664</v>
      </c>
      <c r="P1111" s="6">
        <f t="shared" si="114"/>
        <v>0.27</v>
      </c>
      <c r="Q1111" s="6">
        <f t="shared" si="115"/>
        <v>0.73</v>
      </c>
    </row>
    <row r="1112" spans="1:17" ht="15" x14ac:dyDescent="0.35">
      <c r="A1112" s="1" t="s">
        <v>1637</v>
      </c>
      <c r="B1112" t="s">
        <v>1642</v>
      </c>
      <c r="C1112" t="s">
        <v>1629</v>
      </c>
      <c r="D1112" t="s">
        <v>1280</v>
      </c>
      <c r="E1112" t="s">
        <v>110</v>
      </c>
      <c r="F1112" t="s">
        <v>65</v>
      </c>
      <c r="G1112" s="2" t="s">
        <v>45</v>
      </c>
      <c r="H1112">
        <v>400</v>
      </c>
      <c r="I1112">
        <v>292</v>
      </c>
      <c r="J1112">
        <f t="shared" si="110"/>
        <v>108</v>
      </c>
      <c r="K1112" s="5">
        <f>VLOOKUP(G1112,Products!$B$2:$C$51,2,0)</f>
        <v>70</v>
      </c>
      <c r="L1112" s="5">
        <f>VLOOKUP(G1112,Products!$B$2:$D$51,3,0)</f>
        <v>78</v>
      </c>
      <c r="M1112" s="5">
        <f t="shared" si="111"/>
        <v>28000</v>
      </c>
      <c r="N1112" s="5">
        <f t="shared" si="112"/>
        <v>22776</v>
      </c>
      <c r="O1112" s="5">
        <f t="shared" si="113"/>
        <v>-5224</v>
      </c>
      <c r="P1112" s="6">
        <f t="shared" si="114"/>
        <v>0.27</v>
      </c>
      <c r="Q1112" s="6">
        <f t="shared" si="115"/>
        <v>0.73</v>
      </c>
    </row>
    <row r="1113" spans="1:17" ht="15" x14ac:dyDescent="0.35">
      <c r="A1113" s="1" t="s">
        <v>1637</v>
      </c>
      <c r="B1113" t="s">
        <v>1642</v>
      </c>
      <c r="C1113" t="s">
        <v>1629</v>
      </c>
      <c r="D1113" t="s">
        <v>1317</v>
      </c>
      <c r="E1113" t="s">
        <v>110</v>
      </c>
      <c r="F1113" t="s">
        <v>66</v>
      </c>
      <c r="G1113" s="2" t="s">
        <v>20</v>
      </c>
      <c r="H1113">
        <v>400</v>
      </c>
      <c r="I1113">
        <v>296</v>
      </c>
      <c r="J1113">
        <f t="shared" si="110"/>
        <v>104</v>
      </c>
      <c r="K1113" s="5">
        <f>VLOOKUP(G1113,Products!$B$2:$C$51,2,0)</f>
        <v>720</v>
      </c>
      <c r="L1113" s="5">
        <f>VLOOKUP(G1113,Products!$B$2:$D$51,3,0)</f>
        <v>806</v>
      </c>
      <c r="M1113" s="5">
        <f t="shared" si="111"/>
        <v>288000</v>
      </c>
      <c r="N1113" s="5">
        <f t="shared" si="112"/>
        <v>238576</v>
      </c>
      <c r="O1113" s="5">
        <f t="shared" si="113"/>
        <v>-49424</v>
      </c>
      <c r="P1113" s="6">
        <f t="shared" si="114"/>
        <v>0.26</v>
      </c>
      <c r="Q1113" s="6">
        <f t="shared" si="115"/>
        <v>0.74</v>
      </c>
    </row>
    <row r="1114" spans="1:17" ht="15" x14ac:dyDescent="0.35">
      <c r="A1114" s="1" t="s">
        <v>1637</v>
      </c>
      <c r="B1114" t="s">
        <v>1642</v>
      </c>
      <c r="C1114" t="s">
        <v>1629</v>
      </c>
      <c r="D1114" t="s">
        <v>1359</v>
      </c>
      <c r="E1114" t="s">
        <v>110</v>
      </c>
      <c r="F1114" t="s">
        <v>67</v>
      </c>
      <c r="G1114" s="2" t="s">
        <v>21</v>
      </c>
      <c r="H1114">
        <v>400</v>
      </c>
      <c r="I1114">
        <v>292</v>
      </c>
      <c r="J1114">
        <f t="shared" si="110"/>
        <v>108</v>
      </c>
      <c r="K1114" s="5">
        <f>VLOOKUP(G1114,Products!$B$2:$C$51,2,0)</f>
        <v>740</v>
      </c>
      <c r="L1114" s="5">
        <f>VLOOKUP(G1114,Products!$B$2:$D$51,3,0)</f>
        <v>815</v>
      </c>
      <c r="M1114" s="5">
        <f t="shared" si="111"/>
        <v>296000</v>
      </c>
      <c r="N1114" s="5">
        <f t="shared" si="112"/>
        <v>237980</v>
      </c>
      <c r="O1114" s="5">
        <f t="shared" si="113"/>
        <v>-58020</v>
      </c>
      <c r="P1114" s="6">
        <f t="shared" si="114"/>
        <v>0.27</v>
      </c>
      <c r="Q1114" s="6">
        <f t="shared" si="115"/>
        <v>0.73</v>
      </c>
    </row>
    <row r="1115" spans="1:17" ht="15" x14ac:dyDescent="0.35">
      <c r="A1115" s="1" t="s">
        <v>1637</v>
      </c>
      <c r="B1115" t="s">
        <v>1642</v>
      </c>
      <c r="C1115" t="s">
        <v>1629</v>
      </c>
      <c r="D1115" t="s">
        <v>1464</v>
      </c>
      <c r="E1115" t="s">
        <v>110</v>
      </c>
      <c r="F1115" t="s">
        <v>68</v>
      </c>
      <c r="G1115" s="2" t="s">
        <v>22</v>
      </c>
      <c r="H1115">
        <v>400</v>
      </c>
      <c r="I1115">
        <v>296</v>
      </c>
      <c r="J1115">
        <f t="shared" si="110"/>
        <v>104</v>
      </c>
      <c r="K1115" s="5">
        <f>VLOOKUP(G1115,Products!$B$2:$C$51,2,0)</f>
        <v>40</v>
      </c>
      <c r="L1115" s="5">
        <f>VLOOKUP(G1115,Products!$B$2:$D$51,3,0)</f>
        <v>60</v>
      </c>
      <c r="M1115" s="5">
        <f t="shared" si="111"/>
        <v>16000</v>
      </c>
      <c r="N1115" s="5">
        <f t="shared" si="112"/>
        <v>17760</v>
      </c>
      <c r="O1115" s="5">
        <f t="shared" si="113"/>
        <v>1760</v>
      </c>
      <c r="P1115" s="6">
        <f t="shared" si="114"/>
        <v>0.26</v>
      </c>
      <c r="Q1115" s="6">
        <f t="shared" si="115"/>
        <v>0.74</v>
      </c>
    </row>
    <row r="1116" spans="1:17" ht="15" x14ac:dyDescent="0.35">
      <c r="A1116" s="1" t="s">
        <v>1637</v>
      </c>
      <c r="B1116" t="s">
        <v>1642</v>
      </c>
      <c r="C1116" t="s">
        <v>1629</v>
      </c>
      <c r="D1116" t="s">
        <v>1519</v>
      </c>
      <c r="E1116" t="s">
        <v>110</v>
      </c>
      <c r="F1116" t="s">
        <v>69</v>
      </c>
      <c r="G1116" s="2" t="s">
        <v>27</v>
      </c>
      <c r="H1116">
        <v>400</v>
      </c>
      <c r="I1116">
        <v>304</v>
      </c>
      <c r="J1116">
        <f t="shared" si="110"/>
        <v>96</v>
      </c>
      <c r="K1116" s="5">
        <f>VLOOKUP(G1116,Products!$B$2:$C$51,2,0)</f>
        <v>60</v>
      </c>
      <c r="L1116" s="5">
        <f>VLOOKUP(G1116,Products!$B$2:$D$51,3,0)</f>
        <v>66</v>
      </c>
      <c r="M1116" s="5">
        <f t="shared" si="111"/>
        <v>24000</v>
      </c>
      <c r="N1116" s="5">
        <f t="shared" si="112"/>
        <v>20064</v>
      </c>
      <c r="O1116" s="5">
        <f t="shared" si="113"/>
        <v>-3936</v>
      </c>
      <c r="P1116" s="6">
        <f t="shared" si="114"/>
        <v>0.24</v>
      </c>
      <c r="Q1116" s="6">
        <f t="shared" si="115"/>
        <v>0.76</v>
      </c>
    </row>
    <row r="1117" spans="1:17" ht="15" x14ac:dyDescent="0.35">
      <c r="A1117" s="1" t="s">
        <v>1637</v>
      </c>
      <c r="B1117" t="s">
        <v>1642</v>
      </c>
      <c r="C1117" t="s">
        <v>1629</v>
      </c>
      <c r="D1117" t="s">
        <v>1568</v>
      </c>
      <c r="E1117" t="s">
        <v>110</v>
      </c>
      <c r="F1117" t="s">
        <v>70</v>
      </c>
      <c r="G1117" s="2" t="s">
        <v>1643</v>
      </c>
      <c r="H1117">
        <v>400</v>
      </c>
      <c r="I1117">
        <v>292</v>
      </c>
      <c r="J1117">
        <f t="shared" si="110"/>
        <v>108</v>
      </c>
      <c r="K1117" s="5">
        <f>VLOOKUP(G1117,Products!$B$2:$C$51,2,0)</f>
        <v>108</v>
      </c>
      <c r="L1117" s="5">
        <f>VLOOKUP(G1117,Products!$B$2:$D$51,3,0)</f>
        <v>118</v>
      </c>
      <c r="M1117" s="5">
        <f t="shared" si="111"/>
        <v>43200</v>
      </c>
      <c r="N1117" s="5">
        <f t="shared" si="112"/>
        <v>34456</v>
      </c>
      <c r="O1117" s="5">
        <f t="shared" si="113"/>
        <v>-8744</v>
      </c>
      <c r="P1117" s="6">
        <f t="shared" si="114"/>
        <v>0.27</v>
      </c>
      <c r="Q1117" s="6">
        <f t="shared" si="115"/>
        <v>0.73</v>
      </c>
    </row>
    <row r="1118" spans="1:17" ht="15" x14ac:dyDescent="0.35">
      <c r="A1118" s="1" t="s">
        <v>1637</v>
      </c>
      <c r="B1118" t="s">
        <v>1642</v>
      </c>
      <c r="C1118" t="s">
        <v>1629</v>
      </c>
      <c r="D1118" t="s">
        <v>1616</v>
      </c>
      <c r="E1118" t="s">
        <v>110</v>
      </c>
      <c r="F1118" t="s">
        <v>71</v>
      </c>
      <c r="G1118" s="2" t="s">
        <v>29</v>
      </c>
      <c r="H1118">
        <v>400</v>
      </c>
      <c r="I1118">
        <v>284</v>
      </c>
      <c r="J1118">
        <f t="shared" si="110"/>
        <v>116</v>
      </c>
      <c r="K1118" s="5">
        <f>VLOOKUP(G1118,Products!$B$2:$C$51,2,0)</f>
        <v>84</v>
      </c>
      <c r="L1118" s="5">
        <f>VLOOKUP(G1118,Products!$B$2:$D$51,3,0)</f>
        <v>94</v>
      </c>
      <c r="M1118" s="5">
        <f t="shared" si="111"/>
        <v>33600</v>
      </c>
      <c r="N1118" s="5">
        <f t="shared" si="112"/>
        <v>26696</v>
      </c>
      <c r="O1118" s="5">
        <f t="shared" si="113"/>
        <v>-6904</v>
      </c>
      <c r="P1118" s="6">
        <f t="shared" si="114"/>
        <v>0.28999999999999998</v>
      </c>
      <c r="Q1118" s="6">
        <f t="shared" si="115"/>
        <v>0.71</v>
      </c>
    </row>
    <row r="1119" spans="1:17" ht="15" x14ac:dyDescent="0.35">
      <c r="A1119" s="1" t="s">
        <v>1637</v>
      </c>
      <c r="B1119" t="s">
        <v>1642</v>
      </c>
      <c r="C1119" t="s">
        <v>1629</v>
      </c>
      <c r="D1119" t="s">
        <v>152</v>
      </c>
      <c r="E1119" t="s">
        <v>110</v>
      </c>
      <c r="F1119" t="s">
        <v>72</v>
      </c>
      <c r="G1119" s="2" t="s">
        <v>31</v>
      </c>
      <c r="H1119">
        <v>400</v>
      </c>
      <c r="I1119">
        <v>288</v>
      </c>
      <c r="J1119">
        <f t="shared" si="110"/>
        <v>112</v>
      </c>
      <c r="K1119" s="5">
        <f>VLOOKUP(G1119,Products!$B$2:$C$51,2,0)</f>
        <v>67</v>
      </c>
      <c r="L1119" s="5">
        <f>VLOOKUP(G1119,Products!$B$2:$D$51,3,0)</f>
        <v>74</v>
      </c>
      <c r="M1119" s="5">
        <f t="shared" si="111"/>
        <v>26800</v>
      </c>
      <c r="N1119" s="5">
        <f t="shared" si="112"/>
        <v>21312</v>
      </c>
      <c r="O1119" s="5">
        <f t="shared" si="113"/>
        <v>-5488</v>
      </c>
      <c r="P1119" s="6">
        <f t="shared" si="114"/>
        <v>0.28000000000000003</v>
      </c>
      <c r="Q1119" s="6">
        <f t="shared" si="115"/>
        <v>0.72</v>
      </c>
    </row>
    <row r="1120" spans="1:17" ht="15" x14ac:dyDescent="0.35">
      <c r="A1120" s="1" t="s">
        <v>1637</v>
      </c>
      <c r="B1120" t="s">
        <v>1642</v>
      </c>
      <c r="C1120" t="s">
        <v>1629</v>
      </c>
      <c r="D1120" t="s">
        <v>302</v>
      </c>
      <c r="E1120" t="s">
        <v>110</v>
      </c>
      <c r="F1120" t="s">
        <v>73</v>
      </c>
      <c r="G1120" s="2" t="s">
        <v>32</v>
      </c>
      <c r="H1120">
        <v>400</v>
      </c>
      <c r="I1120">
        <v>304</v>
      </c>
      <c r="J1120">
        <f t="shared" si="110"/>
        <v>96</v>
      </c>
      <c r="K1120" s="5">
        <f>VLOOKUP(G1120,Products!$B$2:$C$51,2,0)</f>
        <v>25</v>
      </c>
      <c r="L1120" s="5">
        <f>VLOOKUP(G1120,Products!$B$2:$D$51,3,0)</f>
        <v>30</v>
      </c>
      <c r="M1120" s="5">
        <f t="shared" si="111"/>
        <v>10000</v>
      </c>
      <c r="N1120" s="5">
        <f t="shared" si="112"/>
        <v>9120</v>
      </c>
      <c r="O1120" s="5">
        <f t="shared" si="113"/>
        <v>-880</v>
      </c>
      <c r="P1120" s="6">
        <f t="shared" si="114"/>
        <v>0.24</v>
      </c>
      <c r="Q1120" s="6">
        <f t="shared" si="115"/>
        <v>0.76</v>
      </c>
    </row>
    <row r="1121" spans="1:17" ht="15" x14ac:dyDescent="0.35">
      <c r="A1121" s="1" t="s">
        <v>1637</v>
      </c>
      <c r="B1121" t="s">
        <v>1642</v>
      </c>
      <c r="C1121" t="s">
        <v>1629</v>
      </c>
      <c r="D1121" t="s">
        <v>389</v>
      </c>
      <c r="E1121" t="s">
        <v>110</v>
      </c>
      <c r="F1121" t="s">
        <v>74</v>
      </c>
      <c r="G1121" s="2" t="s">
        <v>33</v>
      </c>
      <c r="H1121">
        <v>400</v>
      </c>
      <c r="I1121">
        <v>304</v>
      </c>
      <c r="J1121">
        <f t="shared" si="110"/>
        <v>96</v>
      </c>
      <c r="K1121" s="5">
        <f>VLOOKUP(G1121,Products!$B$2:$C$51,2,0)</f>
        <v>186</v>
      </c>
      <c r="L1121" s="5">
        <f>VLOOKUP(G1121,Products!$B$2:$D$51,3,0)</f>
        <v>205</v>
      </c>
      <c r="M1121" s="5">
        <f t="shared" si="111"/>
        <v>74400</v>
      </c>
      <c r="N1121" s="5">
        <f t="shared" si="112"/>
        <v>62320</v>
      </c>
      <c r="O1121" s="5">
        <f t="shared" si="113"/>
        <v>-12080</v>
      </c>
      <c r="P1121" s="6">
        <f t="shared" si="114"/>
        <v>0.24</v>
      </c>
      <c r="Q1121" s="6">
        <f t="shared" si="115"/>
        <v>0.76</v>
      </c>
    </row>
    <row r="1122" spans="1:17" ht="15" x14ac:dyDescent="0.35">
      <c r="A1122" s="1" t="s">
        <v>1637</v>
      </c>
      <c r="B1122" t="s">
        <v>1642</v>
      </c>
      <c r="C1122" t="s">
        <v>1629</v>
      </c>
      <c r="D1122" t="s">
        <v>537</v>
      </c>
      <c r="E1122" t="s">
        <v>110</v>
      </c>
      <c r="F1122" t="s">
        <v>75</v>
      </c>
      <c r="G1122" s="2" t="s">
        <v>34</v>
      </c>
      <c r="H1122">
        <v>400</v>
      </c>
      <c r="I1122">
        <v>304</v>
      </c>
      <c r="J1122">
        <f t="shared" si="110"/>
        <v>96</v>
      </c>
      <c r="K1122" s="5">
        <f>VLOOKUP(G1122,Products!$B$2:$C$51,2,0)</f>
        <v>70</v>
      </c>
      <c r="L1122" s="5">
        <f>VLOOKUP(G1122,Products!$B$2:$D$51,3,0)</f>
        <v>84</v>
      </c>
      <c r="M1122" s="5">
        <f t="shared" si="111"/>
        <v>28000</v>
      </c>
      <c r="N1122" s="5">
        <f t="shared" si="112"/>
        <v>25536</v>
      </c>
      <c r="O1122" s="5">
        <f t="shared" si="113"/>
        <v>-2464</v>
      </c>
      <c r="P1122" s="6">
        <f t="shared" si="114"/>
        <v>0.24</v>
      </c>
      <c r="Q1122" s="6">
        <f t="shared" si="115"/>
        <v>0.76</v>
      </c>
    </row>
    <row r="1123" spans="1:17" ht="15" x14ac:dyDescent="0.35">
      <c r="A1123" s="1" t="s">
        <v>1637</v>
      </c>
      <c r="B1123" t="s">
        <v>1642</v>
      </c>
      <c r="C1123" t="s">
        <v>1629</v>
      </c>
      <c r="D1123" t="s">
        <v>632</v>
      </c>
      <c r="E1123" t="s">
        <v>110</v>
      </c>
      <c r="F1123" t="s">
        <v>76</v>
      </c>
      <c r="G1123" s="2" t="s">
        <v>36</v>
      </c>
      <c r="H1123">
        <v>400</v>
      </c>
      <c r="I1123">
        <v>292</v>
      </c>
      <c r="J1123">
        <f t="shared" si="110"/>
        <v>108</v>
      </c>
      <c r="K1123" s="5">
        <f>VLOOKUP(G1123,Products!$B$2:$C$51,2,0)</f>
        <v>197</v>
      </c>
      <c r="L1123" s="5">
        <f>VLOOKUP(G1123,Products!$B$2:$D$51,3,0)</f>
        <v>221</v>
      </c>
      <c r="M1123" s="5">
        <f t="shared" si="111"/>
        <v>78800</v>
      </c>
      <c r="N1123" s="5">
        <f t="shared" si="112"/>
        <v>64532</v>
      </c>
      <c r="O1123" s="5">
        <f t="shared" si="113"/>
        <v>-14268</v>
      </c>
      <c r="P1123" s="6">
        <f t="shared" si="114"/>
        <v>0.27</v>
      </c>
      <c r="Q1123" s="6">
        <f t="shared" si="115"/>
        <v>0.73</v>
      </c>
    </row>
    <row r="1124" spans="1:17" ht="15" x14ac:dyDescent="0.35">
      <c r="A1124" s="1" t="s">
        <v>1637</v>
      </c>
      <c r="B1124" t="s">
        <v>1642</v>
      </c>
      <c r="C1124" t="s">
        <v>1629</v>
      </c>
      <c r="D1124" t="s">
        <v>830</v>
      </c>
      <c r="E1124" t="s">
        <v>110</v>
      </c>
      <c r="F1124" t="s">
        <v>77</v>
      </c>
      <c r="G1124" s="2" t="s">
        <v>39</v>
      </c>
      <c r="H1124">
        <v>400</v>
      </c>
      <c r="I1124">
        <v>304</v>
      </c>
      <c r="J1124">
        <f t="shared" si="110"/>
        <v>96</v>
      </c>
      <c r="K1124" s="5">
        <f>VLOOKUP(G1124,Products!$B$2:$C$51,2,0)</f>
        <v>20</v>
      </c>
      <c r="L1124" s="5">
        <f>VLOOKUP(G1124,Products!$B$2:$D$51,3,0)</f>
        <v>24</v>
      </c>
      <c r="M1124" s="5">
        <f t="shared" si="111"/>
        <v>8000</v>
      </c>
      <c r="N1124" s="5">
        <f t="shared" si="112"/>
        <v>7296</v>
      </c>
      <c r="O1124" s="5">
        <f t="shared" si="113"/>
        <v>-704</v>
      </c>
      <c r="P1124" s="6">
        <f t="shared" si="114"/>
        <v>0.24</v>
      </c>
      <c r="Q1124" s="6">
        <f t="shared" si="115"/>
        <v>0.76</v>
      </c>
    </row>
    <row r="1125" spans="1:17" ht="15" x14ac:dyDescent="0.35">
      <c r="A1125" s="1" t="s">
        <v>1637</v>
      </c>
      <c r="B1125" t="s">
        <v>1642</v>
      </c>
      <c r="C1125" t="s">
        <v>1629</v>
      </c>
      <c r="D1125" t="s">
        <v>1129</v>
      </c>
      <c r="E1125" t="s">
        <v>110</v>
      </c>
      <c r="F1125" t="s">
        <v>78</v>
      </c>
      <c r="G1125" s="2" t="s">
        <v>41</v>
      </c>
      <c r="H1125">
        <v>400</v>
      </c>
      <c r="I1125">
        <v>296</v>
      </c>
      <c r="J1125">
        <f t="shared" si="110"/>
        <v>104</v>
      </c>
      <c r="K1125" s="5">
        <f>VLOOKUP(G1125,Products!$B$2:$C$51,2,0)</f>
        <v>60</v>
      </c>
      <c r="L1125" s="5">
        <f>VLOOKUP(G1125,Products!$B$2:$D$51,3,0)</f>
        <v>72</v>
      </c>
      <c r="M1125" s="5">
        <f t="shared" si="111"/>
        <v>24000</v>
      </c>
      <c r="N1125" s="5">
        <f t="shared" si="112"/>
        <v>21312</v>
      </c>
      <c r="O1125" s="5">
        <f t="shared" si="113"/>
        <v>-2688</v>
      </c>
      <c r="P1125" s="6">
        <f t="shared" si="114"/>
        <v>0.26</v>
      </c>
      <c r="Q1125" s="6">
        <f t="shared" si="115"/>
        <v>0.74</v>
      </c>
    </row>
    <row r="1126" spans="1:17" ht="15" x14ac:dyDescent="0.35">
      <c r="A1126" s="1" t="s">
        <v>1637</v>
      </c>
      <c r="B1126" t="s">
        <v>1642</v>
      </c>
      <c r="C1126" t="s">
        <v>1629</v>
      </c>
      <c r="D1126" t="s">
        <v>1223</v>
      </c>
      <c r="E1126" t="s">
        <v>110</v>
      </c>
      <c r="F1126" t="s">
        <v>79</v>
      </c>
      <c r="G1126" s="2" t="s">
        <v>42</v>
      </c>
      <c r="H1126">
        <v>400</v>
      </c>
      <c r="I1126">
        <v>288</v>
      </c>
      <c r="J1126">
        <f t="shared" si="110"/>
        <v>112</v>
      </c>
      <c r="K1126" s="5">
        <f>VLOOKUP(G1126,Products!$B$2:$C$51,2,0)</f>
        <v>251</v>
      </c>
      <c r="L1126" s="5">
        <f>VLOOKUP(G1126,Products!$B$2:$D$51,3,0)</f>
        <v>276</v>
      </c>
      <c r="M1126" s="5">
        <f t="shared" si="111"/>
        <v>100400</v>
      </c>
      <c r="N1126" s="5">
        <f t="shared" si="112"/>
        <v>79488</v>
      </c>
      <c r="O1126" s="5">
        <f t="shared" si="113"/>
        <v>-20912</v>
      </c>
      <c r="P1126" s="6">
        <f t="shared" si="114"/>
        <v>0.28000000000000003</v>
      </c>
      <c r="Q1126" s="6">
        <f t="shared" si="115"/>
        <v>0.72</v>
      </c>
    </row>
    <row r="1127" spans="1:17" ht="15" x14ac:dyDescent="0.35">
      <c r="A1127" s="1" t="s">
        <v>1637</v>
      </c>
      <c r="B1127" t="s">
        <v>1642</v>
      </c>
      <c r="C1127" t="s">
        <v>1629</v>
      </c>
      <c r="D1127" t="s">
        <v>1281</v>
      </c>
      <c r="E1127" t="s">
        <v>110</v>
      </c>
      <c r="F1127" t="s">
        <v>80</v>
      </c>
      <c r="G1127" s="2" t="s">
        <v>43</v>
      </c>
      <c r="H1127">
        <v>400</v>
      </c>
      <c r="I1127">
        <v>284</v>
      </c>
      <c r="J1127">
        <f t="shared" si="110"/>
        <v>116</v>
      </c>
      <c r="K1127" s="5">
        <f>VLOOKUP(G1127,Products!$B$2:$C$51,2,0)</f>
        <v>70</v>
      </c>
      <c r="L1127" s="5">
        <f>VLOOKUP(G1127,Products!$B$2:$D$51,3,0)</f>
        <v>84</v>
      </c>
      <c r="M1127" s="5">
        <f t="shared" si="111"/>
        <v>28000</v>
      </c>
      <c r="N1127" s="5">
        <f t="shared" si="112"/>
        <v>23856</v>
      </c>
      <c r="O1127" s="5">
        <f t="shared" si="113"/>
        <v>-4144</v>
      </c>
      <c r="P1127" s="6">
        <f t="shared" si="114"/>
        <v>0.28999999999999998</v>
      </c>
      <c r="Q1127" s="6">
        <f t="shared" si="115"/>
        <v>0.71</v>
      </c>
    </row>
    <row r="1128" spans="1:17" ht="15" x14ac:dyDescent="0.35">
      <c r="A1128" s="1" t="s">
        <v>1637</v>
      </c>
      <c r="B1128" t="s">
        <v>1642</v>
      </c>
      <c r="C1128" t="s">
        <v>1629</v>
      </c>
      <c r="D1128" t="s">
        <v>1360</v>
      </c>
      <c r="E1128" t="s">
        <v>110</v>
      </c>
      <c r="F1128" t="s">
        <v>81</v>
      </c>
      <c r="G1128" s="2" t="s">
        <v>46</v>
      </c>
      <c r="H1128">
        <v>400</v>
      </c>
      <c r="I1128">
        <v>300</v>
      </c>
      <c r="J1128">
        <f t="shared" si="110"/>
        <v>100</v>
      </c>
      <c r="K1128" s="5">
        <f>VLOOKUP(G1128,Products!$B$2:$C$51,2,0)</f>
        <v>120</v>
      </c>
      <c r="L1128" s="5">
        <f>VLOOKUP(G1128,Products!$B$2:$D$51,3,0)</f>
        <v>130</v>
      </c>
      <c r="M1128" s="5">
        <f t="shared" si="111"/>
        <v>48000</v>
      </c>
      <c r="N1128" s="5">
        <f t="shared" si="112"/>
        <v>39000</v>
      </c>
      <c r="O1128" s="5">
        <f t="shared" si="113"/>
        <v>-9000</v>
      </c>
      <c r="P1128" s="6">
        <f t="shared" si="114"/>
        <v>0.25</v>
      </c>
      <c r="Q1128" s="6">
        <f t="shared" si="115"/>
        <v>0.75</v>
      </c>
    </row>
    <row r="1129" spans="1:17" ht="15" x14ac:dyDescent="0.35">
      <c r="A1129" s="1" t="s">
        <v>1637</v>
      </c>
      <c r="B1129" t="s">
        <v>1642</v>
      </c>
      <c r="C1129" t="s">
        <v>1629</v>
      </c>
      <c r="D1129" t="s">
        <v>1465</v>
      </c>
      <c r="E1129" t="s">
        <v>110</v>
      </c>
      <c r="F1129" t="s">
        <v>82</v>
      </c>
      <c r="G1129" s="2" t="s">
        <v>49</v>
      </c>
      <c r="H1129">
        <v>400</v>
      </c>
      <c r="I1129">
        <v>296</v>
      </c>
      <c r="J1129">
        <f t="shared" si="110"/>
        <v>104</v>
      </c>
      <c r="K1129" s="5">
        <f>VLOOKUP(G1129,Products!$B$2:$C$51,2,0)</f>
        <v>30</v>
      </c>
      <c r="L1129" s="5">
        <f>VLOOKUP(G1129,Products!$B$2:$D$51,3,0)</f>
        <v>40</v>
      </c>
      <c r="M1129" s="5">
        <f t="shared" si="111"/>
        <v>12000</v>
      </c>
      <c r="N1129" s="5">
        <f t="shared" si="112"/>
        <v>11840</v>
      </c>
      <c r="O1129" s="5">
        <f t="shared" si="113"/>
        <v>-160</v>
      </c>
      <c r="P1129" s="6">
        <f t="shared" si="114"/>
        <v>0.26</v>
      </c>
      <c r="Q1129" s="6">
        <f t="shared" si="115"/>
        <v>0.74</v>
      </c>
    </row>
    <row r="1130" spans="1:17" ht="15" x14ac:dyDescent="0.35">
      <c r="A1130" s="1" t="s">
        <v>1637</v>
      </c>
      <c r="B1130" t="s">
        <v>1642</v>
      </c>
      <c r="C1130" t="s">
        <v>1629</v>
      </c>
      <c r="D1130" t="s">
        <v>586</v>
      </c>
      <c r="E1130" t="s">
        <v>110</v>
      </c>
      <c r="F1130" t="s">
        <v>83</v>
      </c>
      <c r="G1130" s="2" t="s">
        <v>50</v>
      </c>
      <c r="H1130">
        <v>400</v>
      </c>
      <c r="I1130">
        <v>284</v>
      </c>
      <c r="J1130">
        <f t="shared" si="110"/>
        <v>116</v>
      </c>
      <c r="K1130" s="5">
        <f>VLOOKUP(G1130,Products!$B$2:$C$51,2,0)</f>
        <v>10</v>
      </c>
      <c r="L1130" s="5">
        <f>VLOOKUP(G1130,Products!$B$2:$D$51,3,0)</f>
        <v>15</v>
      </c>
      <c r="M1130" s="5">
        <f t="shared" si="111"/>
        <v>4000</v>
      </c>
      <c r="N1130" s="5">
        <f t="shared" si="112"/>
        <v>4260</v>
      </c>
      <c r="O1130" s="5">
        <f t="shared" si="113"/>
        <v>260</v>
      </c>
      <c r="P1130" s="6">
        <f t="shared" si="114"/>
        <v>0.28999999999999998</v>
      </c>
      <c r="Q1130" s="6">
        <f t="shared" si="115"/>
        <v>0.71</v>
      </c>
    </row>
    <row r="1131" spans="1:17" ht="15" x14ac:dyDescent="0.35">
      <c r="A1131" s="1" t="s">
        <v>1637</v>
      </c>
      <c r="B1131" t="s">
        <v>1642</v>
      </c>
      <c r="C1131" t="s">
        <v>1629</v>
      </c>
      <c r="D1131" t="s">
        <v>488</v>
      </c>
      <c r="E1131" t="s">
        <v>110</v>
      </c>
      <c r="F1131" t="s">
        <v>84</v>
      </c>
      <c r="G1131" s="2" t="s">
        <v>51</v>
      </c>
      <c r="H1131">
        <v>400</v>
      </c>
      <c r="I1131">
        <v>300</v>
      </c>
      <c r="J1131">
        <f t="shared" ref="J1131:J1194" si="116">H1131-I1131</f>
        <v>100</v>
      </c>
      <c r="K1131" s="5">
        <f>VLOOKUP(G1131,Products!$B$2:$C$51,2,0)</f>
        <v>150</v>
      </c>
      <c r="L1131" s="5">
        <f>VLOOKUP(G1131,Products!$B$2:$D$51,3,0)</f>
        <v>210</v>
      </c>
      <c r="M1131" s="5">
        <f t="shared" ref="M1131:M1194" si="117">H1131*K1131</f>
        <v>60000</v>
      </c>
      <c r="N1131" s="5">
        <f t="shared" ref="N1131:N1194" si="118">I1131*L1131</f>
        <v>63000</v>
      </c>
      <c r="O1131" s="5">
        <f t="shared" ref="O1131:O1194" si="119">N1131-M1131</f>
        <v>3000</v>
      </c>
      <c r="P1131" s="6">
        <f t="shared" si="114"/>
        <v>0.25</v>
      </c>
      <c r="Q1131" s="6">
        <f t="shared" si="115"/>
        <v>0.75</v>
      </c>
    </row>
    <row r="1132" spans="1:17" ht="15" x14ac:dyDescent="0.35">
      <c r="A1132" s="1" t="s">
        <v>1637</v>
      </c>
      <c r="B1132" t="s">
        <v>1642</v>
      </c>
      <c r="C1132" t="s">
        <v>1629</v>
      </c>
      <c r="D1132" t="s">
        <v>153</v>
      </c>
      <c r="E1132" t="s">
        <v>110</v>
      </c>
      <c r="F1132" t="s">
        <v>85</v>
      </c>
      <c r="G1132" s="2" t="s">
        <v>1646</v>
      </c>
      <c r="H1132">
        <v>400</v>
      </c>
      <c r="I1132">
        <v>288</v>
      </c>
      <c r="J1132">
        <f t="shared" si="116"/>
        <v>112</v>
      </c>
      <c r="K1132" s="5">
        <f>VLOOKUP(G1132,Products!$B$2:$C$51,2,0)</f>
        <v>110</v>
      </c>
      <c r="L1132" s="5">
        <f>VLOOKUP(G1132,Products!$B$2:$D$51,3,0)</f>
        <v>127</v>
      </c>
      <c r="M1132" s="5">
        <f t="shared" si="117"/>
        <v>44000</v>
      </c>
      <c r="N1132" s="5">
        <f t="shared" si="118"/>
        <v>36576</v>
      </c>
      <c r="O1132" s="5">
        <f t="shared" si="119"/>
        <v>-7424</v>
      </c>
      <c r="P1132" s="6">
        <f t="shared" si="114"/>
        <v>0.28000000000000003</v>
      </c>
      <c r="Q1132" s="6">
        <f t="shared" si="115"/>
        <v>0.72</v>
      </c>
    </row>
    <row r="1133" spans="1:17" ht="15" x14ac:dyDescent="0.35">
      <c r="A1133" s="1" t="s">
        <v>1637</v>
      </c>
      <c r="B1133" t="s">
        <v>1642</v>
      </c>
      <c r="C1133" t="s">
        <v>1629</v>
      </c>
      <c r="D1133" t="s">
        <v>489</v>
      </c>
      <c r="E1133" t="s">
        <v>110</v>
      </c>
      <c r="F1133" t="s">
        <v>86</v>
      </c>
      <c r="G1133" s="2" t="s">
        <v>23</v>
      </c>
      <c r="H1133">
        <v>400</v>
      </c>
      <c r="I1133">
        <v>296</v>
      </c>
      <c r="J1133">
        <f t="shared" si="116"/>
        <v>104</v>
      </c>
      <c r="K1133" s="5">
        <f>VLOOKUP(G1133,Products!$B$2:$C$51,2,0)</f>
        <v>50</v>
      </c>
      <c r="L1133" s="5">
        <f>VLOOKUP(G1133,Products!$B$2:$D$51,3,0)</f>
        <v>58</v>
      </c>
      <c r="M1133" s="5">
        <f t="shared" si="117"/>
        <v>20000</v>
      </c>
      <c r="N1133" s="5">
        <f t="shared" si="118"/>
        <v>17168</v>
      </c>
      <c r="O1133" s="5">
        <f t="shared" si="119"/>
        <v>-2832</v>
      </c>
      <c r="P1133" s="6">
        <f t="shared" si="114"/>
        <v>0.26</v>
      </c>
      <c r="Q1133" s="6">
        <f t="shared" si="115"/>
        <v>0.74</v>
      </c>
    </row>
    <row r="1134" spans="1:17" ht="15" x14ac:dyDescent="0.35">
      <c r="A1134" s="1" t="s">
        <v>1637</v>
      </c>
      <c r="B1134" t="s">
        <v>1642</v>
      </c>
      <c r="C1134" t="s">
        <v>1629</v>
      </c>
      <c r="D1134" t="s">
        <v>538</v>
      </c>
      <c r="E1134" t="s">
        <v>110</v>
      </c>
      <c r="F1134" t="s">
        <v>87</v>
      </c>
      <c r="G1134" s="2" t="s">
        <v>24</v>
      </c>
      <c r="H1134">
        <v>400</v>
      </c>
      <c r="I1134">
        <v>300</v>
      </c>
      <c r="J1134">
        <f t="shared" si="116"/>
        <v>100</v>
      </c>
      <c r="K1134" s="5">
        <f>VLOOKUP(G1134,Products!$B$2:$C$51,2,0)</f>
        <v>30</v>
      </c>
      <c r="L1134" s="5">
        <f>VLOOKUP(G1134,Products!$B$2:$D$51,3,0)</f>
        <v>34</v>
      </c>
      <c r="M1134" s="5">
        <f t="shared" si="117"/>
        <v>12000</v>
      </c>
      <c r="N1134" s="5">
        <f t="shared" si="118"/>
        <v>10200</v>
      </c>
      <c r="O1134" s="5">
        <f t="shared" si="119"/>
        <v>-1800</v>
      </c>
      <c r="P1134" s="6">
        <f t="shared" si="114"/>
        <v>0.25</v>
      </c>
      <c r="Q1134" s="6">
        <f t="shared" si="115"/>
        <v>0.75</v>
      </c>
    </row>
    <row r="1135" spans="1:17" ht="15" x14ac:dyDescent="0.35">
      <c r="A1135" s="1" t="s">
        <v>1637</v>
      </c>
      <c r="B1135" t="s">
        <v>1642</v>
      </c>
      <c r="C1135" t="s">
        <v>1629</v>
      </c>
      <c r="D1135" t="s">
        <v>587</v>
      </c>
      <c r="E1135" t="s">
        <v>110</v>
      </c>
      <c r="F1135" t="s">
        <v>88</v>
      </c>
      <c r="G1135" s="2" t="s">
        <v>25</v>
      </c>
      <c r="H1135">
        <v>400</v>
      </c>
      <c r="I1135">
        <v>284</v>
      </c>
      <c r="J1135">
        <f t="shared" si="116"/>
        <v>116</v>
      </c>
      <c r="K1135" s="5">
        <f>VLOOKUP(G1135,Products!$B$2:$C$51,2,0)</f>
        <v>60</v>
      </c>
      <c r="L1135" s="5">
        <f>VLOOKUP(G1135,Products!$B$2:$D$51,3,0)</f>
        <v>68</v>
      </c>
      <c r="M1135" s="5">
        <f t="shared" si="117"/>
        <v>24000</v>
      </c>
      <c r="N1135" s="5">
        <f t="shared" si="118"/>
        <v>19312</v>
      </c>
      <c r="O1135" s="5">
        <f t="shared" si="119"/>
        <v>-4688</v>
      </c>
      <c r="P1135" s="6">
        <f t="shared" si="114"/>
        <v>0.28999999999999998</v>
      </c>
      <c r="Q1135" s="6">
        <f t="shared" si="115"/>
        <v>0.71</v>
      </c>
    </row>
    <row r="1136" spans="1:17" ht="15" x14ac:dyDescent="0.35">
      <c r="A1136" s="1" t="s">
        <v>1637</v>
      </c>
      <c r="B1136" t="s">
        <v>1642</v>
      </c>
      <c r="C1136" t="s">
        <v>1629</v>
      </c>
      <c r="D1136" t="s">
        <v>633</v>
      </c>
      <c r="E1136" t="s">
        <v>110</v>
      </c>
      <c r="F1136" t="s">
        <v>89</v>
      </c>
      <c r="G1136" s="2" t="s">
        <v>54</v>
      </c>
      <c r="H1136">
        <v>400</v>
      </c>
      <c r="I1136">
        <v>288</v>
      </c>
      <c r="J1136">
        <f t="shared" si="116"/>
        <v>112</v>
      </c>
      <c r="K1136" s="5">
        <f>VLOOKUP(G1136,Products!$B$2:$C$51,2,0)</f>
        <v>20</v>
      </c>
      <c r="L1136" s="5">
        <f>VLOOKUP(G1136,Products!$B$2:$D$51,3,0)</f>
        <v>22</v>
      </c>
      <c r="M1136" s="5">
        <f t="shared" si="117"/>
        <v>8000</v>
      </c>
      <c r="N1136" s="5">
        <f t="shared" si="118"/>
        <v>6336</v>
      </c>
      <c r="O1136" s="5">
        <f t="shared" si="119"/>
        <v>-1664</v>
      </c>
      <c r="P1136" s="6">
        <f t="shared" si="114"/>
        <v>0.28000000000000003</v>
      </c>
      <c r="Q1136" s="6">
        <f t="shared" si="115"/>
        <v>0.72</v>
      </c>
    </row>
    <row r="1137" spans="1:17" ht="15" x14ac:dyDescent="0.35">
      <c r="A1137" s="1" t="s">
        <v>1637</v>
      </c>
      <c r="B1137" t="s">
        <v>1642</v>
      </c>
      <c r="C1137" t="s">
        <v>1629</v>
      </c>
      <c r="D1137" t="s">
        <v>677</v>
      </c>
      <c r="E1137" t="s">
        <v>110</v>
      </c>
      <c r="F1137" t="s">
        <v>90</v>
      </c>
      <c r="G1137" s="2" t="s">
        <v>40</v>
      </c>
      <c r="H1137">
        <v>400</v>
      </c>
      <c r="I1137">
        <v>304</v>
      </c>
      <c r="J1137">
        <f t="shared" si="116"/>
        <v>96</v>
      </c>
      <c r="K1137" s="5">
        <f>VLOOKUP(G1137,Products!$B$2:$C$51,2,0)</f>
        <v>40</v>
      </c>
      <c r="L1137" s="5">
        <f>VLOOKUP(G1137,Products!$B$2:$D$51,3,0)</f>
        <v>45</v>
      </c>
      <c r="M1137" s="5">
        <f t="shared" si="117"/>
        <v>16000</v>
      </c>
      <c r="N1137" s="5">
        <f t="shared" si="118"/>
        <v>13680</v>
      </c>
      <c r="O1137" s="5">
        <f t="shared" si="119"/>
        <v>-2320</v>
      </c>
      <c r="P1137" s="6">
        <f t="shared" si="114"/>
        <v>0.24</v>
      </c>
      <c r="Q1137" s="6">
        <f t="shared" si="115"/>
        <v>0.76</v>
      </c>
    </row>
    <row r="1138" spans="1:17" ht="15" x14ac:dyDescent="0.35">
      <c r="A1138" s="1" t="s">
        <v>1637</v>
      </c>
      <c r="B1138" t="s">
        <v>1642</v>
      </c>
      <c r="C1138" t="s">
        <v>1629</v>
      </c>
      <c r="D1138" t="s">
        <v>729</v>
      </c>
      <c r="E1138" t="s">
        <v>110</v>
      </c>
      <c r="F1138" t="s">
        <v>91</v>
      </c>
      <c r="G1138" s="2" t="s">
        <v>30</v>
      </c>
      <c r="H1138">
        <v>400</v>
      </c>
      <c r="I1138">
        <v>288</v>
      </c>
      <c r="J1138">
        <f t="shared" si="116"/>
        <v>112</v>
      </c>
      <c r="K1138" s="5">
        <f>VLOOKUP(G1138,Products!$B$2:$C$51,2,0)</f>
        <v>40</v>
      </c>
      <c r="L1138" s="5">
        <f>VLOOKUP(G1138,Products!$B$2:$D$51,3,0)</f>
        <v>45</v>
      </c>
      <c r="M1138" s="5">
        <f t="shared" si="117"/>
        <v>16000</v>
      </c>
      <c r="N1138" s="5">
        <f t="shared" si="118"/>
        <v>12960</v>
      </c>
      <c r="O1138" s="5">
        <f t="shared" si="119"/>
        <v>-3040</v>
      </c>
      <c r="P1138" s="6">
        <f t="shared" si="114"/>
        <v>0.28000000000000003</v>
      </c>
      <c r="Q1138" s="6">
        <f t="shared" si="115"/>
        <v>0.72</v>
      </c>
    </row>
    <row r="1139" spans="1:17" ht="15" x14ac:dyDescent="0.35">
      <c r="A1139" s="1" t="s">
        <v>1637</v>
      </c>
      <c r="B1139" t="s">
        <v>1642</v>
      </c>
      <c r="C1139" t="s">
        <v>1629</v>
      </c>
      <c r="D1139" t="s">
        <v>831</v>
      </c>
      <c r="E1139" t="s">
        <v>110</v>
      </c>
      <c r="F1139" t="s">
        <v>92</v>
      </c>
      <c r="G1139" s="2" t="s">
        <v>44</v>
      </c>
      <c r="H1139">
        <v>400</v>
      </c>
      <c r="I1139">
        <v>300</v>
      </c>
      <c r="J1139">
        <f t="shared" si="116"/>
        <v>100</v>
      </c>
      <c r="K1139" s="5">
        <f>VLOOKUP(G1139,Products!$B$2:$C$51,2,0)</f>
        <v>50</v>
      </c>
      <c r="L1139" s="5">
        <f>VLOOKUP(G1139,Products!$B$2:$D$51,3,0)</f>
        <v>58</v>
      </c>
      <c r="M1139" s="5">
        <f t="shared" si="117"/>
        <v>20000</v>
      </c>
      <c r="N1139" s="5">
        <f t="shared" si="118"/>
        <v>17400</v>
      </c>
      <c r="O1139" s="5">
        <f t="shared" si="119"/>
        <v>-2600</v>
      </c>
      <c r="P1139" s="6">
        <f t="shared" si="114"/>
        <v>0.25</v>
      </c>
      <c r="Q1139" s="6">
        <f t="shared" si="115"/>
        <v>0.75</v>
      </c>
    </row>
    <row r="1140" spans="1:17" ht="15" x14ac:dyDescent="0.35">
      <c r="A1140" s="1" t="s">
        <v>1637</v>
      </c>
      <c r="B1140" t="s">
        <v>1642</v>
      </c>
      <c r="C1140" t="s">
        <v>1629</v>
      </c>
      <c r="D1140" t="s">
        <v>1035</v>
      </c>
      <c r="E1140" t="s">
        <v>110</v>
      </c>
      <c r="F1140" t="s">
        <v>93</v>
      </c>
      <c r="G1140" s="2" t="s">
        <v>10</v>
      </c>
      <c r="H1140">
        <v>400</v>
      </c>
      <c r="I1140">
        <v>284</v>
      </c>
      <c r="J1140">
        <f t="shared" si="116"/>
        <v>116</v>
      </c>
      <c r="K1140" s="5">
        <f>VLOOKUP(G1140,Products!$B$2:$C$51,2,0)</f>
        <v>44</v>
      </c>
      <c r="L1140" s="5">
        <f>VLOOKUP(G1140,Products!$B$2:$D$51,3,0)</f>
        <v>49</v>
      </c>
      <c r="M1140" s="5">
        <f t="shared" si="117"/>
        <v>17600</v>
      </c>
      <c r="N1140" s="5">
        <f t="shared" si="118"/>
        <v>13916</v>
      </c>
      <c r="O1140" s="5">
        <f t="shared" si="119"/>
        <v>-3684</v>
      </c>
      <c r="P1140" s="6">
        <f t="shared" si="114"/>
        <v>0.28999999999999998</v>
      </c>
      <c r="Q1140" s="6">
        <f t="shared" si="115"/>
        <v>0.71</v>
      </c>
    </row>
    <row r="1141" spans="1:17" ht="15" x14ac:dyDescent="0.35">
      <c r="A1141" s="1" t="s">
        <v>1637</v>
      </c>
      <c r="B1141" t="s">
        <v>1642</v>
      </c>
      <c r="C1141" t="s">
        <v>1629</v>
      </c>
      <c r="D1141" t="s">
        <v>1089</v>
      </c>
      <c r="E1141" t="s">
        <v>110</v>
      </c>
      <c r="F1141" t="s">
        <v>94</v>
      </c>
      <c r="G1141" s="2" t="s">
        <v>1644</v>
      </c>
      <c r="H1141">
        <v>400</v>
      </c>
      <c r="I1141">
        <v>304</v>
      </c>
      <c r="J1141">
        <f t="shared" si="116"/>
        <v>96</v>
      </c>
      <c r="K1141" s="5">
        <f>VLOOKUP(G1141,Products!$B$2:$C$51,2,0)</f>
        <v>25</v>
      </c>
      <c r="L1141" s="5">
        <f>VLOOKUP(G1141,Products!$B$2:$D$51,3,0)</f>
        <v>28</v>
      </c>
      <c r="M1141" s="5">
        <f t="shared" si="117"/>
        <v>10000</v>
      </c>
      <c r="N1141" s="5">
        <f t="shared" si="118"/>
        <v>8512</v>
      </c>
      <c r="O1141" s="5">
        <f t="shared" si="119"/>
        <v>-1488</v>
      </c>
      <c r="P1141" s="6">
        <f t="shared" si="114"/>
        <v>0.24</v>
      </c>
      <c r="Q1141" s="6">
        <f t="shared" si="115"/>
        <v>0.76</v>
      </c>
    </row>
    <row r="1142" spans="1:17" ht="15" x14ac:dyDescent="0.35">
      <c r="A1142" s="1" t="s">
        <v>1637</v>
      </c>
      <c r="B1142" t="s">
        <v>1642</v>
      </c>
      <c r="C1142" t="s">
        <v>1629</v>
      </c>
      <c r="D1142" t="s">
        <v>1224</v>
      </c>
      <c r="E1142" t="s">
        <v>110</v>
      </c>
      <c r="F1142" t="s">
        <v>95</v>
      </c>
      <c r="G1142" s="2" t="s">
        <v>1630</v>
      </c>
      <c r="H1142">
        <v>400</v>
      </c>
      <c r="I1142">
        <v>300</v>
      </c>
      <c r="J1142">
        <f t="shared" si="116"/>
        <v>100</v>
      </c>
      <c r="K1142" s="5">
        <f>VLOOKUP(G1142,Products!$B$2:$C$51,2,0)</f>
        <v>45</v>
      </c>
      <c r="L1142" s="5">
        <f>VLOOKUP(G1142,Products!$B$2:$D$51,3,0)</f>
        <v>50</v>
      </c>
      <c r="M1142" s="5">
        <f t="shared" si="117"/>
        <v>18000</v>
      </c>
      <c r="N1142" s="5">
        <f t="shared" si="118"/>
        <v>15000</v>
      </c>
      <c r="O1142" s="5">
        <f t="shared" si="119"/>
        <v>-3000</v>
      </c>
      <c r="P1142" s="6">
        <f t="shared" si="114"/>
        <v>0.25</v>
      </c>
      <c r="Q1142" s="6">
        <f t="shared" si="115"/>
        <v>0.75</v>
      </c>
    </row>
    <row r="1143" spans="1:17" ht="15" x14ac:dyDescent="0.35">
      <c r="A1143" s="1" t="s">
        <v>1637</v>
      </c>
      <c r="B1143" t="s">
        <v>1642</v>
      </c>
      <c r="C1143" t="s">
        <v>1629</v>
      </c>
      <c r="D1143" t="s">
        <v>1411</v>
      </c>
      <c r="E1143" t="s">
        <v>110</v>
      </c>
      <c r="F1143" t="s">
        <v>96</v>
      </c>
      <c r="G1143" s="2" t="s">
        <v>28</v>
      </c>
      <c r="H1143">
        <v>400</v>
      </c>
      <c r="I1143">
        <v>288</v>
      </c>
      <c r="J1143">
        <f t="shared" si="116"/>
        <v>112</v>
      </c>
      <c r="K1143" s="5">
        <f>VLOOKUP(G1143,Products!$B$2:$C$51,2,0)</f>
        <v>40</v>
      </c>
      <c r="L1143" s="5">
        <f>VLOOKUP(G1143,Products!$B$2:$D$51,3,0)</f>
        <v>44</v>
      </c>
      <c r="M1143" s="5">
        <f t="shared" si="117"/>
        <v>16000</v>
      </c>
      <c r="N1143" s="5">
        <f t="shared" si="118"/>
        <v>12672</v>
      </c>
      <c r="O1143" s="5">
        <f t="shared" si="119"/>
        <v>-3328</v>
      </c>
      <c r="P1143" s="6">
        <f t="shared" si="114"/>
        <v>0.28000000000000003</v>
      </c>
      <c r="Q1143" s="6">
        <f t="shared" si="115"/>
        <v>0.72</v>
      </c>
    </row>
    <row r="1144" spans="1:17" ht="15" x14ac:dyDescent="0.35">
      <c r="A1144" s="1" t="s">
        <v>1637</v>
      </c>
      <c r="B1144" t="s">
        <v>1642</v>
      </c>
      <c r="C1144" t="s">
        <v>1629</v>
      </c>
      <c r="D1144" t="s">
        <v>1466</v>
      </c>
      <c r="E1144" t="s">
        <v>110</v>
      </c>
      <c r="F1144" t="s">
        <v>97</v>
      </c>
      <c r="G1144" s="2" t="s">
        <v>47</v>
      </c>
      <c r="H1144">
        <v>400</v>
      </c>
      <c r="I1144">
        <v>300</v>
      </c>
      <c r="J1144">
        <f t="shared" si="116"/>
        <v>100</v>
      </c>
      <c r="K1144" s="5">
        <f>VLOOKUP(G1144,Products!$B$2:$C$51,2,0)</f>
        <v>34</v>
      </c>
      <c r="L1144" s="5">
        <f>VLOOKUP(G1144,Products!$B$2:$D$51,3,0)</f>
        <v>39</v>
      </c>
      <c r="M1144" s="5">
        <f t="shared" si="117"/>
        <v>13600</v>
      </c>
      <c r="N1144" s="5">
        <f t="shared" si="118"/>
        <v>11700</v>
      </c>
      <c r="O1144" s="5">
        <f t="shared" si="119"/>
        <v>-1900</v>
      </c>
      <c r="P1144" s="6">
        <f t="shared" si="114"/>
        <v>0.25</v>
      </c>
      <c r="Q1144" s="6">
        <f t="shared" si="115"/>
        <v>0.75</v>
      </c>
    </row>
    <row r="1145" spans="1:17" ht="15" x14ac:dyDescent="0.35">
      <c r="A1145" s="1" t="s">
        <v>1637</v>
      </c>
      <c r="B1145" t="s">
        <v>1642</v>
      </c>
      <c r="C1145" t="s">
        <v>1629</v>
      </c>
      <c r="D1145" t="s">
        <v>1520</v>
      </c>
      <c r="E1145" t="s">
        <v>110</v>
      </c>
      <c r="F1145" t="s">
        <v>98</v>
      </c>
      <c r="G1145" s="2" t="s">
        <v>48</v>
      </c>
      <c r="H1145">
        <v>400</v>
      </c>
      <c r="I1145">
        <v>300</v>
      </c>
      <c r="J1145">
        <f t="shared" si="116"/>
        <v>100</v>
      </c>
      <c r="K1145" s="5">
        <f>VLOOKUP(G1145,Products!$B$2:$C$51,2,0)</f>
        <v>100</v>
      </c>
      <c r="L1145" s="5">
        <f>VLOOKUP(G1145,Products!$B$2:$D$51,3,0)</f>
        <v>113</v>
      </c>
      <c r="M1145" s="5">
        <f t="shared" si="117"/>
        <v>40000</v>
      </c>
      <c r="N1145" s="5">
        <f t="shared" si="118"/>
        <v>33900</v>
      </c>
      <c r="O1145" s="5">
        <f t="shared" si="119"/>
        <v>-6100</v>
      </c>
      <c r="P1145" s="6">
        <f t="shared" si="114"/>
        <v>0.25</v>
      </c>
      <c r="Q1145" s="6">
        <f t="shared" si="115"/>
        <v>0.75</v>
      </c>
    </row>
    <row r="1146" spans="1:17" ht="15" x14ac:dyDescent="0.35">
      <c r="A1146" s="1" t="s">
        <v>1637</v>
      </c>
      <c r="B1146" t="s">
        <v>1642</v>
      </c>
      <c r="C1146" t="s">
        <v>1629</v>
      </c>
      <c r="D1146" t="s">
        <v>1569</v>
      </c>
      <c r="E1146" t="s">
        <v>110</v>
      </c>
      <c r="F1146" t="s">
        <v>99</v>
      </c>
      <c r="G1146" s="2" t="s">
        <v>1645</v>
      </c>
      <c r="H1146">
        <v>400</v>
      </c>
      <c r="I1146">
        <v>284</v>
      </c>
      <c r="J1146">
        <f t="shared" si="116"/>
        <v>116</v>
      </c>
      <c r="K1146" s="5">
        <f>VLOOKUP(G1146,Products!$B$2:$C$51,2,0)</f>
        <v>60</v>
      </c>
      <c r="L1146" s="5">
        <f>VLOOKUP(G1146,Products!$B$2:$D$51,3,0)</f>
        <v>68</v>
      </c>
      <c r="M1146" s="5">
        <f t="shared" si="117"/>
        <v>24000</v>
      </c>
      <c r="N1146" s="5">
        <f t="shared" si="118"/>
        <v>19312</v>
      </c>
      <c r="O1146" s="5">
        <f t="shared" si="119"/>
        <v>-4688</v>
      </c>
      <c r="P1146" s="6">
        <f t="shared" si="114"/>
        <v>0.28999999999999998</v>
      </c>
      <c r="Q1146" s="6">
        <f t="shared" si="115"/>
        <v>0.71</v>
      </c>
    </row>
    <row r="1147" spans="1:17" ht="15" x14ac:dyDescent="0.35">
      <c r="A1147" s="1" t="s">
        <v>1637</v>
      </c>
      <c r="B1147" t="s">
        <v>1642</v>
      </c>
      <c r="C1147" t="s">
        <v>1629</v>
      </c>
      <c r="D1147" t="s">
        <v>1617</v>
      </c>
      <c r="E1147" t="s">
        <v>110</v>
      </c>
      <c r="F1147" t="s">
        <v>100</v>
      </c>
      <c r="G1147" s="2" t="s">
        <v>11</v>
      </c>
      <c r="H1147">
        <v>400</v>
      </c>
      <c r="I1147">
        <v>284</v>
      </c>
      <c r="J1147">
        <f t="shared" si="116"/>
        <v>116</v>
      </c>
      <c r="K1147" s="5">
        <f>VLOOKUP(G1147,Products!$B$2:$C$51,2,0)</f>
        <v>38</v>
      </c>
      <c r="L1147" s="5">
        <f>VLOOKUP(G1147,Products!$B$2:$D$51,3,0)</f>
        <v>42</v>
      </c>
      <c r="M1147" s="5">
        <f t="shared" si="117"/>
        <v>15200</v>
      </c>
      <c r="N1147" s="5">
        <f t="shared" si="118"/>
        <v>11928</v>
      </c>
      <c r="O1147" s="5">
        <f t="shared" si="119"/>
        <v>-3272</v>
      </c>
      <c r="P1147" s="6">
        <f t="shared" si="114"/>
        <v>0.28999999999999998</v>
      </c>
      <c r="Q1147" s="6">
        <f t="shared" si="115"/>
        <v>0.71</v>
      </c>
    </row>
    <row r="1148" spans="1:17" ht="15" x14ac:dyDescent="0.35">
      <c r="A1148" s="1" t="s">
        <v>1637</v>
      </c>
      <c r="B1148" t="s">
        <v>1642</v>
      </c>
      <c r="C1148" t="s">
        <v>1629</v>
      </c>
      <c r="D1148" t="s">
        <v>252</v>
      </c>
      <c r="E1148" t="s">
        <v>110</v>
      </c>
      <c r="F1148" t="s">
        <v>101</v>
      </c>
      <c r="G1148" s="2" t="s">
        <v>26</v>
      </c>
      <c r="H1148">
        <v>400</v>
      </c>
      <c r="I1148">
        <v>284</v>
      </c>
      <c r="J1148">
        <f t="shared" si="116"/>
        <v>116</v>
      </c>
      <c r="K1148" s="5">
        <f>VLOOKUP(G1148,Products!$B$2:$C$51,2,0)</f>
        <v>120</v>
      </c>
      <c r="L1148" s="5">
        <f>VLOOKUP(G1148,Products!$B$2:$D$51,3,0)</f>
        <v>136</v>
      </c>
      <c r="M1148" s="5">
        <f t="shared" si="117"/>
        <v>48000</v>
      </c>
      <c r="N1148" s="5">
        <f t="shared" si="118"/>
        <v>38624</v>
      </c>
      <c r="O1148" s="5">
        <f t="shared" si="119"/>
        <v>-9376</v>
      </c>
      <c r="P1148" s="6">
        <f t="shared" si="114"/>
        <v>0.28999999999999998</v>
      </c>
      <c r="Q1148" s="6">
        <f t="shared" si="115"/>
        <v>0.71</v>
      </c>
    </row>
    <row r="1149" spans="1:17" ht="15" x14ac:dyDescent="0.35">
      <c r="A1149" s="1" t="s">
        <v>1637</v>
      </c>
      <c r="B1149" t="s">
        <v>1642</v>
      </c>
      <c r="C1149" t="s">
        <v>1629</v>
      </c>
      <c r="D1149" t="s">
        <v>435</v>
      </c>
      <c r="E1149" t="s">
        <v>110</v>
      </c>
      <c r="F1149" t="s">
        <v>102</v>
      </c>
      <c r="G1149" s="2" t="s">
        <v>35</v>
      </c>
      <c r="H1149">
        <v>400</v>
      </c>
      <c r="I1149">
        <v>288</v>
      </c>
      <c r="J1149">
        <f t="shared" si="116"/>
        <v>112</v>
      </c>
      <c r="K1149" s="5">
        <f>VLOOKUP(G1149,Products!$B$2:$C$51,2,0)</f>
        <v>60</v>
      </c>
      <c r="L1149" s="5">
        <f>VLOOKUP(G1149,Products!$B$2:$D$51,3,0)</f>
        <v>68</v>
      </c>
      <c r="M1149" s="5">
        <f t="shared" si="117"/>
        <v>24000</v>
      </c>
      <c r="N1149" s="5">
        <f t="shared" si="118"/>
        <v>19584</v>
      </c>
      <c r="O1149" s="5">
        <f t="shared" si="119"/>
        <v>-4416</v>
      </c>
      <c r="P1149" s="6">
        <f t="shared" si="114"/>
        <v>0.28000000000000003</v>
      </c>
      <c r="Q1149" s="6">
        <f t="shared" si="115"/>
        <v>0.72</v>
      </c>
    </row>
    <row r="1150" spans="1:17" ht="15" x14ac:dyDescent="0.35">
      <c r="A1150" s="1" t="s">
        <v>1637</v>
      </c>
      <c r="B1150" t="s">
        <v>1642</v>
      </c>
      <c r="C1150" t="s">
        <v>1629</v>
      </c>
      <c r="D1150" t="s">
        <v>490</v>
      </c>
      <c r="E1150" t="s">
        <v>110</v>
      </c>
      <c r="F1150" t="s">
        <v>103</v>
      </c>
      <c r="G1150" s="2" t="s">
        <v>37</v>
      </c>
      <c r="H1150">
        <v>400</v>
      </c>
      <c r="I1150">
        <v>288</v>
      </c>
      <c r="J1150">
        <f t="shared" si="116"/>
        <v>112</v>
      </c>
      <c r="K1150" s="5">
        <f>VLOOKUP(G1150,Products!$B$2:$C$51,2,0)</f>
        <v>22</v>
      </c>
      <c r="L1150" s="5">
        <f>VLOOKUP(G1150,Products!$B$2:$D$51,3,0)</f>
        <v>27</v>
      </c>
      <c r="M1150" s="5">
        <f t="shared" si="117"/>
        <v>8800</v>
      </c>
      <c r="N1150" s="5">
        <f t="shared" si="118"/>
        <v>7776</v>
      </c>
      <c r="O1150" s="5">
        <f t="shared" si="119"/>
        <v>-1024</v>
      </c>
      <c r="P1150" s="6">
        <f t="shared" si="114"/>
        <v>0.28000000000000003</v>
      </c>
      <c r="Q1150" s="6">
        <f t="shared" si="115"/>
        <v>0.72</v>
      </c>
    </row>
    <row r="1151" spans="1:17" ht="15" x14ac:dyDescent="0.35">
      <c r="A1151" s="1" t="s">
        <v>1637</v>
      </c>
      <c r="B1151" t="s">
        <v>1642</v>
      </c>
      <c r="C1151" t="s">
        <v>1629</v>
      </c>
      <c r="D1151" t="s">
        <v>678</v>
      </c>
      <c r="E1151" t="s">
        <v>110</v>
      </c>
      <c r="F1151" t="s">
        <v>104</v>
      </c>
      <c r="G1151" s="2" t="s">
        <v>38</v>
      </c>
      <c r="H1151">
        <v>400</v>
      </c>
      <c r="I1151">
        <v>300</v>
      </c>
      <c r="J1151">
        <f t="shared" si="116"/>
        <v>100</v>
      </c>
      <c r="K1151" s="5">
        <f>VLOOKUP(G1151,Products!$B$2:$C$51,2,0)</f>
        <v>60</v>
      </c>
      <c r="L1151" s="5">
        <f>VLOOKUP(G1151,Products!$B$2:$D$51,3,0)</f>
        <v>68</v>
      </c>
      <c r="M1151" s="5">
        <f t="shared" si="117"/>
        <v>24000</v>
      </c>
      <c r="N1151" s="5">
        <f t="shared" si="118"/>
        <v>20400</v>
      </c>
      <c r="O1151" s="5">
        <f t="shared" si="119"/>
        <v>-3600</v>
      </c>
      <c r="P1151" s="6">
        <f t="shared" si="114"/>
        <v>0.25</v>
      </c>
      <c r="Q1151" s="6">
        <f t="shared" si="115"/>
        <v>0.75</v>
      </c>
    </row>
    <row r="1152" spans="1:17" ht="15" x14ac:dyDescent="0.35">
      <c r="A1152" s="1" t="s">
        <v>1637</v>
      </c>
      <c r="B1152" t="s">
        <v>1642</v>
      </c>
      <c r="C1152" t="s">
        <v>1629</v>
      </c>
      <c r="D1152" t="s">
        <v>776</v>
      </c>
      <c r="E1152" t="s">
        <v>111</v>
      </c>
      <c r="F1152" t="s">
        <v>55</v>
      </c>
      <c r="G1152" s="2" t="s">
        <v>12</v>
      </c>
      <c r="H1152">
        <v>400</v>
      </c>
      <c r="I1152">
        <v>380</v>
      </c>
      <c r="J1152">
        <f t="shared" si="116"/>
        <v>20</v>
      </c>
      <c r="K1152" s="5">
        <f>VLOOKUP(G1152,Products!$B$2:$C$51,2,0)</f>
        <v>30</v>
      </c>
      <c r="L1152" s="5">
        <f>VLOOKUP(G1152,Products!$B$2:$D$51,3,0)</f>
        <v>33</v>
      </c>
      <c r="M1152" s="5">
        <f t="shared" si="117"/>
        <v>12000</v>
      </c>
      <c r="N1152" s="5">
        <f t="shared" si="118"/>
        <v>12540</v>
      </c>
      <c r="O1152" s="5">
        <f t="shared" si="119"/>
        <v>540</v>
      </c>
      <c r="P1152" s="6">
        <f t="shared" si="114"/>
        <v>0.05</v>
      </c>
      <c r="Q1152" s="6">
        <f t="shared" si="115"/>
        <v>0.95</v>
      </c>
    </row>
    <row r="1153" spans="1:17" ht="15" x14ac:dyDescent="0.35">
      <c r="A1153" s="1" t="s">
        <v>1637</v>
      </c>
      <c r="B1153" t="s">
        <v>1642</v>
      </c>
      <c r="C1153" t="s">
        <v>1629</v>
      </c>
      <c r="D1153" t="s">
        <v>832</v>
      </c>
      <c r="E1153" t="s">
        <v>111</v>
      </c>
      <c r="F1153" t="s">
        <v>56</v>
      </c>
      <c r="G1153" s="2" t="s">
        <v>13</v>
      </c>
      <c r="H1153">
        <v>400</v>
      </c>
      <c r="I1153">
        <v>380</v>
      </c>
      <c r="J1153">
        <f t="shared" si="116"/>
        <v>20</v>
      </c>
      <c r="K1153" s="5">
        <f>VLOOKUP(G1153,Products!$B$2:$C$51,2,0)</f>
        <v>23</v>
      </c>
      <c r="L1153" s="5">
        <f>VLOOKUP(G1153,Products!$B$2:$D$51,3,0)</f>
        <v>25</v>
      </c>
      <c r="M1153" s="5">
        <f t="shared" si="117"/>
        <v>9200</v>
      </c>
      <c r="N1153" s="5">
        <f t="shared" si="118"/>
        <v>9500</v>
      </c>
      <c r="O1153" s="5">
        <f t="shared" si="119"/>
        <v>300</v>
      </c>
      <c r="P1153" s="6">
        <f t="shared" si="114"/>
        <v>0.05</v>
      </c>
      <c r="Q1153" s="6">
        <f t="shared" si="115"/>
        <v>0.95</v>
      </c>
    </row>
    <row r="1154" spans="1:17" ht="15" x14ac:dyDescent="0.35">
      <c r="A1154" s="1" t="s">
        <v>1637</v>
      </c>
      <c r="B1154" t="s">
        <v>1642</v>
      </c>
      <c r="C1154" t="s">
        <v>1629</v>
      </c>
      <c r="D1154" t="s">
        <v>886</v>
      </c>
      <c r="E1154" t="s">
        <v>111</v>
      </c>
      <c r="F1154" t="s">
        <v>57</v>
      </c>
      <c r="G1154" s="2" t="s">
        <v>52</v>
      </c>
      <c r="H1154">
        <v>400</v>
      </c>
      <c r="I1154">
        <v>380</v>
      </c>
      <c r="J1154">
        <f t="shared" si="116"/>
        <v>20</v>
      </c>
      <c r="K1154" s="5">
        <f>VLOOKUP(G1154,Products!$B$2:$C$51,2,0)</f>
        <v>100</v>
      </c>
      <c r="L1154" s="5">
        <f>VLOOKUP(G1154,Products!$B$2:$D$51,3,0)</f>
        <v>105</v>
      </c>
      <c r="M1154" s="5">
        <f t="shared" si="117"/>
        <v>40000</v>
      </c>
      <c r="N1154" s="5">
        <f t="shared" si="118"/>
        <v>39900</v>
      </c>
      <c r="O1154" s="5">
        <f t="shared" si="119"/>
        <v>-100</v>
      </c>
      <c r="P1154" s="6">
        <f t="shared" si="114"/>
        <v>0.05</v>
      </c>
      <c r="Q1154" s="6">
        <f t="shared" si="115"/>
        <v>0.95</v>
      </c>
    </row>
    <row r="1155" spans="1:17" ht="15" x14ac:dyDescent="0.35">
      <c r="A1155" s="1" t="s">
        <v>1637</v>
      </c>
      <c r="B1155" t="s">
        <v>1642</v>
      </c>
      <c r="C1155" t="s">
        <v>1629</v>
      </c>
      <c r="D1155" t="s">
        <v>937</v>
      </c>
      <c r="E1155" t="s">
        <v>111</v>
      </c>
      <c r="F1155" t="s">
        <v>58</v>
      </c>
      <c r="G1155" s="2" t="s">
        <v>14</v>
      </c>
      <c r="H1155">
        <v>400</v>
      </c>
      <c r="I1155">
        <v>388</v>
      </c>
      <c r="J1155">
        <f t="shared" si="116"/>
        <v>12</v>
      </c>
      <c r="K1155" s="5">
        <f>VLOOKUP(G1155,Products!$B$2:$C$51,2,0)</f>
        <v>60</v>
      </c>
      <c r="L1155" s="5">
        <f>VLOOKUP(G1155,Products!$B$2:$D$51,3,0)</f>
        <v>68</v>
      </c>
      <c r="M1155" s="5">
        <f t="shared" si="117"/>
        <v>24000</v>
      </c>
      <c r="N1155" s="5">
        <f t="shared" si="118"/>
        <v>26384</v>
      </c>
      <c r="O1155" s="5">
        <f t="shared" si="119"/>
        <v>2384</v>
      </c>
      <c r="P1155" s="6">
        <f t="shared" ref="P1155:P1218" si="120">J1155/H1155</f>
        <v>0.03</v>
      </c>
      <c r="Q1155" s="6">
        <f t="shared" ref="Q1155:Q1218" si="121">I1155/H1155</f>
        <v>0.97</v>
      </c>
    </row>
    <row r="1156" spans="1:17" ht="15" x14ac:dyDescent="0.35">
      <c r="A1156" s="1" t="s">
        <v>1637</v>
      </c>
      <c r="B1156" t="s">
        <v>1642</v>
      </c>
      <c r="C1156" t="s">
        <v>1629</v>
      </c>
      <c r="D1156" t="s">
        <v>990</v>
      </c>
      <c r="E1156" t="s">
        <v>111</v>
      </c>
      <c r="F1156" t="s">
        <v>59</v>
      </c>
      <c r="G1156" s="2" t="s">
        <v>15</v>
      </c>
      <c r="H1156">
        <v>400</v>
      </c>
      <c r="I1156">
        <v>388</v>
      </c>
      <c r="J1156">
        <f t="shared" si="116"/>
        <v>12</v>
      </c>
      <c r="K1156" s="5">
        <f>VLOOKUP(G1156,Products!$B$2:$C$51,2,0)</f>
        <v>48</v>
      </c>
      <c r="L1156" s="5">
        <f>VLOOKUP(G1156,Products!$B$2:$D$51,3,0)</f>
        <v>55</v>
      </c>
      <c r="M1156" s="5">
        <f t="shared" si="117"/>
        <v>19200</v>
      </c>
      <c r="N1156" s="5">
        <f t="shared" si="118"/>
        <v>21340</v>
      </c>
      <c r="O1156" s="5">
        <f t="shared" si="119"/>
        <v>2140</v>
      </c>
      <c r="P1156" s="6">
        <f t="shared" si="120"/>
        <v>0.03</v>
      </c>
      <c r="Q1156" s="6">
        <f t="shared" si="121"/>
        <v>0.97</v>
      </c>
    </row>
    <row r="1157" spans="1:17" ht="15" x14ac:dyDescent="0.35">
      <c r="A1157" s="1" t="s">
        <v>1637</v>
      </c>
      <c r="B1157" t="s">
        <v>1642</v>
      </c>
      <c r="C1157" t="s">
        <v>1629</v>
      </c>
      <c r="D1157" t="s">
        <v>1090</v>
      </c>
      <c r="E1157" t="s">
        <v>111</v>
      </c>
      <c r="F1157" t="s">
        <v>60</v>
      </c>
      <c r="G1157" s="2" t="s">
        <v>53</v>
      </c>
      <c r="H1157">
        <v>400</v>
      </c>
      <c r="I1157">
        <v>384</v>
      </c>
      <c r="J1157">
        <f t="shared" si="116"/>
        <v>16</v>
      </c>
      <c r="K1157" s="5">
        <f>VLOOKUP(G1157,Products!$B$2:$C$51,2,0)</f>
        <v>45</v>
      </c>
      <c r="L1157" s="5">
        <f>VLOOKUP(G1157,Products!$B$2:$D$51,3,0)</f>
        <v>52</v>
      </c>
      <c r="M1157" s="5">
        <f t="shared" si="117"/>
        <v>18000</v>
      </c>
      <c r="N1157" s="5">
        <f t="shared" si="118"/>
        <v>19968</v>
      </c>
      <c r="O1157" s="5">
        <f t="shared" si="119"/>
        <v>1968</v>
      </c>
      <c r="P1157" s="6">
        <f t="shared" si="120"/>
        <v>0.04</v>
      </c>
      <c r="Q1157" s="6">
        <f t="shared" si="121"/>
        <v>0.96</v>
      </c>
    </row>
    <row r="1158" spans="1:17" ht="15" x14ac:dyDescent="0.35">
      <c r="A1158" s="1" t="s">
        <v>1637</v>
      </c>
      <c r="B1158" t="s">
        <v>1642</v>
      </c>
      <c r="C1158" t="s">
        <v>1629</v>
      </c>
      <c r="D1158" t="s">
        <v>1181</v>
      </c>
      <c r="E1158" t="s">
        <v>111</v>
      </c>
      <c r="F1158" t="s">
        <v>61</v>
      </c>
      <c r="G1158" s="2" t="s">
        <v>16</v>
      </c>
      <c r="H1158">
        <v>400</v>
      </c>
      <c r="I1158">
        <v>380</v>
      </c>
      <c r="J1158">
        <f t="shared" si="116"/>
        <v>20</v>
      </c>
      <c r="K1158" s="5">
        <f>VLOOKUP(G1158,Products!$B$2:$C$51,2,0)</f>
        <v>12</v>
      </c>
      <c r="L1158" s="5">
        <f>VLOOKUP(G1158,Products!$B$2:$D$51,3,0)</f>
        <v>20</v>
      </c>
      <c r="M1158" s="5">
        <f t="shared" si="117"/>
        <v>4800</v>
      </c>
      <c r="N1158" s="5">
        <f t="shared" si="118"/>
        <v>7600</v>
      </c>
      <c r="O1158" s="5">
        <f t="shared" si="119"/>
        <v>2800</v>
      </c>
      <c r="P1158" s="6">
        <f t="shared" si="120"/>
        <v>0.05</v>
      </c>
      <c r="Q1158" s="6">
        <f t="shared" si="121"/>
        <v>0.95</v>
      </c>
    </row>
    <row r="1159" spans="1:17" ht="15" x14ac:dyDescent="0.35">
      <c r="A1159" s="1" t="s">
        <v>1637</v>
      </c>
      <c r="B1159" t="s">
        <v>1642</v>
      </c>
      <c r="C1159" t="s">
        <v>1629</v>
      </c>
      <c r="D1159" t="s">
        <v>1225</v>
      </c>
      <c r="E1159" t="s">
        <v>111</v>
      </c>
      <c r="F1159" t="s">
        <v>62</v>
      </c>
      <c r="G1159" s="2" t="s">
        <v>17</v>
      </c>
      <c r="H1159">
        <v>400</v>
      </c>
      <c r="I1159">
        <v>388</v>
      </c>
      <c r="J1159">
        <f t="shared" si="116"/>
        <v>12</v>
      </c>
      <c r="K1159" s="5">
        <f>VLOOKUP(G1159,Products!$B$2:$C$51,2,0)</f>
        <v>320</v>
      </c>
      <c r="L1159" s="5">
        <f>VLOOKUP(G1159,Products!$B$2:$D$51,3,0)</f>
        <v>368</v>
      </c>
      <c r="M1159" s="5">
        <f t="shared" si="117"/>
        <v>128000</v>
      </c>
      <c r="N1159" s="5">
        <f t="shared" si="118"/>
        <v>142784</v>
      </c>
      <c r="O1159" s="5">
        <f t="shared" si="119"/>
        <v>14784</v>
      </c>
      <c r="P1159" s="6">
        <f t="shared" si="120"/>
        <v>0.03</v>
      </c>
      <c r="Q1159" s="6">
        <f t="shared" si="121"/>
        <v>0.97</v>
      </c>
    </row>
    <row r="1160" spans="1:17" ht="15" x14ac:dyDescent="0.35">
      <c r="A1160" s="1" t="s">
        <v>1637</v>
      </c>
      <c r="B1160" t="s">
        <v>1642</v>
      </c>
      <c r="C1160" t="s">
        <v>1629</v>
      </c>
      <c r="D1160" t="s">
        <v>1282</v>
      </c>
      <c r="E1160" t="s">
        <v>111</v>
      </c>
      <c r="F1160" t="s">
        <v>63</v>
      </c>
      <c r="G1160" s="2" t="s">
        <v>18</v>
      </c>
      <c r="H1160">
        <v>400</v>
      </c>
      <c r="I1160">
        <v>384</v>
      </c>
      <c r="J1160">
        <f t="shared" si="116"/>
        <v>16</v>
      </c>
      <c r="K1160" s="5">
        <f>VLOOKUP(G1160,Products!$B$2:$C$51,2,0)</f>
        <v>253</v>
      </c>
      <c r="L1160" s="5">
        <f>VLOOKUP(G1160,Products!$B$2:$D$51,3,0)</f>
        <v>285</v>
      </c>
      <c r="M1160" s="5">
        <f t="shared" si="117"/>
        <v>101200</v>
      </c>
      <c r="N1160" s="5">
        <f t="shared" si="118"/>
        <v>109440</v>
      </c>
      <c r="O1160" s="5">
        <f t="shared" si="119"/>
        <v>8240</v>
      </c>
      <c r="P1160" s="6">
        <f t="shared" si="120"/>
        <v>0.04</v>
      </c>
      <c r="Q1160" s="6">
        <f t="shared" si="121"/>
        <v>0.96</v>
      </c>
    </row>
    <row r="1161" spans="1:17" ht="15" x14ac:dyDescent="0.35">
      <c r="A1161" s="1" t="s">
        <v>1637</v>
      </c>
      <c r="B1161" t="s">
        <v>1642</v>
      </c>
      <c r="C1161" t="s">
        <v>1629</v>
      </c>
      <c r="D1161" t="s">
        <v>1318</v>
      </c>
      <c r="E1161" t="s">
        <v>111</v>
      </c>
      <c r="F1161" t="s">
        <v>64</v>
      </c>
      <c r="G1161" s="2" t="s">
        <v>19</v>
      </c>
      <c r="H1161">
        <v>400</v>
      </c>
      <c r="I1161">
        <v>380</v>
      </c>
      <c r="J1161">
        <f t="shared" si="116"/>
        <v>20</v>
      </c>
      <c r="K1161" s="5">
        <f>VLOOKUP(G1161,Products!$B$2:$C$51,2,0)</f>
        <v>98</v>
      </c>
      <c r="L1161" s="5">
        <f>VLOOKUP(G1161,Products!$B$2:$D$51,3,0)</f>
        <v>108</v>
      </c>
      <c r="M1161" s="5">
        <f t="shared" si="117"/>
        <v>39200</v>
      </c>
      <c r="N1161" s="5">
        <f t="shared" si="118"/>
        <v>41040</v>
      </c>
      <c r="O1161" s="5">
        <f t="shared" si="119"/>
        <v>1840</v>
      </c>
      <c r="P1161" s="6">
        <f t="shared" si="120"/>
        <v>0.05</v>
      </c>
      <c r="Q1161" s="6">
        <f t="shared" si="121"/>
        <v>0.95</v>
      </c>
    </row>
    <row r="1162" spans="1:17" ht="15" x14ac:dyDescent="0.35">
      <c r="A1162" s="1" t="s">
        <v>1637</v>
      </c>
      <c r="B1162" t="s">
        <v>1642</v>
      </c>
      <c r="C1162" t="s">
        <v>1629</v>
      </c>
      <c r="D1162" t="s">
        <v>200</v>
      </c>
      <c r="E1162" t="s">
        <v>111</v>
      </c>
      <c r="F1162" t="s">
        <v>65</v>
      </c>
      <c r="G1162" s="2" t="s">
        <v>45</v>
      </c>
      <c r="H1162">
        <v>400</v>
      </c>
      <c r="I1162">
        <v>388</v>
      </c>
      <c r="J1162">
        <f t="shared" si="116"/>
        <v>12</v>
      </c>
      <c r="K1162" s="5">
        <f>VLOOKUP(G1162,Products!$B$2:$C$51,2,0)</f>
        <v>70</v>
      </c>
      <c r="L1162" s="5">
        <f>VLOOKUP(G1162,Products!$B$2:$D$51,3,0)</f>
        <v>78</v>
      </c>
      <c r="M1162" s="5">
        <f t="shared" si="117"/>
        <v>28000</v>
      </c>
      <c r="N1162" s="5">
        <f t="shared" si="118"/>
        <v>30264</v>
      </c>
      <c r="O1162" s="5">
        <f t="shared" si="119"/>
        <v>2264</v>
      </c>
      <c r="P1162" s="6">
        <f t="shared" si="120"/>
        <v>0.03</v>
      </c>
      <c r="Q1162" s="6">
        <f t="shared" si="121"/>
        <v>0.97</v>
      </c>
    </row>
    <row r="1163" spans="1:17" ht="15" x14ac:dyDescent="0.35">
      <c r="A1163" s="1" t="s">
        <v>1637</v>
      </c>
      <c r="B1163" t="s">
        <v>1642</v>
      </c>
      <c r="C1163" t="s">
        <v>1629</v>
      </c>
      <c r="D1163" t="s">
        <v>355</v>
      </c>
      <c r="E1163" t="s">
        <v>111</v>
      </c>
      <c r="F1163" t="s">
        <v>66</v>
      </c>
      <c r="G1163" s="2" t="s">
        <v>20</v>
      </c>
      <c r="H1163">
        <v>400</v>
      </c>
      <c r="I1163">
        <v>380</v>
      </c>
      <c r="J1163">
        <f t="shared" si="116"/>
        <v>20</v>
      </c>
      <c r="K1163" s="5">
        <f>VLOOKUP(G1163,Products!$B$2:$C$51,2,0)</f>
        <v>720</v>
      </c>
      <c r="L1163" s="5">
        <f>VLOOKUP(G1163,Products!$B$2:$D$51,3,0)</f>
        <v>806</v>
      </c>
      <c r="M1163" s="5">
        <f t="shared" si="117"/>
        <v>288000</v>
      </c>
      <c r="N1163" s="5">
        <f t="shared" si="118"/>
        <v>306280</v>
      </c>
      <c r="O1163" s="5">
        <f t="shared" si="119"/>
        <v>18280</v>
      </c>
      <c r="P1163" s="6">
        <f t="shared" si="120"/>
        <v>0.05</v>
      </c>
      <c r="Q1163" s="6">
        <f t="shared" si="121"/>
        <v>0.95</v>
      </c>
    </row>
    <row r="1164" spans="1:17" ht="15" x14ac:dyDescent="0.35">
      <c r="A1164" s="1" t="s">
        <v>1637</v>
      </c>
      <c r="B1164" t="s">
        <v>1642</v>
      </c>
      <c r="C1164" t="s">
        <v>1629</v>
      </c>
      <c r="D1164" t="s">
        <v>777</v>
      </c>
      <c r="E1164" t="s">
        <v>111</v>
      </c>
      <c r="F1164" t="s">
        <v>67</v>
      </c>
      <c r="G1164" s="2" t="s">
        <v>21</v>
      </c>
      <c r="H1164">
        <v>400</v>
      </c>
      <c r="I1164">
        <v>384</v>
      </c>
      <c r="J1164">
        <f t="shared" si="116"/>
        <v>16</v>
      </c>
      <c r="K1164" s="5">
        <f>VLOOKUP(G1164,Products!$B$2:$C$51,2,0)</f>
        <v>740</v>
      </c>
      <c r="L1164" s="5">
        <f>VLOOKUP(G1164,Products!$B$2:$D$51,3,0)</f>
        <v>815</v>
      </c>
      <c r="M1164" s="5">
        <f t="shared" si="117"/>
        <v>296000</v>
      </c>
      <c r="N1164" s="5">
        <f t="shared" si="118"/>
        <v>312960</v>
      </c>
      <c r="O1164" s="5">
        <f t="shared" si="119"/>
        <v>16960</v>
      </c>
      <c r="P1164" s="6">
        <f t="shared" si="120"/>
        <v>0.04</v>
      </c>
      <c r="Q1164" s="6">
        <f t="shared" si="121"/>
        <v>0.96</v>
      </c>
    </row>
    <row r="1165" spans="1:17" ht="15" x14ac:dyDescent="0.35">
      <c r="A1165" s="1" t="s">
        <v>1637</v>
      </c>
      <c r="B1165" t="s">
        <v>1642</v>
      </c>
      <c r="C1165" t="s">
        <v>1629</v>
      </c>
      <c r="D1165" t="s">
        <v>833</v>
      </c>
      <c r="E1165" t="s">
        <v>111</v>
      </c>
      <c r="F1165" t="s">
        <v>68</v>
      </c>
      <c r="G1165" s="2" t="s">
        <v>22</v>
      </c>
      <c r="H1165">
        <v>400</v>
      </c>
      <c r="I1165">
        <v>384</v>
      </c>
      <c r="J1165">
        <f t="shared" si="116"/>
        <v>16</v>
      </c>
      <c r="K1165" s="5">
        <f>VLOOKUP(G1165,Products!$B$2:$C$51,2,0)</f>
        <v>40</v>
      </c>
      <c r="L1165" s="5">
        <f>VLOOKUP(G1165,Products!$B$2:$D$51,3,0)</f>
        <v>60</v>
      </c>
      <c r="M1165" s="5">
        <f t="shared" si="117"/>
        <v>16000</v>
      </c>
      <c r="N1165" s="5">
        <f t="shared" si="118"/>
        <v>23040</v>
      </c>
      <c r="O1165" s="5">
        <f t="shared" si="119"/>
        <v>7040</v>
      </c>
      <c r="P1165" s="6">
        <f t="shared" si="120"/>
        <v>0.04</v>
      </c>
      <c r="Q1165" s="6">
        <f t="shared" si="121"/>
        <v>0.96</v>
      </c>
    </row>
    <row r="1166" spans="1:17" ht="15" x14ac:dyDescent="0.35">
      <c r="A1166" s="1" t="s">
        <v>1637</v>
      </c>
      <c r="B1166" t="s">
        <v>1642</v>
      </c>
      <c r="C1166" t="s">
        <v>1629</v>
      </c>
      <c r="D1166" t="s">
        <v>938</v>
      </c>
      <c r="E1166" t="s">
        <v>111</v>
      </c>
      <c r="F1166" t="s">
        <v>69</v>
      </c>
      <c r="G1166" s="2" t="s">
        <v>27</v>
      </c>
      <c r="H1166">
        <v>400</v>
      </c>
      <c r="I1166">
        <v>384</v>
      </c>
      <c r="J1166">
        <f t="shared" si="116"/>
        <v>16</v>
      </c>
      <c r="K1166" s="5">
        <f>VLOOKUP(G1166,Products!$B$2:$C$51,2,0)</f>
        <v>60</v>
      </c>
      <c r="L1166" s="5">
        <f>VLOOKUP(G1166,Products!$B$2:$D$51,3,0)</f>
        <v>66</v>
      </c>
      <c r="M1166" s="5">
        <f t="shared" si="117"/>
        <v>24000</v>
      </c>
      <c r="N1166" s="5">
        <f t="shared" si="118"/>
        <v>25344</v>
      </c>
      <c r="O1166" s="5">
        <f t="shared" si="119"/>
        <v>1344</v>
      </c>
      <c r="P1166" s="6">
        <f t="shared" si="120"/>
        <v>0.04</v>
      </c>
      <c r="Q1166" s="6">
        <f t="shared" si="121"/>
        <v>0.96</v>
      </c>
    </row>
    <row r="1167" spans="1:17" ht="15" x14ac:dyDescent="0.35">
      <c r="A1167" s="1" t="s">
        <v>1637</v>
      </c>
      <c r="B1167" t="s">
        <v>1642</v>
      </c>
      <c r="C1167" t="s">
        <v>1629</v>
      </c>
      <c r="D1167" t="s">
        <v>991</v>
      </c>
      <c r="E1167" t="s">
        <v>111</v>
      </c>
      <c r="F1167" t="s">
        <v>70</v>
      </c>
      <c r="G1167" s="2" t="s">
        <v>1643</v>
      </c>
      <c r="H1167">
        <v>400</v>
      </c>
      <c r="I1167">
        <v>380</v>
      </c>
      <c r="J1167">
        <f t="shared" si="116"/>
        <v>20</v>
      </c>
      <c r="K1167" s="5">
        <f>VLOOKUP(G1167,Products!$B$2:$C$51,2,0)</f>
        <v>108</v>
      </c>
      <c r="L1167" s="5">
        <f>VLOOKUP(G1167,Products!$B$2:$D$51,3,0)</f>
        <v>118</v>
      </c>
      <c r="M1167" s="5">
        <f t="shared" si="117"/>
        <v>43200</v>
      </c>
      <c r="N1167" s="5">
        <f t="shared" si="118"/>
        <v>44840</v>
      </c>
      <c r="O1167" s="5">
        <f t="shared" si="119"/>
        <v>1640</v>
      </c>
      <c r="P1167" s="6">
        <f t="shared" si="120"/>
        <v>0.05</v>
      </c>
      <c r="Q1167" s="6">
        <f t="shared" si="121"/>
        <v>0.95</v>
      </c>
    </row>
    <row r="1168" spans="1:17" ht="15" x14ac:dyDescent="0.35">
      <c r="A1168" s="1" t="s">
        <v>1637</v>
      </c>
      <c r="B1168" t="s">
        <v>1642</v>
      </c>
      <c r="C1168" t="s">
        <v>1629</v>
      </c>
      <c r="D1168" t="s">
        <v>1036</v>
      </c>
      <c r="E1168" t="s">
        <v>111</v>
      </c>
      <c r="F1168" t="s">
        <v>71</v>
      </c>
      <c r="G1168" s="2" t="s">
        <v>29</v>
      </c>
      <c r="H1168">
        <v>400</v>
      </c>
      <c r="I1168">
        <v>380</v>
      </c>
      <c r="J1168">
        <f t="shared" si="116"/>
        <v>20</v>
      </c>
      <c r="K1168" s="5">
        <f>VLOOKUP(G1168,Products!$B$2:$C$51,2,0)</f>
        <v>84</v>
      </c>
      <c r="L1168" s="5">
        <f>VLOOKUP(G1168,Products!$B$2:$D$51,3,0)</f>
        <v>94</v>
      </c>
      <c r="M1168" s="5">
        <f t="shared" si="117"/>
        <v>33600</v>
      </c>
      <c r="N1168" s="5">
        <f t="shared" si="118"/>
        <v>35720</v>
      </c>
      <c r="O1168" s="5">
        <f t="shared" si="119"/>
        <v>2120</v>
      </c>
      <c r="P1168" s="6">
        <f t="shared" si="120"/>
        <v>0.05</v>
      </c>
      <c r="Q1168" s="6">
        <f t="shared" si="121"/>
        <v>0.95</v>
      </c>
    </row>
    <row r="1169" spans="1:17" ht="15" x14ac:dyDescent="0.35">
      <c r="A1169" s="1" t="s">
        <v>1637</v>
      </c>
      <c r="B1169" t="s">
        <v>1642</v>
      </c>
      <c r="C1169" t="s">
        <v>1629</v>
      </c>
      <c r="D1169" t="s">
        <v>1361</v>
      </c>
      <c r="E1169" t="s">
        <v>111</v>
      </c>
      <c r="F1169" t="s">
        <v>72</v>
      </c>
      <c r="G1169" s="2" t="s">
        <v>31</v>
      </c>
      <c r="H1169">
        <v>400</v>
      </c>
      <c r="I1169">
        <v>388</v>
      </c>
      <c r="J1169">
        <f t="shared" si="116"/>
        <v>12</v>
      </c>
      <c r="K1169" s="5">
        <f>VLOOKUP(G1169,Products!$B$2:$C$51,2,0)</f>
        <v>67</v>
      </c>
      <c r="L1169" s="5">
        <f>VLOOKUP(G1169,Products!$B$2:$D$51,3,0)</f>
        <v>74</v>
      </c>
      <c r="M1169" s="5">
        <f t="shared" si="117"/>
        <v>26800</v>
      </c>
      <c r="N1169" s="5">
        <f t="shared" si="118"/>
        <v>28712</v>
      </c>
      <c r="O1169" s="5">
        <f t="shared" si="119"/>
        <v>1912</v>
      </c>
      <c r="P1169" s="6">
        <f t="shared" si="120"/>
        <v>0.03</v>
      </c>
      <c r="Q1169" s="6">
        <f t="shared" si="121"/>
        <v>0.97</v>
      </c>
    </row>
    <row r="1170" spans="1:17" ht="15" x14ac:dyDescent="0.35">
      <c r="A1170" s="1" t="s">
        <v>1637</v>
      </c>
      <c r="B1170" t="s">
        <v>1642</v>
      </c>
      <c r="C1170" t="s">
        <v>1629</v>
      </c>
      <c r="D1170" t="s">
        <v>1412</v>
      </c>
      <c r="E1170" t="s">
        <v>111</v>
      </c>
      <c r="F1170" t="s">
        <v>73</v>
      </c>
      <c r="G1170" s="2" t="s">
        <v>32</v>
      </c>
      <c r="H1170">
        <v>400</v>
      </c>
      <c r="I1170">
        <v>388</v>
      </c>
      <c r="J1170">
        <f t="shared" si="116"/>
        <v>12</v>
      </c>
      <c r="K1170" s="5">
        <f>VLOOKUP(G1170,Products!$B$2:$C$51,2,0)</f>
        <v>25</v>
      </c>
      <c r="L1170" s="5">
        <f>VLOOKUP(G1170,Products!$B$2:$D$51,3,0)</f>
        <v>30</v>
      </c>
      <c r="M1170" s="5">
        <f t="shared" si="117"/>
        <v>10000</v>
      </c>
      <c r="N1170" s="5">
        <f t="shared" si="118"/>
        <v>11640</v>
      </c>
      <c r="O1170" s="5">
        <f t="shared" si="119"/>
        <v>1640</v>
      </c>
      <c r="P1170" s="6">
        <f t="shared" si="120"/>
        <v>0.03</v>
      </c>
      <c r="Q1170" s="6">
        <f t="shared" si="121"/>
        <v>0.97</v>
      </c>
    </row>
    <row r="1171" spans="1:17" ht="15" x14ac:dyDescent="0.35">
      <c r="A1171" s="1" t="s">
        <v>1637</v>
      </c>
      <c r="B1171" t="s">
        <v>1642</v>
      </c>
      <c r="C1171" t="s">
        <v>1629</v>
      </c>
      <c r="D1171" t="s">
        <v>1467</v>
      </c>
      <c r="E1171" t="s">
        <v>111</v>
      </c>
      <c r="F1171" t="s">
        <v>74</v>
      </c>
      <c r="G1171" s="2" t="s">
        <v>33</v>
      </c>
      <c r="H1171">
        <v>400</v>
      </c>
      <c r="I1171">
        <v>384</v>
      </c>
      <c r="J1171">
        <f t="shared" si="116"/>
        <v>16</v>
      </c>
      <c r="K1171" s="5">
        <f>VLOOKUP(G1171,Products!$B$2:$C$51,2,0)</f>
        <v>186</v>
      </c>
      <c r="L1171" s="5">
        <f>VLOOKUP(G1171,Products!$B$2:$D$51,3,0)</f>
        <v>205</v>
      </c>
      <c r="M1171" s="5">
        <f t="shared" si="117"/>
        <v>74400</v>
      </c>
      <c r="N1171" s="5">
        <f t="shared" si="118"/>
        <v>78720</v>
      </c>
      <c r="O1171" s="5">
        <f t="shared" si="119"/>
        <v>4320</v>
      </c>
      <c r="P1171" s="6">
        <f t="shared" si="120"/>
        <v>0.04</v>
      </c>
      <c r="Q1171" s="6">
        <f t="shared" si="121"/>
        <v>0.96</v>
      </c>
    </row>
    <row r="1172" spans="1:17" ht="15" x14ac:dyDescent="0.35">
      <c r="A1172" s="1" t="s">
        <v>1637</v>
      </c>
      <c r="B1172" t="s">
        <v>1642</v>
      </c>
      <c r="C1172" t="s">
        <v>1629</v>
      </c>
      <c r="D1172" t="s">
        <v>1521</v>
      </c>
      <c r="E1172" t="s">
        <v>111</v>
      </c>
      <c r="F1172" t="s">
        <v>75</v>
      </c>
      <c r="G1172" s="2" t="s">
        <v>34</v>
      </c>
      <c r="H1172">
        <v>400</v>
      </c>
      <c r="I1172">
        <v>384</v>
      </c>
      <c r="J1172">
        <f t="shared" si="116"/>
        <v>16</v>
      </c>
      <c r="K1172" s="5">
        <f>VLOOKUP(G1172,Products!$B$2:$C$51,2,0)</f>
        <v>70</v>
      </c>
      <c r="L1172" s="5">
        <f>VLOOKUP(G1172,Products!$B$2:$D$51,3,0)</f>
        <v>84</v>
      </c>
      <c r="M1172" s="5">
        <f t="shared" si="117"/>
        <v>28000</v>
      </c>
      <c r="N1172" s="5">
        <f t="shared" si="118"/>
        <v>32256</v>
      </c>
      <c r="O1172" s="5">
        <f t="shared" si="119"/>
        <v>4256</v>
      </c>
      <c r="P1172" s="6">
        <f t="shared" si="120"/>
        <v>0.04</v>
      </c>
      <c r="Q1172" s="6">
        <f t="shared" si="121"/>
        <v>0.96</v>
      </c>
    </row>
    <row r="1173" spans="1:17" ht="15" x14ac:dyDescent="0.35">
      <c r="A1173" s="1" t="s">
        <v>1637</v>
      </c>
      <c r="B1173" t="s">
        <v>1642</v>
      </c>
      <c r="C1173" t="s">
        <v>1629</v>
      </c>
      <c r="D1173" t="s">
        <v>1570</v>
      </c>
      <c r="E1173" t="s">
        <v>111</v>
      </c>
      <c r="F1173" t="s">
        <v>76</v>
      </c>
      <c r="G1173" s="2" t="s">
        <v>36</v>
      </c>
      <c r="H1173">
        <v>400</v>
      </c>
      <c r="I1173">
        <v>384</v>
      </c>
      <c r="J1173">
        <f t="shared" si="116"/>
        <v>16</v>
      </c>
      <c r="K1173" s="5">
        <f>VLOOKUP(G1173,Products!$B$2:$C$51,2,0)</f>
        <v>197</v>
      </c>
      <c r="L1173" s="5">
        <f>VLOOKUP(G1173,Products!$B$2:$D$51,3,0)</f>
        <v>221</v>
      </c>
      <c r="M1173" s="5">
        <f t="shared" si="117"/>
        <v>78800</v>
      </c>
      <c r="N1173" s="5">
        <f t="shared" si="118"/>
        <v>84864</v>
      </c>
      <c r="O1173" s="5">
        <f t="shared" si="119"/>
        <v>6064</v>
      </c>
      <c r="P1173" s="6">
        <f t="shared" si="120"/>
        <v>0.04</v>
      </c>
      <c r="Q1173" s="6">
        <f t="shared" si="121"/>
        <v>0.96</v>
      </c>
    </row>
    <row r="1174" spans="1:17" ht="15" x14ac:dyDescent="0.35">
      <c r="A1174" s="1" t="s">
        <v>1637</v>
      </c>
      <c r="B1174" t="s">
        <v>1642</v>
      </c>
      <c r="C1174" t="s">
        <v>1629</v>
      </c>
      <c r="D1174" t="s">
        <v>1618</v>
      </c>
      <c r="E1174" t="s">
        <v>111</v>
      </c>
      <c r="F1174" t="s">
        <v>77</v>
      </c>
      <c r="G1174" s="2" t="s">
        <v>39</v>
      </c>
      <c r="H1174">
        <v>400</v>
      </c>
      <c r="I1174">
        <v>384</v>
      </c>
      <c r="J1174">
        <f t="shared" si="116"/>
        <v>16</v>
      </c>
      <c r="K1174" s="5">
        <f>VLOOKUP(G1174,Products!$B$2:$C$51,2,0)</f>
        <v>20</v>
      </c>
      <c r="L1174" s="5">
        <f>VLOOKUP(G1174,Products!$B$2:$D$51,3,0)</f>
        <v>24</v>
      </c>
      <c r="M1174" s="5">
        <f t="shared" si="117"/>
        <v>8000</v>
      </c>
      <c r="N1174" s="5">
        <f t="shared" si="118"/>
        <v>9216</v>
      </c>
      <c r="O1174" s="5">
        <f t="shared" si="119"/>
        <v>1216</v>
      </c>
      <c r="P1174" s="6">
        <f t="shared" si="120"/>
        <v>0.04</v>
      </c>
      <c r="Q1174" s="6">
        <f t="shared" si="121"/>
        <v>0.96</v>
      </c>
    </row>
    <row r="1175" spans="1:17" ht="15" x14ac:dyDescent="0.35">
      <c r="A1175" s="1" t="s">
        <v>1637</v>
      </c>
      <c r="B1175" t="s">
        <v>1642</v>
      </c>
      <c r="C1175" t="s">
        <v>1629</v>
      </c>
      <c r="D1175" t="s">
        <v>201</v>
      </c>
      <c r="E1175" t="s">
        <v>111</v>
      </c>
      <c r="F1175" t="s">
        <v>78</v>
      </c>
      <c r="G1175" s="2" t="s">
        <v>41</v>
      </c>
      <c r="H1175">
        <v>400</v>
      </c>
      <c r="I1175">
        <v>388</v>
      </c>
      <c r="J1175">
        <f t="shared" si="116"/>
        <v>12</v>
      </c>
      <c r="K1175" s="5">
        <f>VLOOKUP(G1175,Products!$B$2:$C$51,2,0)</f>
        <v>60</v>
      </c>
      <c r="L1175" s="5">
        <f>VLOOKUP(G1175,Products!$B$2:$D$51,3,0)</f>
        <v>72</v>
      </c>
      <c r="M1175" s="5">
        <f t="shared" si="117"/>
        <v>24000</v>
      </c>
      <c r="N1175" s="5">
        <f t="shared" si="118"/>
        <v>27936</v>
      </c>
      <c r="O1175" s="5">
        <f t="shared" si="119"/>
        <v>3936</v>
      </c>
      <c r="P1175" s="6">
        <f t="shared" si="120"/>
        <v>0.03</v>
      </c>
      <c r="Q1175" s="6">
        <f t="shared" si="121"/>
        <v>0.97</v>
      </c>
    </row>
    <row r="1176" spans="1:17" ht="15" x14ac:dyDescent="0.35">
      <c r="A1176" s="1" t="s">
        <v>1637</v>
      </c>
      <c r="B1176" t="s">
        <v>1642</v>
      </c>
      <c r="C1176" t="s">
        <v>1629</v>
      </c>
      <c r="D1176" t="s">
        <v>253</v>
      </c>
      <c r="E1176" t="s">
        <v>111</v>
      </c>
      <c r="F1176" t="s">
        <v>79</v>
      </c>
      <c r="G1176" s="2" t="s">
        <v>42</v>
      </c>
      <c r="H1176">
        <v>400</v>
      </c>
      <c r="I1176">
        <v>388</v>
      </c>
      <c r="J1176">
        <f t="shared" si="116"/>
        <v>12</v>
      </c>
      <c r="K1176" s="5">
        <f>VLOOKUP(G1176,Products!$B$2:$C$51,2,0)</f>
        <v>251</v>
      </c>
      <c r="L1176" s="5">
        <f>VLOOKUP(G1176,Products!$B$2:$D$51,3,0)</f>
        <v>276</v>
      </c>
      <c r="M1176" s="5">
        <f t="shared" si="117"/>
        <v>100400</v>
      </c>
      <c r="N1176" s="5">
        <f t="shared" si="118"/>
        <v>107088</v>
      </c>
      <c r="O1176" s="5">
        <f t="shared" si="119"/>
        <v>6688</v>
      </c>
      <c r="P1176" s="6">
        <f t="shared" si="120"/>
        <v>0.03</v>
      </c>
      <c r="Q1176" s="6">
        <f t="shared" si="121"/>
        <v>0.97</v>
      </c>
    </row>
    <row r="1177" spans="1:17" ht="15" x14ac:dyDescent="0.35">
      <c r="A1177" s="1" t="s">
        <v>1637</v>
      </c>
      <c r="B1177" t="s">
        <v>1642</v>
      </c>
      <c r="C1177" t="s">
        <v>1629</v>
      </c>
      <c r="D1177" t="s">
        <v>356</v>
      </c>
      <c r="E1177" t="s">
        <v>111</v>
      </c>
      <c r="F1177" t="s">
        <v>80</v>
      </c>
      <c r="G1177" s="2" t="s">
        <v>43</v>
      </c>
      <c r="H1177">
        <v>400</v>
      </c>
      <c r="I1177">
        <v>384</v>
      </c>
      <c r="J1177">
        <f t="shared" si="116"/>
        <v>16</v>
      </c>
      <c r="K1177" s="5">
        <f>VLOOKUP(G1177,Products!$B$2:$C$51,2,0)</f>
        <v>70</v>
      </c>
      <c r="L1177" s="5">
        <f>VLOOKUP(G1177,Products!$B$2:$D$51,3,0)</f>
        <v>84</v>
      </c>
      <c r="M1177" s="5">
        <f t="shared" si="117"/>
        <v>28000</v>
      </c>
      <c r="N1177" s="5">
        <f t="shared" si="118"/>
        <v>32256</v>
      </c>
      <c r="O1177" s="5">
        <f t="shared" si="119"/>
        <v>4256</v>
      </c>
      <c r="P1177" s="6">
        <f t="shared" si="120"/>
        <v>0.04</v>
      </c>
      <c r="Q1177" s="6">
        <f t="shared" si="121"/>
        <v>0.96</v>
      </c>
    </row>
    <row r="1178" spans="1:17" ht="15" x14ac:dyDescent="0.35">
      <c r="A1178" s="1" t="s">
        <v>1637</v>
      </c>
      <c r="B1178" t="s">
        <v>1642</v>
      </c>
      <c r="C1178" t="s">
        <v>1629</v>
      </c>
      <c r="D1178" t="s">
        <v>390</v>
      </c>
      <c r="E1178" t="s">
        <v>111</v>
      </c>
      <c r="F1178" t="s">
        <v>81</v>
      </c>
      <c r="G1178" s="2" t="s">
        <v>46</v>
      </c>
      <c r="H1178">
        <v>400</v>
      </c>
      <c r="I1178">
        <v>380</v>
      </c>
      <c r="J1178">
        <f t="shared" si="116"/>
        <v>20</v>
      </c>
      <c r="K1178" s="5">
        <f>VLOOKUP(G1178,Products!$B$2:$C$51,2,0)</f>
        <v>120</v>
      </c>
      <c r="L1178" s="5">
        <f>VLOOKUP(G1178,Products!$B$2:$D$51,3,0)</f>
        <v>130</v>
      </c>
      <c r="M1178" s="5">
        <f t="shared" si="117"/>
        <v>48000</v>
      </c>
      <c r="N1178" s="5">
        <f t="shared" si="118"/>
        <v>49400</v>
      </c>
      <c r="O1178" s="5">
        <f t="shared" si="119"/>
        <v>1400</v>
      </c>
      <c r="P1178" s="6">
        <f t="shared" si="120"/>
        <v>0.05</v>
      </c>
      <c r="Q1178" s="6">
        <f t="shared" si="121"/>
        <v>0.95</v>
      </c>
    </row>
    <row r="1179" spans="1:17" ht="15" x14ac:dyDescent="0.35">
      <c r="A1179" s="1" t="s">
        <v>1637</v>
      </c>
      <c r="B1179" t="s">
        <v>1642</v>
      </c>
      <c r="C1179" t="s">
        <v>1629</v>
      </c>
      <c r="D1179" t="s">
        <v>436</v>
      </c>
      <c r="E1179" t="s">
        <v>111</v>
      </c>
      <c r="F1179" t="s">
        <v>82</v>
      </c>
      <c r="G1179" s="2" t="s">
        <v>49</v>
      </c>
      <c r="H1179">
        <v>400</v>
      </c>
      <c r="I1179">
        <v>388</v>
      </c>
      <c r="J1179">
        <f t="shared" si="116"/>
        <v>12</v>
      </c>
      <c r="K1179" s="5">
        <f>VLOOKUP(G1179,Products!$B$2:$C$51,2,0)</f>
        <v>30</v>
      </c>
      <c r="L1179" s="5">
        <f>VLOOKUP(G1179,Products!$B$2:$D$51,3,0)</f>
        <v>40</v>
      </c>
      <c r="M1179" s="5">
        <f t="shared" si="117"/>
        <v>12000</v>
      </c>
      <c r="N1179" s="5">
        <f t="shared" si="118"/>
        <v>15520</v>
      </c>
      <c r="O1179" s="5">
        <f t="shared" si="119"/>
        <v>3520</v>
      </c>
      <c r="P1179" s="6">
        <f t="shared" si="120"/>
        <v>0.03</v>
      </c>
      <c r="Q1179" s="6">
        <f t="shared" si="121"/>
        <v>0.97</v>
      </c>
    </row>
    <row r="1180" spans="1:17" ht="15" x14ac:dyDescent="0.35">
      <c r="A1180" s="1" t="s">
        <v>1637</v>
      </c>
      <c r="B1180" t="s">
        <v>1642</v>
      </c>
      <c r="C1180" t="s">
        <v>1629</v>
      </c>
      <c r="D1180" t="s">
        <v>588</v>
      </c>
      <c r="E1180" t="s">
        <v>111</v>
      </c>
      <c r="F1180" t="s">
        <v>83</v>
      </c>
      <c r="G1180" s="2" t="s">
        <v>50</v>
      </c>
      <c r="H1180">
        <v>400</v>
      </c>
      <c r="I1180">
        <v>388</v>
      </c>
      <c r="J1180">
        <f t="shared" si="116"/>
        <v>12</v>
      </c>
      <c r="K1180" s="5">
        <f>VLOOKUP(G1180,Products!$B$2:$C$51,2,0)</f>
        <v>10</v>
      </c>
      <c r="L1180" s="5">
        <f>VLOOKUP(G1180,Products!$B$2:$D$51,3,0)</f>
        <v>15</v>
      </c>
      <c r="M1180" s="5">
        <f t="shared" si="117"/>
        <v>4000</v>
      </c>
      <c r="N1180" s="5">
        <f t="shared" si="118"/>
        <v>5820</v>
      </c>
      <c r="O1180" s="5">
        <f t="shared" si="119"/>
        <v>1820</v>
      </c>
      <c r="P1180" s="6">
        <f t="shared" si="120"/>
        <v>0.03</v>
      </c>
      <c r="Q1180" s="6">
        <f t="shared" si="121"/>
        <v>0.97</v>
      </c>
    </row>
    <row r="1181" spans="1:17" ht="15" x14ac:dyDescent="0.35">
      <c r="A1181" s="1" t="s">
        <v>1637</v>
      </c>
      <c r="B1181" t="s">
        <v>1642</v>
      </c>
      <c r="C1181" t="s">
        <v>1629</v>
      </c>
      <c r="D1181" t="s">
        <v>679</v>
      </c>
      <c r="E1181" t="s">
        <v>111</v>
      </c>
      <c r="F1181" t="s">
        <v>84</v>
      </c>
      <c r="G1181" s="2" t="s">
        <v>51</v>
      </c>
      <c r="H1181">
        <v>400</v>
      </c>
      <c r="I1181">
        <v>384</v>
      </c>
      <c r="J1181">
        <f t="shared" si="116"/>
        <v>16</v>
      </c>
      <c r="K1181" s="5">
        <f>VLOOKUP(G1181,Products!$B$2:$C$51,2,0)</f>
        <v>150</v>
      </c>
      <c r="L1181" s="5">
        <f>VLOOKUP(G1181,Products!$B$2:$D$51,3,0)</f>
        <v>210</v>
      </c>
      <c r="M1181" s="5">
        <f t="shared" si="117"/>
        <v>60000</v>
      </c>
      <c r="N1181" s="5">
        <f t="shared" si="118"/>
        <v>80640</v>
      </c>
      <c r="O1181" s="5">
        <f t="shared" si="119"/>
        <v>20640</v>
      </c>
      <c r="P1181" s="6">
        <f t="shared" si="120"/>
        <v>0.04</v>
      </c>
      <c r="Q1181" s="6">
        <f t="shared" si="121"/>
        <v>0.96</v>
      </c>
    </row>
    <row r="1182" spans="1:17" ht="15" x14ac:dyDescent="0.35">
      <c r="A1182" s="1" t="s">
        <v>1637</v>
      </c>
      <c r="B1182" t="s">
        <v>1642</v>
      </c>
      <c r="C1182" t="s">
        <v>1629</v>
      </c>
      <c r="D1182" t="s">
        <v>730</v>
      </c>
      <c r="E1182" t="s">
        <v>111</v>
      </c>
      <c r="F1182" t="s">
        <v>85</v>
      </c>
      <c r="G1182" s="2" t="s">
        <v>1646</v>
      </c>
      <c r="H1182">
        <v>400</v>
      </c>
      <c r="I1182">
        <v>384</v>
      </c>
      <c r="J1182">
        <f t="shared" si="116"/>
        <v>16</v>
      </c>
      <c r="K1182" s="5">
        <f>VLOOKUP(G1182,Products!$B$2:$C$51,2,0)</f>
        <v>110</v>
      </c>
      <c r="L1182" s="5">
        <f>VLOOKUP(G1182,Products!$B$2:$D$51,3,0)</f>
        <v>127</v>
      </c>
      <c r="M1182" s="5">
        <f t="shared" si="117"/>
        <v>44000</v>
      </c>
      <c r="N1182" s="5">
        <f t="shared" si="118"/>
        <v>48768</v>
      </c>
      <c r="O1182" s="5">
        <f t="shared" si="119"/>
        <v>4768</v>
      </c>
      <c r="P1182" s="6">
        <f t="shared" si="120"/>
        <v>0.04</v>
      </c>
      <c r="Q1182" s="6">
        <f t="shared" si="121"/>
        <v>0.96</v>
      </c>
    </row>
    <row r="1183" spans="1:17" ht="15" x14ac:dyDescent="0.35">
      <c r="A1183" s="1" t="s">
        <v>1637</v>
      </c>
      <c r="B1183" t="s">
        <v>1642</v>
      </c>
      <c r="C1183" t="s">
        <v>1629</v>
      </c>
      <c r="D1183" t="s">
        <v>778</v>
      </c>
      <c r="E1183" t="s">
        <v>111</v>
      </c>
      <c r="F1183" t="s">
        <v>86</v>
      </c>
      <c r="G1183" s="2" t="s">
        <v>23</v>
      </c>
      <c r="H1183">
        <v>400</v>
      </c>
      <c r="I1183">
        <v>384</v>
      </c>
      <c r="J1183">
        <f t="shared" si="116"/>
        <v>16</v>
      </c>
      <c r="K1183" s="5">
        <f>VLOOKUP(G1183,Products!$B$2:$C$51,2,0)</f>
        <v>50</v>
      </c>
      <c r="L1183" s="5">
        <f>VLOOKUP(G1183,Products!$B$2:$D$51,3,0)</f>
        <v>58</v>
      </c>
      <c r="M1183" s="5">
        <f t="shared" si="117"/>
        <v>20000</v>
      </c>
      <c r="N1183" s="5">
        <f t="shared" si="118"/>
        <v>22272</v>
      </c>
      <c r="O1183" s="5">
        <f t="shared" si="119"/>
        <v>2272</v>
      </c>
      <c r="P1183" s="6">
        <f t="shared" si="120"/>
        <v>0.04</v>
      </c>
      <c r="Q1183" s="6">
        <f t="shared" si="121"/>
        <v>0.96</v>
      </c>
    </row>
    <row r="1184" spans="1:17" ht="15" x14ac:dyDescent="0.35">
      <c r="A1184" s="1" t="s">
        <v>1637</v>
      </c>
      <c r="B1184" t="s">
        <v>1642</v>
      </c>
      <c r="C1184" t="s">
        <v>1629</v>
      </c>
      <c r="D1184" t="s">
        <v>834</v>
      </c>
      <c r="E1184" t="s">
        <v>111</v>
      </c>
      <c r="F1184" t="s">
        <v>87</v>
      </c>
      <c r="G1184" s="2" t="s">
        <v>24</v>
      </c>
      <c r="H1184">
        <v>400</v>
      </c>
      <c r="I1184">
        <v>380</v>
      </c>
      <c r="J1184">
        <f t="shared" si="116"/>
        <v>20</v>
      </c>
      <c r="K1184" s="5">
        <f>VLOOKUP(G1184,Products!$B$2:$C$51,2,0)</f>
        <v>30</v>
      </c>
      <c r="L1184" s="5">
        <f>VLOOKUP(G1184,Products!$B$2:$D$51,3,0)</f>
        <v>34</v>
      </c>
      <c r="M1184" s="5">
        <f t="shared" si="117"/>
        <v>12000</v>
      </c>
      <c r="N1184" s="5">
        <f t="shared" si="118"/>
        <v>12920</v>
      </c>
      <c r="O1184" s="5">
        <f t="shared" si="119"/>
        <v>920</v>
      </c>
      <c r="P1184" s="6">
        <f t="shared" si="120"/>
        <v>0.05</v>
      </c>
      <c r="Q1184" s="6">
        <f t="shared" si="121"/>
        <v>0.95</v>
      </c>
    </row>
    <row r="1185" spans="1:17" ht="15" x14ac:dyDescent="0.35">
      <c r="A1185" s="1" t="s">
        <v>1637</v>
      </c>
      <c r="B1185" t="s">
        <v>1642</v>
      </c>
      <c r="C1185" t="s">
        <v>1629</v>
      </c>
      <c r="D1185" t="s">
        <v>887</v>
      </c>
      <c r="E1185" t="s">
        <v>111</v>
      </c>
      <c r="F1185" t="s">
        <v>88</v>
      </c>
      <c r="G1185" s="2" t="s">
        <v>25</v>
      </c>
      <c r="H1185">
        <v>400</v>
      </c>
      <c r="I1185">
        <v>388</v>
      </c>
      <c r="J1185">
        <f t="shared" si="116"/>
        <v>12</v>
      </c>
      <c r="K1185" s="5">
        <f>VLOOKUP(G1185,Products!$B$2:$C$51,2,0)</f>
        <v>60</v>
      </c>
      <c r="L1185" s="5">
        <f>VLOOKUP(G1185,Products!$B$2:$D$51,3,0)</f>
        <v>68</v>
      </c>
      <c r="M1185" s="5">
        <f t="shared" si="117"/>
        <v>24000</v>
      </c>
      <c r="N1185" s="5">
        <f t="shared" si="118"/>
        <v>26384</v>
      </c>
      <c r="O1185" s="5">
        <f t="shared" si="119"/>
        <v>2384</v>
      </c>
      <c r="P1185" s="6">
        <f t="shared" si="120"/>
        <v>0.03</v>
      </c>
      <c r="Q1185" s="6">
        <f t="shared" si="121"/>
        <v>0.97</v>
      </c>
    </row>
    <row r="1186" spans="1:17" ht="15" x14ac:dyDescent="0.35">
      <c r="A1186" s="1" t="s">
        <v>1637</v>
      </c>
      <c r="B1186" t="s">
        <v>1642</v>
      </c>
      <c r="C1186" t="s">
        <v>1629</v>
      </c>
      <c r="D1186" t="s">
        <v>992</v>
      </c>
      <c r="E1186" t="s">
        <v>111</v>
      </c>
      <c r="F1186" t="s">
        <v>89</v>
      </c>
      <c r="G1186" s="2" t="s">
        <v>54</v>
      </c>
      <c r="H1186">
        <v>400</v>
      </c>
      <c r="I1186">
        <v>384</v>
      </c>
      <c r="J1186">
        <f t="shared" si="116"/>
        <v>16</v>
      </c>
      <c r="K1186" s="5">
        <f>VLOOKUP(G1186,Products!$B$2:$C$51,2,0)</f>
        <v>20</v>
      </c>
      <c r="L1186" s="5">
        <f>VLOOKUP(G1186,Products!$B$2:$D$51,3,0)</f>
        <v>22</v>
      </c>
      <c r="M1186" s="5">
        <f t="shared" si="117"/>
        <v>8000</v>
      </c>
      <c r="N1186" s="5">
        <f t="shared" si="118"/>
        <v>8448</v>
      </c>
      <c r="O1186" s="5">
        <f t="shared" si="119"/>
        <v>448</v>
      </c>
      <c r="P1186" s="6">
        <f t="shared" si="120"/>
        <v>0.04</v>
      </c>
      <c r="Q1186" s="6">
        <f t="shared" si="121"/>
        <v>0.96</v>
      </c>
    </row>
    <row r="1187" spans="1:17" ht="15" x14ac:dyDescent="0.35">
      <c r="A1187" s="1" t="s">
        <v>1637</v>
      </c>
      <c r="B1187" t="s">
        <v>1642</v>
      </c>
      <c r="C1187" t="s">
        <v>1629</v>
      </c>
      <c r="D1187" t="s">
        <v>1130</v>
      </c>
      <c r="E1187" t="s">
        <v>111</v>
      </c>
      <c r="F1187" t="s">
        <v>90</v>
      </c>
      <c r="G1187" s="2" t="s">
        <v>40</v>
      </c>
      <c r="H1187">
        <v>400</v>
      </c>
      <c r="I1187">
        <v>388</v>
      </c>
      <c r="J1187">
        <f t="shared" si="116"/>
        <v>12</v>
      </c>
      <c r="K1187" s="5">
        <f>VLOOKUP(G1187,Products!$B$2:$C$51,2,0)</f>
        <v>40</v>
      </c>
      <c r="L1187" s="5">
        <f>VLOOKUP(G1187,Products!$B$2:$D$51,3,0)</f>
        <v>45</v>
      </c>
      <c r="M1187" s="5">
        <f t="shared" si="117"/>
        <v>16000</v>
      </c>
      <c r="N1187" s="5">
        <f t="shared" si="118"/>
        <v>17460</v>
      </c>
      <c r="O1187" s="5">
        <f t="shared" si="119"/>
        <v>1460</v>
      </c>
      <c r="P1187" s="6">
        <f t="shared" si="120"/>
        <v>0.03</v>
      </c>
      <c r="Q1187" s="6">
        <f t="shared" si="121"/>
        <v>0.97</v>
      </c>
    </row>
    <row r="1188" spans="1:17" ht="15" x14ac:dyDescent="0.35">
      <c r="A1188" s="1" t="s">
        <v>1637</v>
      </c>
      <c r="B1188" t="s">
        <v>1642</v>
      </c>
      <c r="C1188" t="s">
        <v>1629</v>
      </c>
      <c r="D1188" t="s">
        <v>1283</v>
      </c>
      <c r="E1188" t="s">
        <v>111</v>
      </c>
      <c r="F1188" t="s">
        <v>91</v>
      </c>
      <c r="G1188" s="2" t="s">
        <v>30</v>
      </c>
      <c r="H1188">
        <v>400</v>
      </c>
      <c r="I1188">
        <v>388</v>
      </c>
      <c r="J1188">
        <f t="shared" si="116"/>
        <v>12</v>
      </c>
      <c r="K1188" s="5">
        <f>VLOOKUP(G1188,Products!$B$2:$C$51,2,0)</f>
        <v>40</v>
      </c>
      <c r="L1188" s="5">
        <f>VLOOKUP(G1188,Products!$B$2:$D$51,3,0)</f>
        <v>45</v>
      </c>
      <c r="M1188" s="5">
        <f t="shared" si="117"/>
        <v>16000</v>
      </c>
      <c r="N1188" s="5">
        <f t="shared" si="118"/>
        <v>17460</v>
      </c>
      <c r="O1188" s="5">
        <f t="shared" si="119"/>
        <v>1460</v>
      </c>
      <c r="P1188" s="6">
        <f t="shared" si="120"/>
        <v>0.03</v>
      </c>
      <c r="Q1188" s="6">
        <f t="shared" si="121"/>
        <v>0.97</v>
      </c>
    </row>
    <row r="1189" spans="1:17" ht="15" x14ac:dyDescent="0.35">
      <c r="A1189" s="1" t="s">
        <v>1637</v>
      </c>
      <c r="B1189" t="s">
        <v>1642</v>
      </c>
      <c r="C1189" t="s">
        <v>1629</v>
      </c>
      <c r="D1189" t="s">
        <v>1522</v>
      </c>
      <c r="E1189" t="s">
        <v>111</v>
      </c>
      <c r="F1189" t="s">
        <v>92</v>
      </c>
      <c r="G1189" s="2" t="s">
        <v>44</v>
      </c>
      <c r="H1189">
        <v>400</v>
      </c>
      <c r="I1189">
        <v>380</v>
      </c>
      <c r="J1189">
        <f t="shared" si="116"/>
        <v>20</v>
      </c>
      <c r="K1189" s="5">
        <f>VLOOKUP(G1189,Products!$B$2:$C$51,2,0)</f>
        <v>50</v>
      </c>
      <c r="L1189" s="5">
        <f>VLOOKUP(G1189,Products!$B$2:$D$51,3,0)</f>
        <v>58</v>
      </c>
      <c r="M1189" s="5">
        <f t="shared" si="117"/>
        <v>20000</v>
      </c>
      <c r="N1189" s="5">
        <f t="shared" si="118"/>
        <v>22040</v>
      </c>
      <c r="O1189" s="5">
        <f t="shared" si="119"/>
        <v>2040</v>
      </c>
      <c r="P1189" s="6">
        <f t="shared" si="120"/>
        <v>0.05</v>
      </c>
      <c r="Q1189" s="6">
        <f t="shared" si="121"/>
        <v>0.95</v>
      </c>
    </row>
    <row r="1190" spans="1:17" ht="15" x14ac:dyDescent="0.35">
      <c r="A1190" s="1" t="s">
        <v>1637</v>
      </c>
      <c r="B1190" t="s">
        <v>1642</v>
      </c>
      <c r="C1190" t="s">
        <v>1629</v>
      </c>
      <c r="D1190" t="s">
        <v>1571</v>
      </c>
      <c r="E1190" t="s">
        <v>111</v>
      </c>
      <c r="F1190" t="s">
        <v>93</v>
      </c>
      <c r="G1190" s="2" t="s">
        <v>10</v>
      </c>
      <c r="H1190">
        <v>400</v>
      </c>
      <c r="I1190">
        <v>380</v>
      </c>
      <c r="J1190">
        <f t="shared" si="116"/>
        <v>20</v>
      </c>
      <c r="K1190" s="5">
        <f>VLOOKUP(G1190,Products!$B$2:$C$51,2,0)</f>
        <v>44</v>
      </c>
      <c r="L1190" s="5">
        <f>VLOOKUP(G1190,Products!$B$2:$D$51,3,0)</f>
        <v>49</v>
      </c>
      <c r="M1190" s="5">
        <f t="shared" si="117"/>
        <v>17600</v>
      </c>
      <c r="N1190" s="5">
        <f t="shared" si="118"/>
        <v>18620</v>
      </c>
      <c r="O1190" s="5">
        <f t="shared" si="119"/>
        <v>1020</v>
      </c>
      <c r="P1190" s="6">
        <f t="shared" si="120"/>
        <v>0.05</v>
      </c>
      <c r="Q1190" s="6">
        <f t="shared" si="121"/>
        <v>0.95</v>
      </c>
    </row>
    <row r="1191" spans="1:17" ht="15" x14ac:dyDescent="0.35">
      <c r="A1191" s="1" t="s">
        <v>1637</v>
      </c>
      <c r="B1191" t="s">
        <v>1642</v>
      </c>
      <c r="C1191" t="s">
        <v>1629</v>
      </c>
      <c r="D1191" t="s">
        <v>1619</v>
      </c>
      <c r="E1191" t="s">
        <v>111</v>
      </c>
      <c r="F1191" t="s">
        <v>94</v>
      </c>
      <c r="G1191" s="2" t="s">
        <v>1644</v>
      </c>
      <c r="H1191">
        <v>400</v>
      </c>
      <c r="I1191">
        <v>388</v>
      </c>
      <c r="J1191">
        <f t="shared" si="116"/>
        <v>12</v>
      </c>
      <c r="K1191" s="5">
        <f>VLOOKUP(G1191,Products!$B$2:$C$51,2,0)</f>
        <v>25</v>
      </c>
      <c r="L1191" s="5">
        <f>VLOOKUP(G1191,Products!$B$2:$D$51,3,0)</f>
        <v>28</v>
      </c>
      <c r="M1191" s="5">
        <f t="shared" si="117"/>
        <v>10000</v>
      </c>
      <c r="N1191" s="5">
        <f t="shared" si="118"/>
        <v>10864</v>
      </c>
      <c r="O1191" s="5">
        <f t="shared" si="119"/>
        <v>864</v>
      </c>
      <c r="P1191" s="6">
        <f t="shared" si="120"/>
        <v>0.03</v>
      </c>
      <c r="Q1191" s="6">
        <f t="shared" si="121"/>
        <v>0.97</v>
      </c>
    </row>
    <row r="1192" spans="1:17" ht="15" x14ac:dyDescent="0.35">
      <c r="A1192" s="1" t="s">
        <v>1637</v>
      </c>
      <c r="B1192" t="s">
        <v>1642</v>
      </c>
      <c r="C1192" t="s">
        <v>1629</v>
      </c>
      <c r="D1192" t="s">
        <v>154</v>
      </c>
      <c r="E1192" t="s">
        <v>111</v>
      </c>
      <c r="F1192" t="s">
        <v>95</v>
      </c>
      <c r="G1192" s="2" t="s">
        <v>1630</v>
      </c>
      <c r="H1192">
        <v>400</v>
      </c>
      <c r="I1192">
        <v>384</v>
      </c>
      <c r="J1192">
        <f t="shared" si="116"/>
        <v>16</v>
      </c>
      <c r="K1192" s="5">
        <f>VLOOKUP(G1192,Products!$B$2:$C$51,2,0)</f>
        <v>45</v>
      </c>
      <c r="L1192" s="5">
        <f>VLOOKUP(G1192,Products!$B$2:$D$51,3,0)</f>
        <v>50</v>
      </c>
      <c r="M1192" s="5">
        <f t="shared" si="117"/>
        <v>18000</v>
      </c>
      <c r="N1192" s="5">
        <f t="shared" si="118"/>
        <v>19200</v>
      </c>
      <c r="O1192" s="5">
        <f t="shared" si="119"/>
        <v>1200</v>
      </c>
      <c r="P1192" s="6">
        <f t="shared" si="120"/>
        <v>0.04</v>
      </c>
      <c r="Q1192" s="6">
        <f t="shared" si="121"/>
        <v>0.96</v>
      </c>
    </row>
    <row r="1193" spans="1:17" ht="15" x14ac:dyDescent="0.35">
      <c r="A1193" s="1" t="s">
        <v>1637</v>
      </c>
      <c r="B1193" t="s">
        <v>1642</v>
      </c>
      <c r="C1193" t="s">
        <v>1629</v>
      </c>
      <c r="D1193" t="s">
        <v>202</v>
      </c>
      <c r="E1193" t="s">
        <v>111</v>
      </c>
      <c r="F1193" t="s">
        <v>96</v>
      </c>
      <c r="G1193" s="2" t="s">
        <v>28</v>
      </c>
      <c r="H1193">
        <v>400</v>
      </c>
      <c r="I1193">
        <v>380</v>
      </c>
      <c r="J1193">
        <f t="shared" si="116"/>
        <v>20</v>
      </c>
      <c r="K1193" s="5">
        <f>VLOOKUP(G1193,Products!$B$2:$C$51,2,0)</f>
        <v>40</v>
      </c>
      <c r="L1193" s="5">
        <f>VLOOKUP(G1193,Products!$B$2:$D$51,3,0)</f>
        <v>44</v>
      </c>
      <c r="M1193" s="5">
        <f t="shared" si="117"/>
        <v>16000</v>
      </c>
      <c r="N1193" s="5">
        <f t="shared" si="118"/>
        <v>16720</v>
      </c>
      <c r="O1193" s="5">
        <f t="shared" si="119"/>
        <v>720</v>
      </c>
      <c r="P1193" s="6">
        <f t="shared" si="120"/>
        <v>0.05</v>
      </c>
      <c r="Q1193" s="6">
        <f t="shared" si="121"/>
        <v>0.95</v>
      </c>
    </row>
    <row r="1194" spans="1:17" ht="15" x14ac:dyDescent="0.35">
      <c r="A1194" s="1" t="s">
        <v>1637</v>
      </c>
      <c r="B1194" t="s">
        <v>1642</v>
      </c>
      <c r="C1194" t="s">
        <v>1629</v>
      </c>
      <c r="D1194" t="s">
        <v>254</v>
      </c>
      <c r="E1194" t="s">
        <v>111</v>
      </c>
      <c r="F1194" t="s">
        <v>97</v>
      </c>
      <c r="G1194" s="2" t="s">
        <v>47</v>
      </c>
      <c r="H1194">
        <v>400</v>
      </c>
      <c r="I1194">
        <v>388</v>
      </c>
      <c r="J1194">
        <f t="shared" si="116"/>
        <v>12</v>
      </c>
      <c r="K1194" s="5">
        <f>VLOOKUP(G1194,Products!$B$2:$C$51,2,0)</f>
        <v>34</v>
      </c>
      <c r="L1194" s="5">
        <f>VLOOKUP(G1194,Products!$B$2:$D$51,3,0)</f>
        <v>39</v>
      </c>
      <c r="M1194" s="5">
        <f t="shared" si="117"/>
        <v>13600</v>
      </c>
      <c r="N1194" s="5">
        <f t="shared" si="118"/>
        <v>15132</v>
      </c>
      <c r="O1194" s="5">
        <f t="shared" si="119"/>
        <v>1532</v>
      </c>
      <c r="P1194" s="6">
        <f t="shared" si="120"/>
        <v>0.03</v>
      </c>
      <c r="Q1194" s="6">
        <f t="shared" si="121"/>
        <v>0.97</v>
      </c>
    </row>
    <row r="1195" spans="1:17" ht="15" x14ac:dyDescent="0.35">
      <c r="A1195" s="1" t="s">
        <v>1637</v>
      </c>
      <c r="B1195" t="s">
        <v>1642</v>
      </c>
      <c r="C1195" t="s">
        <v>1629</v>
      </c>
      <c r="D1195" t="s">
        <v>303</v>
      </c>
      <c r="E1195" t="s">
        <v>111</v>
      </c>
      <c r="F1195" t="s">
        <v>98</v>
      </c>
      <c r="G1195" s="2" t="s">
        <v>48</v>
      </c>
      <c r="H1195">
        <v>400</v>
      </c>
      <c r="I1195">
        <v>388</v>
      </c>
      <c r="J1195">
        <f t="shared" ref="J1195:J1258" si="122">H1195-I1195</f>
        <v>12</v>
      </c>
      <c r="K1195" s="5">
        <f>VLOOKUP(G1195,Products!$B$2:$C$51,2,0)</f>
        <v>100</v>
      </c>
      <c r="L1195" s="5">
        <f>VLOOKUP(G1195,Products!$B$2:$D$51,3,0)</f>
        <v>113</v>
      </c>
      <c r="M1195" s="5">
        <f t="shared" ref="M1195:M1258" si="123">H1195*K1195</f>
        <v>40000</v>
      </c>
      <c r="N1195" s="5">
        <f t="shared" ref="N1195:N1258" si="124">I1195*L1195</f>
        <v>43844</v>
      </c>
      <c r="O1195" s="5">
        <f t="shared" ref="O1195:O1258" si="125">N1195-M1195</f>
        <v>3844</v>
      </c>
      <c r="P1195" s="6">
        <f t="shared" si="120"/>
        <v>0.03</v>
      </c>
      <c r="Q1195" s="6">
        <f t="shared" si="121"/>
        <v>0.97</v>
      </c>
    </row>
    <row r="1196" spans="1:17" ht="15" x14ac:dyDescent="0.35">
      <c r="A1196" s="1" t="s">
        <v>1637</v>
      </c>
      <c r="B1196" t="s">
        <v>1642</v>
      </c>
      <c r="C1196" t="s">
        <v>1629</v>
      </c>
      <c r="D1196" t="s">
        <v>357</v>
      </c>
      <c r="E1196" t="s">
        <v>111</v>
      </c>
      <c r="F1196" t="s">
        <v>99</v>
      </c>
      <c r="G1196" s="2" t="s">
        <v>1645</v>
      </c>
      <c r="H1196">
        <v>400</v>
      </c>
      <c r="I1196">
        <v>388</v>
      </c>
      <c r="J1196">
        <f t="shared" si="122"/>
        <v>12</v>
      </c>
      <c r="K1196" s="5">
        <f>VLOOKUP(G1196,Products!$B$2:$C$51,2,0)</f>
        <v>60</v>
      </c>
      <c r="L1196" s="5">
        <f>VLOOKUP(G1196,Products!$B$2:$D$51,3,0)</f>
        <v>68</v>
      </c>
      <c r="M1196" s="5">
        <f t="shared" si="123"/>
        <v>24000</v>
      </c>
      <c r="N1196" s="5">
        <f t="shared" si="124"/>
        <v>26384</v>
      </c>
      <c r="O1196" s="5">
        <f t="shared" si="125"/>
        <v>2384</v>
      </c>
      <c r="P1196" s="6">
        <f t="shared" si="120"/>
        <v>0.03</v>
      </c>
      <c r="Q1196" s="6">
        <f t="shared" si="121"/>
        <v>0.97</v>
      </c>
    </row>
    <row r="1197" spans="1:17" ht="15" x14ac:dyDescent="0.35">
      <c r="A1197" s="1" t="s">
        <v>1637</v>
      </c>
      <c r="B1197" t="s">
        <v>1642</v>
      </c>
      <c r="C1197" t="s">
        <v>1629</v>
      </c>
      <c r="D1197" t="s">
        <v>437</v>
      </c>
      <c r="E1197" t="s">
        <v>111</v>
      </c>
      <c r="F1197" t="s">
        <v>100</v>
      </c>
      <c r="G1197" s="2" t="s">
        <v>11</v>
      </c>
      <c r="H1197">
        <v>400</v>
      </c>
      <c r="I1197">
        <v>384</v>
      </c>
      <c r="J1197">
        <f t="shared" si="122"/>
        <v>16</v>
      </c>
      <c r="K1197" s="5">
        <f>VLOOKUP(G1197,Products!$B$2:$C$51,2,0)</f>
        <v>38</v>
      </c>
      <c r="L1197" s="5">
        <f>VLOOKUP(G1197,Products!$B$2:$D$51,3,0)</f>
        <v>42</v>
      </c>
      <c r="M1197" s="5">
        <f t="shared" si="123"/>
        <v>15200</v>
      </c>
      <c r="N1197" s="5">
        <f t="shared" si="124"/>
        <v>16128</v>
      </c>
      <c r="O1197" s="5">
        <f t="shared" si="125"/>
        <v>928</v>
      </c>
      <c r="P1197" s="6">
        <f t="shared" si="120"/>
        <v>0.04</v>
      </c>
      <c r="Q1197" s="6">
        <f t="shared" si="121"/>
        <v>0.96</v>
      </c>
    </row>
    <row r="1198" spans="1:17" ht="15" x14ac:dyDescent="0.35">
      <c r="A1198" s="1" t="s">
        <v>1637</v>
      </c>
      <c r="B1198" t="s">
        <v>1642</v>
      </c>
      <c r="C1198" t="s">
        <v>1629</v>
      </c>
      <c r="D1198" t="s">
        <v>491</v>
      </c>
      <c r="E1198" t="s">
        <v>111</v>
      </c>
      <c r="F1198" t="s">
        <v>101</v>
      </c>
      <c r="G1198" s="2" t="s">
        <v>26</v>
      </c>
      <c r="H1198">
        <v>400</v>
      </c>
      <c r="I1198">
        <v>380</v>
      </c>
      <c r="J1198">
        <f t="shared" si="122"/>
        <v>20</v>
      </c>
      <c r="K1198" s="5">
        <f>VLOOKUP(G1198,Products!$B$2:$C$51,2,0)</f>
        <v>120</v>
      </c>
      <c r="L1198" s="5">
        <f>VLOOKUP(G1198,Products!$B$2:$D$51,3,0)</f>
        <v>136</v>
      </c>
      <c r="M1198" s="5">
        <f t="shared" si="123"/>
        <v>48000</v>
      </c>
      <c r="N1198" s="5">
        <f t="shared" si="124"/>
        <v>51680</v>
      </c>
      <c r="O1198" s="5">
        <f t="shared" si="125"/>
        <v>3680</v>
      </c>
      <c r="P1198" s="6">
        <f t="shared" si="120"/>
        <v>0.05</v>
      </c>
      <c r="Q1198" s="6">
        <f t="shared" si="121"/>
        <v>0.95</v>
      </c>
    </row>
    <row r="1199" spans="1:17" ht="15" x14ac:dyDescent="0.35">
      <c r="A1199" s="1" t="s">
        <v>1637</v>
      </c>
      <c r="B1199" t="s">
        <v>1642</v>
      </c>
      <c r="C1199" t="s">
        <v>1629</v>
      </c>
      <c r="D1199" t="s">
        <v>539</v>
      </c>
      <c r="E1199" t="s">
        <v>111</v>
      </c>
      <c r="F1199" t="s">
        <v>102</v>
      </c>
      <c r="G1199" s="2" t="s">
        <v>35</v>
      </c>
      <c r="H1199">
        <v>400</v>
      </c>
      <c r="I1199">
        <v>388</v>
      </c>
      <c r="J1199">
        <f t="shared" si="122"/>
        <v>12</v>
      </c>
      <c r="K1199" s="5">
        <f>VLOOKUP(G1199,Products!$B$2:$C$51,2,0)</f>
        <v>60</v>
      </c>
      <c r="L1199" s="5">
        <f>VLOOKUP(G1199,Products!$B$2:$D$51,3,0)</f>
        <v>68</v>
      </c>
      <c r="M1199" s="5">
        <f t="shared" si="123"/>
        <v>24000</v>
      </c>
      <c r="N1199" s="5">
        <f t="shared" si="124"/>
        <v>26384</v>
      </c>
      <c r="O1199" s="5">
        <f t="shared" si="125"/>
        <v>2384</v>
      </c>
      <c r="P1199" s="6">
        <f t="shared" si="120"/>
        <v>0.03</v>
      </c>
      <c r="Q1199" s="6">
        <f t="shared" si="121"/>
        <v>0.97</v>
      </c>
    </row>
    <row r="1200" spans="1:17" ht="15" x14ac:dyDescent="0.35">
      <c r="A1200" s="1" t="s">
        <v>1637</v>
      </c>
      <c r="B1200" t="s">
        <v>1642</v>
      </c>
      <c r="C1200" t="s">
        <v>1629</v>
      </c>
      <c r="D1200" t="s">
        <v>589</v>
      </c>
      <c r="E1200" t="s">
        <v>111</v>
      </c>
      <c r="F1200" t="s">
        <v>103</v>
      </c>
      <c r="G1200" s="2" t="s">
        <v>37</v>
      </c>
      <c r="H1200">
        <v>400</v>
      </c>
      <c r="I1200">
        <v>380</v>
      </c>
      <c r="J1200">
        <f t="shared" si="122"/>
        <v>20</v>
      </c>
      <c r="K1200" s="5">
        <f>VLOOKUP(G1200,Products!$B$2:$C$51,2,0)</f>
        <v>22</v>
      </c>
      <c r="L1200" s="5">
        <f>VLOOKUP(G1200,Products!$B$2:$D$51,3,0)</f>
        <v>27</v>
      </c>
      <c r="M1200" s="5">
        <f t="shared" si="123"/>
        <v>8800</v>
      </c>
      <c r="N1200" s="5">
        <f t="shared" si="124"/>
        <v>10260</v>
      </c>
      <c r="O1200" s="5">
        <f t="shared" si="125"/>
        <v>1460</v>
      </c>
      <c r="P1200" s="6">
        <f t="shared" si="120"/>
        <v>0.05</v>
      </c>
      <c r="Q1200" s="6">
        <f t="shared" si="121"/>
        <v>0.95</v>
      </c>
    </row>
    <row r="1201" spans="1:17" ht="15" x14ac:dyDescent="0.35">
      <c r="A1201" s="1" t="s">
        <v>1637</v>
      </c>
      <c r="B1201" t="s">
        <v>1642</v>
      </c>
      <c r="C1201" t="s">
        <v>1629</v>
      </c>
      <c r="D1201" t="s">
        <v>634</v>
      </c>
      <c r="E1201" t="s">
        <v>111</v>
      </c>
      <c r="F1201" t="s">
        <v>104</v>
      </c>
      <c r="G1201" s="2" t="s">
        <v>38</v>
      </c>
      <c r="H1201">
        <v>400</v>
      </c>
      <c r="I1201">
        <v>388</v>
      </c>
      <c r="J1201">
        <f t="shared" si="122"/>
        <v>12</v>
      </c>
      <c r="K1201" s="5">
        <f>VLOOKUP(G1201,Products!$B$2:$C$51,2,0)</f>
        <v>60</v>
      </c>
      <c r="L1201" s="5">
        <f>VLOOKUP(G1201,Products!$B$2:$D$51,3,0)</f>
        <v>68</v>
      </c>
      <c r="M1201" s="5">
        <f t="shared" si="123"/>
        <v>24000</v>
      </c>
      <c r="N1201" s="5">
        <f t="shared" si="124"/>
        <v>26384</v>
      </c>
      <c r="O1201" s="5">
        <f t="shared" si="125"/>
        <v>2384</v>
      </c>
      <c r="P1201" s="6">
        <f t="shared" si="120"/>
        <v>0.03</v>
      </c>
      <c r="Q1201" s="6">
        <f t="shared" si="121"/>
        <v>0.97</v>
      </c>
    </row>
    <row r="1202" spans="1:17" ht="15" x14ac:dyDescent="0.35">
      <c r="A1202" s="1" t="s">
        <v>1637</v>
      </c>
      <c r="B1202" t="s">
        <v>1642</v>
      </c>
      <c r="C1202" t="s">
        <v>1629</v>
      </c>
      <c r="D1202" t="s">
        <v>680</v>
      </c>
      <c r="E1202" t="s">
        <v>112</v>
      </c>
      <c r="F1202" t="s">
        <v>55</v>
      </c>
      <c r="G1202" s="2" t="s">
        <v>12</v>
      </c>
      <c r="H1202">
        <v>400</v>
      </c>
      <c r="I1202">
        <v>380</v>
      </c>
      <c r="J1202">
        <f t="shared" si="122"/>
        <v>20</v>
      </c>
      <c r="K1202" s="5">
        <f>VLOOKUP(G1202,Products!$B$2:$C$51,2,0)</f>
        <v>30</v>
      </c>
      <c r="L1202" s="5">
        <f>VLOOKUP(G1202,Products!$B$2:$D$51,3,0)</f>
        <v>33</v>
      </c>
      <c r="M1202" s="5">
        <f t="shared" si="123"/>
        <v>12000</v>
      </c>
      <c r="N1202" s="5">
        <f t="shared" si="124"/>
        <v>12540</v>
      </c>
      <c r="O1202" s="5">
        <f t="shared" si="125"/>
        <v>540</v>
      </c>
      <c r="P1202" s="6">
        <f t="shared" si="120"/>
        <v>0.05</v>
      </c>
      <c r="Q1202" s="6">
        <f t="shared" si="121"/>
        <v>0.95</v>
      </c>
    </row>
    <row r="1203" spans="1:17" ht="15" x14ac:dyDescent="0.35">
      <c r="A1203" s="1" t="s">
        <v>1637</v>
      </c>
      <c r="B1203" t="s">
        <v>1642</v>
      </c>
      <c r="C1203" t="s">
        <v>1629</v>
      </c>
      <c r="D1203" t="s">
        <v>779</v>
      </c>
      <c r="E1203" t="s">
        <v>112</v>
      </c>
      <c r="F1203" t="s">
        <v>56</v>
      </c>
      <c r="G1203" s="2" t="s">
        <v>13</v>
      </c>
      <c r="H1203">
        <v>400</v>
      </c>
      <c r="I1203">
        <v>372</v>
      </c>
      <c r="J1203">
        <f t="shared" si="122"/>
        <v>28</v>
      </c>
      <c r="K1203" s="5">
        <f>VLOOKUP(G1203,Products!$B$2:$C$51,2,0)</f>
        <v>23</v>
      </c>
      <c r="L1203" s="5">
        <f>VLOOKUP(G1203,Products!$B$2:$D$51,3,0)</f>
        <v>25</v>
      </c>
      <c r="M1203" s="5">
        <f t="shared" si="123"/>
        <v>9200</v>
      </c>
      <c r="N1203" s="5">
        <f t="shared" si="124"/>
        <v>9300</v>
      </c>
      <c r="O1203" s="5">
        <f t="shared" si="125"/>
        <v>100</v>
      </c>
      <c r="P1203" s="6">
        <f t="shared" si="120"/>
        <v>7.0000000000000007E-2</v>
      </c>
      <c r="Q1203" s="6">
        <f t="shared" si="121"/>
        <v>0.93</v>
      </c>
    </row>
    <row r="1204" spans="1:17" ht="15" x14ac:dyDescent="0.35">
      <c r="A1204" s="1" t="s">
        <v>1637</v>
      </c>
      <c r="B1204" t="s">
        <v>1642</v>
      </c>
      <c r="C1204" t="s">
        <v>1629</v>
      </c>
      <c r="D1204" t="s">
        <v>835</v>
      </c>
      <c r="E1204" t="s">
        <v>112</v>
      </c>
      <c r="F1204" t="s">
        <v>57</v>
      </c>
      <c r="G1204" s="2" t="s">
        <v>52</v>
      </c>
      <c r="H1204">
        <v>400</v>
      </c>
      <c r="I1204">
        <v>376</v>
      </c>
      <c r="J1204">
        <f t="shared" si="122"/>
        <v>24</v>
      </c>
      <c r="K1204" s="5">
        <f>VLOOKUP(G1204,Products!$B$2:$C$51,2,0)</f>
        <v>100</v>
      </c>
      <c r="L1204" s="5">
        <f>VLOOKUP(G1204,Products!$B$2:$D$51,3,0)</f>
        <v>105</v>
      </c>
      <c r="M1204" s="5">
        <f t="shared" si="123"/>
        <v>40000</v>
      </c>
      <c r="N1204" s="5">
        <f t="shared" si="124"/>
        <v>39480</v>
      </c>
      <c r="O1204" s="5">
        <f t="shared" si="125"/>
        <v>-520</v>
      </c>
      <c r="P1204" s="6">
        <f t="shared" si="120"/>
        <v>0.06</v>
      </c>
      <c r="Q1204" s="6">
        <f t="shared" si="121"/>
        <v>0.94</v>
      </c>
    </row>
    <row r="1205" spans="1:17" ht="15" x14ac:dyDescent="0.35">
      <c r="A1205" s="1" t="s">
        <v>1637</v>
      </c>
      <c r="B1205" t="s">
        <v>1642</v>
      </c>
      <c r="C1205" t="s">
        <v>1629</v>
      </c>
      <c r="D1205" t="s">
        <v>1037</v>
      </c>
      <c r="E1205" t="s">
        <v>112</v>
      </c>
      <c r="F1205" t="s">
        <v>58</v>
      </c>
      <c r="G1205" s="2" t="s">
        <v>14</v>
      </c>
      <c r="H1205">
        <v>400</v>
      </c>
      <c r="I1205">
        <v>384</v>
      </c>
      <c r="J1205">
        <f t="shared" si="122"/>
        <v>16</v>
      </c>
      <c r="K1205" s="5">
        <f>VLOOKUP(G1205,Products!$B$2:$C$51,2,0)</f>
        <v>60</v>
      </c>
      <c r="L1205" s="5">
        <f>VLOOKUP(G1205,Products!$B$2:$D$51,3,0)</f>
        <v>68</v>
      </c>
      <c r="M1205" s="5">
        <f t="shared" si="123"/>
        <v>24000</v>
      </c>
      <c r="N1205" s="5">
        <f t="shared" si="124"/>
        <v>26112</v>
      </c>
      <c r="O1205" s="5">
        <f t="shared" si="125"/>
        <v>2112</v>
      </c>
      <c r="P1205" s="6">
        <f t="shared" si="120"/>
        <v>0.04</v>
      </c>
      <c r="Q1205" s="6">
        <f t="shared" si="121"/>
        <v>0.96</v>
      </c>
    </row>
    <row r="1206" spans="1:17" ht="15" x14ac:dyDescent="0.35">
      <c r="A1206" s="1" t="s">
        <v>1637</v>
      </c>
      <c r="B1206" t="s">
        <v>1642</v>
      </c>
      <c r="C1206" t="s">
        <v>1629</v>
      </c>
      <c r="D1206" t="s">
        <v>1091</v>
      </c>
      <c r="E1206" t="s">
        <v>112</v>
      </c>
      <c r="F1206" t="s">
        <v>59</v>
      </c>
      <c r="G1206" s="2" t="s">
        <v>15</v>
      </c>
      <c r="H1206">
        <v>400</v>
      </c>
      <c r="I1206">
        <v>388</v>
      </c>
      <c r="J1206">
        <f t="shared" si="122"/>
        <v>12</v>
      </c>
      <c r="K1206" s="5">
        <f>VLOOKUP(G1206,Products!$B$2:$C$51,2,0)</f>
        <v>48</v>
      </c>
      <c r="L1206" s="5">
        <f>VLOOKUP(G1206,Products!$B$2:$D$51,3,0)</f>
        <v>55</v>
      </c>
      <c r="M1206" s="5">
        <f t="shared" si="123"/>
        <v>19200</v>
      </c>
      <c r="N1206" s="5">
        <f t="shared" si="124"/>
        <v>21340</v>
      </c>
      <c r="O1206" s="5">
        <f t="shared" si="125"/>
        <v>2140</v>
      </c>
      <c r="P1206" s="6">
        <f t="shared" si="120"/>
        <v>0.03</v>
      </c>
      <c r="Q1206" s="6">
        <f t="shared" si="121"/>
        <v>0.97</v>
      </c>
    </row>
    <row r="1207" spans="1:17" ht="15" x14ac:dyDescent="0.35">
      <c r="A1207" s="1" t="s">
        <v>1637</v>
      </c>
      <c r="B1207" t="s">
        <v>1642</v>
      </c>
      <c r="C1207" t="s">
        <v>1629</v>
      </c>
      <c r="D1207" t="s">
        <v>1131</v>
      </c>
      <c r="E1207" t="s">
        <v>112</v>
      </c>
      <c r="F1207" t="s">
        <v>60</v>
      </c>
      <c r="G1207" s="2" t="s">
        <v>53</v>
      </c>
      <c r="H1207">
        <v>400</v>
      </c>
      <c r="I1207">
        <v>380</v>
      </c>
      <c r="J1207">
        <f t="shared" si="122"/>
        <v>20</v>
      </c>
      <c r="K1207" s="5">
        <f>VLOOKUP(G1207,Products!$B$2:$C$51,2,0)</f>
        <v>45</v>
      </c>
      <c r="L1207" s="5">
        <f>VLOOKUP(G1207,Products!$B$2:$D$51,3,0)</f>
        <v>52</v>
      </c>
      <c r="M1207" s="5">
        <f t="shared" si="123"/>
        <v>18000</v>
      </c>
      <c r="N1207" s="5">
        <f t="shared" si="124"/>
        <v>19760</v>
      </c>
      <c r="O1207" s="5">
        <f t="shared" si="125"/>
        <v>1760</v>
      </c>
      <c r="P1207" s="6">
        <f t="shared" si="120"/>
        <v>0.05</v>
      </c>
      <c r="Q1207" s="6">
        <f t="shared" si="121"/>
        <v>0.95</v>
      </c>
    </row>
    <row r="1208" spans="1:17" ht="15" x14ac:dyDescent="0.35">
      <c r="A1208" s="1" t="s">
        <v>1637</v>
      </c>
      <c r="B1208" t="s">
        <v>1642</v>
      </c>
      <c r="C1208" t="s">
        <v>1629</v>
      </c>
      <c r="D1208" t="s">
        <v>1182</v>
      </c>
      <c r="E1208" t="s">
        <v>112</v>
      </c>
      <c r="F1208" t="s">
        <v>61</v>
      </c>
      <c r="G1208" s="2" t="s">
        <v>16</v>
      </c>
      <c r="H1208">
        <v>400</v>
      </c>
      <c r="I1208">
        <v>376</v>
      </c>
      <c r="J1208">
        <f t="shared" si="122"/>
        <v>24</v>
      </c>
      <c r="K1208" s="5">
        <f>VLOOKUP(G1208,Products!$B$2:$C$51,2,0)</f>
        <v>12</v>
      </c>
      <c r="L1208" s="5">
        <f>VLOOKUP(G1208,Products!$B$2:$D$51,3,0)</f>
        <v>20</v>
      </c>
      <c r="M1208" s="5">
        <f t="shared" si="123"/>
        <v>4800</v>
      </c>
      <c r="N1208" s="5">
        <f t="shared" si="124"/>
        <v>7520</v>
      </c>
      <c r="O1208" s="5">
        <f t="shared" si="125"/>
        <v>2720</v>
      </c>
      <c r="P1208" s="6">
        <f t="shared" si="120"/>
        <v>0.06</v>
      </c>
      <c r="Q1208" s="6">
        <f t="shared" si="121"/>
        <v>0.94</v>
      </c>
    </row>
    <row r="1209" spans="1:17" ht="15" x14ac:dyDescent="0.35">
      <c r="A1209" s="1" t="s">
        <v>1637</v>
      </c>
      <c r="B1209" t="s">
        <v>1642</v>
      </c>
      <c r="C1209" t="s">
        <v>1629</v>
      </c>
      <c r="D1209" t="s">
        <v>1226</v>
      </c>
      <c r="E1209" t="s">
        <v>112</v>
      </c>
      <c r="F1209" t="s">
        <v>62</v>
      </c>
      <c r="G1209" s="2" t="s">
        <v>17</v>
      </c>
      <c r="H1209">
        <v>400</v>
      </c>
      <c r="I1209">
        <v>372</v>
      </c>
      <c r="J1209">
        <f t="shared" si="122"/>
        <v>28</v>
      </c>
      <c r="K1209" s="5">
        <f>VLOOKUP(G1209,Products!$B$2:$C$51,2,0)</f>
        <v>320</v>
      </c>
      <c r="L1209" s="5">
        <f>VLOOKUP(G1209,Products!$B$2:$D$51,3,0)</f>
        <v>368</v>
      </c>
      <c r="M1209" s="5">
        <f t="shared" si="123"/>
        <v>128000</v>
      </c>
      <c r="N1209" s="5">
        <f t="shared" si="124"/>
        <v>136896</v>
      </c>
      <c r="O1209" s="5">
        <f t="shared" si="125"/>
        <v>8896</v>
      </c>
      <c r="P1209" s="6">
        <f t="shared" si="120"/>
        <v>7.0000000000000007E-2</v>
      </c>
      <c r="Q1209" s="6">
        <f t="shared" si="121"/>
        <v>0.93</v>
      </c>
    </row>
    <row r="1210" spans="1:17" ht="15" x14ac:dyDescent="0.35">
      <c r="A1210" s="1" t="s">
        <v>1637</v>
      </c>
      <c r="B1210" t="s">
        <v>1642</v>
      </c>
      <c r="C1210" t="s">
        <v>1629</v>
      </c>
      <c r="D1210" t="s">
        <v>1284</v>
      </c>
      <c r="E1210" t="s">
        <v>112</v>
      </c>
      <c r="F1210" t="s">
        <v>63</v>
      </c>
      <c r="G1210" s="2" t="s">
        <v>18</v>
      </c>
      <c r="H1210">
        <v>400</v>
      </c>
      <c r="I1210">
        <v>372</v>
      </c>
      <c r="J1210">
        <f t="shared" si="122"/>
        <v>28</v>
      </c>
      <c r="K1210" s="5">
        <f>VLOOKUP(G1210,Products!$B$2:$C$51,2,0)</f>
        <v>253</v>
      </c>
      <c r="L1210" s="5">
        <f>VLOOKUP(G1210,Products!$B$2:$D$51,3,0)</f>
        <v>285</v>
      </c>
      <c r="M1210" s="5">
        <f t="shared" si="123"/>
        <v>101200</v>
      </c>
      <c r="N1210" s="5">
        <f t="shared" si="124"/>
        <v>106020</v>
      </c>
      <c r="O1210" s="5">
        <f t="shared" si="125"/>
        <v>4820</v>
      </c>
      <c r="P1210" s="6">
        <f t="shared" si="120"/>
        <v>7.0000000000000007E-2</v>
      </c>
      <c r="Q1210" s="6">
        <f t="shared" si="121"/>
        <v>0.93</v>
      </c>
    </row>
    <row r="1211" spans="1:17" ht="15" x14ac:dyDescent="0.35">
      <c r="A1211" s="1" t="s">
        <v>1637</v>
      </c>
      <c r="B1211" t="s">
        <v>1642</v>
      </c>
      <c r="C1211" t="s">
        <v>1629</v>
      </c>
      <c r="D1211" t="s">
        <v>1319</v>
      </c>
      <c r="E1211" t="s">
        <v>112</v>
      </c>
      <c r="F1211" t="s">
        <v>64</v>
      </c>
      <c r="G1211" s="2" t="s">
        <v>19</v>
      </c>
      <c r="H1211">
        <v>400</v>
      </c>
      <c r="I1211">
        <v>380</v>
      </c>
      <c r="J1211">
        <f t="shared" si="122"/>
        <v>20</v>
      </c>
      <c r="K1211" s="5">
        <f>VLOOKUP(G1211,Products!$B$2:$C$51,2,0)</f>
        <v>98</v>
      </c>
      <c r="L1211" s="5">
        <f>VLOOKUP(G1211,Products!$B$2:$D$51,3,0)</f>
        <v>108</v>
      </c>
      <c r="M1211" s="5">
        <f t="shared" si="123"/>
        <v>39200</v>
      </c>
      <c r="N1211" s="5">
        <f t="shared" si="124"/>
        <v>41040</v>
      </c>
      <c r="O1211" s="5">
        <f t="shared" si="125"/>
        <v>1840</v>
      </c>
      <c r="P1211" s="6">
        <f t="shared" si="120"/>
        <v>0.05</v>
      </c>
      <c r="Q1211" s="6">
        <f t="shared" si="121"/>
        <v>0.95</v>
      </c>
    </row>
    <row r="1212" spans="1:17" ht="15" x14ac:dyDescent="0.35">
      <c r="A1212" s="1" t="s">
        <v>1637</v>
      </c>
      <c r="B1212" t="s">
        <v>1642</v>
      </c>
      <c r="C1212" t="s">
        <v>1629</v>
      </c>
      <c r="D1212" t="s">
        <v>1362</v>
      </c>
      <c r="E1212" t="s">
        <v>112</v>
      </c>
      <c r="F1212" t="s">
        <v>65</v>
      </c>
      <c r="G1212" s="2" t="s">
        <v>45</v>
      </c>
      <c r="H1212">
        <v>400</v>
      </c>
      <c r="I1212">
        <v>376</v>
      </c>
      <c r="J1212">
        <f t="shared" si="122"/>
        <v>24</v>
      </c>
      <c r="K1212" s="5">
        <f>VLOOKUP(G1212,Products!$B$2:$C$51,2,0)</f>
        <v>70</v>
      </c>
      <c r="L1212" s="5">
        <f>VLOOKUP(G1212,Products!$B$2:$D$51,3,0)</f>
        <v>78</v>
      </c>
      <c r="M1212" s="5">
        <f t="shared" si="123"/>
        <v>28000</v>
      </c>
      <c r="N1212" s="5">
        <f t="shared" si="124"/>
        <v>29328</v>
      </c>
      <c r="O1212" s="5">
        <f t="shared" si="125"/>
        <v>1328</v>
      </c>
      <c r="P1212" s="6">
        <f t="shared" si="120"/>
        <v>0.06</v>
      </c>
      <c r="Q1212" s="6">
        <f t="shared" si="121"/>
        <v>0.94</v>
      </c>
    </row>
    <row r="1213" spans="1:17" ht="15" x14ac:dyDescent="0.35">
      <c r="A1213" s="1" t="s">
        <v>1637</v>
      </c>
      <c r="B1213" t="s">
        <v>1642</v>
      </c>
      <c r="C1213" t="s">
        <v>1629</v>
      </c>
      <c r="D1213" t="s">
        <v>1468</v>
      </c>
      <c r="E1213" t="s">
        <v>112</v>
      </c>
      <c r="F1213" t="s">
        <v>66</v>
      </c>
      <c r="G1213" s="2" t="s">
        <v>20</v>
      </c>
      <c r="H1213">
        <v>400</v>
      </c>
      <c r="I1213">
        <v>372</v>
      </c>
      <c r="J1213">
        <f t="shared" si="122"/>
        <v>28</v>
      </c>
      <c r="K1213" s="5">
        <f>VLOOKUP(G1213,Products!$B$2:$C$51,2,0)</f>
        <v>720</v>
      </c>
      <c r="L1213" s="5">
        <f>VLOOKUP(G1213,Products!$B$2:$D$51,3,0)</f>
        <v>806</v>
      </c>
      <c r="M1213" s="5">
        <f t="shared" si="123"/>
        <v>288000</v>
      </c>
      <c r="N1213" s="5">
        <f t="shared" si="124"/>
        <v>299832</v>
      </c>
      <c r="O1213" s="5">
        <f t="shared" si="125"/>
        <v>11832</v>
      </c>
      <c r="P1213" s="6">
        <f t="shared" si="120"/>
        <v>7.0000000000000007E-2</v>
      </c>
      <c r="Q1213" s="6">
        <f t="shared" si="121"/>
        <v>0.93</v>
      </c>
    </row>
    <row r="1214" spans="1:17" ht="15" x14ac:dyDescent="0.35">
      <c r="A1214" s="1" t="s">
        <v>1637</v>
      </c>
      <c r="B1214" t="s">
        <v>1642</v>
      </c>
      <c r="C1214" t="s">
        <v>1629</v>
      </c>
      <c r="D1214" t="s">
        <v>203</v>
      </c>
      <c r="E1214" t="s">
        <v>112</v>
      </c>
      <c r="F1214" t="s">
        <v>67</v>
      </c>
      <c r="G1214" s="2" t="s">
        <v>21</v>
      </c>
      <c r="H1214">
        <v>400</v>
      </c>
      <c r="I1214">
        <v>376</v>
      </c>
      <c r="J1214">
        <f t="shared" si="122"/>
        <v>24</v>
      </c>
      <c r="K1214" s="5">
        <f>VLOOKUP(G1214,Products!$B$2:$C$51,2,0)</f>
        <v>740</v>
      </c>
      <c r="L1214" s="5">
        <f>VLOOKUP(G1214,Products!$B$2:$D$51,3,0)</f>
        <v>815</v>
      </c>
      <c r="M1214" s="5">
        <f t="shared" si="123"/>
        <v>296000</v>
      </c>
      <c r="N1214" s="5">
        <f t="shared" si="124"/>
        <v>306440</v>
      </c>
      <c r="O1214" s="5">
        <f t="shared" si="125"/>
        <v>10440</v>
      </c>
      <c r="P1214" s="6">
        <f t="shared" si="120"/>
        <v>0.06</v>
      </c>
      <c r="Q1214" s="6">
        <f t="shared" si="121"/>
        <v>0.94</v>
      </c>
    </row>
    <row r="1215" spans="1:17" ht="15" x14ac:dyDescent="0.35">
      <c r="A1215" s="1" t="s">
        <v>1637</v>
      </c>
      <c r="B1215" t="s">
        <v>1642</v>
      </c>
      <c r="C1215" t="s">
        <v>1629</v>
      </c>
      <c r="D1215" t="s">
        <v>255</v>
      </c>
      <c r="E1215" t="s">
        <v>112</v>
      </c>
      <c r="F1215" t="s">
        <v>68</v>
      </c>
      <c r="G1215" s="2" t="s">
        <v>22</v>
      </c>
      <c r="H1215">
        <v>400</v>
      </c>
      <c r="I1215">
        <v>376</v>
      </c>
      <c r="J1215">
        <f t="shared" si="122"/>
        <v>24</v>
      </c>
      <c r="K1215" s="5">
        <f>VLOOKUP(G1215,Products!$B$2:$C$51,2,0)</f>
        <v>40</v>
      </c>
      <c r="L1215" s="5">
        <f>VLOOKUP(G1215,Products!$B$2:$D$51,3,0)</f>
        <v>60</v>
      </c>
      <c r="M1215" s="5">
        <f t="shared" si="123"/>
        <v>16000</v>
      </c>
      <c r="N1215" s="5">
        <f t="shared" si="124"/>
        <v>22560</v>
      </c>
      <c r="O1215" s="5">
        <f t="shared" si="125"/>
        <v>6560</v>
      </c>
      <c r="P1215" s="6">
        <f t="shared" si="120"/>
        <v>0.06</v>
      </c>
      <c r="Q1215" s="6">
        <f t="shared" si="121"/>
        <v>0.94</v>
      </c>
    </row>
    <row r="1216" spans="1:17" ht="15" x14ac:dyDescent="0.35">
      <c r="A1216" s="1" t="s">
        <v>1637</v>
      </c>
      <c r="B1216" t="s">
        <v>1642</v>
      </c>
      <c r="C1216" t="s">
        <v>1629</v>
      </c>
      <c r="D1216" t="s">
        <v>358</v>
      </c>
      <c r="E1216" t="s">
        <v>112</v>
      </c>
      <c r="F1216" t="s">
        <v>69</v>
      </c>
      <c r="G1216" s="2" t="s">
        <v>27</v>
      </c>
      <c r="H1216">
        <v>400</v>
      </c>
      <c r="I1216">
        <v>388</v>
      </c>
      <c r="J1216">
        <f t="shared" si="122"/>
        <v>12</v>
      </c>
      <c r="K1216" s="5">
        <f>VLOOKUP(G1216,Products!$B$2:$C$51,2,0)</f>
        <v>60</v>
      </c>
      <c r="L1216" s="5">
        <f>VLOOKUP(G1216,Products!$B$2:$D$51,3,0)</f>
        <v>66</v>
      </c>
      <c r="M1216" s="5">
        <f t="shared" si="123"/>
        <v>24000</v>
      </c>
      <c r="N1216" s="5">
        <f t="shared" si="124"/>
        <v>25608</v>
      </c>
      <c r="O1216" s="5">
        <f t="shared" si="125"/>
        <v>1608</v>
      </c>
      <c r="P1216" s="6">
        <f t="shared" si="120"/>
        <v>0.03</v>
      </c>
      <c r="Q1216" s="6">
        <f t="shared" si="121"/>
        <v>0.97</v>
      </c>
    </row>
    <row r="1217" spans="1:17" ht="15" x14ac:dyDescent="0.35">
      <c r="A1217" s="1" t="s">
        <v>1637</v>
      </c>
      <c r="B1217" t="s">
        <v>1642</v>
      </c>
      <c r="C1217" t="s">
        <v>1629</v>
      </c>
      <c r="D1217" t="s">
        <v>590</v>
      </c>
      <c r="E1217" t="s">
        <v>112</v>
      </c>
      <c r="F1217" t="s">
        <v>70</v>
      </c>
      <c r="G1217" s="2" t="s">
        <v>1643</v>
      </c>
      <c r="H1217">
        <v>400</v>
      </c>
      <c r="I1217">
        <v>376</v>
      </c>
      <c r="J1217">
        <f t="shared" si="122"/>
        <v>24</v>
      </c>
      <c r="K1217" s="5">
        <f>VLOOKUP(G1217,Products!$B$2:$C$51,2,0)</f>
        <v>108</v>
      </c>
      <c r="L1217" s="5">
        <f>VLOOKUP(G1217,Products!$B$2:$D$51,3,0)</f>
        <v>118</v>
      </c>
      <c r="M1217" s="5">
        <f t="shared" si="123"/>
        <v>43200</v>
      </c>
      <c r="N1217" s="5">
        <f t="shared" si="124"/>
        <v>44368</v>
      </c>
      <c r="O1217" s="5">
        <f t="shared" si="125"/>
        <v>1168</v>
      </c>
      <c r="P1217" s="6">
        <f t="shared" si="120"/>
        <v>0.06</v>
      </c>
      <c r="Q1217" s="6">
        <f t="shared" si="121"/>
        <v>0.94</v>
      </c>
    </row>
    <row r="1218" spans="1:17" ht="15" x14ac:dyDescent="0.35">
      <c r="A1218" s="1" t="s">
        <v>1637</v>
      </c>
      <c r="B1218" t="s">
        <v>1642</v>
      </c>
      <c r="C1218" t="s">
        <v>1629</v>
      </c>
      <c r="D1218" t="s">
        <v>635</v>
      </c>
      <c r="E1218" t="s">
        <v>112</v>
      </c>
      <c r="F1218" t="s">
        <v>71</v>
      </c>
      <c r="G1218" s="2" t="s">
        <v>29</v>
      </c>
      <c r="H1218">
        <v>400</v>
      </c>
      <c r="I1218">
        <v>380</v>
      </c>
      <c r="J1218">
        <f t="shared" si="122"/>
        <v>20</v>
      </c>
      <c r="K1218" s="5">
        <f>VLOOKUP(G1218,Products!$B$2:$C$51,2,0)</f>
        <v>84</v>
      </c>
      <c r="L1218" s="5">
        <f>VLOOKUP(G1218,Products!$B$2:$D$51,3,0)</f>
        <v>94</v>
      </c>
      <c r="M1218" s="5">
        <f t="shared" si="123"/>
        <v>33600</v>
      </c>
      <c r="N1218" s="5">
        <f t="shared" si="124"/>
        <v>35720</v>
      </c>
      <c r="O1218" s="5">
        <f t="shared" si="125"/>
        <v>2120</v>
      </c>
      <c r="P1218" s="6">
        <f t="shared" si="120"/>
        <v>0.05</v>
      </c>
      <c r="Q1218" s="6">
        <f t="shared" si="121"/>
        <v>0.95</v>
      </c>
    </row>
    <row r="1219" spans="1:17" ht="15" x14ac:dyDescent="0.35">
      <c r="A1219" s="1" t="s">
        <v>1637</v>
      </c>
      <c r="B1219" t="s">
        <v>1642</v>
      </c>
      <c r="C1219" t="s">
        <v>1629</v>
      </c>
      <c r="D1219" t="s">
        <v>681</v>
      </c>
      <c r="E1219" t="s">
        <v>112</v>
      </c>
      <c r="F1219" t="s">
        <v>72</v>
      </c>
      <c r="G1219" s="2" t="s">
        <v>31</v>
      </c>
      <c r="H1219">
        <v>400</v>
      </c>
      <c r="I1219">
        <v>384</v>
      </c>
      <c r="J1219">
        <f t="shared" si="122"/>
        <v>16</v>
      </c>
      <c r="K1219" s="5">
        <f>VLOOKUP(G1219,Products!$B$2:$C$51,2,0)</f>
        <v>67</v>
      </c>
      <c r="L1219" s="5">
        <f>VLOOKUP(G1219,Products!$B$2:$D$51,3,0)</f>
        <v>74</v>
      </c>
      <c r="M1219" s="5">
        <f t="shared" si="123"/>
        <v>26800</v>
      </c>
      <c r="N1219" s="5">
        <f t="shared" si="124"/>
        <v>28416</v>
      </c>
      <c r="O1219" s="5">
        <f t="shared" si="125"/>
        <v>1616</v>
      </c>
      <c r="P1219" s="6">
        <f t="shared" ref="P1219:P1282" si="126">J1219/H1219</f>
        <v>0.04</v>
      </c>
      <c r="Q1219" s="6">
        <f t="shared" ref="Q1219:Q1282" si="127">I1219/H1219</f>
        <v>0.96</v>
      </c>
    </row>
    <row r="1220" spans="1:17" ht="15" x14ac:dyDescent="0.35">
      <c r="A1220" s="1" t="s">
        <v>1637</v>
      </c>
      <c r="B1220" t="s">
        <v>1642</v>
      </c>
      <c r="C1220" t="s">
        <v>1629</v>
      </c>
      <c r="D1220" t="s">
        <v>731</v>
      </c>
      <c r="E1220" t="s">
        <v>112</v>
      </c>
      <c r="F1220" t="s">
        <v>73</v>
      </c>
      <c r="G1220" s="2" t="s">
        <v>32</v>
      </c>
      <c r="H1220">
        <v>400</v>
      </c>
      <c r="I1220">
        <v>388</v>
      </c>
      <c r="J1220">
        <f t="shared" si="122"/>
        <v>12</v>
      </c>
      <c r="K1220" s="5">
        <f>VLOOKUP(G1220,Products!$B$2:$C$51,2,0)</f>
        <v>25</v>
      </c>
      <c r="L1220" s="5">
        <f>VLOOKUP(G1220,Products!$B$2:$D$51,3,0)</f>
        <v>30</v>
      </c>
      <c r="M1220" s="5">
        <f t="shared" si="123"/>
        <v>10000</v>
      </c>
      <c r="N1220" s="5">
        <f t="shared" si="124"/>
        <v>11640</v>
      </c>
      <c r="O1220" s="5">
        <f t="shared" si="125"/>
        <v>1640</v>
      </c>
      <c r="P1220" s="6">
        <f t="shared" si="126"/>
        <v>0.03</v>
      </c>
      <c r="Q1220" s="6">
        <f t="shared" si="127"/>
        <v>0.97</v>
      </c>
    </row>
    <row r="1221" spans="1:17" ht="15" x14ac:dyDescent="0.35">
      <c r="A1221" s="1" t="s">
        <v>1637</v>
      </c>
      <c r="B1221" t="s">
        <v>1642</v>
      </c>
      <c r="C1221" t="s">
        <v>1629</v>
      </c>
      <c r="D1221" t="s">
        <v>780</v>
      </c>
      <c r="E1221" t="s">
        <v>112</v>
      </c>
      <c r="F1221" t="s">
        <v>74</v>
      </c>
      <c r="G1221" s="2" t="s">
        <v>33</v>
      </c>
      <c r="H1221">
        <v>400</v>
      </c>
      <c r="I1221">
        <v>388</v>
      </c>
      <c r="J1221">
        <f t="shared" si="122"/>
        <v>12</v>
      </c>
      <c r="K1221" s="5">
        <f>VLOOKUP(G1221,Products!$B$2:$C$51,2,0)</f>
        <v>186</v>
      </c>
      <c r="L1221" s="5">
        <f>VLOOKUP(G1221,Products!$B$2:$D$51,3,0)</f>
        <v>205</v>
      </c>
      <c r="M1221" s="5">
        <f t="shared" si="123"/>
        <v>74400</v>
      </c>
      <c r="N1221" s="5">
        <f t="shared" si="124"/>
        <v>79540</v>
      </c>
      <c r="O1221" s="5">
        <f t="shared" si="125"/>
        <v>5140</v>
      </c>
      <c r="P1221" s="6">
        <f t="shared" si="126"/>
        <v>0.03</v>
      </c>
      <c r="Q1221" s="6">
        <f t="shared" si="127"/>
        <v>0.97</v>
      </c>
    </row>
    <row r="1222" spans="1:17" ht="15" x14ac:dyDescent="0.35">
      <c r="A1222" s="1" t="s">
        <v>1637</v>
      </c>
      <c r="B1222" t="s">
        <v>1642</v>
      </c>
      <c r="C1222" t="s">
        <v>1629</v>
      </c>
      <c r="D1222" t="s">
        <v>888</v>
      </c>
      <c r="E1222" t="s">
        <v>112</v>
      </c>
      <c r="F1222" t="s">
        <v>75</v>
      </c>
      <c r="G1222" s="2" t="s">
        <v>34</v>
      </c>
      <c r="H1222">
        <v>400</v>
      </c>
      <c r="I1222">
        <v>384</v>
      </c>
      <c r="J1222">
        <f t="shared" si="122"/>
        <v>16</v>
      </c>
      <c r="K1222" s="5">
        <f>VLOOKUP(G1222,Products!$B$2:$C$51,2,0)</f>
        <v>70</v>
      </c>
      <c r="L1222" s="5">
        <f>VLOOKUP(G1222,Products!$B$2:$D$51,3,0)</f>
        <v>84</v>
      </c>
      <c r="M1222" s="5">
        <f t="shared" si="123"/>
        <v>28000</v>
      </c>
      <c r="N1222" s="5">
        <f t="shared" si="124"/>
        <v>32256</v>
      </c>
      <c r="O1222" s="5">
        <f t="shared" si="125"/>
        <v>4256</v>
      </c>
      <c r="P1222" s="6">
        <f t="shared" si="126"/>
        <v>0.04</v>
      </c>
      <c r="Q1222" s="6">
        <f t="shared" si="127"/>
        <v>0.96</v>
      </c>
    </row>
    <row r="1223" spans="1:17" ht="15" x14ac:dyDescent="0.35">
      <c r="A1223" s="1" t="s">
        <v>1637</v>
      </c>
      <c r="B1223" t="s">
        <v>1642</v>
      </c>
      <c r="C1223" t="s">
        <v>1629</v>
      </c>
      <c r="D1223" t="s">
        <v>939</v>
      </c>
      <c r="E1223" t="s">
        <v>112</v>
      </c>
      <c r="F1223" t="s">
        <v>76</v>
      </c>
      <c r="G1223" s="2" t="s">
        <v>36</v>
      </c>
      <c r="H1223">
        <v>400</v>
      </c>
      <c r="I1223">
        <v>380</v>
      </c>
      <c r="J1223">
        <f t="shared" si="122"/>
        <v>20</v>
      </c>
      <c r="K1223" s="5">
        <f>VLOOKUP(G1223,Products!$B$2:$C$51,2,0)</f>
        <v>197</v>
      </c>
      <c r="L1223" s="5">
        <f>VLOOKUP(G1223,Products!$B$2:$D$51,3,0)</f>
        <v>221</v>
      </c>
      <c r="M1223" s="5">
        <f t="shared" si="123"/>
        <v>78800</v>
      </c>
      <c r="N1223" s="5">
        <f t="shared" si="124"/>
        <v>83980</v>
      </c>
      <c r="O1223" s="5">
        <f t="shared" si="125"/>
        <v>5180</v>
      </c>
      <c r="P1223" s="6">
        <f t="shared" si="126"/>
        <v>0.05</v>
      </c>
      <c r="Q1223" s="6">
        <f t="shared" si="127"/>
        <v>0.95</v>
      </c>
    </row>
    <row r="1224" spans="1:17" ht="15" x14ac:dyDescent="0.35">
      <c r="A1224" s="1" t="s">
        <v>1637</v>
      </c>
      <c r="B1224" t="s">
        <v>1642</v>
      </c>
      <c r="C1224" t="s">
        <v>1629</v>
      </c>
      <c r="D1224" t="s">
        <v>993</v>
      </c>
      <c r="E1224" t="s">
        <v>112</v>
      </c>
      <c r="F1224" t="s">
        <v>77</v>
      </c>
      <c r="G1224" s="2" t="s">
        <v>39</v>
      </c>
      <c r="H1224">
        <v>400</v>
      </c>
      <c r="I1224">
        <v>380</v>
      </c>
      <c r="J1224">
        <f t="shared" si="122"/>
        <v>20</v>
      </c>
      <c r="K1224" s="5">
        <f>VLOOKUP(G1224,Products!$B$2:$C$51,2,0)</f>
        <v>20</v>
      </c>
      <c r="L1224" s="5">
        <f>VLOOKUP(G1224,Products!$B$2:$D$51,3,0)</f>
        <v>24</v>
      </c>
      <c r="M1224" s="5">
        <f t="shared" si="123"/>
        <v>8000</v>
      </c>
      <c r="N1224" s="5">
        <f t="shared" si="124"/>
        <v>9120</v>
      </c>
      <c r="O1224" s="5">
        <f t="shared" si="125"/>
        <v>1120</v>
      </c>
      <c r="P1224" s="6">
        <f t="shared" si="126"/>
        <v>0.05</v>
      </c>
      <c r="Q1224" s="6">
        <f t="shared" si="127"/>
        <v>0.95</v>
      </c>
    </row>
    <row r="1225" spans="1:17" ht="15" x14ac:dyDescent="0.35">
      <c r="A1225" s="1" t="s">
        <v>1637</v>
      </c>
      <c r="B1225" t="s">
        <v>1642</v>
      </c>
      <c r="C1225" t="s">
        <v>1629</v>
      </c>
      <c r="D1225" t="s">
        <v>1092</v>
      </c>
      <c r="E1225" t="s">
        <v>112</v>
      </c>
      <c r="F1225" t="s">
        <v>78</v>
      </c>
      <c r="G1225" s="2" t="s">
        <v>41</v>
      </c>
      <c r="H1225">
        <v>400</v>
      </c>
      <c r="I1225">
        <v>372</v>
      </c>
      <c r="J1225">
        <f t="shared" si="122"/>
        <v>28</v>
      </c>
      <c r="K1225" s="5">
        <f>VLOOKUP(G1225,Products!$B$2:$C$51,2,0)</f>
        <v>60</v>
      </c>
      <c r="L1225" s="5">
        <f>VLOOKUP(G1225,Products!$B$2:$D$51,3,0)</f>
        <v>72</v>
      </c>
      <c r="M1225" s="5">
        <f t="shared" si="123"/>
        <v>24000</v>
      </c>
      <c r="N1225" s="5">
        <f t="shared" si="124"/>
        <v>26784</v>
      </c>
      <c r="O1225" s="5">
        <f t="shared" si="125"/>
        <v>2784</v>
      </c>
      <c r="P1225" s="6">
        <f t="shared" si="126"/>
        <v>7.0000000000000007E-2</v>
      </c>
      <c r="Q1225" s="6">
        <f t="shared" si="127"/>
        <v>0.93</v>
      </c>
    </row>
    <row r="1226" spans="1:17" ht="15" x14ac:dyDescent="0.35">
      <c r="A1226" s="1" t="s">
        <v>1637</v>
      </c>
      <c r="B1226" t="s">
        <v>1642</v>
      </c>
      <c r="C1226" t="s">
        <v>1629</v>
      </c>
      <c r="D1226" t="s">
        <v>1132</v>
      </c>
      <c r="E1226" t="s">
        <v>112</v>
      </c>
      <c r="F1226" t="s">
        <v>79</v>
      </c>
      <c r="G1226" s="2" t="s">
        <v>42</v>
      </c>
      <c r="H1226">
        <v>400</v>
      </c>
      <c r="I1226">
        <v>380</v>
      </c>
      <c r="J1226">
        <f t="shared" si="122"/>
        <v>20</v>
      </c>
      <c r="K1226" s="5">
        <f>VLOOKUP(G1226,Products!$B$2:$C$51,2,0)</f>
        <v>251</v>
      </c>
      <c r="L1226" s="5">
        <f>VLOOKUP(G1226,Products!$B$2:$D$51,3,0)</f>
        <v>276</v>
      </c>
      <c r="M1226" s="5">
        <f t="shared" si="123"/>
        <v>100400</v>
      </c>
      <c r="N1226" s="5">
        <f t="shared" si="124"/>
        <v>104880</v>
      </c>
      <c r="O1226" s="5">
        <f t="shared" si="125"/>
        <v>4480</v>
      </c>
      <c r="P1226" s="6">
        <f t="shared" si="126"/>
        <v>0.05</v>
      </c>
      <c r="Q1226" s="6">
        <f t="shared" si="127"/>
        <v>0.95</v>
      </c>
    </row>
    <row r="1227" spans="1:17" ht="15" x14ac:dyDescent="0.35">
      <c r="A1227" s="1" t="s">
        <v>1637</v>
      </c>
      <c r="B1227" t="s">
        <v>1642</v>
      </c>
      <c r="C1227" t="s">
        <v>1629</v>
      </c>
      <c r="D1227" t="s">
        <v>1183</v>
      </c>
      <c r="E1227" t="s">
        <v>112</v>
      </c>
      <c r="F1227" t="s">
        <v>80</v>
      </c>
      <c r="G1227" s="2" t="s">
        <v>43</v>
      </c>
      <c r="H1227">
        <v>400</v>
      </c>
      <c r="I1227">
        <v>388</v>
      </c>
      <c r="J1227">
        <f t="shared" si="122"/>
        <v>12</v>
      </c>
      <c r="K1227" s="5">
        <f>VLOOKUP(G1227,Products!$B$2:$C$51,2,0)</f>
        <v>70</v>
      </c>
      <c r="L1227" s="5">
        <f>VLOOKUP(G1227,Products!$B$2:$D$51,3,0)</f>
        <v>84</v>
      </c>
      <c r="M1227" s="5">
        <f t="shared" si="123"/>
        <v>28000</v>
      </c>
      <c r="N1227" s="5">
        <f t="shared" si="124"/>
        <v>32592</v>
      </c>
      <c r="O1227" s="5">
        <f t="shared" si="125"/>
        <v>4592</v>
      </c>
      <c r="P1227" s="6">
        <f t="shared" si="126"/>
        <v>0.03</v>
      </c>
      <c r="Q1227" s="6">
        <f t="shared" si="127"/>
        <v>0.97</v>
      </c>
    </row>
    <row r="1228" spans="1:17" ht="15" x14ac:dyDescent="0.35">
      <c r="A1228" s="1" t="s">
        <v>1637</v>
      </c>
      <c r="B1228" t="s">
        <v>1642</v>
      </c>
      <c r="C1228" t="s">
        <v>1629</v>
      </c>
      <c r="D1228" t="s">
        <v>1227</v>
      </c>
      <c r="E1228" t="s">
        <v>112</v>
      </c>
      <c r="F1228" t="s">
        <v>81</v>
      </c>
      <c r="G1228" s="2" t="s">
        <v>46</v>
      </c>
      <c r="H1228">
        <v>400</v>
      </c>
      <c r="I1228">
        <v>376</v>
      </c>
      <c r="J1228">
        <f t="shared" si="122"/>
        <v>24</v>
      </c>
      <c r="K1228" s="5">
        <f>VLOOKUP(G1228,Products!$B$2:$C$51,2,0)</f>
        <v>120</v>
      </c>
      <c r="L1228" s="5">
        <f>VLOOKUP(G1228,Products!$B$2:$D$51,3,0)</f>
        <v>130</v>
      </c>
      <c r="M1228" s="5">
        <f t="shared" si="123"/>
        <v>48000</v>
      </c>
      <c r="N1228" s="5">
        <f t="shared" si="124"/>
        <v>48880</v>
      </c>
      <c r="O1228" s="5">
        <f t="shared" si="125"/>
        <v>880</v>
      </c>
      <c r="P1228" s="6">
        <f t="shared" si="126"/>
        <v>0.06</v>
      </c>
      <c r="Q1228" s="6">
        <f t="shared" si="127"/>
        <v>0.94</v>
      </c>
    </row>
    <row r="1229" spans="1:17" ht="15" x14ac:dyDescent="0.35">
      <c r="A1229" s="1" t="s">
        <v>1637</v>
      </c>
      <c r="B1229" t="s">
        <v>1642</v>
      </c>
      <c r="C1229" t="s">
        <v>1629</v>
      </c>
      <c r="D1229" t="s">
        <v>1469</v>
      </c>
      <c r="E1229" t="s">
        <v>112</v>
      </c>
      <c r="F1229" t="s">
        <v>82</v>
      </c>
      <c r="G1229" s="2" t="s">
        <v>49</v>
      </c>
      <c r="H1229">
        <v>400</v>
      </c>
      <c r="I1229">
        <v>380</v>
      </c>
      <c r="J1229">
        <f t="shared" si="122"/>
        <v>20</v>
      </c>
      <c r="K1229" s="5">
        <f>VLOOKUP(G1229,Products!$B$2:$C$51,2,0)</f>
        <v>30</v>
      </c>
      <c r="L1229" s="5">
        <f>VLOOKUP(G1229,Products!$B$2:$D$51,3,0)</f>
        <v>40</v>
      </c>
      <c r="M1229" s="5">
        <f t="shared" si="123"/>
        <v>12000</v>
      </c>
      <c r="N1229" s="5">
        <f t="shared" si="124"/>
        <v>15200</v>
      </c>
      <c r="O1229" s="5">
        <f t="shared" si="125"/>
        <v>3200</v>
      </c>
      <c r="P1229" s="6">
        <f t="shared" si="126"/>
        <v>0.05</v>
      </c>
      <c r="Q1229" s="6">
        <f t="shared" si="127"/>
        <v>0.95</v>
      </c>
    </row>
    <row r="1230" spans="1:17" ht="15" x14ac:dyDescent="0.35">
      <c r="A1230" s="1" t="s">
        <v>1637</v>
      </c>
      <c r="B1230" t="s">
        <v>1642</v>
      </c>
      <c r="C1230" t="s">
        <v>1629</v>
      </c>
      <c r="D1230" t="s">
        <v>1572</v>
      </c>
      <c r="E1230" t="s">
        <v>112</v>
      </c>
      <c r="F1230" t="s">
        <v>83</v>
      </c>
      <c r="G1230" s="2" t="s">
        <v>50</v>
      </c>
      <c r="H1230">
        <v>400</v>
      </c>
      <c r="I1230">
        <v>388</v>
      </c>
      <c r="J1230">
        <f t="shared" si="122"/>
        <v>12</v>
      </c>
      <c r="K1230" s="5">
        <f>VLOOKUP(G1230,Products!$B$2:$C$51,2,0)</f>
        <v>10</v>
      </c>
      <c r="L1230" s="5">
        <f>VLOOKUP(G1230,Products!$B$2:$D$51,3,0)</f>
        <v>15</v>
      </c>
      <c r="M1230" s="5">
        <f t="shared" si="123"/>
        <v>4000</v>
      </c>
      <c r="N1230" s="5">
        <f t="shared" si="124"/>
        <v>5820</v>
      </c>
      <c r="O1230" s="5">
        <f t="shared" si="125"/>
        <v>1820</v>
      </c>
      <c r="P1230" s="6">
        <f t="shared" si="126"/>
        <v>0.03</v>
      </c>
      <c r="Q1230" s="6">
        <f t="shared" si="127"/>
        <v>0.97</v>
      </c>
    </row>
    <row r="1231" spans="1:17" ht="15" x14ac:dyDescent="0.35">
      <c r="A1231" s="1" t="s">
        <v>1637</v>
      </c>
      <c r="B1231" t="s">
        <v>1642</v>
      </c>
      <c r="C1231" t="s">
        <v>1629</v>
      </c>
      <c r="D1231" t="s">
        <v>1620</v>
      </c>
      <c r="E1231" t="s">
        <v>112</v>
      </c>
      <c r="F1231" t="s">
        <v>84</v>
      </c>
      <c r="G1231" s="2" t="s">
        <v>51</v>
      </c>
      <c r="H1231">
        <v>400</v>
      </c>
      <c r="I1231">
        <v>384</v>
      </c>
      <c r="J1231">
        <f t="shared" si="122"/>
        <v>16</v>
      </c>
      <c r="K1231" s="5">
        <f>VLOOKUP(G1231,Products!$B$2:$C$51,2,0)</f>
        <v>150</v>
      </c>
      <c r="L1231" s="5">
        <f>VLOOKUP(G1231,Products!$B$2:$D$51,3,0)</f>
        <v>210</v>
      </c>
      <c r="M1231" s="5">
        <f t="shared" si="123"/>
        <v>60000</v>
      </c>
      <c r="N1231" s="5">
        <f t="shared" si="124"/>
        <v>80640</v>
      </c>
      <c r="O1231" s="5">
        <f t="shared" si="125"/>
        <v>20640</v>
      </c>
      <c r="P1231" s="6">
        <f t="shared" si="126"/>
        <v>0.04</v>
      </c>
      <c r="Q1231" s="6">
        <f t="shared" si="127"/>
        <v>0.96</v>
      </c>
    </row>
    <row r="1232" spans="1:17" ht="15" x14ac:dyDescent="0.35">
      <c r="A1232" s="1" t="s">
        <v>1637</v>
      </c>
      <c r="B1232" t="s">
        <v>1642</v>
      </c>
      <c r="C1232" t="s">
        <v>1629</v>
      </c>
      <c r="D1232" t="s">
        <v>204</v>
      </c>
      <c r="E1232" t="s">
        <v>112</v>
      </c>
      <c r="F1232" t="s">
        <v>85</v>
      </c>
      <c r="G1232" s="2" t="s">
        <v>1646</v>
      </c>
      <c r="H1232">
        <v>400</v>
      </c>
      <c r="I1232">
        <v>384</v>
      </c>
      <c r="J1232">
        <f t="shared" si="122"/>
        <v>16</v>
      </c>
      <c r="K1232" s="5">
        <f>VLOOKUP(G1232,Products!$B$2:$C$51,2,0)</f>
        <v>110</v>
      </c>
      <c r="L1232" s="5">
        <f>VLOOKUP(G1232,Products!$B$2:$D$51,3,0)</f>
        <v>127</v>
      </c>
      <c r="M1232" s="5">
        <f t="shared" si="123"/>
        <v>44000</v>
      </c>
      <c r="N1232" s="5">
        <f t="shared" si="124"/>
        <v>48768</v>
      </c>
      <c r="O1232" s="5">
        <f t="shared" si="125"/>
        <v>4768</v>
      </c>
      <c r="P1232" s="6">
        <f t="shared" si="126"/>
        <v>0.04</v>
      </c>
      <c r="Q1232" s="6">
        <f t="shared" si="127"/>
        <v>0.96</v>
      </c>
    </row>
    <row r="1233" spans="1:17" ht="15" x14ac:dyDescent="0.35">
      <c r="A1233" s="1" t="s">
        <v>1637</v>
      </c>
      <c r="B1233" t="s">
        <v>1642</v>
      </c>
      <c r="C1233" t="s">
        <v>1629</v>
      </c>
      <c r="D1233" t="s">
        <v>256</v>
      </c>
      <c r="E1233" t="s">
        <v>112</v>
      </c>
      <c r="F1233" t="s">
        <v>86</v>
      </c>
      <c r="G1233" s="2" t="s">
        <v>23</v>
      </c>
      <c r="H1233">
        <v>400</v>
      </c>
      <c r="I1233">
        <v>380</v>
      </c>
      <c r="J1233">
        <f t="shared" si="122"/>
        <v>20</v>
      </c>
      <c r="K1233" s="5">
        <f>VLOOKUP(G1233,Products!$B$2:$C$51,2,0)</f>
        <v>50</v>
      </c>
      <c r="L1233" s="5">
        <f>VLOOKUP(G1233,Products!$B$2:$D$51,3,0)</f>
        <v>58</v>
      </c>
      <c r="M1233" s="5">
        <f t="shared" si="123"/>
        <v>20000</v>
      </c>
      <c r="N1233" s="5">
        <f t="shared" si="124"/>
        <v>22040</v>
      </c>
      <c r="O1233" s="5">
        <f t="shared" si="125"/>
        <v>2040</v>
      </c>
      <c r="P1233" s="6">
        <f t="shared" si="126"/>
        <v>0.05</v>
      </c>
      <c r="Q1233" s="6">
        <f t="shared" si="127"/>
        <v>0.95</v>
      </c>
    </row>
    <row r="1234" spans="1:17" ht="15" x14ac:dyDescent="0.35">
      <c r="A1234" s="1" t="s">
        <v>1637</v>
      </c>
      <c r="B1234" t="s">
        <v>1642</v>
      </c>
      <c r="C1234" t="s">
        <v>1629</v>
      </c>
      <c r="D1234" t="s">
        <v>438</v>
      </c>
      <c r="E1234" t="s">
        <v>112</v>
      </c>
      <c r="F1234" t="s">
        <v>87</v>
      </c>
      <c r="G1234" s="2" t="s">
        <v>24</v>
      </c>
      <c r="H1234">
        <v>400</v>
      </c>
      <c r="I1234">
        <v>388</v>
      </c>
      <c r="J1234">
        <f t="shared" si="122"/>
        <v>12</v>
      </c>
      <c r="K1234" s="5">
        <f>VLOOKUP(G1234,Products!$B$2:$C$51,2,0)</f>
        <v>30</v>
      </c>
      <c r="L1234" s="5">
        <f>VLOOKUP(G1234,Products!$B$2:$D$51,3,0)</f>
        <v>34</v>
      </c>
      <c r="M1234" s="5">
        <f t="shared" si="123"/>
        <v>12000</v>
      </c>
      <c r="N1234" s="5">
        <f t="shared" si="124"/>
        <v>13192</v>
      </c>
      <c r="O1234" s="5">
        <f t="shared" si="125"/>
        <v>1192</v>
      </c>
      <c r="P1234" s="6">
        <f t="shared" si="126"/>
        <v>0.03</v>
      </c>
      <c r="Q1234" s="6">
        <f t="shared" si="127"/>
        <v>0.97</v>
      </c>
    </row>
    <row r="1235" spans="1:17" ht="15" x14ac:dyDescent="0.35">
      <c r="A1235" s="1" t="s">
        <v>1637</v>
      </c>
      <c r="B1235" t="s">
        <v>1642</v>
      </c>
      <c r="C1235" t="s">
        <v>1629</v>
      </c>
      <c r="D1235" t="s">
        <v>540</v>
      </c>
      <c r="E1235" t="s">
        <v>112</v>
      </c>
      <c r="F1235" t="s">
        <v>88</v>
      </c>
      <c r="G1235" s="2" t="s">
        <v>25</v>
      </c>
      <c r="H1235">
        <v>400</v>
      </c>
      <c r="I1235">
        <v>384</v>
      </c>
      <c r="J1235">
        <f t="shared" si="122"/>
        <v>16</v>
      </c>
      <c r="K1235" s="5">
        <f>VLOOKUP(G1235,Products!$B$2:$C$51,2,0)</f>
        <v>60</v>
      </c>
      <c r="L1235" s="5">
        <f>VLOOKUP(G1235,Products!$B$2:$D$51,3,0)</f>
        <v>68</v>
      </c>
      <c r="M1235" s="5">
        <f t="shared" si="123"/>
        <v>24000</v>
      </c>
      <c r="N1235" s="5">
        <f t="shared" si="124"/>
        <v>26112</v>
      </c>
      <c r="O1235" s="5">
        <f t="shared" si="125"/>
        <v>2112</v>
      </c>
      <c r="P1235" s="6">
        <f t="shared" si="126"/>
        <v>0.04</v>
      </c>
      <c r="Q1235" s="6">
        <f t="shared" si="127"/>
        <v>0.96</v>
      </c>
    </row>
    <row r="1236" spans="1:17" ht="15" x14ac:dyDescent="0.35">
      <c r="A1236" s="1" t="s">
        <v>1637</v>
      </c>
      <c r="B1236" t="s">
        <v>1642</v>
      </c>
      <c r="C1236" t="s">
        <v>1629</v>
      </c>
      <c r="D1236" t="s">
        <v>732</v>
      </c>
      <c r="E1236" t="s">
        <v>112</v>
      </c>
      <c r="F1236" t="s">
        <v>89</v>
      </c>
      <c r="G1236" s="2" t="s">
        <v>54</v>
      </c>
      <c r="H1236">
        <v>400</v>
      </c>
      <c r="I1236">
        <v>384</v>
      </c>
      <c r="J1236">
        <f t="shared" si="122"/>
        <v>16</v>
      </c>
      <c r="K1236" s="5">
        <f>VLOOKUP(G1236,Products!$B$2:$C$51,2,0)</f>
        <v>20</v>
      </c>
      <c r="L1236" s="5">
        <f>VLOOKUP(G1236,Products!$B$2:$D$51,3,0)</f>
        <v>22</v>
      </c>
      <c r="M1236" s="5">
        <f t="shared" si="123"/>
        <v>8000</v>
      </c>
      <c r="N1236" s="5">
        <f t="shared" si="124"/>
        <v>8448</v>
      </c>
      <c r="O1236" s="5">
        <f t="shared" si="125"/>
        <v>448</v>
      </c>
      <c r="P1236" s="6">
        <f t="shared" si="126"/>
        <v>0.04</v>
      </c>
      <c r="Q1236" s="6">
        <f t="shared" si="127"/>
        <v>0.96</v>
      </c>
    </row>
    <row r="1237" spans="1:17" ht="15" x14ac:dyDescent="0.35">
      <c r="A1237" s="1" t="s">
        <v>1637</v>
      </c>
      <c r="B1237" t="s">
        <v>1642</v>
      </c>
      <c r="C1237" t="s">
        <v>1629</v>
      </c>
      <c r="D1237" t="s">
        <v>994</v>
      </c>
      <c r="E1237" t="s">
        <v>112</v>
      </c>
      <c r="F1237" t="s">
        <v>90</v>
      </c>
      <c r="G1237" s="2" t="s">
        <v>40</v>
      </c>
      <c r="H1237">
        <v>400</v>
      </c>
      <c r="I1237">
        <v>380</v>
      </c>
      <c r="J1237">
        <f t="shared" si="122"/>
        <v>20</v>
      </c>
      <c r="K1237" s="5">
        <f>VLOOKUP(G1237,Products!$B$2:$C$51,2,0)</f>
        <v>40</v>
      </c>
      <c r="L1237" s="5">
        <f>VLOOKUP(G1237,Products!$B$2:$D$51,3,0)</f>
        <v>45</v>
      </c>
      <c r="M1237" s="5">
        <f t="shared" si="123"/>
        <v>16000</v>
      </c>
      <c r="N1237" s="5">
        <f t="shared" si="124"/>
        <v>17100</v>
      </c>
      <c r="O1237" s="5">
        <f t="shared" si="125"/>
        <v>1100</v>
      </c>
      <c r="P1237" s="6">
        <f t="shared" si="126"/>
        <v>0.05</v>
      </c>
      <c r="Q1237" s="6">
        <f t="shared" si="127"/>
        <v>0.95</v>
      </c>
    </row>
    <row r="1238" spans="1:17" ht="15" x14ac:dyDescent="0.35">
      <c r="A1238" s="1" t="s">
        <v>1637</v>
      </c>
      <c r="B1238" t="s">
        <v>1642</v>
      </c>
      <c r="C1238" t="s">
        <v>1629</v>
      </c>
      <c r="D1238" t="s">
        <v>1093</v>
      </c>
      <c r="E1238" t="s">
        <v>112</v>
      </c>
      <c r="F1238" t="s">
        <v>91</v>
      </c>
      <c r="G1238" s="2" t="s">
        <v>30</v>
      </c>
      <c r="H1238">
        <v>400</v>
      </c>
      <c r="I1238">
        <v>388</v>
      </c>
      <c r="J1238">
        <f t="shared" si="122"/>
        <v>12</v>
      </c>
      <c r="K1238" s="5">
        <f>VLOOKUP(G1238,Products!$B$2:$C$51,2,0)</f>
        <v>40</v>
      </c>
      <c r="L1238" s="5">
        <f>VLOOKUP(G1238,Products!$B$2:$D$51,3,0)</f>
        <v>45</v>
      </c>
      <c r="M1238" s="5">
        <f t="shared" si="123"/>
        <v>16000</v>
      </c>
      <c r="N1238" s="5">
        <f t="shared" si="124"/>
        <v>17460</v>
      </c>
      <c r="O1238" s="5">
        <f t="shared" si="125"/>
        <v>1460</v>
      </c>
      <c r="P1238" s="6">
        <f t="shared" si="126"/>
        <v>0.03</v>
      </c>
      <c r="Q1238" s="6">
        <f t="shared" si="127"/>
        <v>0.97</v>
      </c>
    </row>
    <row r="1239" spans="1:17" ht="15" x14ac:dyDescent="0.35">
      <c r="A1239" s="1" t="s">
        <v>1637</v>
      </c>
      <c r="B1239" t="s">
        <v>1642</v>
      </c>
      <c r="C1239" t="s">
        <v>1629</v>
      </c>
      <c r="D1239" t="s">
        <v>1184</v>
      </c>
      <c r="E1239" t="s">
        <v>112</v>
      </c>
      <c r="F1239" t="s">
        <v>92</v>
      </c>
      <c r="G1239" s="2" t="s">
        <v>44</v>
      </c>
      <c r="H1239">
        <v>400</v>
      </c>
      <c r="I1239">
        <v>384</v>
      </c>
      <c r="J1239">
        <f t="shared" si="122"/>
        <v>16</v>
      </c>
      <c r="K1239" s="5">
        <f>VLOOKUP(G1239,Products!$B$2:$C$51,2,0)</f>
        <v>50</v>
      </c>
      <c r="L1239" s="5">
        <f>VLOOKUP(G1239,Products!$B$2:$D$51,3,0)</f>
        <v>58</v>
      </c>
      <c r="M1239" s="5">
        <f t="shared" si="123"/>
        <v>20000</v>
      </c>
      <c r="N1239" s="5">
        <f t="shared" si="124"/>
        <v>22272</v>
      </c>
      <c r="O1239" s="5">
        <f t="shared" si="125"/>
        <v>2272</v>
      </c>
      <c r="P1239" s="6">
        <f t="shared" si="126"/>
        <v>0.04</v>
      </c>
      <c r="Q1239" s="6">
        <f t="shared" si="127"/>
        <v>0.96</v>
      </c>
    </row>
    <row r="1240" spans="1:17" ht="15" x14ac:dyDescent="0.35">
      <c r="A1240" s="1" t="s">
        <v>1637</v>
      </c>
      <c r="B1240" t="s">
        <v>1642</v>
      </c>
      <c r="C1240" t="s">
        <v>1629</v>
      </c>
      <c r="D1240" t="s">
        <v>1228</v>
      </c>
      <c r="E1240" t="s">
        <v>112</v>
      </c>
      <c r="F1240" t="s">
        <v>93</v>
      </c>
      <c r="G1240" s="2" t="s">
        <v>10</v>
      </c>
      <c r="H1240">
        <v>400</v>
      </c>
      <c r="I1240">
        <v>384</v>
      </c>
      <c r="J1240">
        <f t="shared" si="122"/>
        <v>16</v>
      </c>
      <c r="K1240" s="5">
        <f>VLOOKUP(G1240,Products!$B$2:$C$51,2,0)</f>
        <v>44</v>
      </c>
      <c r="L1240" s="5">
        <f>VLOOKUP(G1240,Products!$B$2:$D$51,3,0)</f>
        <v>49</v>
      </c>
      <c r="M1240" s="5">
        <f t="shared" si="123"/>
        <v>17600</v>
      </c>
      <c r="N1240" s="5">
        <f t="shared" si="124"/>
        <v>18816</v>
      </c>
      <c r="O1240" s="5">
        <f t="shared" si="125"/>
        <v>1216</v>
      </c>
      <c r="P1240" s="6">
        <f t="shared" si="126"/>
        <v>0.04</v>
      </c>
      <c r="Q1240" s="6">
        <f t="shared" si="127"/>
        <v>0.96</v>
      </c>
    </row>
    <row r="1241" spans="1:17" ht="15" x14ac:dyDescent="0.35">
      <c r="A1241" s="1" t="s">
        <v>1637</v>
      </c>
      <c r="B1241" t="s">
        <v>1642</v>
      </c>
      <c r="C1241" t="s">
        <v>1629</v>
      </c>
      <c r="D1241" t="s">
        <v>1285</v>
      </c>
      <c r="E1241" t="s">
        <v>112</v>
      </c>
      <c r="F1241" t="s">
        <v>94</v>
      </c>
      <c r="G1241" s="2" t="s">
        <v>1644</v>
      </c>
      <c r="H1241">
        <v>400</v>
      </c>
      <c r="I1241">
        <v>376</v>
      </c>
      <c r="J1241">
        <f t="shared" si="122"/>
        <v>24</v>
      </c>
      <c r="K1241" s="5">
        <f>VLOOKUP(G1241,Products!$B$2:$C$51,2,0)</f>
        <v>25</v>
      </c>
      <c r="L1241" s="5">
        <f>VLOOKUP(G1241,Products!$B$2:$D$51,3,0)</f>
        <v>28</v>
      </c>
      <c r="M1241" s="5">
        <f t="shared" si="123"/>
        <v>10000</v>
      </c>
      <c r="N1241" s="5">
        <f t="shared" si="124"/>
        <v>10528</v>
      </c>
      <c r="O1241" s="5">
        <f t="shared" si="125"/>
        <v>528</v>
      </c>
      <c r="P1241" s="6">
        <f t="shared" si="126"/>
        <v>0.06</v>
      </c>
      <c r="Q1241" s="6">
        <f t="shared" si="127"/>
        <v>0.94</v>
      </c>
    </row>
    <row r="1242" spans="1:17" ht="15" x14ac:dyDescent="0.35">
      <c r="A1242" s="1" t="s">
        <v>1637</v>
      </c>
      <c r="B1242" t="s">
        <v>1642</v>
      </c>
      <c r="C1242" t="s">
        <v>1629</v>
      </c>
      <c r="D1242" t="s">
        <v>1363</v>
      </c>
      <c r="E1242" t="s">
        <v>112</v>
      </c>
      <c r="F1242" t="s">
        <v>95</v>
      </c>
      <c r="G1242" s="2" t="s">
        <v>1630</v>
      </c>
      <c r="H1242">
        <v>400</v>
      </c>
      <c r="I1242">
        <v>380</v>
      </c>
      <c r="J1242">
        <f t="shared" si="122"/>
        <v>20</v>
      </c>
      <c r="K1242" s="5">
        <f>VLOOKUP(G1242,Products!$B$2:$C$51,2,0)</f>
        <v>45</v>
      </c>
      <c r="L1242" s="5">
        <f>VLOOKUP(G1242,Products!$B$2:$D$51,3,0)</f>
        <v>50</v>
      </c>
      <c r="M1242" s="5">
        <f t="shared" si="123"/>
        <v>18000</v>
      </c>
      <c r="N1242" s="5">
        <f t="shared" si="124"/>
        <v>19000</v>
      </c>
      <c r="O1242" s="5">
        <f t="shared" si="125"/>
        <v>1000</v>
      </c>
      <c r="P1242" s="6">
        <f t="shared" si="126"/>
        <v>0.05</v>
      </c>
      <c r="Q1242" s="6">
        <f t="shared" si="127"/>
        <v>0.95</v>
      </c>
    </row>
    <row r="1243" spans="1:17" ht="15" x14ac:dyDescent="0.35">
      <c r="A1243" s="1" t="s">
        <v>1637</v>
      </c>
      <c r="B1243" t="s">
        <v>1642</v>
      </c>
      <c r="C1243" t="s">
        <v>1629</v>
      </c>
      <c r="D1243" t="s">
        <v>1413</v>
      </c>
      <c r="E1243" t="s">
        <v>112</v>
      </c>
      <c r="F1243" t="s">
        <v>96</v>
      </c>
      <c r="G1243" s="2" t="s">
        <v>28</v>
      </c>
      <c r="H1243">
        <v>400</v>
      </c>
      <c r="I1243">
        <v>376</v>
      </c>
      <c r="J1243">
        <f t="shared" si="122"/>
        <v>24</v>
      </c>
      <c r="K1243" s="5">
        <f>VLOOKUP(G1243,Products!$B$2:$C$51,2,0)</f>
        <v>40</v>
      </c>
      <c r="L1243" s="5">
        <f>VLOOKUP(G1243,Products!$B$2:$D$51,3,0)</f>
        <v>44</v>
      </c>
      <c r="M1243" s="5">
        <f t="shared" si="123"/>
        <v>16000</v>
      </c>
      <c r="N1243" s="5">
        <f t="shared" si="124"/>
        <v>16544</v>
      </c>
      <c r="O1243" s="5">
        <f t="shared" si="125"/>
        <v>544</v>
      </c>
      <c r="P1243" s="6">
        <f t="shared" si="126"/>
        <v>0.06</v>
      </c>
      <c r="Q1243" s="6">
        <f t="shared" si="127"/>
        <v>0.94</v>
      </c>
    </row>
    <row r="1244" spans="1:17" ht="15" x14ac:dyDescent="0.35">
      <c r="A1244" s="1" t="s">
        <v>1637</v>
      </c>
      <c r="B1244" t="s">
        <v>1642</v>
      </c>
      <c r="C1244" t="s">
        <v>1629</v>
      </c>
      <c r="D1244" t="s">
        <v>1470</v>
      </c>
      <c r="E1244" t="s">
        <v>112</v>
      </c>
      <c r="F1244" t="s">
        <v>97</v>
      </c>
      <c r="G1244" s="2" t="s">
        <v>47</v>
      </c>
      <c r="H1244">
        <v>400</v>
      </c>
      <c r="I1244">
        <v>388</v>
      </c>
      <c r="J1244">
        <f t="shared" si="122"/>
        <v>12</v>
      </c>
      <c r="K1244" s="5">
        <f>VLOOKUP(G1244,Products!$B$2:$C$51,2,0)</f>
        <v>34</v>
      </c>
      <c r="L1244" s="5">
        <f>VLOOKUP(G1244,Products!$B$2:$D$51,3,0)</f>
        <v>39</v>
      </c>
      <c r="M1244" s="5">
        <f t="shared" si="123"/>
        <v>13600</v>
      </c>
      <c r="N1244" s="5">
        <f t="shared" si="124"/>
        <v>15132</v>
      </c>
      <c r="O1244" s="5">
        <f t="shared" si="125"/>
        <v>1532</v>
      </c>
      <c r="P1244" s="6">
        <f t="shared" si="126"/>
        <v>0.03</v>
      </c>
      <c r="Q1244" s="6">
        <f t="shared" si="127"/>
        <v>0.97</v>
      </c>
    </row>
    <row r="1245" spans="1:17" ht="15" x14ac:dyDescent="0.35">
      <c r="A1245" s="1" t="s">
        <v>1637</v>
      </c>
      <c r="B1245" t="s">
        <v>1642</v>
      </c>
      <c r="C1245" t="s">
        <v>1629</v>
      </c>
      <c r="D1245" t="s">
        <v>1573</v>
      </c>
      <c r="E1245" t="s">
        <v>112</v>
      </c>
      <c r="F1245" t="s">
        <v>98</v>
      </c>
      <c r="G1245" s="2" t="s">
        <v>48</v>
      </c>
      <c r="H1245">
        <v>400</v>
      </c>
      <c r="I1245">
        <v>372</v>
      </c>
      <c r="J1245">
        <f t="shared" si="122"/>
        <v>28</v>
      </c>
      <c r="K1245" s="5">
        <f>VLOOKUP(G1245,Products!$B$2:$C$51,2,0)</f>
        <v>100</v>
      </c>
      <c r="L1245" s="5">
        <f>VLOOKUP(G1245,Products!$B$2:$D$51,3,0)</f>
        <v>113</v>
      </c>
      <c r="M1245" s="5">
        <f t="shared" si="123"/>
        <v>40000</v>
      </c>
      <c r="N1245" s="5">
        <f t="shared" si="124"/>
        <v>42036</v>
      </c>
      <c r="O1245" s="5">
        <f t="shared" si="125"/>
        <v>2036</v>
      </c>
      <c r="P1245" s="6">
        <f t="shared" si="126"/>
        <v>7.0000000000000007E-2</v>
      </c>
      <c r="Q1245" s="6">
        <f t="shared" si="127"/>
        <v>0.93</v>
      </c>
    </row>
    <row r="1246" spans="1:17" ht="15" x14ac:dyDescent="0.35">
      <c r="A1246" s="1" t="s">
        <v>1637</v>
      </c>
      <c r="B1246" t="s">
        <v>1642</v>
      </c>
      <c r="C1246" t="s">
        <v>1629</v>
      </c>
      <c r="D1246" t="s">
        <v>1621</v>
      </c>
      <c r="E1246" t="s">
        <v>112</v>
      </c>
      <c r="F1246" t="s">
        <v>99</v>
      </c>
      <c r="G1246" s="2" t="s">
        <v>1645</v>
      </c>
      <c r="H1246">
        <v>400</v>
      </c>
      <c r="I1246">
        <v>388</v>
      </c>
      <c r="J1246">
        <f t="shared" si="122"/>
        <v>12</v>
      </c>
      <c r="K1246" s="5">
        <f>VLOOKUP(G1246,Products!$B$2:$C$51,2,0)</f>
        <v>60</v>
      </c>
      <c r="L1246" s="5">
        <f>VLOOKUP(G1246,Products!$B$2:$D$51,3,0)</f>
        <v>68</v>
      </c>
      <c r="M1246" s="5">
        <f t="shared" si="123"/>
        <v>24000</v>
      </c>
      <c r="N1246" s="5">
        <f t="shared" si="124"/>
        <v>26384</v>
      </c>
      <c r="O1246" s="5">
        <f t="shared" si="125"/>
        <v>2384</v>
      </c>
      <c r="P1246" s="6">
        <f t="shared" si="126"/>
        <v>0.03</v>
      </c>
      <c r="Q1246" s="6">
        <f t="shared" si="127"/>
        <v>0.97</v>
      </c>
    </row>
    <row r="1247" spans="1:17" ht="15" x14ac:dyDescent="0.35">
      <c r="A1247" s="1" t="s">
        <v>1637</v>
      </c>
      <c r="B1247" t="s">
        <v>1642</v>
      </c>
      <c r="C1247" t="s">
        <v>1629</v>
      </c>
      <c r="D1247" t="s">
        <v>304</v>
      </c>
      <c r="E1247" t="s">
        <v>112</v>
      </c>
      <c r="F1247" t="s">
        <v>100</v>
      </c>
      <c r="G1247" s="2" t="s">
        <v>11</v>
      </c>
      <c r="H1247">
        <v>400</v>
      </c>
      <c r="I1247">
        <v>388</v>
      </c>
      <c r="J1247">
        <f t="shared" si="122"/>
        <v>12</v>
      </c>
      <c r="K1247" s="5">
        <f>VLOOKUP(G1247,Products!$B$2:$C$51,2,0)</f>
        <v>38</v>
      </c>
      <c r="L1247" s="5">
        <f>VLOOKUP(G1247,Products!$B$2:$D$51,3,0)</f>
        <v>42</v>
      </c>
      <c r="M1247" s="5">
        <f t="shared" si="123"/>
        <v>15200</v>
      </c>
      <c r="N1247" s="5">
        <f t="shared" si="124"/>
        <v>16296</v>
      </c>
      <c r="O1247" s="5">
        <f t="shared" si="125"/>
        <v>1096</v>
      </c>
      <c r="P1247" s="6">
        <f t="shared" si="126"/>
        <v>0.03</v>
      </c>
      <c r="Q1247" s="6">
        <f t="shared" si="127"/>
        <v>0.97</v>
      </c>
    </row>
    <row r="1248" spans="1:17" ht="15" x14ac:dyDescent="0.35">
      <c r="A1248" s="1" t="s">
        <v>1637</v>
      </c>
      <c r="B1248" t="s">
        <v>1642</v>
      </c>
      <c r="C1248" t="s">
        <v>1629</v>
      </c>
      <c r="D1248" t="s">
        <v>439</v>
      </c>
      <c r="E1248" t="s">
        <v>112</v>
      </c>
      <c r="F1248" t="s">
        <v>101</v>
      </c>
      <c r="G1248" s="2" t="s">
        <v>26</v>
      </c>
      <c r="H1248">
        <v>400</v>
      </c>
      <c r="I1248">
        <v>372</v>
      </c>
      <c r="J1248">
        <f t="shared" si="122"/>
        <v>28</v>
      </c>
      <c r="K1248" s="5">
        <f>VLOOKUP(G1248,Products!$B$2:$C$51,2,0)</f>
        <v>120</v>
      </c>
      <c r="L1248" s="5">
        <f>VLOOKUP(G1248,Products!$B$2:$D$51,3,0)</f>
        <v>136</v>
      </c>
      <c r="M1248" s="5">
        <f t="shared" si="123"/>
        <v>48000</v>
      </c>
      <c r="N1248" s="5">
        <f t="shared" si="124"/>
        <v>50592</v>
      </c>
      <c r="O1248" s="5">
        <f t="shared" si="125"/>
        <v>2592</v>
      </c>
      <c r="P1248" s="6">
        <f t="shared" si="126"/>
        <v>7.0000000000000007E-2</v>
      </c>
      <c r="Q1248" s="6">
        <f t="shared" si="127"/>
        <v>0.93</v>
      </c>
    </row>
    <row r="1249" spans="1:17" ht="15" x14ac:dyDescent="0.35">
      <c r="A1249" s="1" t="s">
        <v>1637</v>
      </c>
      <c r="B1249" t="s">
        <v>1642</v>
      </c>
      <c r="C1249" t="s">
        <v>1629</v>
      </c>
      <c r="D1249" t="s">
        <v>541</v>
      </c>
      <c r="E1249" t="s">
        <v>112</v>
      </c>
      <c r="F1249" t="s">
        <v>102</v>
      </c>
      <c r="G1249" s="2" t="s">
        <v>35</v>
      </c>
      <c r="H1249">
        <v>400</v>
      </c>
      <c r="I1249">
        <v>376</v>
      </c>
      <c r="J1249">
        <f t="shared" si="122"/>
        <v>24</v>
      </c>
      <c r="K1249" s="5">
        <f>VLOOKUP(G1249,Products!$B$2:$C$51,2,0)</f>
        <v>60</v>
      </c>
      <c r="L1249" s="5">
        <f>VLOOKUP(G1249,Products!$B$2:$D$51,3,0)</f>
        <v>68</v>
      </c>
      <c r="M1249" s="5">
        <f t="shared" si="123"/>
        <v>24000</v>
      </c>
      <c r="N1249" s="5">
        <f t="shared" si="124"/>
        <v>25568</v>
      </c>
      <c r="O1249" s="5">
        <f t="shared" si="125"/>
        <v>1568</v>
      </c>
      <c r="P1249" s="6">
        <f t="shared" si="126"/>
        <v>0.06</v>
      </c>
      <c r="Q1249" s="6">
        <f t="shared" si="127"/>
        <v>0.94</v>
      </c>
    </row>
    <row r="1250" spans="1:17" ht="15" x14ac:dyDescent="0.35">
      <c r="A1250" s="1" t="s">
        <v>1637</v>
      </c>
      <c r="B1250" t="s">
        <v>1642</v>
      </c>
      <c r="C1250" t="s">
        <v>1629</v>
      </c>
      <c r="D1250" t="s">
        <v>591</v>
      </c>
      <c r="E1250" t="s">
        <v>112</v>
      </c>
      <c r="F1250" t="s">
        <v>103</v>
      </c>
      <c r="G1250" s="2" t="s">
        <v>37</v>
      </c>
      <c r="H1250">
        <v>400</v>
      </c>
      <c r="I1250">
        <v>388</v>
      </c>
      <c r="J1250">
        <f t="shared" si="122"/>
        <v>12</v>
      </c>
      <c r="K1250" s="5">
        <f>VLOOKUP(G1250,Products!$B$2:$C$51,2,0)</f>
        <v>22</v>
      </c>
      <c r="L1250" s="5">
        <f>VLOOKUP(G1250,Products!$B$2:$D$51,3,0)</f>
        <v>27</v>
      </c>
      <c r="M1250" s="5">
        <f t="shared" si="123"/>
        <v>8800</v>
      </c>
      <c r="N1250" s="5">
        <f t="shared" si="124"/>
        <v>10476</v>
      </c>
      <c r="O1250" s="5">
        <f t="shared" si="125"/>
        <v>1676</v>
      </c>
      <c r="P1250" s="6">
        <f t="shared" si="126"/>
        <v>0.03</v>
      </c>
      <c r="Q1250" s="6">
        <f t="shared" si="127"/>
        <v>0.97</v>
      </c>
    </row>
    <row r="1251" spans="1:17" ht="15" x14ac:dyDescent="0.35">
      <c r="A1251" s="1" t="s">
        <v>1637</v>
      </c>
      <c r="B1251" t="s">
        <v>1642</v>
      </c>
      <c r="C1251" t="s">
        <v>1629</v>
      </c>
      <c r="D1251" t="s">
        <v>636</v>
      </c>
      <c r="E1251" t="s">
        <v>112</v>
      </c>
      <c r="F1251" t="s">
        <v>104</v>
      </c>
      <c r="G1251" s="2" t="s">
        <v>38</v>
      </c>
      <c r="H1251">
        <v>400</v>
      </c>
      <c r="I1251">
        <v>388</v>
      </c>
      <c r="J1251">
        <f t="shared" si="122"/>
        <v>12</v>
      </c>
      <c r="K1251" s="5">
        <f>VLOOKUP(G1251,Products!$B$2:$C$51,2,0)</f>
        <v>60</v>
      </c>
      <c r="L1251" s="5">
        <f>VLOOKUP(G1251,Products!$B$2:$D$51,3,0)</f>
        <v>68</v>
      </c>
      <c r="M1251" s="5">
        <f t="shared" si="123"/>
        <v>24000</v>
      </c>
      <c r="N1251" s="5">
        <f t="shared" si="124"/>
        <v>26384</v>
      </c>
      <c r="O1251" s="5">
        <f t="shared" si="125"/>
        <v>2384</v>
      </c>
      <c r="P1251" s="6">
        <f t="shared" si="126"/>
        <v>0.03</v>
      </c>
      <c r="Q1251" s="6">
        <f t="shared" si="127"/>
        <v>0.97</v>
      </c>
    </row>
    <row r="1252" spans="1:17" ht="15" x14ac:dyDescent="0.35">
      <c r="A1252" s="1" t="s">
        <v>1637</v>
      </c>
      <c r="B1252" t="s">
        <v>1642</v>
      </c>
      <c r="C1252" t="s">
        <v>1629</v>
      </c>
      <c r="D1252" t="s">
        <v>682</v>
      </c>
      <c r="E1252" t="s">
        <v>113</v>
      </c>
      <c r="F1252" t="s">
        <v>55</v>
      </c>
      <c r="G1252" s="2" t="s">
        <v>12</v>
      </c>
      <c r="H1252">
        <v>400</v>
      </c>
      <c r="I1252">
        <v>312</v>
      </c>
      <c r="J1252">
        <f t="shared" si="122"/>
        <v>88</v>
      </c>
      <c r="K1252" s="5">
        <f>VLOOKUP(G1252,Products!$B$2:$C$51,2,0)</f>
        <v>30</v>
      </c>
      <c r="L1252" s="5">
        <f>VLOOKUP(G1252,Products!$B$2:$D$51,3,0)</f>
        <v>33</v>
      </c>
      <c r="M1252" s="5">
        <f t="shared" si="123"/>
        <v>12000</v>
      </c>
      <c r="N1252" s="5">
        <f t="shared" si="124"/>
        <v>10296</v>
      </c>
      <c r="O1252" s="5">
        <f t="shared" si="125"/>
        <v>-1704</v>
      </c>
      <c r="P1252" s="6">
        <f t="shared" si="126"/>
        <v>0.22</v>
      </c>
      <c r="Q1252" s="6">
        <f t="shared" si="127"/>
        <v>0.78</v>
      </c>
    </row>
    <row r="1253" spans="1:17" ht="15" x14ac:dyDescent="0.35">
      <c r="A1253" s="1" t="s">
        <v>1637</v>
      </c>
      <c r="B1253" t="s">
        <v>1642</v>
      </c>
      <c r="C1253" t="s">
        <v>1629</v>
      </c>
      <c r="D1253" t="s">
        <v>733</v>
      </c>
      <c r="E1253" t="s">
        <v>113</v>
      </c>
      <c r="F1253" t="s">
        <v>56</v>
      </c>
      <c r="G1253" s="2" t="s">
        <v>13</v>
      </c>
      <c r="H1253">
        <v>400</v>
      </c>
      <c r="I1253">
        <v>296</v>
      </c>
      <c r="J1253">
        <f t="shared" si="122"/>
        <v>104</v>
      </c>
      <c r="K1253" s="5">
        <f>VLOOKUP(G1253,Products!$B$2:$C$51,2,0)</f>
        <v>23</v>
      </c>
      <c r="L1253" s="5">
        <f>VLOOKUP(G1253,Products!$B$2:$D$51,3,0)</f>
        <v>25</v>
      </c>
      <c r="M1253" s="5">
        <f t="shared" si="123"/>
        <v>9200</v>
      </c>
      <c r="N1253" s="5">
        <f t="shared" si="124"/>
        <v>7400</v>
      </c>
      <c r="O1253" s="5">
        <f t="shared" si="125"/>
        <v>-1800</v>
      </c>
      <c r="P1253" s="6">
        <f t="shared" si="126"/>
        <v>0.26</v>
      </c>
      <c r="Q1253" s="6">
        <f t="shared" si="127"/>
        <v>0.74</v>
      </c>
    </row>
    <row r="1254" spans="1:17" ht="15" x14ac:dyDescent="0.35">
      <c r="A1254" s="1" t="s">
        <v>1637</v>
      </c>
      <c r="B1254" t="s">
        <v>1642</v>
      </c>
      <c r="C1254" t="s">
        <v>1629</v>
      </c>
      <c r="D1254" t="s">
        <v>836</v>
      </c>
      <c r="E1254" t="s">
        <v>113</v>
      </c>
      <c r="F1254" t="s">
        <v>57</v>
      </c>
      <c r="G1254" s="2" t="s">
        <v>52</v>
      </c>
      <c r="H1254">
        <v>400</v>
      </c>
      <c r="I1254">
        <v>312</v>
      </c>
      <c r="J1254">
        <f t="shared" si="122"/>
        <v>88</v>
      </c>
      <c r="K1254" s="5">
        <f>VLOOKUP(G1254,Products!$B$2:$C$51,2,0)</f>
        <v>100</v>
      </c>
      <c r="L1254" s="5">
        <f>VLOOKUP(G1254,Products!$B$2:$D$51,3,0)</f>
        <v>105</v>
      </c>
      <c r="M1254" s="5">
        <f t="shared" si="123"/>
        <v>40000</v>
      </c>
      <c r="N1254" s="5">
        <f t="shared" si="124"/>
        <v>32760</v>
      </c>
      <c r="O1254" s="5">
        <f t="shared" si="125"/>
        <v>-7240</v>
      </c>
      <c r="P1254" s="6">
        <f t="shared" si="126"/>
        <v>0.22</v>
      </c>
      <c r="Q1254" s="6">
        <f t="shared" si="127"/>
        <v>0.78</v>
      </c>
    </row>
    <row r="1255" spans="1:17" ht="15" x14ac:dyDescent="0.35">
      <c r="A1255" s="1" t="s">
        <v>1637</v>
      </c>
      <c r="B1255" t="s">
        <v>1642</v>
      </c>
      <c r="C1255" t="s">
        <v>1629</v>
      </c>
      <c r="D1255" t="s">
        <v>889</v>
      </c>
      <c r="E1255" t="s">
        <v>113</v>
      </c>
      <c r="F1255" t="s">
        <v>58</v>
      </c>
      <c r="G1255" s="2" t="s">
        <v>14</v>
      </c>
      <c r="H1255">
        <v>400</v>
      </c>
      <c r="I1255">
        <v>308</v>
      </c>
      <c r="J1255">
        <f t="shared" si="122"/>
        <v>92</v>
      </c>
      <c r="K1255" s="5">
        <f>VLOOKUP(G1255,Products!$B$2:$C$51,2,0)</f>
        <v>60</v>
      </c>
      <c r="L1255" s="5">
        <f>VLOOKUP(G1255,Products!$B$2:$D$51,3,0)</f>
        <v>68</v>
      </c>
      <c r="M1255" s="5">
        <f t="shared" si="123"/>
        <v>24000</v>
      </c>
      <c r="N1255" s="5">
        <f t="shared" si="124"/>
        <v>20944</v>
      </c>
      <c r="O1255" s="5">
        <f t="shared" si="125"/>
        <v>-3056</v>
      </c>
      <c r="P1255" s="6">
        <f t="shared" si="126"/>
        <v>0.23</v>
      </c>
      <c r="Q1255" s="6">
        <f t="shared" si="127"/>
        <v>0.77</v>
      </c>
    </row>
    <row r="1256" spans="1:17" ht="15" x14ac:dyDescent="0.35">
      <c r="A1256" s="1" t="s">
        <v>1637</v>
      </c>
      <c r="B1256" t="s">
        <v>1642</v>
      </c>
      <c r="C1256" t="s">
        <v>1629</v>
      </c>
      <c r="D1256" t="s">
        <v>940</v>
      </c>
      <c r="E1256" t="s">
        <v>113</v>
      </c>
      <c r="F1256" t="s">
        <v>59</v>
      </c>
      <c r="G1256" s="2" t="s">
        <v>15</v>
      </c>
      <c r="H1256">
        <v>400</v>
      </c>
      <c r="I1256">
        <v>312</v>
      </c>
      <c r="J1256">
        <f t="shared" si="122"/>
        <v>88</v>
      </c>
      <c r="K1256" s="5">
        <f>VLOOKUP(G1256,Products!$B$2:$C$51,2,0)</f>
        <v>48</v>
      </c>
      <c r="L1256" s="5">
        <f>VLOOKUP(G1256,Products!$B$2:$D$51,3,0)</f>
        <v>55</v>
      </c>
      <c r="M1256" s="5">
        <f t="shared" si="123"/>
        <v>19200</v>
      </c>
      <c r="N1256" s="5">
        <f t="shared" si="124"/>
        <v>17160</v>
      </c>
      <c r="O1256" s="5">
        <f t="shared" si="125"/>
        <v>-2040</v>
      </c>
      <c r="P1256" s="6">
        <f t="shared" si="126"/>
        <v>0.22</v>
      </c>
      <c r="Q1256" s="6">
        <f t="shared" si="127"/>
        <v>0.78</v>
      </c>
    </row>
    <row r="1257" spans="1:17" ht="15" x14ac:dyDescent="0.35">
      <c r="A1257" s="1" t="s">
        <v>1637</v>
      </c>
      <c r="B1257" t="s">
        <v>1642</v>
      </c>
      <c r="C1257" t="s">
        <v>1629</v>
      </c>
      <c r="D1257" t="s">
        <v>995</v>
      </c>
      <c r="E1257" t="s">
        <v>113</v>
      </c>
      <c r="F1257" t="s">
        <v>60</v>
      </c>
      <c r="G1257" s="2" t="s">
        <v>53</v>
      </c>
      <c r="H1257">
        <v>400</v>
      </c>
      <c r="I1257">
        <v>308</v>
      </c>
      <c r="J1257">
        <f t="shared" si="122"/>
        <v>92</v>
      </c>
      <c r="K1257" s="5">
        <f>VLOOKUP(G1257,Products!$B$2:$C$51,2,0)</f>
        <v>45</v>
      </c>
      <c r="L1257" s="5">
        <f>VLOOKUP(G1257,Products!$B$2:$D$51,3,0)</f>
        <v>52</v>
      </c>
      <c r="M1257" s="5">
        <f t="shared" si="123"/>
        <v>18000</v>
      </c>
      <c r="N1257" s="5">
        <f t="shared" si="124"/>
        <v>16016</v>
      </c>
      <c r="O1257" s="5">
        <f t="shared" si="125"/>
        <v>-1984</v>
      </c>
      <c r="P1257" s="6">
        <f t="shared" si="126"/>
        <v>0.23</v>
      </c>
      <c r="Q1257" s="6">
        <f t="shared" si="127"/>
        <v>0.77</v>
      </c>
    </row>
    <row r="1258" spans="1:17" ht="15" x14ac:dyDescent="0.35">
      <c r="A1258" s="1" t="s">
        <v>1637</v>
      </c>
      <c r="B1258" t="s">
        <v>1642</v>
      </c>
      <c r="C1258" t="s">
        <v>1629</v>
      </c>
      <c r="D1258" t="s">
        <v>1133</v>
      </c>
      <c r="E1258" t="s">
        <v>113</v>
      </c>
      <c r="F1258" t="s">
        <v>61</v>
      </c>
      <c r="G1258" s="2" t="s">
        <v>16</v>
      </c>
      <c r="H1258">
        <v>400</v>
      </c>
      <c r="I1258">
        <v>308</v>
      </c>
      <c r="J1258">
        <f t="shared" si="122"/>
        <v>92</v>
      </c>
      <c r="K1258" s="5">
        <f>VLOOKUP(G1258,Products!$B$2:$C$51,2,0)</f>
        <v>12</v>
      </c>
      <c r="L1258" s="5">
        <f>VLOOKUP(G1258,Products!$B$2:$D$51,3,0)</f>
        <v>20</v>
      </c>
      <c r="M1258" s="5">
        <f t="shared" si="123"/>
        <v>4800</v>
      </c>
      <c r="N1258" s="5">
        <f t="shared" si="124"/>
        <v>6160</v>
      </c>
      <c r="O1258" s="5">
        <f t="shared" si="125"/>
        <v>1360</v>
      </c>
      <c r="P1258" s="6">
        <f t="shared" si="126"/>
        <v>0.23</v>
      </c>
      <c r="Q1258" s="6">
        <f t="shared" si="127"/>
        <v>0.77</v>
      </c>
    </row>
    <row r="1259" spans="1:17" ht="15" x14ac:dyDescent="0.35">
      <c r="A1259" s="1" t="s">
        <v>1637</v>
      </c>
      <c r="B1259" t="s">
        <v>1642</v>
      </c>
      <c r="C1259" t="s">
        <v>1629</v>
      </c>
      <c r="D1259" t="s">
        <v>1185</v>
      </c>
      <c r="E1259" t="s">
        <v>113</v>
      </c>
      <c r="F1259" t="s">
        <v>62</v>
      </c>
      <c r="G1259" s="2" t="s">
        <v>17</v>
      </c>
      <c r="H1259">
        <v>400</v>
      </c>
      <c r="I1259">
        <v>300</v>
      </c>
      <c r="J1259">
        <f t="shared" ref="J1259:J1322" si="128">H1259-I1259</f>
        <v>100</v>
      </c>
      <c r="K1259" s="5">
        <f>VLOOKUP(G1259,Products!$B$2:$C$51,2,0)</f>
        <v>320</v>
      </c>
      <c r="L1259" s="5">
        <f>VLOOKUP(G1259,Products!$B$2:$D$51,3,0)</f>
        <v>368</v>
      </c>
      <c r="M1259" s="5">
        <f t="shared" ref="M1259:M1322" si="129">H1259*K1259</f>
        <v>128000</v>
      </c>
      <c r="N1259" s="5">
        <f t="shared" ref="N1259:N1322" si="130">I1259*L1259</f>
        <v>110400</v>
      </c>
      <c r="O1259" s="5">
        <f t="shared" ref="O1259:O1322" si="131">N1259-M1259</f>
        <v>-17600</v>
      </c>
      <c r="P1259" s="6">
        <f t="shared" si="126"/>
        <v>0.25</v>
      </c>
      <c r="Q1259" s="6">
        <f t="shared" si="127"/>
        <v>0.75</v>
      </c>
    </row>
    <row r="1260" spans="1:17" ht="15" x14ac:dyDescent="0.35">
      <c r="A1260" s="1" t="s">
        <v>1637</v>
      </c>
      <c r="B1260" t="s">
        <v>1642</v>
      </c>
      <c r="C1260" t="s">
        <v>1629</v>
      </c>
      <c r="D1260" t="s">
        <v>1414</v>
      </c>
      <c r="E1260" t="s">
        <v>113</v>
      </c>
      <c r="F1260" t="s">
        <v>63</v>
      </c>
      <c r="G1260" s="2" t="s">
        <v>18</v>
      </c>
      <c r="H1260">
        <v>400</v>
      </c>
      <c r="I1260">
        <v>304</v>
      </c>
      <c r="J1260">
        <f t="shared" si="128"/>
        <v>96</v>
      </c>
      <c r="K1260" s="5">
        <f>VLOOKUP(G1260,Products!$B$2:$C$51,2,0)</f>
        <v>253</v>
      </c>
      <c r="L1260" s="5">
        <f>VLOOKUP(G1260,Products!$B$2:$D$51,3,0)</f>
        <v>285</v>
      </c>
      <c r="M1260" s="5">
        <f t="shared" si="129"/>
        <v>101200</v>
      </c>
      <c r="N1260" s="5">
        <f t="shared" si="130"/>
        <v>86640</v>
      </c>
      <c r="O1260" s="5">
        <f t="shared" si="131"/>
        <v>-14560</v>
      </c>
      <c r="P1260" s="6">
        <f t="shared" si="126"/>
        <v>0.24</v>
      </c>
      <c r="Q1260" s="6">
        <f t="shared" si="127"/>
        <v>0.76</v>
      </c>
    </row>
    <row r="1261" spans="1:17" ht="15" x14ac:dyDescent="0.35">
      <c r="A1261" s="1" t="s">
        <v>1637</v>
      </c>
      <c r="B1261" t="s">
        <v>1642</v>
      </c>
      <c r="C1261" t="s">
        <v>1629</v>
      </c>
      <c r="D1261" t="s">
        <v>1574</v>
      </c>
      <c r="E1261" t="s">
        <v>113</v>
      </c>
      <c r="F1261" t="s">
        <v>64</v>
      </c>
      <c r="G1261" s="2" t="s">
        <v>19</v>
      </c>
      <c r="H1261">
        <v>400</v>
      </c>
      <c r="I1261">
        <v>312</v>
      </c>
      <c r="J1261">
        <f t="shared" si="128"/>
        <v>88</v>
      </c>
      <c r="K1261" s="5">
        <f>VLOOKUP(G1261,Products!$B$2:$C$51,2,0)</f>
        <v>98</v>
      </c>
      <c r="L1261" s="5">
        <f>VLOOKUP(G1261,Products!$B$2:$D$51,3,0)</f>
        <v>108</v>
      </c>
      <c r="M1261" s="5">
        <f t="shared" si="129"/>
        <v>39200</v>
      </c>
      <c r="N1261" s="5">
        <f t="shared" si="130"/>
        <v>33696</v>
      </c>
      <c r="O1261" s="5">
        <f t="shared" si="131"/>
        <v>-5504</v>
      </c>
      <c r="P1261" s="6">
        <f t="shared" si="126"/>
        <v>0.22</v>
      </c>
      <c r="Q1261" s="6">
        <f t="shared" si="127"/>
        <v>0.78</v>
      </c>
    </row>
    <row r="1262" spans="1:17" ht="15" x14ac:dyDescent="0.35">
      <c r="A1262" s="1" t="s">
        <v>1637</v>
      </c>
      <c r="B1262" t="s">
        <v>1642</v>
      </c>
      <c r="C1262" t="s">
        <v>1629</v>
      </c>
      <c r="D1262" t="s">
        <v>492</v>
      </c>
      <c r="E1262" t="s">
        <v>113</v>
      </c>
      <c r="F1262" t="s">
        <v>65</v>
      </c>
      <c r="G1262" s="2" t="s">
        <v>45</v>
      </c>
      <c r="H1262">
        <v>400</v>
      </c>
      <c r="I1262">
        <v>288</v>
      </c>
      <c r="J1262">
        <f t="shared" si="128"/>
        <v>112</v>
      </c>
      <c r="K1262" s="5">
        <f>VLOOKUP(G1262,Products!$B$2:$C$51,2,0)</f>
        <v>70</v>
      </c>
      <c r="L1262" s="5">
        <f>VLOOKUP(G1262,Products!$B$2:$D$51,3,0)</f>
        <v>78</v>
      </c>
      <c r="M1262" s="5">
        <f t="shared" si="129"/>
        <v>28000</v>
      </c>
      <c r="N1262" s="5">
        <f t="shared" si="130"/>
        <v>22464</v>
      </c>
      <c r="O1262" s="5">
        <f t="shared" si="131"/>
        <v>-5536</v>
      </c>
      <c r="P1262" s="6">
        <f t="shared" si="126"/>
        <v>0.28000000000000003</v>
      </c>
      <c r="Q1262" s="6">
        <f t="shared" si="127"/>
        <v>0.72</v>
      </c>
    </row>
    <row r="1263" spans="1:17" ht="15" x14ac:dyDescent="0.35">
      <c r="A1263" s="1" t="s">
        <v>1637</v>
      </c>
      <c r="B1263" t="s">
        <v>1642</v>
      </c>
      <c r="C1263" t="s">
        <v>1629</v>
      </c>
      <c r="D1263" t="s">
        <v>542</v>
      </c>
      <c r="E1263" t="s">
        <v>113</v>
      </c>
      <c r="F1263" t="s">
        <v>66</v>
      </c>
      <c r="G1263" s="2" t="s">
        <v>20</v>
      </c>
      <c r="H1263">
        <v>400</v>
      </c>
      <c r="I1263">
        <v>296</v>
      </c>
      <c r="J1263">
        <f t="shared" si="128"/>
        <v>104</v>
      </c>
      <c r="K1263" s="5">
        <f>VLOOKUP(G1263,Products!$B$2:$C$51,2,0)</f>
        <v>720</v>
      </c>
      <c r="L1263" s="5">
        <f>VLOOKUP(G1263,Products!$B$2:$D$51,3,0)</f>
        <v>806</v>
      </c>
      <c r="M1263" s="5">
        <f t="shared" si="129"/>
        <v>288000</v>
      </c>
      <c r="N1263" s="5">
        <f t="shared" si="130"/>
        <v>238576</v>
      </c>
      <c r="O1263" s="5">
        <f t="shared" si="131"/>
        <v>-49424</v>
      </c>
      <c r="P1263" s="6">
        <f t="shared" si="126"/>
        <v>0.26</v>
      </c>
      <c r="Q1263" s="6">
        <f t="shared" si="127"/>
        <v>0.74</v>
      </c>
    </row>
    <row r="1264" spans="1:17" ht="15" x14ac:dyDescent="0.35">
      <c r="A1264" s="1" t="s">
        <v>1637</v>
      </c>
      <c r="B1264" t="s">
        <v>1642</v>
      </c>
      <c r="C1264" t="s">
        <v>1629</v>
      </c>
      <c r="D1264" t="s">
        <v>637</v>
      </c>
      <c r="E1264" t="s">
        <v>113</v>
      </c>
      <c r="F1264" t="s">
        <v>67</v>
      </c>
      <c r="G1264" s="2" t="s">
        <v>21</v>
      </c>
      <c r="H1264">
        <v>400</v>
      </c>
      <c r="I1264">
        <v>288</v>
      </c>
      <c r="J1264">
        <f t="shared" si="128"/>
        <v>112</v>
      </c>
      <c r="K1264" s="5">
        <f>VLOOKUP(G1264,Products!$B$2:$C$51,2,0)</f>
        <v>740</v>
      </c>
      <c r="L1264" s="5">
        <f>VLOOKUP(G1264,Products!$B$2:$D$51,3,0)</f>
        <v>815</v>
      </c>
      <c r="M1264" s="5">
        <f t="shared" si="129"/>
        <v>296000</v>
      </c>
      <c r="N1264" s="5">
        <f t="shared" si="130"/>
        <v>234720</v>
      </c>
      <c r="O1264" s="5">
        <f t="shared" si="131"/>
        <v>-61280</v>
      </c>
      <c r="P1264" s="6">
        <f t="shared" si="126"/>
        <v>0.28000000000000003</v>
      </c>
      <c r="Q1264" s="6">
        <f t="shared" si="127"/>
        <v>0.72</v>
      </c>
    </row>
    <row r="1265" spans="1:17" ht="15" x14ac:dyDescent="0.35">
      <c r="A1265" s="1" t="s">
        <v>1637</v>
      </c>
      <c r="B1265" t="s">
        <v>1642</v>
      </c>
      <c r="C1265" t="s">
        <v>1629</v>
      </c>
      <c r="D1265" t="s">
        <v>837</v>
      </c>
      <c r="E1265" t="s">
        <v>113</v>
      </c>
      <c r="F1265" t="s">
        <v>68</v>
      </c>
      <c r="G1265" s="2" t="s">
        <v>22</v>
      </c>
      <c r="H1265">
        <v>400</v>
      </c>
      <c r="I1265">
        <v>312</v>
      </c>
      <c r="J1265">
        <f t="shared" si="128"/>
        <v>88</v>
      </c>
      <c r="K1265" s="5">
        <f>VLOOKUP(G1265,Products!$B$2:$C$51,2,0)</f>
        <v>40</v>
      </c>
      <c r="L1265" s="5">
        <f>VLOOKUP(G1265,Products!$B$2:$D$51,3,0)</f>
        <v>60</v>
      </c>
      <c r="M1265" s="5">
        <f t="shared" si="129"/>
        <v>16000</v>
      </c>
      <c r="N1265" s="5">
        <f t="shared" si="130"/>
        <v>18720</v>
      </c>
      <c r="O1265" s="5">
        <f t="shared" si="131"/>
        <v>2720</v>
      </c>
      <c r="P1265" s="6">
        <f t="shared" si="126"/>
        <v>0.22</v>
      </c>
      <c r="Q1265" s="6">
        <f t="shared" si="127"/>
        <v>0.78</v>
      </c>
    </row>
    <row r="1266" spans="1:17" ht="15" x14ac:dyDescent="0.35">
      <c r="A1266" s="1" t="s">
        <v>1637</v>
      </c>
      <c r="B1266" t="s">
        <v>1642</v>
      </c>
      <c r="C1266" t="s">
        <v>1629</v>
      </c>
      <c r="D1266" t="s">
        <v>890</v>
      </c>
      <c r="E1266" t="s">
        <v>113</v>
      </c>
      <c r="F1266" t="s">
        <v>69</v>
      </c>
      <c r="G1266" s="2" t="s">
        <v>27</v>
      </c>
      <c r="H1266">
        <v>400</v>
      </c>
      <c r="I1266">
        <v>312</v>
      </c>
      <c r="J1266">
        <f t="shared" si="128"/>
        <v>88</v>
      </c>
      <c r="K1266" s="5">
        <f>VLOOKUP(G1266,Products!$B$2:$C$51,2,0)</f>
        <v>60</v>
      </c>
      <c r="L1266" s="5">
        <f>VLOOKUP(G1266,Products!$B$2:$D$51,3,0)</f>
        <v>66</v>
      </c>
      <c r="M1266" s="5">
        <f t="shared" si="129"/>
        <v>24000</v>
      </c>
      <c r="N1266" s="5">
        <f t="shared" si="130"/>
        <v>20592</v>
      </c>
      <c r="O1266" s="5">
        <f t="shared" si="131"/>
        <v>-3408</v>
      </c>
      <c r="P1266" s="6">
        <f t="shared" si="126"/>
        <v>0.22</v>
      </c>
      <c r="Q1266" s="6">
        <f t="shared" si="127"/>
        <v>0.78</v>
      </c>
    </row>
    <row r="1267" spans="1:17" ht="15" x14ac:dyDescent="0.35">
      <c r="A1267" s="1" t="s">
        <v>1637</v>
      </c>
      <c r="B1267" t="s">
        <v>1642</v>
      </c>
      <c r="C1267" t="s">
        <v>1629</v>
      </c>
      <c r="D1267" t="s">
        <v>996</v>
      </c>
      <c r="E1267" t="s">
        <v>113</v>
      </c>
      <c r="F1267" t="s">
        <v>70</v>
      </c>
      <c r="G1267" s="2" t="s">
        <v>1643</v>
      </c>
      <c r="H1267">
        <v>400</v>
      </c>
      <c r="I1267">
        <v>312</v>
      </c>
      <c r="J1267">
        <f t="shared" si="128"/>
        <v>88</v>
      </c>
      <c r="K1267" s="5">
        <f>VLOOKUP(G1267,Products!$B$2:$C$51,2,0)</f>
        <v>108</v>
      </c>
      <c r="L1267" s="5">
        <f>VLOOKUP(G1267,Products!$B$2:$D$51,3,0)</f>
        <v>118</v>
      </c>
      <c r="M1267" s="5">
        <f t="shared" si="129"/>
        <v>43200</v>
      </c>
      <c r="N1267" s="5">
        <f t="shared" si="130"/>
        <v>36816</v>
      </c>
      <c r="O1267" s="5">
        <f t="shared" si="131"/>
        <v>-6384</v>
      </c>
      <c r="P1267" s="6">
        <f t="shared" si="126"/>
        <v>0.22</v>
      </c>
      <c r="Q1267" s="6">
        <f t="shared" si="127"/>
        <v>0.78</v>
      </c>
    </row>
    <row r="1268" spans="1:17" ht="15" x14ac:dyDescent="0.35">
      <c r="A1268" s="1" t="s">
        <v>1637</v>
      </c>
      <c r="B1268" t="s">
        <v>1642</v>
      </c>
      <c r="C1268" t="s">
        <v>1629</v>
      </c>
      <c r="D1268" t="s">
        <v>1038</v>
      </c>
      <c r="E1268" t="s">
        <v>113</v>
      </c>
      <c r="F1268" t="s">
        <v>71</v>
      </c>
      <c r="G1268" s="2" t="s">
        <v>29</v>
      </c>
      <c r="H1268">
        <v>400</v>
      </c>
      <c r="I1268">
        <v>292</v>
      </c>
      <c r="J1268">
        <f t="shared" si="128"/>
        <v>108</v>
      </c>
      <c r="K1268" s="5">
        <f>VLOOKUP(G1268,Products!$B$2:$C$51,2,0)</f>
        <v>84</v>
      </c>
      <c r="L1268" s="5">
        <f>VLOOKUP(G1268,Products!$B$2:$D$51,3,0)</f>
        <v>94</v>
      </c>
      <c r="M1268" s="5">
        <f t="shared" si="129"/>
        <v>33600</v>
      </c>
      <c r="N1268" s="5">
        <f t="shared" si="130"/>
        <v>27448</v>
      </c>
      <c r="O1268" s="5">
        <f t="shared" si="131"/>
        <v>-6152</v>
      </c>
      <c r="P1268" s="6">
        <f t="shared" si="126"/>
        <v>0.27</v>
      </c>
      <c r="Q1268" s="6">
        <f t="shared" si="127"/>
        <v>0.73</v>
      </c>
    </row>
    <row r="1269" spans="1:17" ht="15" x14ac:dyDescent="0.35">
      <c r="A1269" s="1" t="s">
        <v>1637</v>
      </c>
      <c r="B1269" t="s">
        <v>1642</v>
      </c>
      <c r="C1269" t="s">
        <v>1629</v>
      </c>
      <c r="D1269" t="s">
        <v>1134</v>
      </c>
      <c r="E1269" t="s">
        <v>113</v>
      </c>
      <c r="F1269" t="s">
        <v>72</v>
      </c>
      <c r="G1269" s="2" t="s">
        <v>31</v>
      </c>
      <c r="H1269">
        <v>400</v>
      </c>
      <c r="I1269">
        <v>300</v>
      </c>
      <c r="J1269">
        <f t="shared" si="128"/>
        <v>100</v>
      </c>
      <c r="K1269" s="5">
        <f>VLOOKUP(G1269,Products!$B$2:$C$51,2,0)</f>
        <v>67</v>
      </c>
      <c r="L1269" s="5">
        <f>VLOOKUP(G1269,Products!$B$2:$D$51,3,0)</f>
        <v>74</v>
      </c>
      <c r="M1269" s="5">
        <f t="shared" si="129"/>
        <v>26800</v>
      </c>
      <c r="N1269" s="5">
        <f t="shared" si="130"/>
        <v>22200</v>
      </c>
      <c r="O1269" s="5">
        <f t="shared" si="131"/>
        <v>-4600</v>
      </c>
      <c r="P1269" s="6">
        <f t="shared" si="126"/>
        <v>0.25</v>
      </c>
      <c r="Q1269" s="6">
        <f t="shared" si="127"/>
        <v>0.75</v>
      </c>
    </row>
    <row r="1270" spans="1:17" ht="15" x14ac:dyDescent="0.35">
      <c r="A1270" s="1" t="s">
        <v>1637</v>
      </c>
      <c r="B1270" t="s">
        <v>1642</v>
      </c>
      <c r="C1270" t="s">
        <v>1629</v>
      </c>
      <c r="D1270" t="s">
        <v>1186</v>
      </c>
      <c r="E1270" t="s">
        <v>113</v>
      </c>
      <c r="F1270" t="s">
        <v>73</v>
      </c>
      <c r="G1270" s="2" t="s">
        <v>32</v>
      </c>
      <c r="H1270">
        <v>400</v>
      </c>
      <c r="I1270">
        <v>288</v>
      </c>
      <c r="J1270">
        <f t="shared" si="128"/>
        <v>112</v>
      </c>
      <c r="K1270" s="5">
        <f>VLOOKUP(G1270,Products!$B$2:$C$51,2,0)</f>
        <v>25</v>
      </c>
      <c r="L1270" s="5">
        <f>VLOOKUP(G1270,Products!$B$2:$D$51,3,0)</f>
        <v>30</v>
      </c>
      <c r="M1270" s="5">
        <f t="shared" si="129"/>
        <v>10000</v>
      </c>
      <c r="N1270" s="5">
        <f t="shared" si="130"/>
        <v>8640</v>
      </c>
      <c r="O1270" s="5">
        <f t="shared" si="131"/>
        <v>-1360</v>
      </c>
      <c r="P1270" s="6">
        <f t="shared" si="126"/>
        <v>0.28000000000000003</v>
      </c>
      <c r="Q1270" s="6">
        <f t="shared" si="127"/>
        <v>0.72</v>
      </c>
    </row>
    <row r="1271" spans="1:17" ht="15" x14ac:dyDescent="0.35">
      <c r="A1271" s="1" t="s">
        <v>1637</v>
      </c>
      <c r="B1271" t="s">
        <v>1642</v>
      </c>
      <c r="C1271" t="s">
        <v>1629</v>
      </c>
      <c r="D1271" t="s">
        <v>1320</v>
      </c>
      <c r="E1271" t="s">
        <v>113</v>
      </c>
      <c r="F1271" t="s">
        <v>74</v>
      </c>
      <c r="G1271" s="2" t="s">
        <v>33</v>
      </c>
      <c r="H1271">
        <v>400</v>
      </c>
      <c r="I1271">
        <v>300</v>
      </c>
      <c r="J1271">
        <f t="shared" si="128"/>
        <v>100</v>
      </c>
      <c r="K1271" s="5">
        <f>VLOOKUP(G1271,Products!$B$2:$C$51,2,0)</f>
        <v>186</v>
      </c>
      <c r="L1271" s="5">
        <f>VLOOKUP(G1271,Products!$B$2:$D$51,3,0)</f>
        <v>205</v>
      </c>
      <c r="M1271" s="5">
        <f t="shared" si="129"/>
        <v>74400</v>
      </c>
      <c r="N1271" s="5">
        <f t="shared" si="130"/>
        <v>61500</v>
      </c>
      <c r="O1271" s="5">
        <f t="shared" si="131"/>
        <v>-12900</v>
      </c>
      <c r="P1271" s="6">
        <f t="shared" si="126"/>
        <v>0.25</v>
      </c>
      <c r="Q1271" s="6">
        <f t="shared" si="127"/>
        <v>0.75</v>
      </c>
    </row>
    <row r="1272" spans="1:17" ht="15" x14ac:dyDescent="0.35">
      <c r="A1272" s="1" t="s">
        <v>1637</v>
      </c>
      <c r="B1272" t="s">
        <v>1642</v>
      </c>
      <c r="C1272" t="s">
        <v>1629</v>
      </c>
      <c r="D1272" t="s">
        <v>1364</v>
      </c>
      <c r="E1272" t="s">
        <v>113</v>
      </c>
      <c r="F1272" t="s">
        <v>75</v>
      </c>
      <c r="G1272" s="2" t="s">
        <v>34</v>
      </c>
      <c r="H1272">
        <v>400</v>
      </c>
      <c r="I1272">
        <v>312</v>
      </c>
      <c r="J1272">
        <f t="shared" si="128"/>
        <v>88</v>
      </c>
      <c r="K1272" s="5">
        <f>VLOOKUP(G1272,Products!$B$2:$C$51,2,0)</f>
        <v>70</v>
      </c>
      <c r="L1272" s="5">
        <f>VLOOKUP(G1272,Products!$B$2:$D$51,3,0)</f>
        <v>84</v>
      </c>
      <c r="M1272" s="5">
        <f t="shared" si="129"/>
        <v>28000</v>
      </c>
      <c r="N1272" s="5">
        <f t="shared" si="130"/>
        <v>26208</v>
      </c>
      <c r="O1272" s="5">
        <f t="shared" si="131"/>
        <v>-1792</v>
      </c>
      <c r="P1272" s="6">
        <f t="shared" si="126"/>
        <v>0.22</v>
      </c>
      <c r="Q1272" s="6">
        <f t="shared" si="127"/>
        <v>0.78</v>
      </c>
    </row>
    <row r="1273" spans="1:17" ht="15" x14ac:dyDescent="0.35">
      <c r="A1273" s="1" t="s">
        <v>1637</v>
      </c>
      <c r="B1273" t="s">
        <v>1642</v>
      </c>
      <c r="C1273" t="s">
        <v>1629</v>
      </c>
      <c r="D1273" t="s">
        <v>1415</v>
      </c>
      <c r="E1273" t="s">
        <v>113</v>
      </c>
      <c r="F1273" t="s">
        <v>76</v>
      </c>
      <c r="G1273" s="2" t="s">
        <v>36</v>
      </c>
      <c r="H1273">
        <v>400</v>
      </c>
      <c r="I1273">
        <v>312</v>
      </c>
      <c r="J1273">
        <f t="shared" si="128"/>
        <v>88</v>
      </c>
      <c r="K1273" s="5">
        <f>VLOOKUP(G1273,Products!$B$2:$C$51,2,0)</f>
        <v>197</v>
      </c>
      <c r="L1273" s="5">
        <f>VLOOKUP(G1273,Products!$B$2:$D$51,3,0)</f>
        <v>221</v>
      </c>
      <c r="M1273" s="5">
        <f t="shared" si="129"/>
        <v>78800</v>
      </c>
      <c r="N1273" s="5">
        <f t="shared" si="130"/>
        <v>68952</v>
      </c>
      <c r="O1273" s="5">
        <f t="shared" si="131"/>
        <v>-9848</v>
      </c>
      <c r="P1273" s="6">
        <f t="shared" si="126"/>
        <v>0.22</v>
      </c>
      <c r="Q1273" s="6">
        <f t="shared" si="127"/>
        <v>0.78</v>
      </c>
    </row>
    <row r="1274" spans="1:17" ht="15" x14ac:dyDescent="0.35">
      <c r="A1274" s="1" t="s">
        <v>1637</v>
      </c>
      <c r="B1274" t="s">
        <v>1642</v>
      </c>
      <c r="C1274" t="s">
        <v>1629</v>
      </c>
      <c r="D1274" t="s">
        <v>1471</v>
      </c>
      <c r="E1274" t="s">
        <v>113</v>
      </c>
      <c r="F1274" t="s">
        <v>77</v>
      </c>
      <c r="G1274" s="2" t="s">
        <v>39</v>
      </c>
      <c r="H1274">
        <v>400</v>
      </c>
      <c r="I1274">
        <v>288</v>
      </c>
      <c r="J1274">
        <f t="shared" si="128"/>
        <v>112</v>
      </c>
      <c r="K1274" s="5">
        <f>VLOOKUP(G1274,Products!$B$2:$C$51,2,0)</f>
        <v>20</v>
      </c>
      <c r="L1274" s="5">
        <f>VLOOKUP(G1274,Products!$B$2:$D$51,3,0)</f>
        <v>24</v>
      </c>
      <c r="M1274" s="5">
        <f t="shared" si="129"/>
        <v>8000</v>
      </c>
      <c r="N1274" s="5">
        <f t="shared" si="130"/>
        <v>6912</v>
      </c>
      <c r="O1274" s="5">
        <f t="shared" si="131"/>
        <v>-1088</v>
      </c>
      <c r="P1274" s="6">
        <f t="shared" si="126"/>
        <v>0.28000000000000003</v>
      </c>
      <c r="Q1274" s="6">
        <f t="shared" si="127"/>
        <v>0.72</v>
      </c>
    </row>
    <row r="1275" spans="1:17" ht="15" x14ac:dyDescent="0.35">
      <c r="A1275" s="1" t="s">
        <v>1637</v>
      </c>
      <c r="B1275" t="s">
        <v>1642</v>
      </c>
      <c r="C1275" t="s">
        <v>1629</v>
      </c>
      <c r="D1275" t="s">
        <v>155</v>
      </c>
      <c r="E1275" t="s">
        <v>113</v>
      </c>
      <c r="F1275" t="s">
        <v>78</v>
      </c>
      <c r="G1275" s="2" t="s">
        <v>41</v>
      </c>
      <c r="H1275">
        <v>400</v>
      </c>
      <c r="I1275">
        <v>288</v>
      </c>
      <c r="J1275">
        <f t="shared" si="128"/>
        <v>112</v>
      </c>
      <c r="K1275" s="5">
        <f>VLOOKUP(G1275,Products!$B$2:$C$51,2,0)</f>
        <v>60</v>
      </c>
      <c r="L1275" s="5">
        <f>VLOOKUP(G1275,Products!$B$2:$D$51,3,0)</f>
        <v>72</v>
      </c>
      <c r="M1275" s="5">
        <f t="shared" si="129"/>
        <v>24000</v>
      </c>
      <c r="N1275" s="5">
        <f t="shared" si="130"/>
        <v>20736</v>
      </c>
      <c r="O1275" s="5">
        <f t="shared" si="131"/>
        <v>-3264</v>
      </c>
      <c r="P1275" s="6">
        <f t="shared" si="126"/>
        <v>0.28000000000000003</v>
      </c>
      <c r="Q1275" s="6">
        <f t="shared" si="127"/>
        <v>0.72</v>
      </c>
    </row>
    <row r="1276" spans="1:17" ht="15" x14ac:dyDescent="0.35">
      <c r="A1276" s="1" t="s">
        <v>1637</v>
      </c>
      <c r="B1276" t="s">
        <v>1642</v>
      </c>
      <c r="C1276" t="s">
        <v>1629</v>
      </c>
      <c r="D1276" t="s">
        <v>205</v>
      </c>
      <c r="E1276" t="s">
        <v>113</v>
      </c>
      <c r="F1276" t="s">
        <v>79</v>
      </c>
      <c r="G1276" s="2" t="s">
        <v>42</v>
      </c>
      <c r="H1276">
        <v>400</v>
      </c>
      <c r="I1276">
        <v>292</v>
      </c>
      <c r="J1276">
        <f t="shared" si="128"/>
        <v>108</v>
      </c>
      <c r="K1276" s="5">
        <f>VLOOKUP(G1276,Products!$B$2:$C$51,2,0)</f>
        <v>251</v>
      </c>
      <c r="L1276" s="5">
        <f>VLOOKUP(G1276,Products!$B$2:$D$51,3,0)</f>
        <v>276</v>
      </c>
      <c r="M1276" s="5">
        <f t="shared" si="129"/>
        <v>100400</v>
      </c>
      <c r="N1276" s="5">
        <f t="shared" si="130"/>
        <v>80592</v>
      </c>
      <c r="O1276" s="5">
        <f t="shared" si="131"/>
        <v>-19808</v>
      </c>
      <c r="P1276" s="6">
        <f t="shared" si="126"/>
        <v>0.27</v>
      </c>
      <c r="Q1276" s="6">
        <f t="shared" si="127"/>
        <v>0.73</v>
      </c>
    </row>
    <row r="1277" spans="1:17" ht="15" x14ac:dyDescent="0.35">
      <c r="A1277" s="1" t="s">
        <v>1637</v>
      </c>
      <c r="B1277" t="s">
        <v>1642</v>
      </c>
      <c r="C1277" t="s">
        <v>1629</v>
      </c>
      <c r="D1277" t="s">
        <v>257</v>
      </c>
      <c r="E1277" t="s">
        <v>113</v>
      </c>
      <c r="F1277" t="s">
        <v>80</v>
      </c>
      <c r="G1277" s="2" t="s">
        <v>43</v>
      </c>
      <c r="H1277">
        <v>400</v>
      </c>
      <c r="I1277">
        <v>292</v>
      </c>
      <c r="J1277">
        <f t="shared" si="128"/>
        <v>108</v>
      </c>
      <c r="K1277" s="5">
        <f>VLOOKUP(G1277,Products!$B$2:$C$51,2,0)</f>
        <v>70</v>
      </c>
      <c r="L1277" s="5">
        <f>VLOOKUP(G1277,Products!$B$2:$D$51,3,0)</f>
        <v>84</v>
      </c>
      <c r="M1277" s="5">
        <f t="shared" si="129"/>
        <v>28000</v>
      </c>
      <c r="N1277" s="5">
        <f t="shared" si="130"/>
        <v>24528</v>
      </c>
      <c r="O1277" s="5">
        <f t="shared" si="131"/>
        <v>-3472</v>
      </c>
      <c r="P1277" s="6">
        <f t="shared" si="126"/>
        <v>0.27</v>
      </c>
      <c r="Q1277" s="6">
        <f t="shared" si="127"/>
        <v>0.73</v>
      </c>
    </row>
    <row r="1278" spans="1:17" ht="15" x14ac:dyDescent="0.35">
      <c r="A1278" s="1" t="s">
        <v>1637</v>
      </c>
      <c r="B1278" t="s">
        <v>1642</v>
      </c>
      <c r="C1278" t="s">
        <v>1629</v>
      </c>
      <c r="D1278" t="s">
        <v>359</v>
      </c>
      <c r="E1278" t="s">
        <v>113</v>
      </c>
      <c r="F1278" t="s">
        <v>81</v>
      </c>
      <c r="G1278" s="2" t="s">
        <v>46</v>
      </c>
      <c r="H1278">
        <v>400</v>
      </c>
      <c r="I1278">
        <v>296</v>
      </c>
      <c r="J1278">
        <f t="shared" si="128"/>
        <v>104</v>
      </c>
      <c r="K1278" s="5">
        <f>VLOOKUP(G1278,Products!$B$2:$C$51,2,0)</f>
        <v>120</v>
      </c>
      <c r="L1278" s="5">
        <f>VLOOKUP(G1278,Products!$B$2:$D$51,3,0)</f>
        <v>130</v>
      </c>
      <c r="M1278" s="5">
        <f t="shared" si="129"/>
        <v>48000</v>
      </c>
      <c r="N1278" s="5">
        <f t="shared" si="130"/>
        <v>38480</v>
      </c>
      <c r="O1278" s="5">
        <f t="shared" si="131"/>
        <v>-9520</v>
      </c>
      <c r="P1278" s="6">
        <f t="shared" si="126"/>
        <v>0.26</v>
      </c>
      <c r="Q1278" s="6">
        <f t="shared" si="127"/>
        <v>0.74</v>
      </c>
    </row>
    <row r="1279" spans="1:17" ht="15" x14ac:dyDescent="0.35">
      <c r="A1279" s="1" t="s">
        <v>1637</v>
      </c>
      <c r="B1279" t="s">
        <v>1642</v>
      </c>
      <c r="C1279" t="s">
        <v>1629</v>
      </c>
      <c r="D1279" t="s">
        <v>440</v>
      </c>
      <c r="E1279" t="s">
        <v>113</v>
      </c>
      <c r="F1279" t="s">
        <v>82</v>
      </c>
      <c r="G1279" s="2" t="s">
        <v>49</v>
      </c>
      <c r="H1279">
        <v>400</v>
      </c>
      <c r="I1279">
        <v>304</v>
      </c>
      <c r="J1279">
        <f t="shared" si="128"/>
        <v>96</v>
      </c>
      <c r="K1279" s="5">
        <f>VLOOKUP(G1279,Products!$B$2:$C$51,2,0)</f>
        <v>30</v>
      </c>
      <c r="L1279" s="5">
        <f>VLOOKUP(G1279,Products!$B$2:$D$51,3,0)</f>
        <v>40</v>
      </c>
      <c r="M1279" s="5">
        <f t="shared" si="129"/>
        <v>12000</v>
      </c>
      <c r="N1279" s="5">
        <f t="shared" si="130"/>
        <v>12160</v>
      </c>
      <c r="O1279" s="5">
        <f t="shared" si="131"/>
        <v>160</v>
      </c>
      <c r="P1279" s="6">
        <f t="shared" si="126"/>
        <v>0.24</v>
      </c>
      <c r="Q1279" s="6">
        <f t="shared" si="127"/>
        <v>0.76</v>
      </c>
    </row>
    <row r="1280" spans="1:17" ht="15" x14ac:dyDescent="0.35">
      <c r="A1280" s="1" t="s">
        <v>1637</v>
      </c>
      <c r="B1280" t="s">
        <v>1642</v>
      </c>
      <c r="C1280" t="s">
        <v>1629</v>
      </c>
      <c r="D1280" t="s">
        <v>493</v>
      </c>
      <c r="E1280" t="s">
        <v>113</v>
      </c>
      <c r="F1280" t="s">
        <v>83</v>
      </c>
      <c r="G1280" s="2" t="s">
        <v>50</v>
      </c>
      <c r="H1280">
        <v>400</v>
      </c>
      <c r="I1280">
        <v>300</v>
      </c>
      <c r="J1280">
        <f t="shared" si="128"/>
        <v>100</v>
      </c>
      <c r="K1280" s="5">
        <f>VLOOKUP(G1280,Products!$B$2:$C$51,2,0)</f>
        <v>10</v>
      </c>
      <c r="L1280" s="5">
        <f>VLOOKUP(G1280,Products!$B$2:$D$51,3,0)</f>
        <v>15</v>
      </c>
      <c r="M1280" s="5">
        <f t="shared" si="129"/>
        <v>4000</v>
      </c>
      <c r="N1280" s="5">
        <f t="shared" si="130"/>
        <v>4500</v>
      </c>
      <c r="O1280" s="5">
        <f t="shared" si="131"/>
        <v>500</v>
      </c>
      <c r="P1280" s="6">
        <f t="shared" si="126"/>
        <v>0.25</v>
      </c>
      <c r="Q1280" s="6">
        <f t="shared" si="127"/>
        <v>0.75</v>
      </c>
    </row>
    <row r="1281" spans="1:17" ht="15" x14ac:dyDescent="0.35">
      <c r="A1281" s="1" t="s">
        <v>1637</v>
      </c>
      <c r="B1281" t="s">
        <v>1642</v>
      </c>
      <c r="C1281" t="s">
        <v>1629</v>
      </c>
      <c r="D1281" t="s">
        <v>683</v>
      </c>
      <c r="E1281" t="s">
        <v>113</v>
      </c>
      <c r="F1281" t="s">
        <v>84</v>
      </c>
      <c r="G1281" s="2" t="s">
        <v>51</v>
      </c>
      <c r="H1281">
        <v>400</v>
      </c>
      <c r="I1281">
        <v>296</v>
      </c>
      <c r="J1281">
        <f t="shared" si="128"/>
        <v>104</v>
      </c>
      <c r="K1281" s="5">
        <f>VLOOKUP(G1281,Products!$B$2:$C$51,2,0)</f>
        <v>150</v>
      </c>
      <c r="L1281" s="5">
        <f>VLOOKUP(G1281,Products!$B$2:$D$51,3,0)</f>
        <v>210</v>
      </c>
      <c r="M1281" s="5">
        <f t="shared" si="129"/>
        <v>60000</v>
      </c>
      <c r="N1281" s="5">
        <f t="shared" si="130"/>
        <v>62160</v>
      </c>
      <c r="O1281" s="5">
        <f t="shared" si="131"/>
        <v>2160</v>
      </c>
      <c r="P1281" s="6">
        <f t="shared" si="126"/>
        <v>0.26</v>
      </c>
      <c r="Q1281" s="6">
        <f t="shared" si="127"/>
        <v>0.74</v>
      </c>
    </row>
    <row r="1282" spans="1:17" ht="15" x14ac:dyDescent="0.35">
      <c r="A1282" s="1" t="s">
        <v>1637</v>
      </c>
      <c r="B1282" t="s">
        <v>1642</v>
      </c>
      <c r="C1282" t="s">
        <v>1629</v>
      </c>
      <c r="D1282" t="s">
        <v>838</v>
      </c>
      <c r="E1282" t="s">
        <v>113</v>
      </c>
      <c r="F1282" t="s">
        <v>85</v>
      </c>
      <c r="G1282" s="2" t="s">
        <v>1646</v>
      </c>
      <c r="H1282">
        <v>400</v>
      </c>
      <c r="I1282">
        <v>308</v>
      </c>
      <c r="J1282">
        <f t="shared" si="128"/>
        <v>92</v>
      </c>
      <c r="K1282" s="5">
        <f>VLOOKUP(G1282,Products!$B$2:$C$51,2,0)</f>
        <v>110</v>
      </c>
      <c r="L1282" s="5">
        <f>VLOOKUP(G1282,Products!$B$2:$D$51,3,0)</f>
        <v>127</v>
      </c>
      <c r="M1282" s="5">
        <f t="shared" si="129"/>
        <v>44000</v>
      </c>
      <c r="N1282" s="5">
        <f t="shared" si="130"/>
        <v>39116</v>
      </c>
      <c r="O1282" s="5">
        <f t="shared" si="131"/>
        <v>-4884</v>
      </c>
      <c r="P1282" s="6">
        <f t="shared" si="126"/>
        <v>0.23</v>
      </c>
      <c r="Q1282" s="6">
        <f t="shared" si="127"/>
        <v>0.77</v>
      </c>
    </row>
    <row r="1283" spans="1:17" ht="15" x14ac:dyDescent="0.35">
      <c r="A1283" s="1" t="s">
        <v>1637</v>
      </c>
      <c r="B1283" t="s">
        <v>1642</v>
      </c>
      <c r="C1283" t="s">
        <v>1629</v>
      </c>
      <c r="D1283" t="s">
        <v>891</v>
      </c>
      <c r="E1283" t="s">
        <v>113</v>
      </c>
      <c r="F1283" t="s">
        <v>86</v>
      </c>
      <c r="G1283" s="2" t="s">
        <v>23</v>
      </c>
      <c r="H1283">
        <v>400</v>
      </c>
      <c r="I1283">
        <v>312</v>
      </c>
      <c r="J1283">
        <f t="shared" si="128"/>
        <v>88</v>
      </c>
      <c r="K1283" s="5">
        <f>VLOOKUP(G1283,Products!$B$2:$C$51,2,0)</f>
        <v>50</v>
      </c>
      <c r="L1283" s="5">
        <f>VLOOKUP(G1283,Products!$B$2:$D$51,3,0)</f>
        <v>58</v>
      </c>
      <c r="M1283" s="5">
        <f t="shared" si="129"/>
        <v>20000</v>
      </c>
      <c r="N1283" s="5">
        <f t="shared" si="130"/>
        <v>18096</v>
      </c>
      <c r="O1283" s="5">
        <f t="shared" si="131"/>
        <v>-1904</v>
      </c>
      <c r="P1283" s="6">
        <f t="shared" ref="P1283:P1346" si="132">J1283/H1283</f>
        <v>0.22</v>
      </c>
      <c r="Q1283" s="6">
        <f t="shared" ref="Q1283:Q1346" si="133">I1283/H1283</f>
        <v>0.78</v>
      </c>
    </row>
    <row r="1284" spans="1:17" ht="15" x14ac:dyDescent="0.35">
      <c r="A1284" s="1" t="s">
        <v>1637</v>
      </c>
      <c r="B1284" t="s">
        <v>1642</v>
      </c>
      <c r="C1284" t="s">
        <v>1629</v>
      </c>
      <c r="D1284" t="s">
        <v>941</v>
      </c>
      <c r="E1284" t="s">
        <v>113</v>
      </c>
      <c r="F1284" t="s">
        <v>87</v>
      </c>
      <c r="G1284" s="2" t="s">
        <v>24</v>
      </c>
      <c r="H1284">
        <v>400</v>
      </c>
      <c r="I1284">
        <v>312</v>
      </c>
      <c r="J1284">
        <f t="shared" si="128"/>
        <v>88</v>
      </c>
      <c r="K1284" s="5">
        <f>VLOOKUP(G1284,Products!$B$2:$C$51,2,0)</f>
        <v>30</v>
      </c>
      <c r="L1284" s="5">
        <f>VLOOKUP(G1284,Products!$B$2:$D$51,3,0)</f>
        <v>34</v>
      </c>
      <c r="M1284" s="5">
        <f t="shared" si="129"/>
        <v>12000</v>
      </c>
      <c r="N1284" s="5">
        <f t="shared" si="130"/>
        <v>10608</v>
      </c>
      <c r="O1284" s="5">
        <f t="shared" si="131"/>
        <v>-1392</v>
      </c>
      <c r="P1284" s="6">
        <f t="shared" si="132"/>
        <v>0.22</v>
      </c>
      <c r="Q1284" s="6">
        <f t="shared" si="133"/>
        <v>0.78</v>
      </c>
    </row>
    <row r="1285" spans="1:17" ht="15" x14ac:dyDescent="0.35">
      <c r="A1285" s="1" t="s">
        <v>1637</v>
      </c>
      <c r="B1285" t="s">
        <v>1642</v>
      </c>
      <c r="C1285" t="s">
        <v>1629</v>
      </c>
      <c r="D1285" t="s">
        <v>1039</v>
      </c>
      <c r="E1285" t="s">
        <v>113</v>
      </c>
      <c r="F1285" t="s">
        <v>88</v>
      </c>
      <c r="G1285" s="2" t="s">
        <v>25</v>
      </c>
      <c r="H1285">
        <v>400</v>
      </c>
      <c r="I1285">
        <v>300</v>
      </c>
      <c r="J1285">
        <f t="shared" si="128"/>
        <v>100</v>
      </c>
      <c r="K1285" s="5">
        <f>VLOOKUP(G1285,Products!$B$2:$C$51,2,0)</f>
        <v>60</v>
      </c>
      <c r="L1285" s="5">
        <f>VLOOKUP(G1285,Products!$B$2:$D$51,3,0)</f>
        <v>68</v>
      </c>
      <c r="M1285" s="5">
        <f t="shared" si="129"/>
        <v>24000</v>
      </c>
      <c r="N1285" s="5">
        <f t="shared" si="130"/>
        <v>20400</v>
      </c>
      <c r="O1285" s="5">
        <f t="shared" si="131"/>
        <v>-3600</v>
      </c>
      <c r="P1285" s="6">
        <f t="shared" si="132"/>
        <v>0.25</v>
      </c>
      <c r="Q1285" s="6">
        <f t="shared" si="133"/>
        <v>0.75</v>
      </c>
    </row>
    <row r="1286" spans="1:17" ht="15" x14ac:dyDescent="0.35">
      <c r="A1286" s="1" t="s">
        <v>1637</v>
      </c>
      <c r="B1286" t="s">
        <v>1642</v>
      </c>
      <c r="C1286" t="s">
        <v>1629</v>
      </c>
      <c r="D1286" t="s">
        <v>1135</v>
      </c>
      <c r="E1286" t="s">
        <v>113</v>
      </c>
      <c r="F1286" t="s">
        <v>89</v>
      </c>
      <c r="G1286" s="2" t="s">
        <v>54</v>
      </c>
      <c r="H1286">
        <v>400</v>
      </c>
      <c r="I1286">
        <v>308</v>
      </c>
      <c r="J1286">
        <f t="shared" si="128"/>
        <v>92</v>
      </c>
      <c r="K1286" s="5">
        <f>VLOOKUP(G1286,Products!$B$2:$C$51,2,0)</f>
        <v>20</v>
      </c>
      <c r="L1286" s="5">
        <f>VLOOKUP(G1286,Products!$B$2:$D$51,3,0)</f>
        <v>22</v>
      </c>
      <c r="M1286" s="5">
        <f t="shared" si="129"/>
        <v>8000</v>
      </c>
      <c r="N1286" s="5">
        <f t="shared" si="130"/>
        <v>6776</v>
      </c>
      <c r="O1286" s="5">
        <f t="shared" si="131"/>
        <v>-1224</v>
      </c>
      <c r="P1286" s="6">
        <f t="shared" si="132"/>
        <v>0.23</v>
      </c>
      <c r="Q1286" s="6">
        <f t="shared" si="133"/>
        <v>0.77</v>
      </c>
    </row>
    <row r="1287" spans="1:17" ht="15" x14ac:dyDescent="0.35">
      <c r="A1287" s="1" t="s">
        <v>1637</v>
      </c>
      <c r="B1287" t="s">
        <v>1642</v>
      </c>
      <c r="C1287" t="s">
        <v>1629</v>
      </c>
      <c r="D1287" t="s">
        <v>1229</v>
      </c>
      <c r="E1287" t="s">
        <v>113</v>
      </c>
      <c r="F1287" t="s">
        <v>90</v>
      </c>
      <c r="G1287" s="2" t="s">
        <v>40</v>
      </c>
      <c r="H1287">
        <v>400</v>
      </c>
      <c r="I1287">
        <v>296</v>
      </c>
      <c r="J1287">
        <f t="shared" si="128"/>
        <v>104</v>
      </c>
      <c r="K1287" s="5">
        <f>VLOOKUP(G1287,Products!$B$2:$C$51,2,0)</f>
        <v>40</v>
      </c>
      <c r="L1287" s="5">
        <f>VLOOKUP(G1287,Products!$B$2:$D$51,3,0)</f>
        <v>45</v>
      </c>
      <c r="M1287" s="5">
        <f t="shared" si="129"/>
        <v>16000</v>
      </c>
      <c r="N1287" s="5">
        <f t="shared" si="130"/>
        <v>13320</v>
      </c>
      <c r="O1287" s="5">
        <f t="shared" si="131"/>
        <v>-2680</v>
      </c>
      <c r="P1287" s="6">
        <f t="shared" si="132"/>
        <v>0.26</v>
      </c>
      <c r="Q1287" s="6">
        <f t="shared" si="133"/>
        <v>0.74</v>
      </c>
    </row>
    <row r="1288" spans="1:17" ht="15" x14ac:dyDescent="0.35">
      <c r="A1288" s="1" t="s">
        <v>1637</v>
      </c>
      <c r="B1288" t="s">
        <v>1642</v>
      </c>
      <c r="C1288" t="s">
        <v>1629</v>
      </c>
      <c r="D1288" t="s">
        <v>1416</v>
      </c>
      <c r="E1288" t="s">
        <v>113</v>
      </c>
      <c r="F1288" t="s">
        <v>91</v>
      </c>
      <c r="G1288" s="2" t="s">
        <v>30</v>
      </c>
      <c r="H1288">
        <v>400</v>
      </c>
      <c r="I1288">
        <v>300</v>
      </c>
      <c r="J1288">
        <f t="shared" si="128"/>
        <v>100</v>
      </c>
      <c r="K1288" s="5">
        <f>VLOOKUP(G1288,Products!$B$2:$C$51,2,0)</f>
        <v>40</v>
      </c>
      <c r="L1288" s="5">
        <f>VLOOKUP(G1288,Products!$B$2:$D$51,3,0)</f>
        <v>45</v>
      </c>
      <c r="M1288" s="5">
        <f t="shared" si="129"/>
        <v>16000</v>
      </c>
      <c r="N1288" s="5">
        <f t="shared" si="130"/>
        <v>13500</v>
      </c>
      <c r="O1288" s="5">
        <f t="shared" si="131"/>
        <v>-2500</v>
      </c>
      <c r="P1288" s="6">
        <f t="shared" si="132"/>
        <v>0.25</v>
      </c>
      <c r="Q1288" s="6">
        <f t="shared" si="133"/>
        <v>0.75</v>
      </c>
    </row>
    <row r="1289" spans="1:17" ht="15" x14ac:dyDescent="0.35">
      <c r="A1289" s="1" t="s">
        <v>1637</v>
      </c>
      <c r="B1289" t="s">
        <v>1642</v>
      </c>
      <c r="C1289" t="s">
        <v>1629</v>
      </c>
      <c r="D1289" t="s">
        <v>258</v>
      </c>
      <c r="E1289" t="s">
        <v>113</v>
      </c>
      <c r="F1289" t="s">
        <v>92</v>
      </c>
      <c r="G1289" s="2" t="s">
        <v>44</v>
      </c>
      <c r="H1289">
        <v>400</v>
      </c>
      <c r="I1289">
        <v>312</v>
      </c>
      <c r="J1289">
        <f t="shared" si="128"/>
        <v>88</v>
      </c>
      <c r="K1289" s="5">
        <f>VLOOKUP(G1289,Products!$B$2:$C$51,2,0)</f>
        <v>50</v>
      </c>
      <c r="L1289" s="5">
        <f>VLOOKUP(G1289,Products!$B$2:$D$51,3,0)</f>
        <v>58</v>
      </c>
      <c r="M1289" s="5">
        <f t="shared" si="129"/>
        <v>20000</v>
      </c>
      <c r="N1289" s="5">
        <f t="shared" si="130"/>
        <v>18096</v>
      </c>
      <c r="O1289" s="5">
        <f t="shared" si="131"/>
        <v>-1904</v>
      </c>
      <c r="P1289" s="6">
        <f t="shared" si="132"/>
        <v>0.22</v>
      </c>
      <c r="Q1289" s="6">
        <f t="shared" si="133"/>
        <v>0.78</v>
      </c>
    </row>
    <row r="1290" spans="1:17" ht="15" x14ac:dyDescent="0.35">
      <c r="A1290" s="1" t="s">
        <v>1637</v>
      </c>
      <c r="B1290" t="s">
        <v>1642</v>
      </c>
      <c r="C1290" t="s">
        <v>1629</v>
      </c>
      <c r="D1290" t="s">
        <v>441</v>
      </c>
      <c r="E1290" t="s">
        <v>113</v>
      </c>
      <c r="F1290" t="s">
        <v>93</v>
      </c>
      <c r="G1290" s="2" t="s">
        <v>10</v>
      </c>
      <c r="H1290">
        <v>400</v>
      </c>
      <c r="I1290">
        <v>304</v>
      </c>
      <c r="J1290">
        <f t="shared" si="128"/>
        <v>96</v>
      </c>
      <c r="K1290" s="5">
        <f>VLOOKUP(G1290,Products!$B$2:$C$51,2,0)</f>
        <v>44</v>
      </c>
      <c r="L1290" s="5">
        <f>VLOOKUP(G1290,Products!$B$2:$D$51,3,0)</f>
        <v>49</v>
      </c>
      <c r="M1290" s="5">
        <f t="shared" si="129"/>
        <v>17600</v>
      </c>
      <c r="N1290" s="5">
        <f t="shared" si="130"/>
        <v>14896</v>
      </c>
      <c r="O1290" s="5">
        <f t="shared" si="131"/>
        <v>-2704</v>
      </c>
      <c r="P1290" s="6">
        <f t="shared" si="132"/>
        <v>0.24</v>
      </c>
      <c r="Q1290" s="6">
        <f t="shared" si="133"/>
        <v>0.76</v>
      </c>
    </row>
    <row r="1291" spans="1:17" ht="15" x14ac:dyDescent="0.35">
      <c r="A1291" s="1" t="s">
        <v>1637</v>
      </c>
      <c r="B1291" t="s">
        <v>1642</v>
      </c>
      <c r="C1291" t="s">
        <v>1629</v>
      </c>
      <c r="D1291" t="s">
        <v>543</v>
      </c>
      <c r="E1291" t="s">
        <v>113</v>
      </c>
      <c r="F1291" t="s">
        <v>94</v>
      </c>
      <c r="G1291" s="2" t="s">
        <v>1644</v>
      </c>
      <c r="H1291">
        <v>400</v>
      </c>
      <c r="I1291">
        <v>288</v>
      </c>
      <c r="J1291">
        <f t="shared" si="128"/>
        <v>112</v>
      </c>
      <c r="K1291" s="5">
        <f>VLOOKUP(G1291,Products!$B$2:$C$51,2,0)</f>
        <v>25</v>
      </c>
      <c r="L1291" s="5">
        <f>VLOOKUP(G1291,Products!$B$2:$D$51,3,0)</f>
        <v>28</v>
      </c>
      <c r="M1291" s="5">
        <f t="shared" si="129"/>
        <v>10000</v>
      </c>
      <c r="N1291" s="5">
        <f t="shared" si="130"/>
        <v>8064</v>
      </c>
      <c r="O1291" s="5">
        <f t="shared" si="131"/>
        <v>-1936</v>
      </c>
      <c r="P1291" s="6">
        <f t="shared" si="132"/>
        <v>0.28000000000000003</v>
      </c>
      <c r="Q1291" s="6">
        <f t="shared" si="133"/>
        <v>0.72</v>
      </c>
    </row>
    <row r="1292" spans="1:17" ht="15" x14ac:dyDescent="0.35">
      <c r="A1292" s="1" t="s">
        <v>1637</v>
      </c>
      <c r="B1292" t="s">
        <v>1642</v>
      </c>
      <c r="C1292" t="s">
        <v>1629</v>
      </c>
      <c r="D1292" t="s">
        <v>684</v>
      </c>
      <c r="E1292" t="s">
        <v>113</v>
      </c>
      <c r="F1292" t="s">
        <v>95</v>
      </c>
      <c r="G1292" s="2" t="s">
        <v>1630</v>
      </c>
      <c r="H1292">
        <v>400</v>
      </c>
      <c r="I1292">
        <v>300</v>
      </c>
      <c r="J1292">
        <f t="shared" si="128"/>
        <v>100</v>
      </c>
      <c r="K1292" s="5">
        <f>VLOOKUP(G1292,Products!$B$2:$C$51,2,0)</f>
        <v>45</v>
      </c>
      <c r="L1292" s="5">
        <f>VLOOKUP(G1292,Products!$B$2:$D$51,3,0)</f>
        <v>50</v>
      </c>
      <c r="M1292" s="5">
        <f t="shared" si="129"/>
        <v>18000</v>
      </c>
      <c r="N1292" s="5">
        <f t="shared" si="130"/>
        <v>15000</v>
      </c>
      <c r="O1292" s="5">
        <f t="shared" si="131"/>
        <v>-3000</v>
      </c>
      <c r="P1292" s="6">
        <f t="shared" si="132"/>
        <v>0.25</v>
      </c>
      <c r="Q1292" s="6">
        <f t="shared" si="133"/>
        <v>0.75</v>
      </c>
    </row>
    <row r="1293" spans="1:17" ht="15" x14ac:dyDescent="0.35">
      <c r="A1293" s="1" t="s">
        <v>1637</v>
      </c>
      <c r="B1293" t="s">
        <v>1642</v>
      </c>
      <c r="C1293" t="s">
        <v>1629</v>
      </c>
      <c r="D1293" t="s">
        <v>734</v>
      </c>
      <c r="E1293" t="s">
        <v>113</v>
      </c>
      <c r="F1293" t="s">
        <v>96</v>
      </c>
      <c r="G1293" s="2" t="s">
        <v>28</v>
      </c>
      <c r="H1293">
        <v>400</v>
      </c>
      <c r="I1293">
        <v>308</v>
      </c>
      <c r="J1293">
        <f t="shared" si="128"/>
        <v>92</v>
      </c>
      <c r="K1293" s="5">
        <f>VLOOKUP(G1293,Products!$B$2:$C$51,2,0)</f>
        <v>40</v>
      </c>
      <c r="L1293" s="5">
        <f>VLOOKUP(G1293,Products!$B$2:$D$51,3,0)</f>
        <v>44</v>
      </c>
      <c r="M1293" s="5">
        <f t="shared" si="129"/>
        <v>16000</v>
      </c>
      <c r="N1293" s="5">
        <f t="shared" si="130"/>
        <v>13552</v>
      </c>
      <c r="O1293" s="5">
        <f t="shared" si="131"/>
        <v>-2448</v>
      </c>
      <c r="P1293" s="6">
        <f t="shared" si="132"/>
        <v>0.23</v>
      </c>
      <c r="Q1293" s="6">
        <f t="shared" si="133"/>
        <v>0.77</v>
      </c>
    </row>
    <row r="1294" spans="1:17" ht="15" x14ac:dyDescent="0.35">
      <c r="A1294" s="1" t="s">
        <v>1637</v>
      </c>
      <c r="B1294" t="s">
        <v>1642</v>
      </c>
      <c r="C1294" t="s">
        <v>1629</v>
      </c>
      <c r="D1294" t="s">
        <v>942</v>
      </c>
      <c r="E1294" t="s">
        <v>113</v>
      </c>
      <c r="F1294" t="s">
        <v>97</v>
      </c>
      <c r="G1294" s="2" t="s">
        <v>47</v>
      </c>
      <c r="H1294">
        <v>400</v>
      </c>
      <c r="I1294">
        <v>300</v>
      </c>
      <c r="J1294">
        <f t="shared" si="128"/>
        <v>100</v>
      </c>
      <c r="K1294" s="5">
        <f>VLOOKUP(G1294,Products!$B$2:$C$51,2,0)</f>
        <v>34</v>
      </c>
      <c r="L1294" s="5">
        <f>VLOOKUP(G1294,Products!$B$2:$D$51,3,0)</f>
        <v>39</v>
      </c>
      <c r="M1294" s="5">
        <f t="shared" si="129"/>
        <v>13600</v>
      </c>
      <c r="N1294" s="5">
        <f t="shared" si="130"/>
        <v>11700</v>
      </c>
      <c r="O1294" s="5">
        <f t="shared" si="131"/>
        <v>-1900</v>
      </c>
      <c r="P1294" s="6">
        <f t="shared" si="132"/>
        <v>0.25</v>
      </c>
      <c r="Q1294" s="6">
        <f t="shared" si="133"/>
        <v>0.75</v>
      </c>
    </row>
    <row r="1295" spans="1:17" ht="15" x14ac:dyDescent="0.35">
      <c r="A1295" s="1" t="s">
        <v>1637</v>
      </c>
      <c r="B1295" t="s">
        <v>1642</v>
      </c>
      <c r="C1295" t="s">
        <v>1629</v>
      </c>
      <c r="D1295" t="s">
        <v>1094</v>
      </c>
      <c r="E1295" t="s">
        <v>113</v>
      </c>
      <c r="F1295" t="s">
        <v>98</v>
      </c>
      <c r="G1295" s="2" t="s">
        <v>48</v>
      </c>
      <c r="H1295">
        <v>400</v>
      </c>
      <c r="I1295">
        <v>312</v>
      </c>
      <c r="J1295">
        <f t="shared" si="128"/>
        <v>88</v>
      </c>
      <c r="K1295" s="5">
        <f>VLOOKUP(G1295,Products!$B$2:$C$51,2,0)</f>
        <v>100</v>
      </c>
      <c r="L1295" s="5">
        <f>VLOOKUP(G1295,Products!$B$2:$D$51,3,0)</f>
        <v>113</v>
      </c>
      <c r="M1295" s="5">
        <f t="shared" si="129"/>
        <v>40000</v>
      </c>
      <c r="N1295" s="5">
        <f t="shared" si="130"/>
        <v>35256</v>
      </c>
      <c r="O1295" s="5">
        <f t="shared" si="131"/>
        <v>-4744</v>
      </c>
      <c r="P1295" s="6">
        <f t="shared" si="132"/>
        <v>0.22</v>
      </c>
      <c r="Q1295" s="6">
        <f t="shared" si="133"/>
        <v>0.78</v>
      </c>
    </row>
    <row r="1296" spans="1:17" ht="15" x14ac:dyDescent="0.35">
      <c r="A1296" s="1" t="s">
        <v>1637</v>
      </c>
      <c r="B1296" t="s">
        <v>1642</v>
      </c>
      <c r="C1296" t="s">
        <v>1629</v>
      </c>
      <c r="D1296" t="s">
        <v>1286</v>
      </c>
      <c r="E1296" t="s">
        <v>113</v>
      </c>
      <c r="F1296" t="s">
        <v>99</v>
      </c>
      <c r="G1296" s="2" t="s">
        <v>1645</v>
      </c>
      <c r="H1296">
        <v>400</v>
      </c>
      <c r="I1296">
        <v>292</v>
      </c>
      <c r="J1296">
        <f t="shared" si="128"/>
        <v>108</v>
      </c>
      <c r="K1296" s="5">
        <f>VLOOKUP(G1296,Products!$B$2:$C$51,2,0)</f>
        <v>60</v>
      </c>
      <c r="L1296" s="5">
        <f>VLOOKUP(G1296,Products!$B$2:$D$51,3,0)</f>
        <v>68</v>
      </c>
      <c r="M1296" s="5">
        <f t="shared" si="129"/>
        <v>24000</v>
      </c>
      <c r="N1296" s="5">
        <f t="shared" si="130"/>
        <v>19856</v>
      </c>
      <c r="O1296" s="5">
        <f t="shared" si="131"/>
        <v>-4144</v>
      </c>
      <c r="P1296" s="6">
        <f t="shared" si="132"/>
        <v>0.27</v>
      </c>
      <c r="Q1296" s="6">
        <f t="shared" si="133"/>
        <v>0.73</v>
      </c>
    </row>
    <row r="1297" spans="1:17" ht="15" x14ac:dyDescent="0.35">
      <c r="A1297" s="1" t="s">
        <v>1637</v>
      </c>
      <c r="B1297" t="s">
        <v>1642</v>
      </c>
      <c r="C1297" t="s">
        <v>1629</v>
      </c>
      <c r="D1297" t="s">
        <v>1365</v>
      </c>
      <c r="E1297" t="s">
        <v>113</v>
      </c>
      <c r="F1297" t="s">
        <v>100</v>
      </c>
      <c r="G1297" s="2" t="s">
        <v>11</v>
      </c>
      <c r="H1297">
        <v>400</v>
      </c>
      <c r="I1297">
        <v>308</v>
      </c>
      <c r="J1297">
        <f t="shared" si="128"/>
        <v>92</v>
      </c>
      <c r="K1297" s="5">
        <f>VLOOKUP(G1297,Products!$B$2:$C$51,2,0)</f>
        <v>38</v>
      </c>
      <c r="L1297" s="5">
        <f>VLOOKUP(G1297,Products!$B$2:$D$51,3,0)</f>
        <v>42</v>
      </c>
      <c r="M1297" s="5">
        <f t="shared" si="129"/>
        <v>15200</v>
      </c>
      <c r="N1297" s="5">
        <f t="shared" si="130"/>
        <v>12936</v>
      </c>
      <c r="O1297" s="5">
        <f t="shared" si="131"/>
        <v>-2264</v>
      </c>
      <c r="P1297" s="6">
        <f t="shared" si="132"/>
        <v>0.23</v>
      </c>
      <c r="Q1297" s="6">
        <f t="shared" si="133"/>
        <v>0.77</v>
      </c>
    </row>
    <row r="1298" spans="1:17" ht="15" x14ac:dyDescent="0.35">
      <c r="A1298" s="1" t="s">
        <v>1637</v>
      </c>
      <c r="B1298" t="s">
        <v>1642</v>
      </c>
      <c r="C1298" t="s">
        <v>1629</v>
      </c>
      <c r="D1298" t="s">
        <v>1417</v>
      </c>
      <c r="E1298" t="s">
        <v>113</v>
      </c>
      <c r="F1298" t="s">
        <v>101</v>
      </c>
      <c r="G1298" s="2" t="s">
        <v>26</v>
      </c>
      <c r="H1298">
        <v>400</v>
      </c>
      <c r="I1298">
        <v>296</v>
      </c>
      <c r="J1298">
        <f t="shared" si="128"/>
        <v>104</v>
      </c>
      <c r="K1298" s="5">
        <f>VLOOKUP(G1298,Products!$B$2:$C$51,2,0)</f>
        <v>120</v>
      </c>
      <c r="L1298" s="5">
        <f>VLOOKUP(G1298,Products!$B$2:$D$51,3,0)</f>
        <v>136</v>
      </c>
      <c r="M1298" s="5">
        <f t="shared" si="129"/>
        <v>48000</v>
      </c>
      <c r="N1298" s="5">
        <f t="shared" si="130"/>
        <v>40256</v>
      </c>
      <c r="O1298" s="5">
        <f t="shared" si="131"/>
        <v>-7744</v>
      </c>
      <c r="P1298" s="6">
        <f t="shared" si="132"/>
        <v>0.26</v>
      </c>
      <c r="Q1298" s="6">
        <f t="shared" si="133"/>
        <v>0.74</v>
      </c>
    </row>
    <row r="1299" spans="1:17" ht="15" x14ac:dyDescent="0.35">
      <c r="A1299" s="1" t="s">
        <v>1637</v>
      </c>
      <c r="B1299" t="s">
        <v>1642</v>
      </c>
      <c r="C1299" t="s">
        <v>1629</v>
      </c>
      <c r="D1299" t="s">
        <v>1472</v>
      </c>
      <c r="E1299" t="s">
        <v>113</v>
      </c>
      <c r="F1299" t="s">
        <v>102</v>
      </c>
      <c r="G1299" s="2" t="s">
        <v>35</v>
      </c>
      <c r="H1299">
        <v>400</v>
      </c>
      <c r="I1299">
        <v>304</v>
      </c>
      <c r="J1299">
        <f t="shared" si="128"/>
        <v>96</v>
      </c>
      <c r="K1299" s="5">
        <f>VLOOKUP(G1299,Products!$B$2:$C$51,2,0)</f>
        <v>60</v>
      </c>
      <c r="L1299" s="5">
        <f>VLOOKUP(G1299,Products!$B$2:$D$51,3,0)</f>
        <v>68</v>
      </c>
      <c r="M1299" s="5">
        <f t="shared" si="129"/>
        <v>24000</v>
      </c>
      <c r="N1299" s="5">
        <f t="shared" si="130"/>
        <v>20672</v>
      </c>
      <c r="O1299" s="5">
        <f t="shared" si="131"/>
        <v>-3328</v>
      </c>
      <c r="P1299" s="6">
        <f t="shared" si="132"/>
        <v>0.24</v>
      </c>
      <c r="Q1299" s="6">
        <f t="shared" si="133"/>
        <v>0.76</v>
      </c>
    </row>
    <row r="1300" spans="1:17" ht="15" x14ac:dyDescent="0.35">
      <c r="A1300" s="1" t="s">
        <v>1637</v>
      </c>
      <c r="B1300" t="s">
        <v>1642</v>
      </c>
      <c r="C1300" t="s">
        <v>1629</v>
      </c>
      <c r="D1300" t="s">
        <v>1523</v>
      </c>
      <c r="E1300" t="s">
        <v>113</v>
      </c>
      <c r="F1300" t="s">
        <v>103</v>
      </c>
      <c r="G1300" s="2" t="s">
        <v>37</v>
      </c>
      <c r="H1300">
        <v>400</v>
      </c>
      <c r="I1300">
        <v>308</v>
      </c>
      <c r="J1300">
        <f t="shared" si="128"/>
        <v>92</v>
      </c>
      <c r="K1300" s="5">
        <f>VLOOKUP(G1300,Products!$B$2:$C$51,2,0)</f>
        <v>22</v>
      </c>
      <c r="L1300" s="5">
        <f>VLOOKUP(G1300,Products!$B$2:$D$51,3,0)</f>
        <v>27</v>
      </c>
      <c r="M1300" s="5">
        <f t="shared" si="129"/>
        <v>8800</v>
      </c>
      <c r="N1300" s="5">
        <f t="shared" si="130"/>
        <v>8316</v>
      </c>
      <c r="O1300" s="5">
        <f t="shared" si="131"/>
        <v>-484</v>
      </c>
      <c r="P1300" s="6">
        <f t="shared" si="132"/>
        <v>0.23</v>
      </c>
      <c r="Q1300" s="6">
        <f t="shared" si="133"/>
        <v>0.77</v>
      </c>
    </row>
    <row r="1301" spans="1:17" ht="15" x14ac:dyDescent="0.35">
      <c r="A1301" s="1" t="s">
        <v>1637</v>
      </c>
      <c r="B1301" t="s">
        <v>1642</v>
      </c>
      <c r="C1301" t="s">
        <v>1629</v>
      </c>
      <c r="D1301" t="s">
        <v>1230</v>
      </c>
      <c r="E1301" t="s">
        <v>113</v>
      </c>
      <c r="F1301" t="s">
        <v>104</v>
      </c>
      <c r="G1301" s="2" t="s">
        <v>38</v>
      </c>
      <c r="H1301">
        <v>400</v>
      </c>
      <c r="I1301">
        <v>292</v>
      </c>
      <c r="J1301">
        <f t="shared" si="128"/>
        <v>108</v>
      </c>
      <c r="K1301" s="5">
        <f>VLOOKUP(G1301,Products!$B$2:$C$51,2,0)</f>
        <v>60</v>
      </c>
      <c r="L1301" s="5">
        <f>VLOOKUP(G1301,Products!$B$2:$D$51,3,0)</f>
        <v>68</v>
      </c>
      <c r="M1301" s="5">
        <f t="shared" si="129"/>
        <v>24000</v>
      </c>
      <c r="N1301" s="5">
        <f t="shared" si="130"/>
        <v>19856</v>
      </c>
      <c r="O1301" s="5">
        <f t="shared" si="131"/>
        <v>-4144</v>
      </c>
      <c r="P1301" s="6">
        <f t="shared" si="132"/>
        <v>0.27</v>
      </c>
      <c r="Q1301" s="6">
        <f t="shared" si="133"/>
        <v>0.73</v>
      </c>
    </row>
    <row r="1302" spans="1:17" ht="15" x14ac:dyDescent="0.35">
      <c r="A1302" s="1" t="s">
        <v>1637</v>
      </c>
      <c r="B1302" t="s">
        <v>1642</v>
      </c>
      <c r="C1302" t="s">
        <v>1629</v>
      </c>
      <c r="D1302" t="s">
        <v>156</v>
      </c>
      <c r="E1302" t="s">
        <v>114</v>
      </c>
      <c r="F1302" t="s">
        <v>55</v>
      </c>
      <c r="G1302" s="2" t="s">
        <v>12</v>
      </c>
      <c r="H1302">
        <v>400</v>
      </c>
      <c r="I1302">
        <v>372</v>
      </c>
      <c r="J1302">
        <f t="shared" si="128"/>
        <v>28</v>
      </c>
      <c r="K1302" s="5">
        <f>VLOOKUP(G1302,Products!$B$2:$C$51,2,0)</f>
        <v>30</v>
      </c>
      <c r="L1302" s="5">
        <f>VLOOKUP(G1302,Products!$B$2:$D$51,3,0)</f>
        <v>33</v>
      </c>
      <c r="M1302" s="5">
        <f t="shared" si="129"/>
        <v>12000</v>
      </c>
      <c r="N1302" s="5">
        <f t="shared" si="130"/>
        <v>12276</v>
      </c>
      <c r="O1302" s="5">
        <f t="shared" si="131"/>
        <v>276</v>
      </c>
      <c r="P1302" s="6">
        <f t="shared" si="132"/>
        <v>7.0000000000000007E-2</v>
      </c>
      <c r="Q1302" s="6">
        <f t="shared" si="133"/>
        <v>0.93</v>
      </c>
    </row>
    <row r="1303" spans="1:17" ht="15" x14ac:dyDescent="0.35">
      <c r="A1303" s="1" t="s">
        <v>1637</v>
      </c>
      <c r="B1303" t="s">
        <v>1642</v>
      </c>
      <c r="C1303" t="s">
        <v>1629</v>
      </c>
      <c r="D1303" t="s">
        <v>259</v>
      </c>
      <c r="E1303" t="s">
        <v>114</v>
      </c>
      <c r="F1303" t="s">
        <v>56</v>
      </c>
      <c r="G1303" s="2" t="s">
        <v>13</v>
      </c>
      <c r="H1303">
        <v>400</v>
      </c>
      <c r="I1303">
        <v>376</v>
      </c>
      <c r="J1303">
        <f t="shared" si="128"/>
        <v>24</v>
      </c>
      <c r="K1303" s="5">
        <f>VLOOKUP(G1303,Products!$B$2:$C$51,2,0)</f>
        <v>23</v>
      </c>
      <c r="L1303" s="5">
        <f>VLOOKUP(G1303,Products!$B$2:$D$51,3,0)</f>
        <v>25</v>
      </c>
      <c r="M1303" s="5">
        <f t="shared" si="129"/>
        <v>9200</v>
      </c>
      <c r="N1303" s="5">
        <f t="shared" si="130"/>
        <v>9400</v>
      </c>
      <c r="O1303" s="5">
        <f t="shared" si="131"/>
        <v>200</v>
      </c>
      <c r="P1303" s="6">
        <f t="shared" si="132"/>
        <v>0.06</v>
      </c>
      <c r="Q1303" s="6">
        <f t="shared" si="133"/>
        <v>0.94</v>
      </c>
    </row>
    <row r="1304" spans="1:17" ht="15" x14ac:dyDescent="0.35">
      <c r="A1304" s="1" t="s">
        <v>1637</v>
      </c>
      <c r="B1304" t="s">
        <v>1642</v>
      </c>
      <c r="C1304" t="s">
        <v>1629</v>
      </c>
      <c r="D1304" t="s">
        <v>391</v>
      </c>
      <c r="E1304" t="s">
        <v>114</v>
      </c>
      <c r="F1304" t="s">
        <v>57</v>
      </c>
      <c r="G1304" s="2" t="s">
        <v>52</v>
      </c>
      <c r="H1304">
        <v>400</v>
      </c>
      <c r="I1304">
        <v>372</v>
      </c>
      <c r="J1304">
        <f t="shared" si="128"/>
        <v>28</v>
      </c>
      <c r="K1304" s="5">
        <f>VLOOKUP(G1304,Products!$B$2:$C$51,2,0)</f>
        <v>100</v>
      </c>
      <c r="L1304" s="5">
        <f>VLOOKUP(G1304,Products!$B$2:$D$51,3,0)</f>
        <v>105</v>
      </c>
      <c r="M1304" s="5">
        <f t="shared" si="129"/>
        <v>40000</v>
      </c>
      <c r="N1304" s="5">
        <f t="shared" si="130"/>
        <v>39060</v>
      </c>
      <c r="O1304" s="5">
        <f t="shared" si="131"/>
        <v>-940</v>
      </c>
      <c r="P1304" s="6">
        <f t="shared" si="132"/>
        <v>7.0000000000000007E-2</v>
      </c>
      <c r="Q1304" s="6">
        <f t="shared" si="133"/>
        <v>0.93</v>
      </c>
    </row>
    <row r="1305" spans="1:17" ht="15" x14ac:dyDescent="0.35">
      <c r="A1305" s="1" t="s">
        <v>1637</v>
      </c>
      <c r="B1305" t="s">
        <v>1642</v>
      </c>
      <c r="C1305" t="s">
        <v>1629</v>
      </c>
      <c r="D1305" t="s">
        <v>638</v>
      </c>
      <c r="E1305" t="s">
        <v>114</v>
      </c>
      <c r="F1305" t="s">
        <v>58</v>
      </c>
      <c r="G1305" s="2" t="s">
        <v>14</v>
      </c>
      <c r="H1305">
        <v>400</v>
      </c>
      <c r="I1305">
        <v>364</v>
      </c>
      <c r="J1305">
        <f t="shared" si="128"/>
        <v>36</v>
      </c>
      <c r="K1305" s="5">
        <f>VLOOKUP(G1305,Products!$B$2:$C$51,2,0)</f>
        <v>60</v>
      </c>
      <c r="L1305" s="5">
        <f>VLOOKUP(G1305,Products!$B$2:$D$51,3,0)</f>
        <v>68</v>
      </c>
      <c r="M1305" s="5">
        <f t="shared" si="129"/>
        <v>24000</v>
      </c>
      <c r="N1305" s="5">
        <f t="shared" si="130"/>
        <v>24752</v>
      </c>
      <c r="O1305" s="5">
        <f t="shared" si="131"/>
        <v>752</v>
      </c>
      <c r="P1305" s="6">
        <f t="shared" si="132"/>
        <v>0.09</v>
      </c>
      <c r="Q1305" s="6">
        <f t="shared" si="133"/>
        <v>0.91</v>
      </c>
    </row>
    <row r="1306" spans="1:17" ht="15" x14ac:dyDescent="0.35">
      <c r="A1306" s="1" t="s">
        <v>1637</v>
      </c>
      <c r="B1306" t="s">
        <v>1642</v>
      </c>
      <c r="C1306" t="s">
        <v>1629</v>
      </c>
      <c r="D1306" t="s">
        <v>781</v>
      </c>
      <c r="E1306" t="s">
        <v>114</v>
      </c>
      <c r="F1306" t="s">
        <v>59</v>
      </c>
      <c r="G1306" s="2" t="s">
        <v>15</v>
      </c>
      <c r="H1306">
        <v>400</v>
      </c>
      <c r="I1306">
        <v>368</v>
      </c>
      <c r="J1306">
        <f t="shared" si="128"/>
        <v>32</v>
      </c>
      <c r="K1306" s="5">
        <f>VLOOKUP(G1306,Products!$B$2:$C$51,2,0)</f>
        <v>48</v>
      </c>
      <c r="L1306" s="5">
        <f>VLOOKUP(G1306,Products!$B$2:$D$51,3,0)</f>
        <v>55</v>
      </c>
      <c r="M1306" s="5">
        <f t="shared" si="129"/>
        <v>19200</v>
      </c>
      <c r="N1306" s="5">
        <f t="shared" si="130"/>
        <v>20240</v>
      </c>
      <c r="O1306" s="5">
        <f t="shared" si="131"/>
        <v>1040</v>
      </c>
      <c r="P1306" s="6">
        <f t="shared" si="132"/>
        <v>0.08</v>
      </c>
      <c r="Q1306" s="6">
        <f t="shared" si="133"/>
        <v>0.92</v>
      </c>
    </row>
    <row r="1307" spans="1:17" ht="15" x14ac:dyDescent="0.35">
      <c r="A1307" s="1" t="s">
        <v>1637</v>
      </c>
      <c r="B1307" t="s">
        <v>1642</v>
      </c>
      <c r="C1307" t="s">
        <v>1629</v>
      </c>
      <c r="D1307" t="s">
        <v>892</v>
      </c>
      <c r="E1307" t="s">
        <v>114</v>
      </c>
      <c r="F1307" t="s">
        <v>60</v>
      </c>
      <c r="G1307" s="2" t="s">
        <v>53</v>
      </c>
      <c r="H1307">
        <v>400</v>
      </c>
      <c r="I1307">
        <v>372</v>
      </c>
      <c r="J1307">
        <f t="shared" si="128"/>
        <v>28</v>
      </c>
      <c r="K1307" s="5">
        <f>VLOOKUP(G1307,Products!$B$2:$C$51,2,0)</f>
        <v>45</v>
      </c>
      <c r="L1307" s="5">
        <f>VLOOKUP(G1307,Products!$B$2:$D$51,3,0)</f>
        <v>52</v>
      </c>
      <c r="M1307" s="5">
        <f t="shared" si="129"/>
        <v>18000</v>
      </c>
      <c r="N1307" s="5">
        <f t="shared" si="130"/>
        <v>19344</v>
      </c>
      <c r="O1307" s="5">
        <f t="shared" si="131"/>
        <v>1344</v>
      </c>
      <c r="P1307" s="6">
        <f t="shared" si="132"/>
        <v>7.0000000000000007E-2</v>
      </c>
      <c r="Q1307" s="6">
        <f t="shared" si="133"/>
        <v>0.93</v>
      </c>
    </row>
    <row r="1308" spans="1:17" ht="15" x14ac:dyDescent="0.35">
      <c r="A1308" s="1" t="s">
        <v>1637</v>
      </c>
      <c r="B1308" t="s">
        <v>1642</v>
      </c>
      <c r="C1308" t="s">
        <v>1629</v>
      </c>
      <c r="D1308" t="s">
        <v>1040</v>
      </c>
      <c r="E1308" t="s">
        <v>114</v>
      </c>
      <c r="F1308" t="s">
        <v>61</v>
      </c>
      <c r="G1308" s="2" t="s">
        <v>16</v>
      </c>
      <c r="H1308">
        <v>400</v>
      </c>
      <c r="I1308">
        <v>360</v>
      </c>
      <c r="J1308">
        <f t="shared" si="128"/>
        <v>40</v>
      </c>
      <c r="K1308" s="5">
        <f>VLOOKUP(G1308,Products!$B$2:$C$51,2,0)</f>
        <v>12</v>
      </c>
      <c r="L1308" s="5">
        <f>VLOOKUP(G1308,Products!$B$2:$D$51,3,0)</f>
        <v>20</v>
      </c>
      <c r="M1308" s="5">
        <f t="shared" si="129"/>
        <v>4800</v>
      </c>
      <c r="N1308" s="5">
        <f t="shared" si="130"/>
        <v>7200</v>
      </c>
      <c r="O1308" s="5">
        <f t="shared" si="131"/>
        <v>2400</v>
      </c>
      <c r="P1308" s="6">
        <f t="shared" si="132"/>
        <v>0.1</v>
      </c>
      <c r="Q1308" s="6">
        <f t="shared" si="133"/>
        <v>0.9</v>
      </c>
    </row>
    <row r="1309" spans="1:17" ht="15" x14ac:dyDescent="0.35">
      <c r="A1309" s="1" t="s">
        <v>1637</v>
      </c>
      <c r="B1309" t="s">
        <v>1642</v>
      </c>
      <c r="C1309" t="s">
        <v>1629</v>
      </c>
      <c r="D1309" t="s">
        <v>1136</v>
      </c>
      <c r="E1309" t="s">
        <v>114</v>
      </c>
      <c r="F1309" t="s">
        <v>62</v>
      </c>
      <c r="G1309" s="2" t="s">
        <v>17</v>
      </c>
      <c r="H1309">
        <v>400</v>
      </c>
      <c r="I1309">
        <v>356</v>
      </c>
      <c r="J1309">
        <f t="shared" si="128"/>
        <v>44</v>
      </c>
      <c r="K1309" s="5">
        <f>VLOOKUP(G1309,Products!$B$2:$C$51,2,0)</f>
        <v>320</v>
      </c>
      <c r="L1309" s="5">
        <f>VLOOKUP(G1309,Products!$B$2:$D$51,3,0)</f>
        <v>368</v>
      </c>
      <c r="M1309" s="5">
        <f t="shared" si="129"/>
        <v>128000</v>
      </c>
      <c r="N1309" s="5">
        <f t="shared" si="130"/>
        <v>131008</v>
      </c>
      <c r="O1309" s="5">
        <f t="shared" si="131"/>
        <v>3008</v>
      </c>
      <c r="P1309" s="6">
        <f t="shared" si="132"/>
        <v>0.11</v>
      </c>
      <c r="Q1309" s="6">
        <f t="shared" si="133"/>
        <v>0.89</v>
      </c>
    </row>
    <row r="1310" spans="1:17" ht="15" x14ac:dyDescent="0.35">
      <c r="A1310" s="1" t="s">
        <v>1637</v>
      </c>
      <c r="B1310" t="s">
        <v>1642</v>
      </c>
      <c r="C1310" t="s">
        <v>1629</v>
      </c>
      <c r="D1310" t="s">
        <v>1231</v>
      </c>
      <c r="E1310" t="s">
        <v>114</v>
      </c>
      <c r="F1310" t="s">
        <v>63</v>
      </c>
      <c r="G1310" s="2" t="s">
        <v>18</v>
      </c>
      <c r="H1310">
        <v>400</v>
      </c>
      <c r="I1310">
        <v>372</v>
      </c>
      <c r="J1310">
        <f t="shared" si="128"/>
        <v>28</v>
      </c>
      <c r="K1310" s="5">
        <f>VLOOKUP(G1310,Products!$B$2:$C$51,2,0)</f>
        <v>253</v>
      </c>
      <c r="L1310" s="5">
        <f>VLOOKUP(G1310,Products!$B$2:$D$51,3,0)</f>
        <v>285</v>
      </c>
      <c r="M1310" s="5">
        <f t="shared" si="129"/>
        <v>101200</v>
      </c>
      <c r="N1310" s="5">
        <f t="shared" si="130"/>
        <v>106020</v>
      </c>
      <c r="O1310" s="5">
        <f t="shared" si="131"/>
        <v>4820</v>
      </c>
      <c r="P1310" s="6">
        <f t="shared" si="132"/>
        <v>7.0000000000000007E-2</v>
      </c>
      <c r="Q1310" s="6">
        <f t="shared" si="133"/>
        <v>0.93</v>
      </c>
    </row>
    <row r="1311" spans="1:17" ht="15" x14ac:dyDescent="0.35">
      <c r="A1311" s="1" t="s">
        <v>1637</v>
      </c>
      <c r="B1311" t="s">
        <v>1642</v>
      </c>
      <c r="C1311" t="s">
        <v>1629</v>
      </c>
      <c r="D1311" t="s">
        <v>1622</v>
      </c>
      <c r="E1311" t="s">
        <v>114</v>
      </c>
      <c r="F1311" t="s">
        <v>64</v>
      </c>
      <c r="G1311" s="2" t="s">
        <v>19</v>
      </c>
      <c r="H1311">
        <v>400</v>
      </c>
      <c r="I1311">
        <v>360</v>
      </c>
      <c r="J1311">
        <f t="shared" si="128"/>
        <v>40</v>
      </c>
      <c r="K1311" s="5">
        <f>VLOOKUP(G1311,Products!$B$2:$C$51,2,0)</f>
        <v>98</v>
      </c>
      <c r="L1311" s="5">
        <f>VLOOKUP(G1311,Products!$B$2:$D$51,3,0)</f>
        <v>108</v>
      </c>
      <c r="M1311" s="5">
        <f t="shared" si="129"/>
        <v>39200</v>
      </c>
      <c r="N1311" s="5">
        <f t="shared" si="130"/>
        <v>38880</v>
      </c>
      <c r="O1311" s="5">
        <f t="shared" si="131"/>
        <v>-320</v>
      </c>
      <c r="P1311" s="6">
        <f t="shared" si="132"/>
        <v>0.1</v>
      </c>
      <c r="Q1311" s="6">
        <f t="shared" si="133"/>
        <v>0.9</v>
      </c>
    </row>
    <row r="1312" spans="1:17" ht="15" x14ac:dyDescent="0.35">
      <c r="A1312" s="1" t="s">
        <v>1637</v>
      </c>
      <c r="B1312" t="s">
        <v>1642</v>
      </c>
      <c r="C1312" t="s">
        <v>1629</v>
      </c>
      <c r="D1312" t="s">
        <v>1418</v>
      </c>
      <c r="E1312" t="s">
        <v>114</v>
      </c>
      <c r="F1312" t="s">
        <v>65</v>
      </c>
      <c r="G1312" s="2" t="s">
        <v>45</v>
      </c>
      <c r="H1312">
        <v>400</v>
      </c>
      <c r="I1312">
        <v>380</v>
      </c>
      <c r="J1312">
        <f t="shared" si="128"/>
        <v>20</v>
      </c>
      <c r="K1312" s="5">
        <f>VLOOKUP(G1312,Products!$B$2:$C$51,2,0)</f>
        <v>70</v>
      </c>
      <c r="L1312" s="5">
        <f>VLOOKUP(G1312,Products!$B$2:$D$51,3,0)</f>
        <v>78</v>
      </c>
      <c r="M1312" s="5">
        <f t="shared" si="129"/>
        <v>28000</v>
      </c>
      <c r="N1312" s="5">
        <f t="shared" si="130"/>
        <v>29640</v>
      </c>
      <c r="O1312" s="5">
        <f t="shared" si="131"/>
        <v>1640</v>
      </c>
      <c r="P1312" s="6">
        <f t="shared" si="132"/>
        <v>0.05</v>
      </c>
      <c r="Q1312" s="6">
        <f t="shared" si="133"/>
        <v>0.95</v>
      </c>
    </row>
    <row r="1313" spans="1:17" ht="15" x14ac:dyDescent="0.35">
      <c r="A1313" s="1" t="s">
        <v>1637</v>
      </c>
      <c r="B1313" t="s">
        <v>1642</v>
      </c>
      <c r="C1313" t="s">
        <v>1629</v>
      </c>
      <c r="D1313" t="s">
        <v>1524</v>
      </c>
      <c r="E1313" t="s">
        <v>114</v>
      </c>
      <c r="F1313" t="s">
        <v>66</v>
      </c>
      <c r="G1313" s="2" t="s">
        <v>20</v>
      </c>
      <c r="H1313">
        <v>400</v>
      </c>
      <c r="I1313">
        <v>380</v>
      </c>
      <c r="J1313">
        <f t="shared" si="128"/>
        <v>20</v>
      </c>
      <c r="K1313" s="5">
        <f>VLOOKUP(G1313,Products!$B$2:$C$51,2,0)</f>
        <v>720</v>
      </c>
      <c r="L1313" s="5">
        <f>VLOOKUP(G1313,Products!$B$2:$D$51,3,0)</f>
        <v>806</v>
      </c>
      <c r="M1313" s="5">
        <f t="shared" si="129"/>
        <v>288000</v>
      </c>
      <c r="N1313" s="5">
        <f t="shared" si="130"/>
        <v>306280</v>
      </c>
      <c r="O1313" s="5">
        <f t="shared" si="131"/>
        <v>18280</v>
      </c>
      <c r="P1313" s="6">
        <f t="shared" si="132"/>
        <v>0.05</v>
      </c>
      <c r="Q1313" s="6">
        <f t="shared" si="133"/>
        <v>0.95</v>
      </c>
    </row>
    <row r="1314" spans="1:17" ht="15" x14ac:dyDescent="0.35">
      <c r="A1314" s="1" t="s">
        <v>1637</v>
      </c>
      <c r="B1314" t="s">
        <v>1642</v>
      </c>
      <c r="C1314" t="s">
        <v>1629</v>
      </c>
      <c r="D1314" t="s">
        <v>305</v>
      </c>
      <c r="E1314" t="s">
        <v>114</v>
      </c>
      <c r="F1314" t="s">
        <v>67</v>
      </c>
      <c r="G1314" s="2" t="s">
        <v>21</v>
      </c>
      <c r="H1314">
        <v>400</v>
      </c>
      <c r="I1314">
        <v>380</v>
      </c>
      <c r="J1314">
        <f t="shared" si="128"/>
        <v>20</v>
      </c>
      <c r="K1314" s="5">
        <f>VLOOKUP(G1314,Products!$B$2:$C$51,2,0)</f>
        <v>740</v>
      </c>
      <c r="L1314" s="5">
        <f>VLOOKUP(G1314,Products!$B$2:$D$51,3,0)</f>
        <v>815</v>
      </c>
      <c r="M1314" s="5">
        <f t="shared" si="129"/>
        <v>296000</v>
      </c>
      <c r="N1314" s="5">
        <f t="shared" si="130"/>
        <v>309700</v>
      </c>
      <c r="O1314" s="5">
        <f t="shared" si="131"/>
        <v>13700</v>
      </c>
      <c r="P1314" s="6">
        <f t="shared" si="132"/>
        <v>0.05</v>
      </c>
      <c r="Q1314" s="6">
        <f t="shared" si="133"/>
        <v>0.95</v>
      </c>
    </row>
    <row r="1315" spans="1:17" ht="15" x14ac:dyDescent="0.35">
      <c r="A1315" s="1" t="s">
        <v>1637</v>
      </c>
      <c r="B1315" t="s">
        <v>1642</v>
      </c>
      <c r="C1315" t="s">
        <v>1629</v>
      </c>
      <c r="D1315" t="s">
        <v>157</v>
      </c>
      <c r="E1315" t="s">
        <v>114</v>
      </c>
      <c r="F1315" t="s">
        <v>68</v>
      </c>
      <c r="G1315" s="2" t="s">
        <v>22</v>
      </c>
      <c r="H1315">
        <v>400</v>
      </c>
      <c r="I1315">
        <v>356</v>
      </c>
      <c r="J1315">
        <f t="shared" si="128"/>
        <v>44</v>
      </c>
      <c r="K1315" s="5">
        <f>VLOOKUP(G1315,Products!$B$2:$C$51,2,0)</f>
        <v>40</v>
      </c>
      <c r="L1315" s="5">
        <f>VLOOKUP(G1315,Products!$B$2:$D$51,3,0)</f>
        <v>60</v>
      </c>
      <c r="M1315" s="5">
        <f t="shared" si="129"/>
        <v>16000</v>
      </c>
      <c r="N1315" s="5">
        <f t="shared" si="130"/>
        <v>21360</v>
      </c>
      <c r="O1315" s="5">
        <f t="shared" si="131"/>
        <v>5360</v>
      </c>
      <c r="P1315" s="6">
        <f t="shared" si="132"/>
        <v>0.11</v>
      </c>
      <c r="Q1315" s="6">
        <f t="shared" si="133"/>
        <v>0.89</v>
      </c>
    </row>
    <row r="1316" spans="1:17" ht="15" x14ac:dyDescent="0.35">
      <c r="A1316" s="1" t="s">
        <v>1637</v>
      </c>
      <c r="B1316" t="s">
        <v>1642</v>
      </c>
      <c r="C1316" t="s">
        <v>1629</v>
      </c>
      <c r="D1316" t="s">
        <v>260</v>
      </c>
      <c r="E1316" t="s">
        <v>114</v>
      </c>
      <c r="F1316" t="s">
        <v>69</v>
      </c>
      <c r="G1316" s="2" t="s">
        <v>27</v>
      </c>
      <c r="H1316">
        <v>400</v>
      </c>
      <c r="I1316">
        <v>368</v>
      </c>
      <c r="J1316">
        <f t="shared" si="128"/>
        <v>32</v>
      </c>
      <c r="K1316" s="5">
        <f>VLOOKUP(G1316,Products!$B$2:$C$51,2,0)</f>
        <v>60</v>
      </c>
      <c r="L1316" s="5">
        <f>VLOOKUP(G1316,Products!$B$2:$D$51,3,0)</f>
        <v>66</v>
      </c>
      <c r="M1316" s="5">
        <f t="shared" si="129"/>
        <v>24000</v>
      </c>
      <c r="N1316" s="5">
        <f t="shared" si="130"/>
        <v>24288</v>
      </c>
      <c r="O1316" s="5">
        <f t="shared" si="131"/>
        <v>288</v>
      </c>
      <c r="P1316" s="6">
        <f t="shared" si="132"/>
        <v>0.08</v>
      </c>
      <c r="Q1316" s="6">
        <f t="shared" si="133"/>
        <v>0.92</v>
      </c>
    </row>
    <row r="1317" spans="1:17" ht="15" x14ac:dyDescent="0.35">
      <c r="A1317" s="1" t="s">
        <v>1637</v>
      </c>
      <c r="B1317" t="s">
        <v>1642</v>
      </c>
      <c r="C1317" t="s">
        <v>1629</v>
      </c>
      <c r="D1317" t="s">
        <v>360</v>
      </c>
      <c r="E1317" t="s">
        <v>114</v>
      </c>
      <c r="F1317" t="s">
        <v>70</v>
      </c>
      <c r="G1317" s="2" t="s">
        <v>1643</v>
      </c>
      <c r="H1317">
        <v>400</v>
      </c>
      <c r="I1317">
        <v>356</v>
      </c>
      <c r="J1317">
        <f t="shared" si="128"/>
        <v>44</v>
      </c>
      <c r="K1317" s="5">
        <f>VLOOKUP(G1317,Products!$B$2:$C$51,2,0)</f>
        <v>108</v>
      </c>
      <c r="L1317" s="5">
        <f>VLOOKUP(G1317,Products!$B$2:$D$51,3,0)</f>
        <v>118</v>
      </c>
      <c r="M1317" s="5">
        <f t="shared" si="129"/>
        <v>43200</v>
      </c>
      <c r="N1317" s="5">
        <f t="shared" si="130"/>
        <v>42008</v>
      </c>
      <c r="O1317" s="5">
        <f t="shared" si="131"/>
        <v>-1192</v>
      </c>
      <c r="P1317" s="6">
        <f t="shared" si="132"/>
        <v>0.11</v>
      </c>
      <c r="Q1317" s="6">
        <f t="shared" si="133"/>
        <v>0.89</v>
      </c>
    </row>
    <row r="1318" spans="1:17" ht="15" x14ac:dyDescent="0.35">
      <c r="A1318" s="1" t="s">
        <v>1637</v>
      </c>
      <c r="B1318" t="s">
        <v>1642</v>
      </c>
      <c r="C1318" t="s">
        <v>1629</v>
      </c>
      <c r="D1318" t="s">
        <v>392</v>
      </c>
      <c r="E1318" t="s">
        <v>114</v>
      </c>
      <c r="F1318" t="s">
        <v>71</v>
      </c>
      <c r="G1318" s="2" t="s">
        <v>29</v>
      </c>
      <c r="H1318">
        <v>400</v>
      </c>
      <c r="I1318">
        <v>368</v>
      </c>
      <c r="J1318">
        <f t="shared" si="128"/>
        <v>32</v>
      </c>
      <c r="K1318" s="5">
        <f>VLOOKUP(G1318,Products!$B$2:$C$51,2,0)</f>
        <v>84</v>
      </c>
      <c r="L1318" s="5">
        <f>VLOOKUP(G1318,Products!$B$2:$D$51,3,0)</f>
        <v>94</v>
      </c>
      <c r="M1318" s="5">
        <f t="shared" si="129"/>
        <v>33600</v>
      </c>
      <c r="N1318" s="5">
        <f t="shared" si="130"/>
        <v>34592</v>
      </c>
      <c r="O1318" s="5">
        <f t="shared" si="131"/>
        <v>992</v>
      </c>
      <c r="P1318" s="6">
        <f t="shared" si="132"/>
        <v>0.08</v>
      </c>
      <c r="Q1318" s="6">
        <f t="shared" si="133"/>
        <v>0.92</v>
      </c>
    </row>
    <row r="1319" spans="1:17" ht="15" x14ac:dyDescent="0.35">
      <c r="A1319" s="1" t="s">
        <v>1637</v>
      </c>
      <c r="B1319" t="s">
        <v>1642</v>
      </c>
      <c r="C1319" t="s">
        <v>1629</v>
      </c>
      <c r="D1319" t="s">
        <v>442</v>
      </c>
      <c r="E1319" t="s">
        <v>114</v>
      </c>
      <c r="F1319" t="s">
        <v>72</v>
      </c>
      <c r="G1319" s="2" t="s">
        <v>31</v>
      </c>
      <c r="H1319">
        <v>400</v>
      </c>
      <c r="I1319">
        <v>372</v>
      </c>
      <c r="J1319">
        <f t="shared" si="128"/>
        <v>28</v>
      </c>
      <c r="K1319" s="5">
        <f>VLOOKUP(G1319,Products!$B$2:$C$51,2,0)</f>
        <v>67</v>
      </c>
      <c r="L1319" s="5">
        <f>VLOOKUP(G1319,Products!$B$2:$D$51,3,0)</f>
        <v>74</v>
      </c>
      <c r="M1319" s="5">
        <f t="shared" si="129"/>
        <v>26800</v>
      </c>
      <c r="N1319" s="5">
        <f t="shared" si="130"/>
        <v>27528</v>
      </c>
      <c r="O1319" s="5">
        <f t="shared" si="131"/>
        <v>728</v>
      </c>
      <c r="P1319" s="6">
        <f t="shared" si="132"/>
        <v>7.0000000000000007E-2</v>
      </c>
      <c r="Q1319" s="6">
        <f t="shared" si="133"/>
        <v>0.93</v>
      </c>
    </row>
    <row r="1320" spans="1:17" ht="15" x14ac:dyDescent="0.35">
      <c r="A1320" s="1" t="s">
        <v>1637</v>
      </c>
      <c r="B1320" t="s">
        <v>1642</v>
      </c>
      <c r="C1320" t="s">
        <v>1629</v>
      </c>
      <c r="D1320" t="s">
        <v>494</v>
      </c>
      <c r="E1320" t="s">
        <v>114</v>
      </c>
      <c r="F1320" t="s">
        <v>73</v>
      </c>
      <c r="G1320" s="2" t="s">
        <v>32</v>
      </c>
      <c r="H1320">
        <v>400</v>
      </c>
      <c r="I1320">
        <v>376</v>
      </c>
      <c r="J1320">
        <f t="shared" si="128"/>
        <v>24</v>
      </c>
      <c r="K1320" s="5">
        <f>VLOOKUP(G1320,Products!$B$2:$C$51,2,0)</f>
        <v>25</v>
      </c>
      <c r="L1320" s="5">
        <f>VLOOKUP(G1320,Products!$B$2:$D$51,3,0)</f>
        <v>30</v>
      </c>
      <c r="M1320" s="5">
        <f t="shared" si="129"/>
        <v>10000</v>
      </c>
      <c r="N1320" s="5">
        <f t="shared" si="130"/>
        <v>11280</v>
      </c>
      <c r="O1320" s="5">
        <f t="shared" si="131"/>
        <v>1280</v>
      </c>
      <c r="P1320" s="6">
        <f t="shared" si="132"/>
        <v>0.06</v>
      </c>
      <c r="Q1320" s="6">
        <f t="shared" si="133"/>
        <v>0.94</v>
      </c>
    </row>
    <row r="1321" spans="1:17" ht="15" x14ac:dyDescent="0.35">
      <c r="A1321" s="1" t="s">
        <v>1637</v>
      </c>
      <c r="B1321" t="s">
        <v>1642</v>
      </c>
      <c r="C1321" t="s">
        <v>1629</v>
      </c>
      <c r="D1321" t="s">
        <v>592</v>
      </c>
      <c r="E1321" t="s">
        <v>114</v>
      </c>
      <c r="F1321" t="s">
        <v>74</v>
      </c>
      <c r="G1321" s="2" t="s">
        <v>33</v>
      </c>
      <c r="H1321">
        <v>400</v>
      </c>
      <c r="I1321">
        <v>380</v>
      </c>
      <c r="J1321">
        <f t="shared" si="128"/>
        <v>20</v>
      </c>
      <c r="K1321" s="5">
        <f>VLOOKUP(G1321,Products!$B$2:$C$51,2,0)</f>
        <v>186</v>
      </c>
      <c r="L1321" s="5">
        <f>VLOOKUP(G1321,Products!$B$2:$D$51,3,0)</f>
        <v>205</v>
      </c>
      <c r="M1321" s="5">
        <f t="shared" si="129"/>
        <v>74400</v>
      </c>
      <c r="N1321" s="5">
        <f t="shared" si="130"/>
        <v>77900</v>
      </c>
      <c r="O1321" s="5">
        <f t="shared" si="131"/>
        <v>3500</v>
      </c>
      <c r="P1321" s="6">
        <f t="shared" si="132"/>
        <v>0.05</v>
      </c>
      <c r="Q1321" s="6">
        <f t="shared" si="133"/>
        <v>0.95</v>
      </c>
    </row>
    <row r="1322" spans="1:17" ht="15" x14ac:dyDescent="0.35">
      <c r="A1322" s="1" t="s">
        <v>1637</v>
      </c>
      <c r="B1322" t="s">
        <v>1642</v>
      </c>
      <c r="C1322" t="s">
        <v>1629</v>
      </c>
      <c r="D1322" t="s">
        <v>639</v>
      </c>
      <c r="E1322" t="s">
        <v>114</v>
      </c>
      <c r="F1322" t="s">
        <v>75</v>
      </c>
      <c r="G1322" s="2" t="s">
        <v>34</v>
      </c>
      <c r="H1322">
        <v>400</v>
      </c>
      <c r="I1322">
        <v>376</v>
      </c>
      <c r="J1322">
        <f t="shared" si="128"/>
        <v>24</v>
      </c>
      <c r="K1322" s="5">
        <f>VLOOKUP(G1322,Products!$B$2:$C$51,2,0)</f>
        <v>70</v>
      </c>
      <c r="L1322" s="5">
        <f>VLOOKUP(G1322,Products!$B$2:$D$51,3,0)</f>
        <v>84</v>
      </c>
      <c r="M1322" s="5">
        <f t="shared" si="129"/>
        <v>28000</v>
      </c>
      <c r="N1322" s="5">
        <f t="shared" si="130"/>
        <v>31584</v>
      </c>
      <c r="O1322" s="5">
        <f t="shared" si="131"/>
        <v>3584</v>
      </c>
      <c r="P1322" s="6">
        <f t="shared" si="132"/>
        <v>0.06</v>
      </c>
      <c r="Q1322" s="6">
        <f t="shared" si="133"/>
        <v>0.94</v>
      </c>
    </row>
    <row r="1323" spans="1:17" ht="15" x14ac:dyDescent="0.35">
      <c r="A1323" s="1" t="s">
        <v>1637</v>
      </c>
      <c r="B1323" t="s">
        <v>1642</v>
      </c>
      <c r="C1323" t="s">
        <v>1629</v>
      </c>
      <c r="D1323" t="s">
        <v>735</v>
      </c>
      <c r="E1323" t="s">
        <v>114</v>
      </c>
      <c r="F1323" t="s">
        <v>76</v>
      </c>
      <c r="G1323" s="2" t="s">
        <v>36</v>
      </c>
      <c r="H1323">
        <v>400</v>
      </c>
      <c r="I1323">
        <v>368</v>
      </c>
      <c r="J1323">
        <f t="shared" ref="J1323:J1386" si="134">H1323-I1323</f>
        <v>32</v>
      </c>
      <c r="K1323" s="5">
        <f>VLOOKUP(G1323,Products!$B$2:$C$51,2,0)</f>
        <v>197</v>
      </c>
      <c r="L1323" s="5">
        <f>VLOOKUP(G1323,Products!$B$2:$D$51,3,0)</f>
        <v>221</v>
      </c>
      <c r="M1323" s="5">
        <f t="shared" ref="M1323:M1386" si="135">H1323*K1323</f>
        <v>78800</v>
      </c>
      <c r="N1323" s="5">
        <f t="shared" ref="N1323:N1386" si="136">I1323*L1323</f>
        <v>81328</v>
      </c>
      <c r="O1323" s="5">
        <f t="shared" ref="O1323:O1386" si="137">N1323-M1323</f>
        <v>2528</v>
      </c>
      <c r="P1323" s="6">
        <f t="shared" si="132"/>
        <v>0.08</v>
      </c>
      <c r="Q1323" s="6">
        <f t="shared" si="133"/>
        <v>0.92</v>
      </c>
    </row>
    <row r="1324" spans="1:17" ht="15" x14ac:dyDescent="0.35">
      <c r="A1324" s="1" t="s">
        <v>1637</v>
      </c>
      <c r="B1324" t="s">
        <v>1642</v>
      </c>
      <c r="C1324" t="s">
        <v>1629</v>
      </c>
      <c r="D1324" t="s">
        <v>1041</v>
      </c>
      <c r="E1324" t="s">
        <v>114</v>
      </c>
      <c r="F1324" t="s">
        <v>77</v>
      </c>
      <c r="G1324" s="2" t="s">
        <v>39</v>
      </c>
      <c r="H1324">
        <v>400</v>
      </c>
      <c r="I1324">
        <v>376</v>
      </c>
      <c r="J1324">
        <f t="shared" si="134"/>
        <v>24</v>
      </c>
      <c r="K1324" s="5">
        <f>VLOOKUP(G1324,Products!$B$2:$C$51,2,0)</f>
        <v>20</v>
      </c>
      <c r="L1324" s="5">
        <f>VLOOKUP(G1324,Products!$B$2:$D$51,3,0)</f>
        <v>24</v>
      </c>
      <c r="M1324" s="5">
        <f t="shared" si="135"/>
        <v>8000</v>
      </c>
      <c r="N1324" s="5">
        <f t="shared" si="136"/>
        <v>9024</v>
      </c>
      <c r="O1324" s="5">
        <f t="shared" si="137"/>
        <v>1024</v>
      </c>
      <c r="P1324" s="6">
        <f t="shared" si="132"/>
        <v>0.06</v>
      </c>
      <c r="Q1324" s="6">
        <f t="shared" si="133"/>
        <v>0.94</v>
      </c>
    </row>
    <row r="1325" spans="1:17" ht="15" x14ac:dyDescent="0.35">
      <c r="A1325" s="1" t="s">
        <v>1637</v>
      </c>
      <c r="B1325" t="s">
        <v>1642</v>
      </c>
      <c r="C1325" t="s">
        <v>1629</v>
      </c>
      <c r="D1325" t="s">
        <v>1232</v>
      </c>
      <c r="E1325" t="s">
        <v>114</v>
      </c>
      <c r="F1325" t="s">
        <v>78</v>
      </c>
      <c r="G1325" s="2" t="s">
        <v>41</v>
      </c>
      <c r="H1325">
        <v>400</v>
      </c>
      <c r="I1325">
        <v>376</v>
      </c>
      <c r="J1325">
        <f t="shared" si="134"/>
        <v>24</v>
      </c>
      <c r="K1325" s="5">
        <f>VLOOKUP(G1325,Products!$B$2:$C$51,2,0)</f>
        <v>60</v>
      </c>
      <c r="L1325" s="5">
        <f>VLOOKUP(G1325,Products!$B$2:$D$51,3,0)</f>
        <v>72</v>
      </c>
      <c r="M1325" s="5">
        <f t="shared" si="135"/>
        <v>24000</v>
      </c>
      <c r="N1325" s="5">
        <f t="shared" si="136"/>
        <v>27072</v>
      </c>
      <c r="O1325" s="5">
        <f t="shared" si="137"/>
        <v>3072</v>
      </c>
      <c r="P1325" s="6">
        <f t="shared" si="132"/>
        <v>0.06</v>
      </c>
      <c r="Q1325" s="6">
        <f t="shared" si="133"/>
        <v>0.94</v>
      </c>
    </row>
    <row r="1326" spans="1:17" ht="15" x14ac:dyDescent="0.35">
      <c r="A1326" s="1" t="s">
        <v>1637</v>
      </c>
      <c r="B1326" t="s">
        <v>1642</v>
      </c>
      <c r="C1326" t="s">
        <v>1629</v>
      </c>
      <c r="D1326" t="s">
        <v>1366</v>
      </c>
      <c r="E1326" t="s">
        <v>114</v>
      </c>
      <c r="F1326" t="s">
        <v>79</v>
      </c>
      <c r="G1326" s="2" t="s">
        <v>42</v>
      </c>
      <c r="H1326">
        <v>400</v>
      </c>
      <c r="I1326">
        <v>376</v>
      </c>
      <c r="J1326">
        <f t="shared" si="134"/>
        <v>24</v>
      </c>
      <c r="K1326" s="5">
        <f>VLOOKUP(G1326,Products!$B$2:$C$51,2,0)</f>
        <v>251</v>
      </c>
      <c r="L1326" s="5">
        <f>VLOOKUP(G1326,Products!$B$2:$D$51,3,0)</f>
        <v>276</v>
      </c>
      <c r="M1326" s="5">
        <f t="shared" si="135"/>
        <v>100400</v>
      </c>
      <c r="N1326" s="5">
        <f t="shared" si="136"/>
        <v>103776</v>
      </c>
      <c r="O1326" s="5">
        <f t="shared" si="137"/>
        <v>3376</v>
      </c>
      <c r="P1326" s="6">
        <f t="shared" si="132"/>
        <v>0.06</v>
      </c>
      <c r="Q1326" s="6">
        <f t="shared" si="133"/>
        <v>0.94</v>
      </c>
    </row>
    <row r="1327" spans="1:17" ht="15" x14ac:dyDescent="0.35">
      <c r="A1327" s="1" t="s">
        <v>1637</v>
      </c>
      <c r="B1327" t="s">
        <v>1642</v>
      </c>
      <c r="C1327" t="s">
        <v>1629</v>
      </c>
      <c r="D1327" t="s">
        <v>1473</v>
      </c>
      <c r="E1327" t="s">
        <v>114</v>
      </c>
      <c r="F1327" t="s">
        <v>80</v>
      </c>
      <c r="G1327" s="2" t="s">
        <v>43</v>
      </c>
      <c r="H1327">
        <v>400</v>
      </c>
      <c r="I1327">
        <v>368</v>
      </c>
      <c r="J1327">
        <f t="shared" si="134"/>
        <v>32</v>
      </c>
      <c r="K1327" s="5">
        <f>VLOOKUP(G1327,Products!$B$2:$C$51,2,0)</f>
        <v>70</v>
      </c>
      <c r="L1327" s="5">
        <f>VLOOKUP(G1327,Products!$B$2:$D$51,3,0)</f>
        <v>84</v>
      </c>
      <c r="M1327" s="5">
        <f t="shared" si="135"/>
        <v>28000</v>
      </c>
      <c r="N1327" s="5">
        <f t="shared" si="136"/>
        <v>30912</v>
      </c>
      <c r="O1327" s="5">
        <f t="shared" si="137"/>
        <v>2912</v>
      </c>
      <c r="P1327" s="6">
        <f t="shared" si="132"/>
        <v>0.08</v>
      </c>
      <c r="Q1327" s="6">
        <f t="shared" si="133"/>
        <v>0.92</v>
      </c>
    </row>
    <row r="1328" spans="1:17" ht="15" x14ac:dyDescent="0.35">
      <c r="A1328" s="1" t="s">
        <v>1637</v>
      </c>
      <c r="B1328" t="s">
        <v>1642</v>
      </c>
      <c r="C1328" t="s">
        <v>1629</v>
      </c>
      <c r="D1328" t="s">
        <v>1575</v>
      </c>
      <c r="E1328" t="s">
        <v>114</v>
      </c>
      <c r="F1328" t="s">
        <v>81</v>
      </c>
      <c r="G1328" s="2" t="s">
        <v>46</v>
      </c>
      <c r="H1328">
        <v>400</v>
      </c>
      <c r="I1328">
        <v>368</v>
      </c>
      <c r="J1328">
        <f t="shared" si="134"/>
        <v>32</v>
      </c>
      <c r="K1328" s="5">
        <f>VLOOKUP(G1328,Products!$B$2:$C$51,2,0)</f>
        <v>120</v>
      </c>
      <c r="L1328" s="5">
        <f>VLOOKUP(G1328,Products!$B$2:$D$51,3,0)</f>
        <v>130</v>
      </c>
      <c r="M1328" s="5">
        <f t="shared" si="135"/>
        <v>48000</v>
      </c>
      <c r="N1328" s="5">
        <f t="shared" si="136"/>
        <v>47840</v>
      </c>
      <c r="O1328" s="5">
        <f t="shared" si="137"/>
        <v>-160</v>
      </c>
      <c r="P1328" s="6">
        <f t="shared" si="132"/>
        <v>0.08</v>
      </c>
      <c r="Q1328" s="6">
        <f t="shared" si="133"/>
        <v>0.92</v>
      </c>
    </row>
    <row r="1329" spans="1:17" ht="15" x14ac:dyDescent="0.35">
      <c r="A1329" s="1" t="s">
        <v>1637</v>
      </c>
      <c r="B1329" t="s">
        <v>1642</v>
      </c>
      <c r="C1329" t="s">
        <v>1629</v>
      </c>
      <c r="D1329" t="s">
        <v>158</v>
      </c>
      <c r="E1329" t="s">
        <v>114</v>
      </c>
      <c r="F1329" t="s">
        <v>82</v>
      </c>
      <c r="G1329" s="2" t="s">
        <v>49</v>
      </c>
      <c r="H1329">
        <v>400</v>
      </c>
      <c r="I1329">
        <v>360</v>
      </c>
      <c r="J1329">
        <f t="shared" si="134"/>
        <v>40</v>
      </c>
      <c r="K1329" s="5">
        <f>VLOOKUP(G1329,Products!$B$2:$C$51,2,0)</f>
        <v>30</v>
      </c>
      <c r="L1329" s="5">
        <f>VLOOKUP(G1329,Products!$B$2:$D$51,3,0)</f>
        <v>40</v>
      </c>
      <c r="M1329" s="5">
        <f t="shared" si="135"/>
        <v>12000</v>
      </c>
      <c r="N1329" s="5">
        <f t="shared" si="136"/>
        <v>14400</v>
      </c>
      <c r="O1329" s="5">
        <f t="shared" si="137"/>
        <v>2400</v>
      </c>
      <c r="P1329" s="6">
        <f t="shared" si="132"/>
        <v>0.1</v>
      </c>
      <c r="Q1329" s="6">
        <f t="shared" si="133"/>
        <v>0.9</v>
      </c>
    </row>
    <row r="1330" spans="1:17" ht="15" x14ac:dyDescent="0.35">
      <c r="A1330" s="1" t="s">
        <v>1637</v>
      </c>
      <c r="B1330" t="s">
        <v>1642</v>
      </c>
      <c r="C1330" t="s">
        <v>1629</v>
      </c>
      <c r="D1330" t="s">
        <v>261</v>
      </c>
      <c r="E1330" t="s">
        <v>114</v>
      </c>
      <c r="F1330" t="s">
        <v>83</v>
      </c>
      <c r="G1330" s="2" t="s">
        <v>50</v>
      </c>
      <c r="H1330">
        <v>400</v>
      </c>
      <c r="I1330">
        <v>364</v>
      </c>
      <c r="J1330">
        <f t="shared" si="134"/>
        <v>36</v>
      </c>
      <c r="K1330" s="5">
        <f>VLOOKUP(G1330,Products!$B$2:$C$51,2,0)</f>
        <v>10</v>
      </c>
      <c r="L1330" s="5">
        <f>VLOOKUP(G1330,Products!$B$2:$D$51,3,0)</f>
        <v>15</v>
      </c>
      <c r="M1330" s="5">
        <f t="shared" si="135"/>
        <v>4000</v>
      </c>
      <c r="N1330" s="5">
        <f t="shared" si="136"/>
        <v>5460</v>
      </c>
      <c r="O1330" s="5">
        <f t="shared" si="137"/>
        <v>1460</v>
      </c>
      <c r="P1330" s="6">
        <f t="shared" si="132"/>
        <v>0.09</v>
      </c>
      <c r="Q1330" s="6">
        <f t="shared" si="133"/>
        <v>0.91</v>
      </c>
    </row>
    <row r="1331" spans="1:17" ht="15" x14ac:dyDescent="0.35">
      <c r="A1331" s="1" t="s">
        <v>1637</v>
      </c>
      <c r="B1331" t="s">
        <v>1642</v>
      </c>
      <c r="C1331" t="s">
        <v>1629</v>
      </c>
      <c r="D1331" t="s">
        <v>393</v>
      </c>
      <c r="E1331" t="s">
        <v>114</v>
      </c>
      <c r="F1331" t="s">
        <v>84</v>
      </c>
      <c r="G1331" s="2" t="s">
        <v>51</v>
      </c>
      <c r="H1331">
        <v>400</v>
      </c>
      <c r="I1331">
        <v>380</v>
      </c>
      <c r="J1331">
        <f t="shared" si="134"/>
        <v>20</v>
      </c>
      <c r="K1331" s="5">
        <f>VLOOKUP(G1331,Products!$B$2:$C$51,2,0)</f>
        <v>150</v>
      </c>
      <c r="L1331" s="5">
        <f>VLOOKUP(G1331,Products!$B$2:$D$51,3,0)</f>
        <v>210</v>
      </c>
      <c r="M1331" s="5">
        <f t="shared" si="135"/>
        <v>60000</v>
      </c>
      <c r="N1331" s="5">
        <f t="shared" si="136"/>
        <v>79800</v>
      </c>
      <c r="O1331" s="5">
        <f t="shared" si="137"/>
        <v>19800</v>
      </c>
      <c r="P1331" s="6">
        <f t="shared" si="132"/>
        <v>0.05</v>
      </c>
      <c r="Q1331" s="6">
        <f t="shared" si="133"/>
        <v>0.95</v>
      </c>
    </row>
    <row r="1332" spans="1:17" ht="15" x14ac:dyDescent="0.35">
      <c r="A1332" s="1" t="s">
        <v>1637</v>
      </c>
      <c r="B1332" t="s">
        <v>1642</v>
      </c>
      <c r="C1332" t="s">
        <v>1629</v>
      </c>
      <c r="D1332" t="s">
        <v>495</v>
      </c>
      <c r="E1332" t="s">
        <v>114</v>
      </c>
      <c r="F1332" t="s">
        <v>85</v>
      </c>
      <c r="G1332" s="2" t="s">
        <v>1646</v>
      </c>
      <c r="H1332">
        <v>400</v>
      </c>
      <c r="I1332">
        <v>360</v>
      </c>
      <c r="J1332">
        <f t="shared" si="134"/>
        <v>40</v>
      </c>
      <c r="K1332" s="5">
        <f>VLOOKUP(G1332,Products!$B$2:$C$51,2,0)</f>
        <v>110</v>
      </c>
      <c r="L1332" s="5">
        <f>VLOOKUP(G1332,Products!$B$2:$D$51,3,0)</f>
        <v>127</v>
      </c>
      <c r="M1332" s="5">
        <f t="shared" si="135"/>
        <v>44000</v>
      </c>
      <c r="N1332" s="5">
        <f t="shared" si="136"/>
        <v>45720</v>
      </c>
      <c r="O1332" s="5">
        <f t="shared" si="137"/>
        <v>1720</v>
      </c>
      <c r="P1332" s="6">
        <f t="shared" si="132"/>
        <v>0.1</v>
      </c>
      <c r="Q1332" s="6">
        <f t="shared" si="133"/>
        <v>0.9</v>
      </c>
    </row>
    <row r="1333" spans="1:17" ht="15" x14ac:dyDescent="0.35">
      <c r="A1333" s="1" t="s">
        <v>1637</v>
      </c>
      <c r="B1333" t="s">
        <v>1642</v>
      </c>
      <c r="C1333" t="s">
        <v>1629</v>
      </c>
      <c r="D1333" t="s">
        <v>544</v>
      </c>
      <c r="E1333" t="s">
        <v>114</v>
      </c>
      <c r="F1333" t="s">
        <v>86</v>
      </c>
      <c r="G1333" s="2" t="s">
        <v>23</v>
      </c>
      <c r="H1333">
        <v>400</v>
      </c>
      <c r="I1333">
        <v>360</v>
      </c>
      <c r="J1333">
        <f t="shared" si="134"/>
        <v>40</v>
      </c>
      <c r="K1333" s="5">
        <f>VLOOKUP(G1333,Products!$B$2:$C$51,2,0)</f>
        <v>50</v>
      </c>
      <c r="L1333" s="5">
        <f>VLOOKUP(G1333,Products!$B$2:$D$51,3,0)</f>
        <v>58</v>
      </c>
      <c r="M1333" s="5">
        <f t="shared" si="135"/>
        <v>20000</v>
      </c>
      <c r="N1333" s="5">
        <f t="shared" si="136"/>
        <v>20880</v>
      </c>
      <c r="O1333" s="5">
        <f t="shared" si="137"/>
        <v>880</v>
      </c>
      <c r="P1333" s="6">
        <f t="shared" si="132"/>
        <v>0.1</v>
      </c>
      <c r="Q1333" s="6">
        <f t="shared" si="133"/>
        <v>0.9</v>
      </c>
    </row>
    <row r="1334" spans="1:17" ht="15" x14ac:dyDescent="0.35">
      <c r="A1334" s="1" t="s">
        <v>1637</v>
      </c>
      <c r="B1334" t="s">
        <v>1642</v>
      </c>
      <c r="C1334" t="s">
        <v>1629</v>
      </c>
      <c r="D1334" t="s">
        <v>685</v>
      </c>
      <c r="E1334" t="s">
        <v>114</v>
      </c>
      <c r="F1334" t="s">
        <v>87</v>
      </c>
      <c r="G1334" s="2" t="s">
        <v>24</v>
      </c>
      <c r="H1334">
        <v>400</v>
      </c>
      <c r="I1334">
        <v>376</v>
      </c>
      <c r="J1334">
        <f t="shared" si="134"/>
        <v>24</v>
      </c>
      <c r="K1334" s="5">
        <f>VLOOKUP(G1334,Products!$B$2:$C$51,2,0)</f>
        <v>30</v>
      </c>
      <c r="L1334" s="5">
        <f>VLOOKUP(G1334,Products!$B$2:$D$51,3,0)</f>
        <v>34</v>
      </c>
      <c r="M1334" s="5">
        <f t="shared" si="135"/>
        <v>12000</v>
      </c>
      <c r="N1334" s="5">
        <f t="shared" si="136"/>
        <v>12784</v>
      </c>
      <c r="O1334" s="5">
        <f t="shared" si="137"/>
        <v>784</v>
      </c>
      <c r="P1334" s="6">
        <f t="shared" si="132"/>
        <v>0.06</v>
      </c>
      <c r="Q1334" s="6">
        <f t="shared" si="133"/>
        <v>0.94</v>
      </c>
    </row>
    <row r="1335" spans="1:17" ht="15" x14ac:dyDescent="0.35">
      <c r="A1335" s="1" t="s">
        <v>1637</v>
      </c>
      <c r="B1335" t="s">
        <v>1642</v>
      </c>
      <c r="C1335" t="s">
        <v>1629</v>
      </c>
      <c r="D1335" t="s">
        <v>736</v>
      </c>
      <c r="E1335" t="s">
        <v>114</v>
      </c>
      <c r="F1335" t="s">
        <v>88</v>
      </c>
      <c r="G1335" s="2" t="s">
        <v>25</v>
      </c>
      <c r="H1335">
        <v>400</v>
      </c>
      <c r="I1335">
        <v>356</v>
      </c>
      <c r="J1335">
        <f t="shared" si="134"/>
        <v>44</v>
      </c>
      <c r="K1335" s="5">
        <f>VLOOKUP(G1335,Products!$B$2:$C$51,2,0)</f>
        <v>60</v>
      </c>
      <c r="L1335" s="5">
        <f>VLOOKUP(G1335,Products!$B$2:$D$51,3,0)</f>
        <v>68</v>
      </c>
      <c r="M1335" s="5">
        <f t="shared" si="135"/>
        <v>24000</v>
      </c>
      <c r="N1335" s="5">
        <f t="shared" si="136"/>
        <v>24208</v>
      </c>
      <c r="O1335" s="5">
        <f t="shared" si="137"/>
        <v>208</v>
      </c>
      <c r="P1335" s="6">
        <f t="shared" si="132"/>
        <v>0.11</v>
      </c>
      <c r="Q1335" s="6">
        <f t="shared" si="133"/>
        <v>0.89</v>
      </c>
    </row>
    <row r="1336" spans="1:17" ht="15" x14ac:dyDescent="0.35">
      <c r="A1336" s="1" t="s">
        <v>1637</v>
      </c>
      <c r="B1336" t="s">
        <v>1642</v>
      </c>
      <c r="C1336" t="s">
        <v>1629</v>
      </c>
      <c r="D1336" t="s">
        <v>782</v>
      </c>
      <c r="E1336" t="s">
        <v>114</v>
      </c>
      <c r="F1336" t="s">
        <v>89</v>
      </c>
      <c r="G1336" s="2" t="s">
        <v>54</v>
      </c>
      <c r="H1336">
        <v>400</v>
      </c>
      <c r="I1336">
        <v>372</v>
      </c>
      <c r="J1336">
        <f t="shared" si="134"/>
        <v>28</v>
      </c>
      <c r="K1336" s="5">
        <f>VLOOKUP(G1336,Products!$B$2:$C$51,2,0)</f>
        <v>20</v>
      </c>
      <c r="L1336" s="5">
        <f>VLOOKUP(G1336,Products!$B$2:$D$51,3,0)</f>
        <v>22</v>
      </c>
      <c r="M1336" s="5">
        <f t="shared" si="135"/>
        <v>8000</v>
      </c>
      <c r="N1336" s="5">
        <f t="shared" si="136"/>
        <v>8184</v>
      </c>
      <c r="O1336" s="5">
        <f t="shared" si="137"/>
        <v>184</v>
      </c>
      <c r="P1336" s="6">
        <f t="shared" si="132"/>
        <v>7.0000000000000007E-2</v>
      </c>
      <c r="Q1336" s="6">
        <f t="shared" si="133"/>
        <v>0.93</v>
      </c>
    </row>
    <row r="1337" spans="1:17" ht="15" x14ac:dyDescent="0.35">
      <c r="A1337" s="1" t="s">
        <v>1637</v>
      </c>
      <c r="B1337" t="s">
        <v>1642</v>
      </c>
      <c r="C1337" t="s">
        <v>1629</v>
      </c>
      <c r="D1337" t="s">
        <v>839</v>
      </c>
      <c r="E1337" t="s">
        <v>114</v>
      </c>
      <c r="F1337" t="s">
        <v>90</v>
      </c>
      <c r="G1337" s="2" t="s">
        <v>40</v>
      </c>
      <c r="H1337">
        <v>400</v>
      </c>
      <c r="I1337">
        <v>360</v>
      </c>
      <c r="J1337">
        <f t="shared" si="134"/>
        <v>40</v>
      </c>
      <c r="K1337" s="5">
        <f>VLOOKUP(G1337,Products!$B$2:$C$51,2,0)</f>
        <v>40</v>
      </c>
      <c r="L1337" s="5">
        <f>VLOOKUP(G1337,Products!$B$2:$D$51,3,0)</f>
        <v>45</v>
      </c>
      <c r="M1337" s="5">
        <f t="shared" si="135"/>
        <v>16000</v>
      </c>
      <c r="N1337" s="5">
        <f t="shared" si="136"/>
        <v>16200</v>
      </c>
      <c r="O1337" s="5">
        <f t="shared" si="137"/>
        <v>200</v>
      </c>
      <c r="P1337" s="6">
        <f t="shared" si="132"/>
        <v>0.1</v>
      </c>
      <c r="Q1337" s="6">
        <f t="shared" si="133"/>
        <v>0.9</v>
      </c>
    </row>
    <row r="1338" spans="1:17" ht="15" x14ac:dyDescent="0.35">
      <c r="A1338" s="1" t="s">
        <v>1637</v>
      </c>
      <c r="B1338" t="s">
        <v>1642</v>
      </c>
      <c r="C1338" t="s">
        <v>1629</v>
      </c>
      <c r="D1338" t="s">
        <v>893</v>
      </c>
      <c r="E1338" t="s">
        <v>114</v>
      </c>
      <c r="F1338" t="s">
        <v>91</v>
      </c>
      <c r="G1338" s="2" t="s">
        <v>30</v>
      </c>
      <c r="H1338">
        <v>400</v>
      </c>
      <c r="I1338">
        <v>376</v>
      </c>
      <c r="J1338">
        <f t="shared" si="134"/>
        <v>24</v>
      </c>
      <c r="K1338" s="5">
        <f>VLOOKUP(G1338,Products!$B$2:$C$51,2,0)</f>
        <v>40</v>
      </c>
      <c r="L1338" s="5">
        <f>VLOOKUP(G1338,Products!$B$2:$D$51,3,0)</f>
        <v>45</v>
      </c>
      <c r="M1338" s="5">
        <f t="shared" si="135"/>
        <v>16000</v>
      </c>
      <c r="N1338" s="5">
        <f t="shared" si="136"/>
        <v>16920</v>
      </c>
      <c r="O1338" s="5">
        <f t="shared" si="137"/>
        <v>920</v>
      </c>
      <c r="P1338" s="6">
        <f t="shared" si="132"/>
        <v>0.06</v>
      </c>
      <c r="Q1338" s="6">
        <f t="shared" si="133"/>
        <v>0.94</v>
      </c>
    </row>
    <row r="1339" spans="1:17" ht="15" x14ac:dyDescent="0.35">
      <c r="A1339" s="1" t="s">
        <v>1637</v>
      </c>
      <c r="B1339" t="s">
        <v>1642</v>
      </c>
      <c r="C1339" t="s">
        <v>1629</v>
      </c>
      <c r="D1339" t="s">
        <v>997</v>
      </c>
      <c r="E1339" t="s">
        <v>114</v>
      </c>
      <c r="F1339" t="s">
        <v>92</v>
      </c>
      <c r="G1339" s="2" t="s">
        <v>44</v>
      </c>
      <c r="H1339">
        <v>400</v>
      </c>
      <c r="I1339">
        <v>368</v>
      </c>
      <c r="J1339">
        <f t="shared" si="134"/>
        <v>32</v>
      </c>
      <c r="K1339" s="5">
        <f>VLOOKUP(G1339,Products!$B$2:$C$51,2,0)</f>
        <v>50</v>
      </c>
      <c r="L1339" s="5">
        <f>VLOOKUP(G1339,Products!$B$2:$D$51,3,0)</f>
        <v>58</v>
      </c>
      <c r="M1339" s="5">
        <f t="shared" si="135"/>
        <v>20000</v>
      </c>
      <c r="N1339" s="5">
        <f t="shared" si="136"/>
        <v>21344</v>
      </c>
      <c r="O1339" s="5">
        <f t="shared" si="137"/>
        <v>1344</v>
      </c>
      <c r="P1339" s="6">
        <f t="shared" si="132"/>
        <v>0.08</v>
      </c>
      <c r="Q1339" s="6">
        <f t="shared" si="133"/>
        <v>0.92</v>
      </c>
    </row>
    <row r="1340" spans="1:17" ht="15" x14ac:dyDescent="0.35">
      <c r="A1340" s="1" t="s">
        <v>1637</v>
      </c>
      <c r="B1340" t="s">
        <v>1642</v>
      </c>
      <c r="C1340" t="s">
        <v>1629</v>
      </c>
      <c r="D1340" t="s">
        <v>1042</v>
      </c>
      <c r="E1340" t="s">
        <v>114</v>
      </c>
      <c r="F1340" t="s">
        <v>93</v>
      </c>
      <c r="G1340" s="2" t="s">
        <v>10</v>
      </c>
      <c r="H1340">
        <v>400</v>
      </c>
      <c r="I1340">
        <v>368</v>
      </c>
      <c r="J1340">
        <f t="shared" si="134"/>
        <v>32</v>
      </c>
      <c r="K1340" s="5">
        <f>VLOOKUP(G1340,Products!$B$2:$C$51,2,0)</f>
        <v>44</v>
      </c>
      <c r="L1340" s="5">
        <f>VLOOKUP(G1340,Products!$B$2:$D$51,3,0)</f>
        <v>49</v>
      </c>
      <c r="M1340" s="5">
        <f t="shared" si="135"/>
        <v>17600</v>
      </c>
      <c r="N1340" s="5">
        <f t="shared" si="136"/>
        <v>18032</v>
      </c>
      <c r="O1340" s="5">
        <f t="shared" si="137"/>
        <v>432</v>
      </c>
      <c r="P1340" s="6">
        <f t="shared" si="132"/>
        <v>0.08</v>
      </c>
      <c r="Q1340" s="6">
        <f t="shared" si="133"/>
        <v>0.92</v>
      </c>
    </row>
    <row r="1341" spans="1:17" ht="15" x14ac:dyDescent="0.35">
      <c r="A1341" s="1" t="s">
        <v>1637</v>
      </c>
      <c r="B1341" t="s">
        <v>1642</v>
      </c>
      <c r="C1341" t="s">
        <v>1629</v>
      </c>
      <c r="D1341" t="s">
        <v>1137</v>
      </c>
      <c r="E1341" t="s">
        <v>114</v>
      </c>
      <c r="F1341" t="s">
        <v>94</v>
      </c>
      <c r="G1341" s="2" t="s">
        <v>1644</v>
      </c>
      <c r="H1341">
        <v>400</v>
      </c>
      <c r="I1341">
        <v>364</v>
      </c>
      <c r="J1341">
        <f t="shared" si="134"/>
        <v>36</v>
      </c>
      <c r="K1341" s="5">
        <f>VLOOKUP(G1341,Products!$B$2:$C$51,2,0)</f>
        <v>25</v>
      </c>
      <c r="L1341" s="5">
        <f>VLOOKUP(G1341,Products!$B$2:$D$51,3,0)</f>
        <v>28</v>
      </c>
      <c r="M1341" s="5">
        <f t="shared" si="135"/>
        <v>10000</v>
      </c>
      <c r="N1341" s="5">
        <f t="shared" si="136"/>
        <v>10192</v>
      </c>
      <c r="O1341" s="5">
        <f t="shared" si="137"/>
        <v>192</v>
      </c>
      <c r="P1341" s="6">
        <f t="shared" si="132"/>
        <v>0.09</v>
      </c>
      <c r="Q1341" s="6">
        <f t="shared" si="133"/>
        <v>0.91</v>
      </c>
    </row>
    <row r="1342" spans="1:17" ht="15" x14ac:dyDescent="0.35">
      <c r="A1342" s="1" t="s">
        <v>1637</v>
      </c>
      <c r="B1342" t="s">
        <v>1642</v>
      </c>
      <c r="C1342" t="s">
        <v>1629</v>
      </c>
      <c r="D1342" t="s">
        <v>1187</v>
      </c>
      <c r="E1342" t="s">
        <v>114</v>
      </c>
      <c r="F1342" t="s">
        <v>95</v>
      </c>
      <c r="G1342" s="2" t="s">
        <v>1630</v>
      </c>
      <c r="H1342">
        <v>400</v>
      </c>
      <c r="I1342">
        <v>356</v>
      </c>
      <c r="J1342">
        <f t="shared" si="134"/>
        <v>44</v>
      </c>
      <c r="K1342" s="5">
        <f>VLOOKUP(G1342,Products!$B$2:$C$51,2,0)</f>
        <v>45</v>
      </c>
      <c r="L1342" s="5">
        <f>VLOOKUP(G1342,Products!$B$2:$D$51,3,0)</f>
        <v>50</v>
      </c>
      <c r="M1342" s="5">
        <f t="shared" si="135"/>
        <v>18000</v>
      </c>
      <c r="N1342" s="5">
        <f t="shared" si="136"/>
        <v>17800</v>
      </c>
      <c r="O1342" s="5">
        <f t="shared" si="137"/>
        <v>-200</v>
      </c>
      <c r="P1342" s="6">
        <f t="shared" si="132"/>
        <v>0.11</v>
      </c>
      <c r="Q1342" s="6">
        <f t="shared" si="133"/>
        <v>0.89</v>
      </c>
    </row>
    <row r="1343" spans="1:17" ht="15" x14ac:dyDescent="0.35">
      <c r="A1343" s="1" t="s">
        <v>1637</v>
      </c>
      <c r="B1343" t="s">
        <v>1642</v>
      </c>
      <c r="C1343" t="s">
        <v>1629</v>
      </c>
      <c r="D1343" t="s">
        <v>1367</v>
      </c>
      <c r="E1343" t="s">
        <v>114</v>
      </c>
      <c r="F1343" t="s">
        <v>96</v>
      </c>
      <c r="G1343" s="2" t="s">
        <v>28</v>
      </c>
      <c r="H1343">
        <v>400</v>
      </c>
      <c r="I1343">
        <v>368</v>
      </c>
      <c r="J1343">
        <f t="shared" si="134"/>
        <v>32</v>
      </c>
      <c r="K1343" s="5">
        <f>VLOOKUP(G1343,Products!$B$2:$C$51,2,0)</f>
        <v>40</v>
      </c>
      <c r="L1343" s="5">
        <f>VLOOKUP(G1343,Products!$B$2:$D$51,3,0)</f>
        <v>44</v>
      </c>
      <c r="M1343" s="5">
        <f t="shared" si="135"/>
        <v>16000</v>
      </c>
      <c r="N1343" s="5">
        <f t="shared" si="136"/>
        <v>16192</v>
      </c>
      <c r="O1343" s="5">
        <f t="shared" si="137"/>
        <v>192</v>
      </c>
      <c r="P1343" s="6">
        <f t="shared" si="132"/>
        <v>0.08</v>
      </c>
      <c r="Q1343" s="6">
        <f t="shared" si="133"/>
        <v>0.92</v>
      </c>
    </row>
    <row r="1344" spans="1:17" ht="15" x14ac:dyDescent="0.35">
      <c r="A1344" s="1" t="s">
        <v>1637</v>
      </c>
      <c r="B1344" t="s">
        <v>1642</v>
      </c>
      <c r="C1344" t="s">
        <v>1629</v>
      </c>
      <c r="D1344" t="s">
        <v>262</v>
      </c>
      <c r="E1344" t="s">
        <v>114</v>
      </c>
      <c r="F1344" t="s">
        <v>97</v>
      </c>
      <c r="G1344" s="2" t="s">
        <v>47</v>
      </c>
      <c r="H1344">
        <v>400</v>
      </c>
      <c r="I1344">
        <v>380</v>
      </c>
      <c r="J1344">
        <f t="shared" si="134"/>
        <v>20</v>
      </c>
      <c r="K1344" s="5">
        <f>VLOOKUP(G1344,Products!$B$2:$C$51,2,0)</f>
        <v>34</v>
      </c>
      <c r="L1344" s="5">
        <f>VLOOKUP(G1344,Products!$B$2:$D$51,3,0)</f>
        <v>39</v>
      </c>
      <c r="M1344" s="5">
        <f t="shared" si="135"/>
        <v>13600</v>
      </c>
      <c r="N1344" s="5">
        <f t="shared" si="136"/>
        <v>14820</v>
      </c>
      <c r="O1344" s="5">
        <f t="shared" si="137"/>
        <v>1220</v>
      </c>
      <c r="P1344" s="6">
        <f t="shared" si="132"/>
        <v>0.05</v>
      </c>
      <c r="Q1344" s="6">
        <f t="shared" si="133"/>
        <v>0.95</v>
      </c>
    </row>
    <row r="1345" spans="1:17" ht="15" x14ac:dyDescent="0.35">
      <c r="A1345" s="1" t="s">
        <v>1637</v>
      </c>
      <c r="B1345" t="s">
        <v>1642</v>
      </c>
      <c r="C1345" t="s">
        <v>1629</v>
      </c>
      <c r="D1345" t="s">
        <v>306</v>
      </c>
      <c r="E1345" t="s">
        <v>114</v>
      </c>
      <c r="F1345" t="s">
        <v>98</v>
      </c>
      <c r="G1345" s="2" t="s">
        <v>48</v>
      </c>
      <c r="H1345">
        <v>400</v>
      </c>
      <c r="I1345">
        <v>356</v>
      </c>
      <c r="J1345">
        <f t="shared" si="134"/>
        <v>44</v>
      </c>
      <c r="K1345" s="5">
        <f>VLOOKUP(G1345,Products!$B$2:$C$51,2,0)</f>
        <v>100</v>
      </c>
      <c r="L1345" s="5">
        <f>VLOOKUP(G1345,Products!$B$2:$D$51,3,0)</f>
        <v>113</v>
      </c>
      <c r="M1345" s="5">
        <f t="shared" si="135"/>
        <v>40000</v>
      </c>
      <c r="N1345" s="5">
        <f t="shared" si="136"/>
        <v>40228</v>
      </c>
      <c r="O1345" s="5">
        <f t="shared" si="137"/>
        <v>228</v>
      </c>
      <c r="P1345" s="6">
        <f t="shared" si="132"/>
        <v>0.11</v>
      </c>
      <c r="Q1345" s="6">
        <f t="shared" si="133"/>
        <v>0.89</v>
      </c>
    </row>
    <row r="1346" spans="1:17" ht="15" x14ac:dyDescent="0.35">
      <c r="A1346" s="1" t="s">
        <v>1637</v>
      </c>
      <c r="B1346" t="s">
        <v>1642</v>
      </c>
      <c r="C1346" t="s">
        <v>1629</v>
      </c>
      <c r="D1346" t="s">
        <v>361</v>
      </c>
      <c r="E1346" t="s">
        <v>114</v>
      </c>
      <c r="F1346" t="s">
        <v>99</v>
      </c>
      <c r="G1346" s="2" t="s">
        <v>1645</v>
      </c>
      <c r="H1346">
        <v>400</v>
      </c>
      <c r="I1346">
        <v>376</v>
      </c>
      <c r="J1346">
        <f t="shared" si="134"/>
        <v>24</v>
      </c>
      <c r="K1346" s="5">
        <f>VLOOKUP(G1346,Products!$B$2:$C$51,2,0)</f>
        <v>60</v>
      </c>
      <c r="L1346" s="5">
        <f>VLOOKUP(G1346,Products!$B$2:$D$51,3,0)</f>
        <v>68</v>
      </c>
      <c r="M1346" s="5">
        <f t="shared" si="135"/>
        <v>24000</v>
      </c>
      <c r="N1346" s="5">
        <f t="shared" si="136"/>
        <v>25568</v>
      </c>
      <c r="O1346" s="5">
        <f t="shared" si="137"/>
        <v>1568</v>
      </c>
      <c r="P1346" s="6">
        <f t="shared" si="132"/>
        <v>0.06</v>
      </c>
      <c r="Q1346" s="6">
        <f t="shared" si="133"/>
        <v>0.94</v>
      </c>
    </row>
    <row r="1347" spans="1:17" ht="15" x14ac:dyDescent="0.35">
      <c r="A1347" s="1" t="s">
        <v>1637</v>
      </c>
      <c r="B1347" t="s">
        <v>1642</v>
      </c>
      <c r="C1347" t="s">
        <v>1629</v>
      </c>
      <c r="D1347" t="s">
        <v>394</v>
      </c>
      <c r="E1347" t="s">
        <v>114</v>
      </c>
      <c r="F1347" t="s">
        <v>100</v>
      </c>
      <c r="G1347" s="2" t="s">
        <v>11</v>
      </c>
      <c r="H1347">
        <v>400</v>
      </c>
      <c r="I1347">
        <v>364</v>
      </c>
      <c r="J1347">
        <f t="shared" si="134"/>
        <v>36</v>
      </c>
      <c r="K1347" s="5">
        <f>VLOOKUP(G1347,Products!$B$2:$C$51,2,0)</f>
        <v>38</v>
      </c>
      <c r="L1347" s="5">
        <f>VLOOKUP(G1347,Products!$B$2:$D$51,3,0)</f>
        <v>42</v>
      </c>
      <c r="M1347" s="5">
        <f t="shared" si="135"/>
        <v>15200</v>
      </c>
      <c r="N1347" s="5">
        <f t="shared" si="136"/>
        <v>15288</v>
      </c>
      <c r="O1347" s="5">
        <f t="shared" si="137"/>
        <v>88</v>
      </c>
      <c r="P1347" s="6">
        <f t="shared" ref="P1347:P1410" si="138">J1347/H1347</f>
        <v>0.09</v>
      </c>
      <c r="Q1347" s="6">
        <f t="shared" ref="Q1347:Q1410" si="139">I1347/H1347</f>
        <v>0.91</v>
      </c>
    </row>
    <row r="1348" spans="1:17" ht="15" x14ac:dyDescent="0.35">
      <c r="A1348" s="1" t="s">
        <v>1637</v>
      </c>
      <c r="B1348" t="s">
        <v>1642</v>
      </c>
      <c r="C1348" t="s">
        <v>1629</v>
      </c>
      <c r="D1348" t="s">
        <v>545</v>
      </c>
      <c r="E1348" t="s">
        <v>114</v>
      </c>
      <c r="F1348" t="s">
        <v>101</v>
      </c>
      <c r="G1348" s="2" t="s">
        <v>26</v>
      </c>
      <c r="H1348">
        <v>400</v>
      </c>
      <c r="I1348">
        <v>368</v>
      </c>
      <c r="J1348">
        <f t="shared" si="134"/>
        <v>32</v>
      </c>
      <c r="K1348" s="5">
        <f>VLOOKUP(G1348,Products!$B$2:$C$51,2,0)</f>
        <v>120</v>
      </c>
      <c r="L1348" s="5">
        <f>VLOOKUP(G1348,Products!$B$2:$D$51,3,0)</f>
        <v>136</v>
      </c>
      <c r="M1348" s="5">
        <f t="shared" si="135"/>
        <v>48000</v>
      </c>
      <c r="N1348" s="5">
        <f t="shared" si="136"/>
        <v>50048</v>
      </c>
      <c r="O1348" s="5">
        <f t="shared" si="137"/>
        <v>2048</v>
      </c>
      <c r="P1348" s="6">
        <f t="shared" si="138"/>
        <v>0.08</v>
      </c>
      <c r="Q1348" s="6">
        <f t="shared" si="139"/>
        <v>0.92</v>
      </c>
    </row>
    <row r="1349" spans="1:17" ht="15" x14ac:dyDescent="0.35">
      <c r="A1349" s="1" t="s">
        <v>1637</v>
      </c>
      <c r="B1349" t="s">
        <v>1642</v>
      </c>
      <c r="C1349" t="s">
        <v>1629</v>
      </c>
      <c r="D1349" t="s">
        <v>686</v>
      </c>
      <c r="E1349" t="s">
        <v>114</v>
      </c>
      <c r="F1349" t="s">
        <v>102</v>
      </c>
      <c r="G1349" s="2" t="s">
        <v>35</v>
      </c>
      <c r="H1349">
        <v>400</v>
      </c>
      <c r="I1349">
        <v>376</v>
      </c>
      <c r="J1349">
        <f t="shared" si="134"/>
        <v>24</v>
      </c>
      <c r="K1349" s="5">
        <f>VLOOKUP(G1349,Products!$B$2:$C$51,2,0)</f>
        <v>60</v>
      </c>
      <c r="L1349" s="5">
        <f>VLOOKUP(G1349,Products!$B$2:$D$51,3,0)</f>
        <v>68</v>
      </c>
      <c r="M1349" s="5">
        <f t="shared" si="135"/>
        <v>24000</v>
      </c>
      <c r="N1349" s="5">
        <f t="shared" si="136"/>
        <v>25568</v>
      </c>
      <c r="O1349" s="5">
        <f t="shared" si="137"/>
        <v>1568</v>
      </c>
      <c r="P1349" s="6">
        <f t="shared" si="138"/>
        <v>0.06</v>
      </c>
      <c r="Q1349" s="6">
        <f t="shared" si="139"/>
        <v>0.94</v>
      </c>
    </row>
    <row r="1350" spans="1:17" ht="15" x14ac:dyDescent="0.35">
      <c r="A1350" s="1" t="s">
        <v>1637</v>
      </c>
      <c r="B1350" t="s">
        <v>1642</v>
      </c>
      <c r="C1350" t="s">
        <v>1629</v>
      </c>
      <c r="D1350" t="s">
        <v>783</v>
      </c>
      <c r="E1350" t="s">
        <v>114</v>
      </c>
      <c r="F1350" t="s">
        <v>103</v>
      </c>
      <c r="G1350" s="2" t="s">
        <v>37</v>
      </c>
      <c r="H1350">
        <v>400</v>
      </c>
      <c r="I1350">
        <v>368</v>
      </c>
      <c r="J1350">
        <f t="shared" si="134"/>
        <v>32</v>
      </c>
      <c r="K1350" s="5">
        <f>VLOOKUP(G1350,Products!$B$2:$C$51,2,0)</f>
        <v>22</v>
      </c>
      <c r="L1350" s="5">
        <f>VLOOKUP(G1350,Products!$B$2:$D$51,3,0)</f>
        <v>27</v>
      </c>
      <c r="M1350" s="5">
        <f t="shared" si="135"/>
        <v>8800</v>
      </c>
      <c r="N1350" s="5">
        <f t="shared" si="136"/>
        <v>9936</v>
      </c>
      <c r="O1350" s="5">
        <f t="shared" si="137"/>
        <v>1136</v>
      </c>
      <c r="P1350" s="6">
        <f t="shared" si="138"/>
        <v>0.08</v>
      </c>
      <c r="Q1350" s="6">
        <f t="shared" si="139"/>
        <v>0.92</v>
      </c>
    </row>
    <row r="1351" spans="1:17" ht="15" x14ac:dyDescent="0.35">
      <c r="A1351" s="1" t="s">
        <v>1637</v>
      </c>
      <c r="B1351" t="s">
        <v>1642</v>
      </c>
      <c r="C1351" t="s">
        <v>1629</v>
      </c>
      <c r="D1351" t="s">
        <v>840</v>
      </c>
      <c r="E1351" t="s">
        <v>114</v>
      </c>
      <c r="F1351" t="s">
        <v>104</v>
      </c>
      <c r="G1351" s="2" t="s">
        <v>38</v>
      </c>
      <c r="H1351">
        <v>400</v>
      </c>
      <c r="I1351">
        <v>372</v>
      </c>
      <c r="J1351">
        <f t="shared" si="134"/>
        <v>28</v>
      </c>
      <c r="K1351" s="5">
        <f>VLOOKUP(G1351,Products!$B$2:$C$51,2,0)</f>
        <v>60</v>
      </c>
      <c r="L1351" s="5">
        <f>VLOOKUP(G1351,Products!$B$2:$D$51,3,0)</f>
        <v>68</v>
      </c>
      <c r="M1351" s="5">
        <f t="shared" si="135"/>
        <v>24000</v>
      </c>
      <c r="N1351" s="5">
        <f t="shared" si="136"/>
        <v>25296</v>
      </c>
      <c r="O1351" s="5">
        <f t="shared" si="137"/>
        <v>1296</v>
      </c>
      <c r="P1351" s="6">
        <f t="shared" si="138"/>
        <v>7.0000000000000007E-2</v>
      </c>
      <c r="Q1351" s="6">
        <f t="shared" si="139"/>
        <v>0.93</v>
      </c>
    </row>
    <row r="1352" spans="1:17" ht="15" x14ac:dyDescent="0.35">
      <c r="A1352" s="1" t="s">
        <v>1637</v>
      </c>
      <c r="B1352" t="s">
        <v>1642</v>
      </c>
      <c r="C1352" t="s">
        <v>1629</v>
      </c>
      <c r="D1352" t="s">
        <v>943</v>
      </c>
      <c r="E1352" t="s">
        <v>115</v>
      </c>
      <c r="F1352" t="s">
        <v>55</v>
      </c>
      <c r="G1352" s="2" t="s">
        <v>12</v>
      </c>
      <c r="H1352">
        <v>400</v>
      </c>
      <c r="I1352">
        <v>388</v>
      </c>
      <c r="J1352">
        <f t="shared" si="134"/>
        <v>12</v>
      </c>
      <c r="K1352" s="5">
        <f>VLOOKUP(G1352,Products!$B$2:$C$51,2,0)</f>
        <v>30</v>
      </c>
      <c r="L1352" s="5">
        <f>VLOOKUP(G1352,Products!$B$2:$D$51,3,0)</f>
        <v>33</v>
      </c>
      <c r="M1352" s="5">
        <f t="shared" si="135"/>
        <v>12000</v>
      </c>
      <c r="N1352" s="5">
        <f t="shared" si="136"/>
        <v>12804</v>
      </c>
      <c r="O1352" s="5">
        <f t="shared" si="137"/>
        <v>804</v>
      </c>
      <c r="P1352" s="6">
        <f t="shared" si="138"/>
        <v>0.03</v>
      </c>
      <c r="Q1352" s="6">
        <f t="shared" si="139"/>
        <v>0.97</v>
      </c>
    </row>
    <row r="1353" spans="1:17" ht="15" x14ac:dyDescent="0.35">
      <c r="A1353" s="1" t="s">
        <v>1637</v>
      </c>
      <c r="B1353" t="s">
        <v>1642</v>
      </c>
      <c r="C1353" t="s">
        <v>1629</v>
      </c>
      <c r="D1353" t="s">
        <v>998</v>
      </c>
      <c r="E1353" t="s">
        <v>115</v>
      </c>
      <c r="F1353" t="s">
        <v>56</v>
      </c>
      <c r="G1353" s="2" t="s">
        <v>13</v>
      </c>
      <c r="H1353">
        <v>400</v>
      </c>
      <c r="I1353">
        <v>392</v>
      </c>
      <c r="J1353">
        <f t="shared" si="134"/>
        <v>8</v>
      </c>
      <c r="K1353" s="5">
        <f>VLOOKUP(G1353,Products!$B$2:$C$51,2,0)</f>
        <v>23</v>
      </c>
      <c r="L1353" s="5">
        <f>VLOOKUP(G1353,Products!$B$2:$D$51,3,0)</f>
        <v>25</v>
      </c>
      <c r="M1353" s="5">
        <f t="shared" si="135"/>
        <v>9200</v>
      </c>
      <c r="N1353" s="5">
        <f t="shared" si="136"/>
        <v>9800</v>
      </c>
      <c r="O1353" s="5">
        <f t="shared" si="137"/>
        <v>600</v>
      </c>
      <c r="P1353" s="6">
        <f t="shared" si="138"/>
        <v>0.02</v>
      </c>
      <c r="Q1353" s="6">
        <f t="shared" si="139"/>
        <v>0.98</v>
      </c>
    </row>
    <row r="1354" spans="1:17" ht="15" x14ac:dyDescent="0.35">
      <c r="A1354" s="1" t="s">
        <v>1637</v>
      </c>
      <c r="B1354" t="s">
        <v>1642</v>
      </c>
      <c r="C1354" t="s">
        <v>1629</v>
      </c>
      <c r="D1354" t="s">
        <v>1138</v>
      </c>
      <c r="E1354" t="s">
        <v>115</v>
      </c>
      <c r="F1354" t="s">
        <v>57</v>
      </c>
      <c r="G1354" s="2" t="s">
        <v>52</v>
      </c>
      <c r="H1354">
        <v>400</v>
      </c>
      <c r="I1354">
        <v>384</v>
      </c>
      <c r="J1354">
        <f t="shared" si="134"/>
        <v>16</v>
      </c>
      <c r="K1354" s="5">
        <f>VLOOKUP(G1354,Products!$B$2:$C$51,2,0)</f>
        <v>100</v>
      </c>
      <c r="L1354" s="5">
        <f>VLOOKUP(G1354,Products!$B$2:$D$51,3,0)</f>
        <v>105</v>
      </c>
      <c r="M1354" s="5">
        <f t="shared" si="135"/>
        <v>40000</v>
      </c>
      <c r="N1354" s="5">
        <f t="shared" si="136"/>
        <v>40320</v>
      </c>
      <c r="O1354" s="5">
        <f t="shared" si="137"/>
        <v>320</v>
      </c>
      <c r="P1354" s="6">
        <f t="shared" si="138"/>
        <v>0.04</v>
      </c>
      <c r="Q1354" s="6">
        <f t="shared" si="139"/>
        <v>0.96</v>
      </c>
    </row>
    <row r="1355" spans="1:17" ht="15" x14ac:dyDescent="0.35">
      <c r="A1355" s="1" t="s">
        <v>1637</v>
      </c>
      <c r="B1355" t="s">
        <v>1642</v>
      </c>
      <c r="C1355" t="s">
        <v>1629</v>
      </c>
      <c r="D1355" t="s">
        <v>1233</v>
      </c>
      <c r="E1355" t="s">
        <v>115</v>
      </c>
      <c r="F1355" t="s">
        <v>58</v>
      </c>
      <c r="G1355" s="2" t="s">
        <v>14</v>
      </c>
      <c r="H1355">
        <v>400</v>
      </c>
      <c r="I1355">
        <v>392</v>
      </c>
      <c r="J1355">
        <f t="shared" si="134"/>
        <v>8</v>
      </c>
      <c r="K1355" s="5">
        <f>VLOOKUP(G1355,Products!$B$2:$C$51,2,0)</f>
        <v>60</v>
      </c>
      <c r="L1355" s="5">
        <f>VLOOKUP(G1355,Products!$B$2:$D$51,3,0)</f>
        <v>68</v>
      </c>
      <c r="M1355" s="5">
        <f t="shared" si="135"/>
        <v>24000</v>
      </c>
      <c r="N1355" s="5">
        <f t="shared" si="136"/>
        <v>26656</v>
      </c>
      <c r="O1355" s="5">
        <f t="shared" si="137"/>
        <v>2656</v>
      </c>
      <c r="P1355" s="6">
        <f t="shared" si="138"/>
        <v>0.02</v>
      </c>
      <c r="Q1355" s="6">
        <f t="shared" si="139"/>
        <v>0.98</v>
      </c>
    </row>
    <row r="1356" spans="1:17" ht="15" x14ac:dyDescent="0.35">
      <c r="A1356" s="1" t="s">
        <v>1637</v>
      </c>
      <c r="B1356" t="s">
        <v>1642</v>
      </c>
      <c r="C1356" t="s">
        <v>1629</v>
      </c>
      <c r="D1356" t="s">
        <v>1321</v>
      </c>
      <c r="E1356" t="s">
        <v>115</v>
      </c>
      <c r="F1356" t="s">
        <v>59</v>
      </c>
      <c r="G1356" s="2" t="s">
        <v>15</v>
      </c>
      <c r="H1356">
        <v>400</v>
      </c>
      <c r="I1356">
        <v>392</v>
      </c>
      <c r="J1356">
        <f t="shared" si="134"/>
        <v>8</v>
      </c>
      <c r="K1356" s="5">
        <f>VLOOKUP(G1356,Products!$B$2:$C$51,2,0)</f>
        <v>48</v>
      </c>
      <c r="L1356" s="5">
        <f>VLOOKUP(G1356,Products!$B$2:$D$51,3,0)</f>
        <v>55</v>
      </c>
      <c r="M1356" s="5">
        <f t="shared" si="135"/>
        <v>19200</v>
      </c>
      <c r="N1356" s="5">
        <f t="shared" si="136"/>
        <v>21560</v>
      </c>
      <c r="O1356" s="5">
        <f t="shared" si="137"/>
        <v>2360</v>
      </c>
      <c r="P1356" s="6">
        <f t="shared" si="138"/>
        <v>0.02</v>
      </c>
      <c r="Q1356" s="6">
        <f t="shared" si="139"/>
        <v>0.98</v>
      </c>
    </row>
    <row r="1357" spans="1:17" ht="15" x14ac:dyDescent="0.35">
      <c r="A1357" s="1" t="s">
        <v>1637</v>
      </c>
      <c r="B1357" t="s">
        <v>1642</v>
      </c>
      <c r="C1357" t="s">
        <v>1629</v>
      </c>
      <c r="D1357" t="s">
        <v>1419</v>
      </c>
      <c r="E1357" t="s">
        <v>115</v>
      </c>
      <c r="F1357" t="s">
        <v>60</v>
      </c>
      <c r="G1357" s="2" t="s">
        <v>53</v>
      </c>
      <c r="H1357">
        <v>400</v>
      </c>
      <c r="I1357">
        <v>380</v>
      </c>
      <c r="J1357">
        <f t="shared" si="134"/>
        <v>20</v>
      </c>
      <c r="K1357" s="5">
        <f>VLOOKUP(G1357,Products!$B$2:$C$51,2,0)</f>
        <v>45</v>
      </c>
      <c r="L1357" s="5">
        <f>VLOOKUP(G1357,Products!$B$2:$D$51,3,0)</f>
        <v>52</v>
      </c>
      <c r="M1357" s="5">
        <f t="shared" si="135"/>
        <v>18000</v>
      </c>
      <c r="N1357" s="5">
        <f t="shared" si="136"/>
        <v>19760</v>
      </c>
      <c r="O1357" s="5">
        <f t="shared" si="137"/>
        <v>1760</v>
      </c>
      <c r="P1357" s="6">
        <f t="shared" si="138"/>
        <v>0.05</v>
      </c>
      <c r="Q1357" s="6">
        <f t="shared" si="139"/>
        <v>0.95</v>
      </c>
    </row>
    <row r="1358" spans="1:17" ht="15" x14ac:dyDescent="0.35">
      <c r="A1358" s="1" t="s">
        <v>1637</v>
      </c>
      <c r="B1358" t="s">
        <v>1642</v>
      </c>
      <c r="C1358" t="s">
        <v>1629</v>
      </c>
      <c r="D1358" t="s">
        <v>1623</v>
      </c>
      <c r="E1358" t="s">
        <v>115</v>
      </c>
      <c r="F1358" t="s">
        <v>61</v>
      </c>
      <c r="G1358" s="2" t="s">
        <v>16</v>
      </c>
      <c r="H1358">
        <v>400</v>
      </c>
      <c r="I1358">
        <v>380</v>
      </c>
      <c r="J1358">
        <f t="shared" si="134"/>
        <v>20</v>
      </c>
      <c r="K1358" s="5">
        <f>VLOOKUP(G1358,Products!$B$2:$C$51,2,0)</f>
        <v>12</v>
      </c>
      <c r="L1358" s="5">
        <f>VLOOKUP(G1358,Products!$B$2:$D$51,3,0)</f>
        <v>20</v>
      </c>
      <c r="M1358" s="5">
        <f t="shared" si="135"/>
        <v>4800</v>
      </c>
      <c r="N1358" s="5">
        <f t="shared" si="136"/>
        <v>7600</v>
      </c>
      <c r="O1358" s="5">
        <f t="shared" si="137"/>
        <v>2800</v>
      </c>
      <c r="P1358" s="6">
        <f t="shared" si="138"/>
        <v>0.05</v>
      </c>
      <c r="Q1358" s="6">
        <f t="shared" si="139"/>
        <v>0.95</v>
      </c>
    </row>
    <row r="1359" spans="1:17" ht="15" x14ac:dyDescent="0.35">
      <c r="A1359" s="1" t="s">
        <v>1637</v>
      </c>
      <c r="B1359" t="s">
        <v>1642</v>
      </c>
      <c r="C1359" t="s">
        <v>1629</v>
      </c>
      <c r="D1359" t="s">
        <v>263</v>
      </c>
      <c r="E1359" t="s">
        <v>115</v>
      </c>
      <c r="F1359" t="s">
        <v>62</v>
      </c>
      <c r="G1359" s="2" t="s">
        <v>17</v>
      </c>
      <c r="H1359">
        <v>400</v>
      </c>
      <c r="I1359">
        <v>388</v>
      </c>
      <c r="J1359">
        <f t="shared" si="134"/>
        <v>12</v>
      </c>
      <c r="K1359" s="5">
        <f>VLOOKUP(G1359,Products!$B$2:$C$51,2,0)</f>
        <v>320</v>
      </c>
      <c r="L1359" s="5">
        <f>VLOOKUP(G1359,Products!$B$2:$D$51,3,0)</f>
        <v>368</v>
      </c>
      <c r="M1359" s="5">
        <f t="shared" si="135"/>
        <v>128000</v>
      </c>
      <c r="N1359" s="5">
        <f t="shared" si="136"/>
        <v>142784</v>
      </c>
      <c r="O1359" s="5">
        <f t="shared" si="137"/>
        <v>14784</v>
      </c>
      <c r="P1359" s="6">
        <f t="shared" si="138"/>
        <v>0.03</v>
      </c>
      <c r="Q1359" s="6">
        <f t="shared" si="139"/>
        <v>0.97</v>
      </c>
    </row>
    <row r="1360" spans="1:17" ht="15" x14ac:dyDescent="0.35">
      <c r="A1360" s="1" t="s">
        <v>1637</v>
      </c>
      <c r="B1360" t="s">
        <v>1642</v>
      </c>
      <c r="C1360" t="s">
        <v>1629</v>
      </c>
      <c r="D1360" t="s">
        <v>362</v>
      </c>
      <c r="E1360" t="s">
        <v>115</v>
      </c>
      <c r="F1360" t="s">
        <v>63</v>
      </c>
      <c r="G1360" s="2" t="s">
        <v>18</v>
      </c>
      <c r="H1360">
        <v>400</v>
      </c>
      <c r="I1360">
        <v>384</v>
      </c>
      <c r="J1360">
        <f t="shared" si="134"/>
        <v>16</v>
      </c>
      <c r="K1360" s="5">
        <f>VLOOKUP(G1360,Products!$B$2:$C$51,2,0)</f>
        <v>253</v>
      </c>
      <c r="L1360" s="5">
        <f>VLOOKUP(G1360,Products!$B$2:$D$51,3,0)</f>
        <v>285</v>
      </c>
      <c r="M1360" s="5">
        <f t="shared" si="135"/>
        <v>101200</v>
      </c>
      <c r="N1360" s="5">
        <f t="shared" si="136"/>
        <v>109440</v>
      </c>
      <c r="O1360" s="5">
        <f t="shared" si="137"/>
        <v>8240</v>
      </c>
      <c r="P1360" s="6">
        <f t="shared" si="138"/>
        <v>0.04</v>
      </c>
      <c r="Q1360" s="6">
        <f t="shared" si="139"/>
        <v>0.96</v>
      </c>
    </row>
    <row r="1361" spans="1:17" ht="15" x14ac:dyDescent="0.35">
      <c r="A1361" s="1" t="s">
        <v>1637</v>
      </c>
      <c r="B1361" t="s">
        <v>1642</v>
      </c>
      <c r="C1361" t="s">
        <v>1629</v>
      </c>
      <c r="D1361" t="s">
        <v>395</v>
      </c>
      <c r="E1361" t="s">
        <v>115</v>
      </c>
      <c r="F1361" t="s">
        <v>64</v>
      </c>
      <c r="G1361" s="2" t="s">
        <v>19</v>
      </c>
      <c r="H1361">
        <v>400</v>
      </c>
      <c r="I1361">
        <v>384</v>
      </c>
      <c r="J1361">
        <f t="shared" si="134"/>
        <v>16</v>
      </c>
      <c r="K1361" s="5">
        <f>VLOOKUP(G1361,Products!$B$2:$C$51,2,0)</f>
        <v>98</v>
      </c>
      <c r="L1361" s="5">
        <f>VLOOKUP(G1361,Products!$B$2:$D$51,3,0)</f>
        <v>108</v>
      </c>
      <c r="M1361" s="5">
        <f t="shared" si="135"/>
        <v>39200</v>
      </c>
      <c r="N1361" s="5">
        <f t="shared" si="136"/>
        <v>41472</v>
      </c>
      <c r="O1361" s="5">
        <f t="shared" si="137"/>
        <v>2272</v>
      </c>
      <c r="P1361" s="6">
        <f t="shared" si="138"/>
        <v>0.04</v>
      </c>
      <c r="Q1361" s="6">
        <f t="shared" si="139"/>
        <v>0.96</v>
      </c>
    </row>
    <row r="1362" spans="1:17" ht="15" x14ac:dyDescent="0.35">
      <c r="A1362" s="1" t="s">
        <v>1637</v>
      </c>
      <c r="B1362" t="s">
        <v>1642</v>
      </c>
      <c r="C1362" t="s">
        <v>1629</v>
      </c>
      <c r="D1362" t="s">
        <v>546</v>
      </c>
      <c r="E1362" t="s">
        <v>115</v>
      </c>
      <c r="F1362" t="s">
        <v>65</v>
      </c>
      <c r="G1362" s="2" t="s">
        <v>45</v>
      </c>
      <c r="H1362">
        <v>400</v>
      </c>
      <c r="I1362">
        <v>380</v>
      </c>
      <c r="J1362">
        <f t="shared" si="134"/>
        <v>20</v>
      </c>
      <c r="K1362" s="5">
        <f>VLOOKUP(G1362,Products!$B$2:$C$51,2,0)</f>
        <v>70</v>
      </c>
      <c r="L1362" s="5">
        <f>VLOOKUP(G1362,Products!$B$2:$D$51,3,0)</f>
        <v>78</v>
      </c>
      <c r="M1362" s="5">
        <f t="shared" si="135"/>
        <v>28000</v>
      </c>
      <c r="N1362" s="5">
        <f t="shared" si="136"/>
        <v>29640</v>
      </c>
      <c r="O1362" s="5">
        <f t="shared" si="137"/>
        <v>1640</v>
      </c>
      <c r="P1362" s="6">
        <f t="shared" si="138"/>
        <v>0.05</v>
      </c>
      <c r="Q1362" s="6">
        <f t="shared" si="139"/>
        <v>0.95</v>
      </c>
    </row>
    <row r="1363" spans="1:17" ht="15" x14ac:dyDescent="0.35">
      <c r="A1363" s="1" t="s">
        <v>1637</v>
      </c>
      <c r="B1363" t="s">
        <v>1642</v>
      </c>
      <c r="C1363" t="s">
        <v>1629</v>
      </c>
      <c r="D1363" t="s">
        <v>593</v>
      </c>
      <c r="E1363" t="s">
        <v>115</v>
      </c>
      <c r="F1363" t="s">
        <v>66</v>
      </c>
      <c r="G1363" s="2" t="s">
        <v>20</v>
      </c>
      <c r="H1363">
        <v>400</v>
      </c>
      <c r="I1363">
        <v>380</v>
      </c>
      <c r="J1363">
        <f t="shared" si="134"/>
        <v>20</v>
      </c>
      <c r="K1363" s="5">
        <f>VLOOKUP(G1363,Products!$B$2:$C$51,2,0)</f>
        <v>720</v>
      </c>
      <c r="L1363" s="5">
        <f>VLOOKUP(G1363,Products!$B$2:$D$51,3,0)</f>
        <v>806</v>
      </c>
      <c r="M1363" s="5">
        <f t="shared" si="135"/>
        <v>288000</v>
      </c>
      <c r="N1363" s="5">
        <f t="shared" si="136"/>
        <v>306280</v>
      </c>
      <c r="O1363" s="5">
        <f t="shared" si="137"/>
        <v>18280</v>
      </c>
      <c r="P1363" s="6">
        <f t="shared" si="138"/>
        <v>0.05</v>
      </c>
      <c r="Q1363" s="6">
        <f t="shared" si="139"/>
        <v>0.95</v>
      </c>
    </row>
    <row r="1364" spans="1:17" ht="15" x14ac:dyDescent="0.35">
      <c r="A1364" s="1" t="s">
        <v>1637</v>
      </c>
      <c r="B1364" t="s">
        <v>1642</v>
      </c>
      <c r="C1364" t="s">
        <v>1629</v>
      </c>
      <c r="D1364" t="s">
        <v>784</v>
      </c>
      <c r="E1364" t="s">
        <v>115</v>
      </c>
      <c r="F1364" t="s">
        <v>67</v>
      </c>
      <c r="G1364" s="2" t="s">
        <v>21</v>
      </c>
      <c r="H1364">
        <v>400</v>
      </c>
      <c r="I1364">
        <v>380</v>
      </c>
      <c r="J1364">
        <f t="shared" si="134"/>
        <v>20</v>
      </c>
      <c r="K1364" s="5">
        <f>VLOOKUP(G1364,Products!$B$2:$C$51,2,0)</f>
        <v>740</v>
      </c>
      <c r="L1364" s="5">
        <f>VLOOKUP(G1364,Products!$B$2:$D$51,3,0)</f>
        <v>815</v>
      </c>
      <c r="M1364" s="5">
        <f t="shared" si="135"/>
        <v>296000</v>
      </c>
      <c r="N1364" s="5">
        <f t="shared" si="136"/>
        <v>309700</v>
      </c>
      <c r="O1364" s="5">
        <f t="shared" si="137"/>
        <v>13700</v>
      </c>
      <c r="P1364" s="6">
        <f t="shared" si="138"/>
        <v>0.05</v>
      </c>
      <c r="Q1364" s="6">
        <f t="shared" si="139"/>
        <v>0.95</v>
      </c>
    </row>
    <row r="1365" spans="1:17" ht="15" x14ac:dyDescent="0.35">
      <c r="A1365" s="1" t="s">
        <v>1637</v>
      </c>
      <c r="B1365" t="s">
        <v>1642</v>
      </c>
      <c r="C1365" t="s">
        <v>1629</v>
      </c>
      <c r="D1365" t="s">
        <v>894</v>
      </c>
      <c r="E1365" t="s">
        <v>115</v>
      </c>
      <c r="F1365" t="s">
        <v>68</v>
      </c>
      <c r="G1365" s="2" t="s">
        <v>22</v>
      </c>
      <c r="H1365">
        <v>400</v>
      </c>
      <c r="I1365">
        <v>392</v>
      </c>
      <c r="J1365">
        <f t="shared" si="134"/>
        <v>8</v>
      </c>
      <c r="K1365" s="5">
        <f>VLOOKUP(G1365,Products!$B$2:$C$51,2,0)</f>
        <v>40</v>
      </c>
      <c r="L1365" s="5">
        <f>VLOOKUP(G1365,Products!$B$2:$D$51,3,0)</f>
        <v>60</v>
      </c>
      <c r="M1365" s="5">
        <f t="shared" si="135"/>
        <v>16000</v>
      </c>
      <c r="N1365" s="5">
        <f t="shared" si="136"/>
        <v>23520</v>
      </c>
      <c r="O1365" s="5">
        <f t="shared" si="137"/>
        <v>7520</v>
      </c>
      <c r="P1365" s="6">
        <f t="shared" si="138"/>
        <v>0.02</v>
      </c>
      <c r="Q1365" s="6">
        <f t="shared" si="139"/>
        <v>0.98</v>
      </c>
    </row>
    <row r="1366" spans="1:17" ht="15" x14ac:dyDescent="0.35">
      <c r="A1366" s="1" t="s">
        <v>1637</v>
      </c>
      <c r="B1366" t="s">
        <v>1642</v>
      </c>
      <c r="C1366" t="s">
        <v>1629</v>
      </c>
      <c r="D1366" t="s">
        <v>1234</v>
      </c>
      <c r="E1366" t="s">
        <v>115</v>
      </c>
      <c r="F1366" t="s">
        <v>69</v>
      </c>
      <c r="G1366" s="2" t="s">
        <v>27</v>
      </c>
      <c r="H1366">
        <v>400</v>
      </c>
      <c r="I1366">
        <v>392</v>
      </c>
      <c r="J1366">
        <f t="shared" si="134"/>
        <v>8</v>
      </c>
      <c r="K1366" s="5">
        <f>VLOOKUP(G1366,Products!$B$2:$C$51,2,0)</f>
        <v>60</v>
      </c>
      <c r="L1366" s="5">
        <f>VLOOKUP(G1366,Products!$B$2:$D$51,3,0)</f>
        <v>66</v>
      </c>
      <c r="M1366" s="5">
        <f t="shared" si="135"/>
        <v>24000</v>
      </c>
      <c r="N1366" s="5">
        <f t="shared" si="136"/>
        <v>25872</v>
      </c>
      <c r="O1366" s="5">
        <f t="shared" si="137"/>
        <v>1872</v>
      </c>
      <c r="P1366" s="6">
        <f t="shared" si="138"/>
        <v>0.02</v>
      </c>
      <c r="Q1366" s="6">
        <f t="shared" si="139"/>
        <v>0.98</v>
      </c>
    </row>
    <row r="1367" spans="1:17" ht="15" x14ac:dyDescent="0.35">
      <c r="A1367" s="1" t="s">
        <v>1637</v>
      </c>
      <c r="B1367" t="s">
        <v>1642</v>
      </c>
      <c r="C1367" t="s">
        <v>1629</v>
      </c>
      <c r="D1367" t="s">
        <v>1322</v>
      </c>
      <c r="E1367" t="s">
        <v>115</v>
      </c>
      <c r="F1367" t="s">
        <v>70</v>
      </c>
      <c r="G1367" s="2" t="s">
        <v>1643</v>
      </c>
      <c r="H1367">
        <v>400</v>
      </c>
      <c r="I1367">
        <v>384</v>
      </c>
      <c r="J1367">
        <f t="shared" si="134"/>
        <v>16</v>
      </c>
      <c r="K1367" s="5">
        <f>VLOOKUP(G1367,Products!$B$2:$C$51,2,0)</f>
        <v>108</v>
      </c>
      <c r="L1367" s="5">
        <f>VLOOKUP(G1367,Products!$B$2:$D$51,3,0)</f>
        <v>118</v>
      </c>
      <c r="M1367" s="5">
        <f t="shared" si="135"/>
        <v>43200</v>
      </c>
      <c r="N1367" s="5">
        <f t="shared" si="136"/>
        <v>45312</v>
      </c>
      <c r="O1367" s="5">
        <f t="shared" si="137"/>
        <v>2112</v>
      </c>
      <c r="P1367" s="6">
        <f t="shared" si="138"/>
        <v>0.04</v>
      </c>
      <c r="Q1367" s="6">
        <f t="shared" si="139"/>
        <v>0.96</v>
      </c>
    </row>
    <row r="1368" spans="1:17" ht="15" x14ac:dyDescent="0.35">
      <c r="A1368" s="1" t="s">
        <v>1637</v>
      </c>
      <c r="B1368" t="s">
        <v>1642</v>
      </c>
      <c r="C1368" t="s">
        <v>1629</v>
      </c>
      <c r="D1368" t="s">
        <v>1420</v>
      </c>
      <c r="E1368" t="s">
        <v>115</v>
      </c>
      <c r="F1368" t="s">
        <v>71</v>
      </c>
      <c r="G1368" s="2" t="s">
        <v>29</v>
      </c>
      <c r="H1368">
        <v>400</v>
      </c>
      <c r="I1368">
        <v>380</v>
      </c>
      <c r="J1368">
        <f t="shared" si="134"/>
        <v>20</v>
      </c>
      <c r="K1368" s="5">
        <f>VLOOKUP(G1368,Products!$B$2:$C$51,2,0)</f>
        <v>84</v>
      </c>
      <c r="L1368" s="5">
        <f>VLOOKUP(G1368,Products!$B$2:$D$51,3,0)</f>
        <v>94</v>
      </c>
      <c r="M1368" s="5">
        <f t="shared" si="135"/>
        <v>33600</v>
      </c>
      <c r="N1368" s="5">
        <f t="shared" si="136"/>
        <v>35720</v>
      </c>
      <c r="O1368" s="5">
        <f t="shared" si="137"/>
        <v>2120</v>
      </c>
      <c r="P1368" s="6">
        <f t="shared" si="138"/>
        <v>0.05</v>
      </c>
      <c r="Q1368" s="6">
        <f t="shared" si="139"/>
        <v>0.95</v>
      </c>
    </row>
    <row r="1369" spans="1:17" ht="15" x14ac:dyDescent="0.35">
      <c r="A1369" s="1" t="s">
        <v>1637</v>
      </c>
      <c r="B1369" t="s">
        <v>1642</v>
      </c>
      <c r="C1369" t="s">
        <v>1629</v>
      </c>
      <c r="D1369" t="s">
        <v>1474</v>
      </c>
      <c r="E1369" t="s">
        <v>115</v>
      </c>
      <c r="F1369" t="s">
        <v>72</v>
      </c>
      <c r="G1369" s="2" t="s">
        <v>31</v>
      </c>
      <c r="H1369">
        <v>400</v>
      </c>
      <c r="I1369">
        <v>392</v>
      </c>
      <c r="J1369">
        <f t="shared" si="134"/>
        <v>8</v>
      </c>
      <c r="K1369" s="5">
        <f>VLOOKUP(G1369,Products!$B$2:$C$51,2,0)</f>
        <v>67</v>
      </c>
      <c r="L1369" s="5">
        <f>VLOOKUP(G1369,Products!$B$2:$D$51,3,0)</f>
        <v>74</v>
      </c>
      <c r="M1369" s="5">
        <f t="shared" si="135"/>
        <v>26800</v>
      </c>
      <c r="N1369" s="5">
        <f t="shared" si="136"/>
        <v>29008</v>
      </c>
      <c r="O1369" s="5">
        <f t="shared" si="137"/>
        <v>2208</v>
      </c>
      <c r="P1369" s="6">
        <f t="shared" si="138"/>
        <v>0.02</v>
      </c>
      <c r="Q1369" s="6">
        <f t="shared" si="139"/>
        <v>0.98</v>
      </c>
    </row>
    <row r="1370" spans="1:17" ht="15" x14ac:dyDescent="0.35">
      <c r="A1370" s="1" t="s">
        <v>1637</v>
      </c>
      <c r="B1370" t="s">
        <v>1642</v>
      </c>
      <c r="C1370" t="s">
        <v>1629</v>
      </c>
      <c r="D1370" t="s">
        <v>1525</v>
      </c>
      <c r="E1370" t="s">
        <v>115</v>
      </c>
      <c r="F1370" t="s">
        <v>73</v>
      </c>
      <c r="G1370" s="2" t="s">
        <v>32</v>
      </c>
      <c r="H1370">
        <v>400</v>
      </c>
      <c r="I1370">
        <v>388</v>
      </c>
      <c r="J1370">
        <f t="shared" si="134"/>
        <v>12</v>
      </c>
      <c r="K1370" s="5">
        <f>VLOOKUP(G1370,Products!$B$2:$C$51,2,0)</f>
        <v>25</v>
      </c>
      <c r="L1370" s="5">
        <f>VLOOKUP(G1370,Products!$B$2:$D$51,3,0)</f>
        <v>30</v>
      </c>
      <c r="M1370" s="5">
        <f t="shared" si="135"/>
        <v>10000</v>
      </c>
      <c r="N1370" s="5">
        <f t="shared" si="136"/>
        <v>11640</v>
      </c>
      <c r="O1370" s="5">
        <f t="shared" si="137"/>
        <v>1640</v>
      </c>
      <c r="P1370" s="6">
        <f t="shared" si="138"/>
        <v>0.03</v>
      </c>
      <c r="Q1370" s="6">
        <f t="shared" si="139"/>
        <v>0.97</v>
      </c>
    </row>
    <row r="1371" spans="1:17" ht="15" x14ac:dyDescent="0.35">
      <c r="A1371" s="1" t="s">
        <v>1637</v>
      </c>
      <c r="B1371" t="s">
        <v>1642</v>
      </c>
      <c r="C1371" t="s">
        <v>1629</v>
      </c>
      <c r="D1371" t="s">
        <v>1576</v>
      </c>
      <c r="E1371" t="s">
        <v>115</v>
      </c>
      <c r="F1371" t="s">
        <v>74</v>
      </c>
      <c r="G1371" s="2" t="s">
        <v>33</v>
      </c>
      <c r="H1371">
        <v>400</v>
      </c>
      <c r="I1371">
        <v>392</v>
      </c>
      <c r="J1371">
        <f t="shared" si="134"/>
        <v>8</v>
      </c>
      <c r="K1371" s="5">
        <f>VLOOKUP(G1371,Products!$B$2:$C$51,2,0)</f>
        <v>186</v>
      </c>
      <c r="L1371" s="5">
        <f>VLOOKUP(G1371,Products!$B$2:$D$51,3,0)</f>
        <v>205</v>
      </c>
      <c r="M1371" s="5">
        <f t="shared" si="135"/>
        <v>74400</v>
      </c>
      <c r="N1371" s="5">
        <f t="shared" si="136"/>
        <v>80360</v>
      </c>
      <c r="O1371" s="5">
        <f t="shared" si="137"/>
        <v>5960</v>
      </c>
      <c r="P1371" s="6">
        <f t="shared" si="138"/>
        <v>0.02</v>
      </c>
      <c r="Q1371" s="6">
        <f t="shared" si="139"/>
        <v>0.98</v>
      </c>
    </row>
    <row r="1372" spans="1:17" ht="15" x14ac:dyDescent="0.35">
      <c r="A1372" s="1" t="s">
        <v>1637</v>
      </c>
      <c r="B1372" t="s">
        <v>1642</v>
      </c>
      <c r="C1372" t="s">
        <v>1629</v>
      </c>
      <c r="D1372" t="s">
        <v>1624</v>
      </c>
      <c r="E1372" t="s">
        <v>115</v>
      </c>
      <c r="F1372" t="s">
        <v>75</v>
      </c>
      <c r="G1372" s="2" t="s">
        <v>34</v>
      </c>
      <c r="H1372">
        <v>400</v>
      </c>
      <c r="I1372">
        <v>388</v>
      </c>
      <c r="J1372">
        <f t="shared" si="134"/>
        <v>12</v>
      </c>
      <c r="K1372" s="5">
        <f>VLOOKUP(G1372,Products!$B$2:$C$51,2,0)</f>
        <v>70</v>
      </c>
      <c r="L1372" s="5">
        <f>VLOOKUP(G1372,Products!$B$2:$D$51,3,0)</f>
        <v>84</v>
      </c>
      <c r="M1372" s="5">
        <f t="shared" si="135"/>
        <v>28000</v>
      </c>
      <c r="N1372" s="5">
        <f t="shared" si="136"/>
        <v>32592</v>
      </c>
      <c r="O1372" s="5">
        <f t="shared" si="137"/>
        <v>4592</v>
      </c>
      <c r="P1372" s="6">
        <f t="shared" si="138"/>
        <v>0.03</v>
      </c>
      <c r="Q1372" s="6">
        <f t="shared" si="139"/>
        <v>0.97</v>
      </c>
    </row>
    <row r="1373" spans="1:17" ht="15" x14ac:dyDescent="0.35">
      <c r="A1373" s="1" t="s">
        <v>1637</v>
      </c>
      <c r="B1373" t="s">
        <v>1642</v>
      </c>
      <c r="C1373" t="s">
        <v>1629</v>
      </c>
      <c r="D1373" t="s">
        <v>363</v>
      </c>
      <c r="E1373" t="s">
        <v>115</v>
      </c>
      <c r="F1373" t="s">
        <v>76</v>
      </c>
      <c r="G1373" s="2" t="s">
        <v>36</v>
      </c>
      <c r="H1373">
        <v>400</v>
      </c>
      <c r="I1373">
        <v>392</v>
      </c>
      <c r="J1373">
        <f t="shared" si="134"/>
        <v>8</v>
      </c>
      <c r="K1373" s="5">
        <f>VLOOKUP(G1373,Products!$B$2:$C$51,2,0)</f>
        <v>197</v>
      </c>
      <c r="L1373" s="5">
        <f>VLOOKUP(G1373,Products!$B$2:$D$51,3,0)</f>
        <v>221</v>
      </c>
      <c r="M1373" s="5">
        <f t="shared" si="135"/>
        <v>78800</v>
      </c>
      <c r="N1373" s="5">
        <f t="shared" si="136"/>
        <v>86632</v>
      </c>
      <c r="O1373" s="5">
        <f t="shared" si="137"/>
        <v>7832</v>
      </c>
      <c r="P1373" s="6">
        <f t="shared" si="138"/>
        <v>0.02</v>
      </c>
      <c r="Q1373" s="6">
        <f t="shared" si="139"/>
        <v>0.98</v>
      </c>
    </row>
    <row r="1374" spans="1:17" ht="15" x14ac:dyDescent="0.35">
      <c r="A1374" s="1" t="s">
        <v>1637</v>
      </c>
      <c r="B1374" t="s">
        <v>1642</v>
      </c>
      <c r="C1374" t="s">
        <v>1629</v>
      </c>
      <c r="D1374" t="s">
        <v>443</v>
      </c>
      <c r="E1374" t="s">
        <v>115</v>
      </c>
      <c r="F1374" t="s">
        <v>77</v>
      </c>
      <c r="G1374" s="2" t="s">
        <v>39</v>
      </c>
      <c r="H1374">
        <v>400</v>
      </c>
      <c r="I1374">
        <v>388</v>
      </c>
      <c r="J1374">
        <f t="shared" si="134"/>
        <v>12</v>
      </c>
      <c r="K1374" s="5">
        <f>VLOOKUP(G1374,Products!$B$2:$C$51,2,0)</f>
        <v>20</v>
      </c>
      <c r="L1374" s="5">
        <f>VLOOKUP(G1374,Products!$B$2:$D$51,3,0)</f>
        <v>24</v>
      </c>
      <c r="M1374" s="5">
        <f t="shared" si="135"/>
        <v>8000</v>
      </c>
      <c r="N1374" s="5">
        <f t="shared" si="136"/>
        <v>9312</v>
      </c>
      <c r="O1374" s="5">
        <f t="shared" si="137"/>
        <v>1312</v>
      </c>
      <c r="P1374" s="6">
        <f t="shared" si="138"/>
        <v>0.03</v>
      </c>
      <c r="Q1374" s="6">
        <f t="shared" si="139"/>
        <v>0.97</v>
      </c>
    </row>
    <row r="1375" spans="1:17" ht="15" x14ac:dyDescent="0.35">
      <c r="A1375" s="1" t="s">
        <v>1637</v>
      </c>
      <c r="B1375" t="s">
        <v>1642</v>
      </c>
      <c r="C1375" t="s">
        <v>1629</v>
      </c>
      <c r="D1375" t="s">
        <v>594</v>
      </c>
      <c r="E1375" t="s">
        <v>115</v>
      </c>
      <c r="F1375" t="s">
        <v>78</v>
      </c>
      <c r="G1375" s="2" t="s">
        <v>41</v>
      </c>
      <c r="H1375">
        <v>400</v>
      </c>
      <c r="I1375">
        <v>380</v>
      </c>
      <c r="J1375">
        <f t="shared" si="134"/>
        <v>20</v>
      </c>
      <c r="K1375" s="5">
        <f>VLOOKUP(G1375,Products!$B$2:$C$51,2,0)</f>
        <v>60</v>
      </c>
      <c r="L1375" s="5">
        <f>VLOOKUP(G1375,Products!$B$2:$D$51,3,0)</f>
        <v>72</v>
      </c>
      <c r="M1375" s="5">
        <f t="shared" si="135"/>
        <v>24000</v>
      </c>
      <c r="N1375" s="5">
        <f t="shared" si="136"/>
        <v>27360</v>
      </c>
      <c r="O1375" s="5">
        <f t="shared" si="137"/>
        <v>3360</v>
      </c>
      <c r="P1375" s="6">
        <f t="shared" si="138"/>
        <v>0.05</v>
      </c>
      <c r="Q1375" s="6">
        <f t="shared" si="139"/>
        <v>0.95</v>
      </c>
    </row>
    <row r="1376" spans="1:17" ht="15" x14ac:dyDescent="0.35">
      <c r="A1376" s="1" t="s">
        <v>1637</v>
      </c>
      <c r="B1376" t="s">
        <v>1642</v>
      </c>
      <c r="C1376" t="s">
        <v>1629</v>
      </c>
      <c r="D1376" t="s">
        <v>640</v>
      </c>
      <c r="E1376" t="s">
        <v>115</v>
      </c>
      <c r="F1376" t="s">
        <v>79</v>
      </c>
      <c r="G1376" s="2" t="s">
        <v>42</v>
      </c>
      <c r="H1376">
        <v>400</v>
      </c>
      <c r="I1376">
        <v>388</v>
      </c>
      <c r="J1376">
        <f t="shared" si="134"/>
        <v>12</v>
      </c>
      <c r="K1376" s="5">
        <f>VLOOKUP(G1376,Products!$B$2:$C$51,2,0)</f>
        <v>251</v>
      </c>
      <c r="L1376" s="5">
        <f>VLOOKUP(G1376,Products!$B$2:$D$51,3,0)</f>
        <v>276</v>
      </c>
      <c r="M1376" s="5">
        <f t="shared" si="135"/>
        <v>100400</v>
      </c>
      <c r="N1376" s="5">
        <f t="shared" si="136"/>
        <v>107088</v>
      </c>
      <c r="O1376" s="5">
        <f t="shared" si="137"/>
        <v>6688</v>
      </c>
      <c r="P1376" s="6">
        <f t="shared" si="138"/>
        <v>0.03</v>
      </c>
      <c r="Q1376" s="6">
        <f t="shared" si="139"/>
        <v>0.97</v>
      </c>
    </row>
    <row r="1377" spans="1:17" ht="15" x14ac:dyDescent="0.35">
      <c r="A1377" s="1" t="s">
        <v>1637</v>
      </c>
      <c r="B1377" t="s">
        <v>1642</v>
      </c>
      <c r="C1377" t="s">
        <v>1629</v>
      </c>
      <c r="D1377" t="s">
        <v>785</v>
      </c>
      <c r="E1377" t="s">
        <v>115</v>
      </c>
      <c r="F1377" t="s">
        <v>80</v>
      </c>
      <c r="G1377" s="2" t="s">
        <v>43</v>
      </c>
      <c r="H1377">
        <v>400</v>
      </c>
      <c r="I1377">
        <v>388</v>
      </c>
      <c r="J1377">
        <f t="shared" si="134"/>
        <v>12</v>
      </c>
      <c r="K1377" s="5">
        <f>VLOOKUP(G1377,Products!$B$2:$C$51,2,0)</f>
        <v>70</v>
      </c>
      <c r="L1377" s="5">
        <f>VLOOKUP(G1377,Products!$B$2:$D$51,3,0)</f>
        <v>84</v>
      </c>
      <c r="M1377" s="5">
        <f t="shared" si="135"/>
        <v>28000</v>
      </c>
      <c r="N1377" s="5">
        <f t="shared" si="136"/>
        <v>32592</v>
      </c>
      <c r="O1377" s="5">
        <f t="shared" si="137"/>
        <v>4592</v>
      </c>
      <c r="P1377" s="6">
        <f t="shared" si="138"/>
        <v>0.03</v>
      </c>
      <c r="Q1377" s="6">
        <f t="shared" si="139"/>
        <v>0.97</v>
      </c>
    </row>
    <row r="1378" spans="1:17" ht="15" x14ac:dyDescent="0.35">
      <c r="A1378" s="1" t="s">
        <v>1637</v>
      </c>
      <c r="B1378" t="s">
        <v>1642</v>
      </c>
      <c r="C1378" t="s">
        <v>1629</v>
      </c>
      <c r="D1378" t="s">
        <v>841</v>
      </c>
      <c r="E1378" t="s">
        <v>115</v>
      </c>
      <c r="F1378" t="s">
        <v>81</v>
      </c>
      <c r="G1378" s="2" t="s">
        <v>46</v>
      </c>
      <c r="H1378">
        <v>400</v>
      </c>
      <c r="I1378">
        <v>384</v>
      </c>
      <c r="J1378">
        <f t="shared" si="134"/>
        <v>16</v>
      </c>
      <c r="K1378" s="5">
        <f>VLOOKUP(G1378,Products!$B$2:$C$51,2,0)</f>
        <v>120</v>
      </c>
      <c r="L1378" s="5">
        <f>VLOOKUP(G1378,Products!$B$2:$D$51,3,0)</f>
        <v>130</v>
      </c>
      <c r="M1378" s="5">
        <f t="shared" si="135"/>
        <v>48000</v>
      </c>
      <c r="N1378" s="5">
        <f t="shared" si="136"/>
        <v>49920</v>
      </c>
      <c r="O1378" s="5">
        <f t="shared" si="137"/>
        <v>1920</v>
      </c>
      <c r="P1378" s="6">
        <f t="shared" si="138"/>
        <v>0.04</v>
      </c>
      <c r="Q1378" s="6">
        <f t="shared" si="139"/>
        <v>0.96</v>
      </c>
    </row>
    <row r="1379" spans="1:17" ht="15" x14ac:dyDescent="0.35">
      <c r="A1379" s="1" t="s">
        <v>1637</v>
      </c>
      <c r="B1379" t="s">
        <v>1642</v>
      </c>
      <c r="C1379" t="s">
        <v>1629</v>
      </c>
      <c r="D1379" t="s">
        <v>1095</v>
      </c>
      <c r="E1379" t="s">
        <v>115</v>
      </c>
      <c r="F1379" t="s">
        <v>82</v>
      </c>
      <c r="G1379" s="2" t="s">
        <v>49</v>
      </c>
      <c r="H1379">
        <v>400</v>
      </c>
      <c r="I1379">
        <v>388</v>
      </c>
      <c r="J1379">
        <f t="shared" si="134"/>
        <v>12</v>
      </c>
      <c r="K1379" s="5">
        <f>VLOOKUP(G1379,Products!$B$2:$C$51,2,0)</f>
        <v>30</v>
      </c>
      <c r="L1379" s="5">
        <f>VLOOKUP(G1379,Products!$B$2:$D$51,3,0)</f>
        <v>40</v>
      </c>
      <c r="M1379" s="5">
        <f t="shared" si="135"/>
        <v>12000</v>
      </c>
      <c r="N1379" s="5">
        <f t="shared" si="136"/>
        <v>15520</v>
      </c>
      <c r="O1379" s="5">
        <f t="shared" si="137"/>
        <v>3520</v>
      </c>
      <c r="P1379" s="6">
        <f t="shared" si="138"/>
        <v>0.03</v>
      </c>
      <c r="Q1379" s="6">
        <f t="shared" si="139"/>
        <v>0.97</v>
      </c>
    </row>
    <row r="1380" spans="1:17" ht="15" x14ac:dyDescent="0.35">
      <c r="A1380" s="1" t="s">
        <v>1637</v>
      </c>
      <c r="B1380" t="s">
        <v>1642</v>
      </c>
      <c r="C1380" t="s">
        <v>1629</v>
      </c>
      <c r="D1380" t="s">
        <v>1139</v>
      </c>
      <c r="E1380" t="s">
        <v>115</v>
      </c>
      <c r="F1380" t="s">
        <v>83</v>
      </c>
      <c r="G1380" s="2" t="s">
        <v>50</v>
      </c>
      <c r="H1380">
        <v>400</v>
      </c>
      <c r="I1380">
        <v>388</v>
      </c>
      <c r="J1380">
        <f t="shared" si="134"/>
        <v>12</v>
      </c>
      <c r="K1380" s="5">
        <f>VLOOKUP(G1380,Products!$B$2:$C$51,2,0)</f>
        <v>10</v>
      </c>
      <c r="L1380" s="5">
        <f>VLOOKUP(G1380,Products!$B$2:$D$51,3,0)</f>
        <v>15</v>
      </c>
      <c r="M1380" s="5">
        <f t="shared" si="135"/>
        <v>4000</v>
      </c>
      <c r="N1380" s="5">
        <f t="shared" si="136"/>
        <v>5820</v>
      </c>
      <c r="O1380" s="5">
        <f t="shared" si="137"/>
        <v>1820</v>
      </c>
      <c r="P1380" s="6">
        <f t="shared" si="138"/>
        <v>0.03</v>
      </c>
      <c r="Q1380" s="6">
        <f t="shared" si="139"/>
        <v>0.97</v>
      </c>
    </row>
    <row r="1381" spans="1:17" ht="15" x14ac:dyDescent="0.35">
      <c r="A1381" s="1" t="s">
        <v>1637</v>
      </c>
      <c r="B1381" t="s">
        <v>1642</v>
      </c>
      <c r="C1381" t="s">
        <v>1629</v>
      </c>
      <c r="D1381" t="s">
        <v>1323</v>
      </c>
      <c r="E1381" t="s">
        <v>115</v>
      </c>
      <c r="F1381" t="s">
        <v>84</v>
      </c>
      <c r="G1381" s="2" t="s">
        <v>51</v>
      </c>
      <c r="H1381">
        <v>400</v>
      </c>
      <c r="I1381">
        <v>384</v>
      </c>
      <c r="J1381">
        <f t="shared" si="134"/>
        <v>16</v>
      </c>
      <c r="K1381" s="5">
        <f>VLOOKUP(G1381,Products!$B$2:$C$51,2,0)</f>
        <v>150</v>
      </c>
      <c r="L1381" s="5">
        <f>VLOOKUP(G1381,Products!$B$2:$D$51,3,0)</f>
        <v>210</v>
      </c>
      <c r="M1381" s="5">
        <f t="shared" si="135"/>
        <v>60000</v>
      </c>
      <c r="N1381" s="5">
        <f t="shared" si="136"/>
        <v>80640</v>
      </c>
      <c r="O1381" s="5">
        <f t="shared" si="137"/>
        <v>20640</v>
      </c>
      <c r="P1381" s="6">
        <f t="shared" si="138"/>
        <v>0.04</v>
      </c>
      <c r="Q1381" s="6">
        <f t="shared" si="139"/>
        <v>0.96</v>
      </c>
    </row>
    <row r="1382" spans="1:17" ht="15" x14ac:dyDescent="0.35">
      <c r="A1382" s="1" t="s">
        <v>1637</v>
      </c>
      <c r="B1382" t="s">
        <v>1642</v>
      </c>
      <c r="C1382" t="s">
        <v>1629</v>
      </c>
      <c r="D1382" t="s">
        <v>1421</v>
      </c>
      <c r="E1382" t="s">
        <v>115</v>
      </c>
      <c r="F1382" t="s">
        <v>85</v>
      </c>
      <c r="G1382" s="2" t="s">
        <v>1646</v>
      </c>
      <c r="H1382">
        <v>400</v>
      </c>
      <c r="I1382">
        <v>388</v>
      </c>
      <c r="J1382">
        <f t="shared" si="134"/>
        <v>12</v>
      </c>
      <c r="K1382" s="5">
        <f>VLOOKUP(G1382,Products!$B$2:$C$51,2,0)</f>
        <v>110</v>
      </c>
      <c r="L1382" s="5">
        <f>VLOOKUP(G1382,Products!$B$2:$D$51,3,0)</f>
        <v>127</v>
      </c>
      <c r="M1382" s="5">
        <f t="shared" si="135"/>
        <v>44000</v>
      </c>
      <c r="N1382" s="5">
        <f t="shared" si="136"/>
        <v>49276</v>
      </c>
      <c r="O1382" s="5">
        <f t="shared" si="137"/>
        <v>5276</v>
      </c>
      <c r="P1382" s="6">
        <f t="shared" si="138"/>
        <v>0.03</v>
      </c>
      <c r="Q1382" s="6">
        <f t="shared" si="139"/>
        <v>0.97</v>
      </c>
    </row>
    <row r="1383" spans="1:17" ht="15" x14ac:dyDescent="0.35">
      <c r="A1383" s="1" t="s">
        <v>1637</v>
      </c>
      <c r="B1383" t="s">
        <v>1642</v>
      </c>
      <c r="C1383" t="s">
        <v>1629</v>
      </c>
      <c r="D1383" t="s">
        <v>1475</v>
      </c>
      <c r="E1383" t="s">
        <v>115</v>
      </c>
      <c r="F1383" t="s">
        <v>86</v>
      </c>
      <c r="G1383" s="2" t="s">
        <v>23</v>
      </c>
      <c r="H1383">
        <v>400</v>
      </c>
      <c r="I1383">
        <v>388</v>
      </c>
      <c r="J1383">
        <f t="shared" si="134"/>
        <v>12</v>
      </c>
      <c r="K1383" s="5">
        <f>VLOOKUP(G1383,Products!$B$2:$C$51,2,0)</f>
        <v>50</v>
      </c>
      <c r="L1383" s="5">
        <f>VLOOKUP(G1383,Products!$B$2:$D$51,3,0)</f>
        <v>58</v>
      </c>
      <c r="M1383" s="5">
        <f t="shared" si="135"/>
        <v>20000</v>
      </c>
      <c r="N1383" s="5">
        <f t="shared" si="136"/>
        <v>22504</v>
      </c>
      <c r="O1383" s="5">
        <f t="shared" si="137"/>
        <v>2504</v>
      </c>
      <c r="P1383" s="6">
        <f t="shared" si="138"/>
        <v>0.03</v>
      </c>
      <c r="Q1383" s="6">
        <f t="shared" si="139"/>
        <v>0.97</v>
      </c>
    </row>
    <row r="1384" spans="1:17" ht="15" x14ac:dyDescent="0.35">
      <c r="A1384" s="1" t="s">
        <v>1637</v>
      </c>
      <c r="B1384" t="s">
        <v>1642</v>
      </c>
      <c r="C1384" t="s">
        <v>1629</v>
      </c>
      <c r="D1384" t="s">
        <v>1577</v>
      </c>
      <c r="E1384" t="s">
        <v>115</v>
      </c>
      <c r="F1384" t="s">
        <v>87</v>
      </c>
      <c r="G1384" s="2" t="s">
        <v>24</v>
      </c>
      <c r="H1384">
        <v>400</v>
      </c>
      <c r="I1384">
        <v>392</v>
      </c>
      <c r="J1384">
        <f t="shared" si="134"/>
        <v>8</v>
      </c>
      <c r="K1384" s="5">
        <f>VLOOKUP(G1384,Products!$B$2:$C$51,2,0)</f>
        <v>30</v>
      </c>
      <c r="L1384" s="5">
        <f>VLOOKUP(G1384,Products!$B$2:$D$51,3,0)</f>
        <v>34</v>
      </c>
      <c r="M1384" s="5">
        <f t="shared" si="135"/>
        <v>12000</v>
      </c>
      <c r="N1384" s="5">
        <f t="shared" si="136"/>
        <v>13328</v>
      </c>
      <c r="O1384" s="5">
        <f t="shared" si="137"/>
        <v>1328</v>
      </c>
      <c r="P1384" s="6">
        <f t="shared" si="138"/>
        <v>0.02</v>
      </c>
      <c r="Q1384" s="6">
        <f t="shared" si="139"/>
        <v>0.98</v>
      </c>
    </row>
    <row r="1385" spans="1:17" ht="15" x14ac:dyDescent="0.35">
      <c r="A1385" s="1" t="s">
        <v>1637</v>
      </c>
      <c r="B1385" t="s">
        <v>1642</v>
      </c>
      <c r="C1385" t="s">
        <v>1629</v>
      </c>
      <c r="D1385" t="s">
        <v>1043</v>
      </c>
      <c r="E1385" t="s">
        <v>115</v>
      </c>
      <c r="F1385" t="s">
        <v>88</v>
      </c>
      <c r="G1385" s="2" t="s">
        <v>25</v>
      </c>
      <c r="H1385">
        <v>400</v>
      </c>
      <c r="I1385">
        <v>392</v>
      </c>
      <c r="J1385">
        <f t="shared" si="134"/>
        <v>8</v>
      </c>
      <c r="K1385" s="5">
        <f>VLOOKUP(G1385,Products!$B$2:$C$51,2,0)</f>
        <v>60</v>
      </c>
      <c r="L1385" s="5">
        <f>VLOOKUP(G1385,Products!$B$2:$D$51,3,0)</f>
        <v>68</v>
      </c>
      <c r="M1385" s="5">
        <f t="shared" si="135"/>
        <v>24000</v>
      </c>
      <c r="N1385" s="5">
        <f t="shared" si="136"/>
        <v>26656</v>
      </c>
      <c r="O1385" s="5">
        <f t="shared" si="137"/>
        <v>2656</v>
      </c>
      <c r="P1385" s="6">
        <f t="shared" si="138"/>
        <v>0.02</v>
      </c>
      <c r="Q1385" s="6">
        <f t="shared" si="139"/>
        <v>0.98</v>
      </c>
    </row>
    <row r="1386" spans="1:17" ht="15" x14ac:dyDescent="0.35">
      <c r="A1386" s="1" t="s">
        <v>1637</v>
      </c>
      <c r="B1386" t="s">
        <v>1642</v>
      </c>
      <c r="C1386" t="s">
        <v>1629</v>
      </c>
      <c r="D1386" t="s">
        <v>159</v>
      </c>
      <c r="E1386" t="s">
        <v>115</v>
      </c>
      <c r="F1386" t="s">
        <v>89</v>
      </c>
      <c r="G1386" s="2" t="s">
        <v>54</v>
      </c>
      <c r="H1386">
        <v>400</v>
      </c>
      <c r="I1386">
        <v>392</v>
      </c>
      <c r="J1386">
        <f t="shared" si="134"/>
        <v>8</v>
      </c>
      <c r="K1386" s="5">
        <f>VLOOKUP(G1386,Products!$B$2:$C$51,2,0)</f>
        <v>20</v>
      </c>
      <c r="L1386" s="5">
        <f>VLOOKUP(G1386,Products!$B$2:$D$51,3,0)</f>
        <v>22</v>
      </c>
      <c r="M1386" s="5">
        <f t="shared" si="135"/>
        <v>8000</v>
      </c>
      <c r="N1386" s="5">
        <f t="shared" si="136"/>
        <v>8624</v>
      </c>
      <c r="O1386" s="5">
        <f t="shared" si="137"/>
        <v>624</v>
      </c>
      <c r="P1386" s="6">
        <f t="shared" si="138"/>
        <v>0.02</v>
      </c>
      <c r="Q1386" s="6">
        <f t="shared" si="139"/>
        <v>0.98</v>
      </c>
    </row>
    <row r="1387" spans="1:17" ht="15" x14ac:dyDescent="0.35">
      <c r="A1387" s="1" t="s">
        <v>1637</v>
      </c>
      <c r="B1387" t="s">
        <v>1642</v>
      </c>
      <c r="C1387" t="s">
        <v>1629</v>
      </c>
      <c r="D1387" t="s">
        <v>307</v>
      </c>
      <c r="E1387" t="s">
        <v>115</v>
      </c>
      <c r="F1387" t="s">
        <v>90</v>
      </c>
      <c r="G1387" s="2" t="s">
        <v>40</v>
      </c>
      <c r="H1387">
        <v>400</v>
      </c>
      <c r="I1387">
        <v>388</v>
      </c>
      <c r="J1387">
        <f t="shared" ref="J1387:J1450" si="140">H1387-I1387</f>
        <v>12</v>
      </c>
      <c r="K1387" s="5">
        <f>VLOOKUP(G1387,Products!$B$2:$C$51,2,0)</f>
        <v>40</v>
      </c>
      <c r="L1387" s="5">
        <f>VLOOKUP(G1387,Products!$B$2:$D$51,3,0)</f>
        <v>45</v>
      </c>
      <c r="M1387" s="5">
        <f t="shared" ref="M1387:M1450" si="141">H1387*K1387</f>
        <v>16000</v>
      </c>
      <c r="N1387" s="5">
        <f t="shared" ref="N1387:N1450" si="142">I1387*L1387</f>
        <v>17460</v>
      </c>
      <c r="O1387" s="5">
        <f t="shared" ref="O1387:O1450" si="143">N1387-M1387</f>
        <v>1460</v>
      </c>
      <c r="P1387" s="6">
        <f t="shared" si="138"/>
        <v>0.03</v>
      </c>
      <c r="Q1387" s="6">
        <f t="shared" si="139"/>
        <v>0.97</v>
      </c>
    </row>
    <row r="1388" spans="1:17" ht="15" x14ac:dyDescent="0.35">
      <c r="A1388" s="1" t="s">
        <v>1637</v>
      </c>
      <c r="B1388" t="s">
        <v>1642</v>
      </c>
      <c r="C1388" t="s">
        <v>1629</v>
      </c>
      <c r="D1388" t="s">
        <v>396</v>
      </c>
      <c r="E1388" t="s">
        <v>115</v>
      </c>
      <c r="F1388" t="s">
        <v>91</v>
      </c>
      <c r="G1388" s="2" t="s">
        <v>30</v>
      </c>
      <c r="H1388">
        <v>400</v>
      </c>
      <c r="I1388">
        <v>388</v>
      </c>
      <c r="J1388">
        <f t="shared" si="140"/>
        <v>12</v>
      </c>
      <c r="K1388" s="5">
        <f>VLOOKUP(G1388,Products!$B$2:$C$51,2,0)</f>
        <v>40</v>
      </c>
      <c r="L1388" s="5">
        <f>VLOOKUP(G1388,Products!$B$2:$D$51,3,0)</f>
        <v>45</v>
      </c>
      <c r="M1388" s="5">
        <f t="shared" si="141"/>
        <v>16000</v>
      </c>
      <c r="N1388" s="5">
        <f t="shared" si="142"/>
        <v>17460</v>
      </c>
      <c r="O1388" s="5">
        <f t="shared" si="143"/>
        <v>1460</v>
      </c>
      <c r="P1388" s="6">
        <f t="shared" si="138"/>
        <v>0.03</v>
      </c>
      <c r="Q1388" s="6">
        <f t="shared" si="139"/>
        <v>0.97</v>
      </c>
    </row>
    <row r="1389" spans="1:17" ht="15" x14ac:dyDescent="0.35">
      <c r="A1389" s="1" t="s">
        <v>1637</v>
      </c>
      <c r="B1389" t="s">
        <v>1642</v>
      </c>
      <c r="C1389" t="s">
        <v>1629</v>
      </c>
      <c r="D1389" t="s">
        <v>444</v>
      </c>
      <c r="E1389" t="s">
        <v>115</v>
      </c>
      <c r="F1389" t="s">
        <v>92</v>
      </c>
      <c r="G1389" s="2" t="s">
        <v>44</v>
      </c>
      <c r="H1389">
        <v>400</v>
      </c>
      <c r="I1389">
        <v>380</v>
      </c>
      <c r="J1389">
        <f t="shared" si="140"/>
        <v>20</v>
      </c>
      <c r="K1389" s="5">
        <f>VLOOKUP(G1389,Products!$B$2:$C$51,2,0)</f>
        <v>50</v>
      </c>
      <c r="L1389" s="5">
        <f>VLOOKUP(G1389,Products!$B$2:$D$51,3,0)</f>
        <v>58</v>
      </c>
      <c r="M1389" s="5">
        <f t="shared" si="141"/>
        <v>20000</v>
      </c>
      <c r="N1389" s="5">
        <f t="shared" si="142"/>
        <v>22040</v>
      </c>
      <c r="O1389" s="5">
        <f t="shared" si="143"/>
        <v>2040</v>
      </c>
      <c r="P1389" s="6">
        <f t="shared" si="138"/>
        <v>0.05</v>
      </c>
      <c r="Q1389" s="6">
        <f t="shared" si="139"/>
        <v>0.95</v>
      </c>
    </row>
    <row r="1390" spans="1:17" ht="15" x14ac:dyDescent="0.35">
      <c r="A1390" s="1" t="s">
        <v>1637</v>
      </c>
      <c r="B1390" t="s">
        <v>1642</v>
      </c>
      <c r="C1390" t="s">
        <v>1629</v>
      </c>
      <c r="D1390" t="s">
        <v>842</v>
      </c>
      <c r="E1390" t="s">
        <v>115</v>
      </c>
      <c r="F1390" t="s">
        <v>93</v>
      </c>
      <c r="G1390" s="2" t="s">
        <v>10</v>
      </c>
      <c r="H1390">
        <v>400</v>
      </c>
      <c r="I1390">
        <v>380</v>
      </c>
      <c r="J1390">
        <f t="shared" si="140"/>
        <v>20</v>
      </c>
      <c r="K1390" s="5">
        <f>VLOOKUP(G1390,Products!$B$2:$C$51,2,0)</f>
        <v>44</v>
      </c>
      <c r="L1390" s="5">
        <f>VLOOKUP(G1390,Products!$B$2:$D$51,3,0)</f>
        <v>49</v>
      </c>
      <c r="M1390" s="5">
        <f t="shared" si="141"/>
        <v>17600</v>
      </c>
      <c r="N1390" s="5">
        <f t="shared" si="142"/>
        <v>18620</v>
      </c>
      <c r="O1390" s="5">
        <f t="shared" si="143"/>
        <v>1020</v>
      </c>
      <c r="P1390" s="6">
        <f t="shared" si="138"/>
        <v>0.05</v>
      </c>
      <c r="Q1390" s="6">
        <f t="shared" si="139"/>
        <v>0.95</v>
      </c>
    </row>
    <row r="1391" spans="1:17" ht="15" x14ac:dyDescent="0.35">
      <c r="A1391" s="1" t="s">
        <v>1637</v>
      </c>
      <c r="B1391" t="s">
        <v>1642</v>
      </c>
      <c r="C1391" t="s">
        <v>1629</v>
      </c>
      <c r="D1391" t="s">
        <v>999</v>
      </c>
      <c r="E1391" t="s">
        <v>115</v>
      </c>
      <c r="F1391" t="s">
        <v>94</v>
      </c>
      <c r="G1391" s="2" t="s">
        <v>1644</v>
      </c>
      <c r="H1391">
        <v>400</v>
      </c>
      <c r="I1391">
        <v>388</v>
      </c>
      <c r="J1391">
        <f t="shared" si="140"/>
        <v>12</v>
      </c>
      <c r="K1391" s="5">
        <f>VLOOKUP(G1391,Products!$B$2:$C$51,2,0)</f>
        <v>25</v>
      </c>
      <c r="L1391" s="5">
        <f>VLOOKUP(G1391,Products!$B$2:$D$51,3,0)</f>
        <v>28</v>
      </c>
      <c r="M1391" s="5">
        <f t="shared" si="141"/>
        <v>10000</v>
      </c>
      <c r="N1391" s="5">
        <f t="shared" si="142"/>
        <v>10864</v>
      </c>
      <c r="O1391" s="5">
        <f t="shared" si="143"/>
        <v>864</v>
      </c>
      <c r="P1391" s="6">
        <f t="shared" si="138"/>
        <v>0.03</v>
      </c>
      <c r="Q1391" s="6">
        <f t="shared" si="139"/>
        <v>0.97</v>
      </c>
    </row>
    <row r="1392" spans="1:17" ht="15" x14ac:dyDescent="0.35">
      <c r="A1392" s="1" t="s">
        <v>1637</v>
      </c>
      <c r="B1392" t="s">
        <v>1642</v>
      </c>
      <c r="C1392" t="s">
        <v>1629</v>
      </c>
      <c r="D1392" t="s">
        <v>1044</v>
      </c>
      <c r="E1392" t="s">
        <v>115</v>
      </c>
      <c r="F1392" t="s">
        <v>95</v>
      </c>
      <c r="G1392" s="2" t="s">
        <v>1630</v>
      </c>
      <c r="H1392">
        <v>400</v>
      </c>
      <c r="I1392">
        <v>384</v>
      </c>
      <c r="J1392">
        <f t="shared" si="140"/>
        <v>16</v>
      </c>
      <c r="K1392" s="5">
        <f>VLOOKUP(G1392,Products!$B$2:$C$51,2,0)</f>
        <v>45</v>
      </c>
      <c r="L1392" s="5">
        <f>VLOOKUP(G1392,Products!$B$2:$D$51,3,0)</f>
        <v>50</v>
      </c>
      <c r="M1392" s="5">
        <f t="shared" si="141"/>
        <v>18000</v>
      </c>
      <c r="N1392" s="5">
        <f t="shared" si="142"/>
        <v>19200</v>
      </c>
      <c r="O1392" s="5">
        <f t="shared" si="143"/>
        <v>1200</v>
      </c>
      <c r="P1392" s="6">
        <f t="shared" si="138"/>
        <v>0.04</v>
      </c>
      <c r="Q1392" s="6">
        <f t="shared" si="139"/>
        <v>0.96</v>
      </c>
    </row>
    <row r="1393" spans="1:17" ht="15" x14ac:dyDescent="0.35">
      <c r="A1393" s="1" t="s">
        <v>1637</v>
      </c>
      <c r="B1393" t="s">
        <v>1642</v>
      </c>
      <c r="C1393" t="s">
        <v>1629</v>
      </c>
      <c r="D1393" t="s">
        <v>1188</v>
      </c>
      <c r="E1393" t="s">
        <v>115</v>
      </c>
      <c r="F1393" t="s">
        <v>96</v>
      </c>
      <c r="G1393" s="2" t="s">
        <v>28</v>
      </c>
      <c r="H1393">
        <v>400</v>
      </c>
      <c r="I1393">
        <v>384</v>
      </c>
      <c r="J1393">
        <f t="shared" si="140"/>
        <v>16</v>
      </c>
      <c r="K1393" s="5">
        <f>VLOOKUP(G1393,Products!$B$2:$C$51,2,0)</f>
        <v>40</v>
      </c>
      <c r="L1393" s="5">
        <f>VLOOKUP(G1393,Products!$B$2:$D$51,3,0)</f>
        <v>44</v>
      </c>
      <c r="M1393" s="5">
        <f t="shared" si="141"/>
        <v>16000</v>
      </c>
      <c r="N1393" s="5">
        <f t="shared" si="142"/>
        <v>16896</v>
      </c>
      <c r="O1393" s="5">
        <f t="shared" si="143"/>
        <v>896</v>
      </c>
      <c r="P1393" s="6">
        <f t="shared" si="138"/>
        <v>0.04</v>
      </c>
      <c r="Q1393" s="6">
        <f t="shared" si="139"/>
        <v>0.96</v>
      </c>
    </row>
    <row r="1394" spans="1:17" ht="15" x14ac:dyDescent="0.35">
      <c r="A1394" s="1" t="s">
        <v>1637</v>
      </c>
      <c r="B1394" t="s">
        <v>1642</v>
      </c>
      <c r="C1394" t="s">
        <v>1629</v>
      </c>
      <c r="D1394" t="s">
        <v>1368</v>
      </c>
      <c r="E1394" t="s">
        <v>115</v>
      </c>
      <c r="F1394" t="s">
        <v>97</v>
      </c>
      <c r="G1394" s="2" t="s">
        <v>47</v>
      </c>
      <c r="H1394">
        <v>400</v>
      </c>
      <c r="I1394">
        <v>384</v>
      </c>
      <c r="J1394">
        <f t="shared" si="140"/>
        <v>16</v>
      </c>
      <c r="K1394" s="5">
        <f>VLOOKUP(G1394,Products!$B$2:$C$51,2,0)</f>
        <v>34</v>
      </c>
      <c r="L1394" s="5">
        <f>VLOOKUP(G1394,Products!$B$2:$D$51,3,0)</f>
        <v>39</v>
      </c>
      <c r="M1394" s="5">
        <f t="shared" si="141"/>
        <v>13600</v>
      </c>
      <c r="N1394" s="5">
        <f t="shared" si="142"/>
        <v>14976</v>
      </c>
      <c r="O1394" s="5">
        <f t="shared" si="143"/>
        <v>1376</v>
      </c>
      <c r="P1394" s="6">
        <f t="shared" si="138"/>
        <v>0.04</v>
      </c>
      <c r="Q1394" s="6">
        <f t="shared" si="139"/>
        <v>0.96</v>
      </c>
    </row>
    <row r="1395" spans="1:17" ht="15" x14ac:dyDescent="0.35">
      <c r="A1395" s="1" t="s">
        <v>1637</v>
      </c>
      <c r="B1395" t="s">
        <v>1642</v>
      </c>
      <c r="C1395" t="s">
        <v>1629</v>
      </c>
      <c r="D1395" t="s">
        <v>1476</v>
      </c>
      <c r="E1395" t="s">
        <v>115</v>
      </c>
      <c r="F1395" t="s">
        <v>98</v>
      </c>
      <c r="G1395" s="2" t="s">
        <v>48</v>
      </c>
      <c r="H1395">
        <v>400</v>
      </c>
      <c r="I1395">
        <v>380</v>
      </c>
      <c r="J1395">
        <f t="shared" si="140"/>
        <v>20</v>
      </c>
      <c r="K1395" s="5">
        <f>VLOOKUP(G1395,Products!$B$2:$C$51,2,0)</f>
        <v>100</v>
      </c>
      <c r="L1395" s="5">
        <f>VLOOKUP(G1395,Products!$B$2:$D$51,3,0)</f>
        <v>113</v>
      </c>
      <c r="M1395" s="5">
        <f t="shared" si="141"/>
        <v>40000</v>
      </c>
      <c r="N1395" s="5">
        <f t="shared" si="142"/>
        <v>42940</v>
      </c>
      <c r="O1395" s="5">
        <f t="shared" si="143"/>
        <v>2940</v>
      </c>
      <c r="P1395" s="6">
        <f t="shared" si="138"/>
        <v>0.05</v>
      </c>
      <c r="Q1395" s="6">
        <f t="shared" si="139"/>
        <v>0.95</v>
      </c>
    </row>
    <row r="1396" spans="1:17" ht="15" x14ac:dyDescent="0.35">
      <c r="A1396" s="1" t="s">
        <v>1637</v>
      </c>
      <c r="B1396" t="s">
        <v>1642</v>
      </c>
      <c r="C1396" t="s">
        <v>1629</v>
      </c>
      <c r="D1396" t="s">
        <v>1526</v>
      </c>
      <c r="E1396" t="s">
        <v>115</v>
      </c>
      <c r="F1396" t="s">
        <v>99</v>
      </c>
      <c r="G1396" s="2" t="s">
        <v>1645</v>
      </c>
      <c r="H1396">
        <v>400</v>
      </c>
      <c r="I1396">
        <v>392</v>
      </c>
      <c r="J1396">
        <f t="shared" si="140"/>
        <v>8</v>
      </c>
      <c r="K1396" s="5">
        <f>VLOOKUP(G1396,Products!$B$2:$C$51,2,0)</f>
        <v>60</v>
      </c>
      <c r="L1396" s="5">
        <f>VLOOKUP(G1396,Products!$B$2:$D$51,3,0)</f>
        <v>68</v>
      </c>
      <c r="M1396" s="5">
        <f t="shared" si="141"/>
        <v>24000</v>
      </c>
      <c r="N1396" s="5">
        <f t="shared" si="142"/>
        <v>26656</v>
      </c>
      <c r="O1396" s="5">
        <f t="shared" si="143"/>
        <v>2656</v>
      </c>
      <c r="P1396" s="6">
        <f t="shared" si="138"/>
        <v>0.02</v>
      </c>
      <c r="Q1396" s="6">
        <f t="shared" si="139"/>
        <v>0.98</v>
      </c>
    </row>
    <row r="1397" spans="1:17" ht="15" x14ac:dyDescent="0.35">
      <c r="A1397" s="1" t="s">
        <v>1637</v>
      </c>
      <c r="B1397" t="s">
        <v>1642</v>
      </c>
      <c r="C1397" t="s">
        <v>1629</v>
      </c>
      <c r="D1397" t="s">
        <v>1578</v>
      </c>
      <c r="E1397" t="s">
        <v>115</v>
      </c>
      <c r="F1397" t="s">
        <v>100</v>
      </c>
      <c r="G1397" s="2" t="s">
        <v>11</v>
      </c>
      <c r="H1397">
        <v>400</v>
      </c>
      <c r="I1397">
        <v>388</v>
      </c>
      <c r="J1397">
        <f t="shared" si="140"/>
        <v>12</v>
      </c>
      <c r="K1397" s="5">
        <f>VLOOKUP(G1397,Products!$B$2:$C$51,2,0)</f>
        <v>38</v>
      </c>
      <c r="L1397" s="5">
        <f>VLOOKUP(G1397,Products!$B$2:$D$51,3,0)</f>
        <v>42</v>
      </c>
      <c r="M1397" s="5">
        <f t="shared" si="141"/>
        <v>15200</v>
      </c>
      <c r="N1397" s="5">
        <f t="shared" si="142"/>
        <v>16296</v>
      </c>
      <c r="O1397" s="5">
        <f t="shared" si="143"/>
        <v>1096</v>
      </c>
      <c r="P1397" s="6">
        <f t="shared" si="138"/>
        <v>0.03</v>
      </c>
      <c r="Q1397" s="6">
        <f t="shared" si="139"/>
        <v>0.97</v>
      </c>
    </row>
    <row r="1398" spans="1:17" ht="15" x14ac:dyDescent="0.35">
      <c r="A1398" s="1" t="s">
        <v>1637</v>
      </c>
      <c r="B1398" t="s">
        <v>1642</v>
      </c>
      <c r="C1398" t="s">
        <v>1629</v>
      </c>
      <c r="D1398" t="s">
        <v>1096</v>
      </c>
      <c r="E1398" t="s">
        <v>115</v>
      </c>
      <c r="F1398" t="s">
        <v>101</v>
      </c>
      <c r="G1398" s="2" t="s">
        <v>26</v>
      </c>
      <c r="H1398">
        <v>400</v>
      </c>
      <c r="I1398">
        <v>392</v>
      </c>
      <c r="J1398">
        <f t="shared" si="140"/>
        <v>8</v>
      </c>
      <c r="K1398" s="5">
        <f>VLOOKUP(G1398,Products!$B$2:$C$51,2,0)</f>
        <v>120</v>
      </c>
      <c r="L1398" s="5">
        <f>VLOOKUP(G1398,Products!$B$2:$D$51,3,0)</f>
        <v>136</v>
      </c>
      <c r="M1398" s="5">
        <f t="shared" si="141"/>
        <v>48000</v>
      </c>
      <c r="N1398" s="5">
        <f t="shared" si="142"/>
        <v>53312</v>
      </c>
      <c r="O1398" s="5">
        <f t="shared" si="143"/>
        <v>5312</v>
      </c>
      <c r="P1398" s="6">
        <f t="shared" si="138"/>
        <v>0.02</v>
      </c>
      <c r="Q1398" s="6">
        <f t="shared" si="139"/>
        <v>0.98</v>
      </c>
    </row>
    <row r="1399" spans="1:17" ht="15" x14ac:dyDescent="0.35">
      <c r="A1399" s="1" t="s">
        <v>1637</v>
      </c>
      <c r="B1399" t="s">
        <v>1642</v>
      </c>
      <c r="C1399" t="s">
        <v>1629</v>
      </c>
      <c r="D1399" t="s">
        <v>737</v>
      </c>
      <c r="E1399" t="s">
        <v>115</v>
      </c>
      <c r="F1399" t="s">
        <v>102</v>
      </c>
      <c r="G1399" s="2" t="s">
        <v>35</v>
      </c>
      <c r="H1399">
        <v>400</v>
      </c>
      <c r="I1399">
        <v>392</v>
      </c>
      <c r="J1399">
        <f t="shared" si="140"/>
        <v>8</v>
      </c>
      <c r="K1399" s="5">
        <f>VLOOKUP(G1399,Products!$B$2:$C$51,2,0)</f>
        <v>60</v>
      </c>
      <c r="L1399" s="5">
        <f>VLOOKUP(G1399,Products!$B$2:$D$51,3,0)</f>
        <v>68</v>
      </c>
      <c r="M1399" s="5">
        <f t="shared" si="141"/>
        <v>24000</v>
      </c>
      <c r="N1399" s="5">
        <f t="shared" si="142"/>
        <v>26656</v>
      </c>
      <c r="O1399" s="5">
        <f t="shared" si="143"/>
        <v>2656</v>
      </c>
      <c r="P1399" s="6">
        <f t="shared" si="138"/>
        <v>0.02</v>
      </c>
      <c r="Q1399" s="6">
        <f t="shared" si="139"/>
        <v>0.98</v>
      </c>
    </row>
    <row r="1400" spans="1:17" ht="15" x14ac:dyDescent="0.35">
      <c r="A1400" s="1" t="s">
        <v>1637</v>
      </c>
      <c r="B1400" t="s">
        <v>1642</v>
      </c>
      <c r="C1400" t="s">
        <v>1629</v>
      </c>
      <c r="D1400" t="s">
        <v>786</v>
      </c>
      <c r="E1400" t="s">
        <v>115</v>
      </c>
      <c r="F1400" t="s">
        <v>103</v>
      </c>
      <c r="G1400" s="2" t="s">
        <v>37</v>
      </c>
      <c r="H1400">
        <v>400</v>
      </c>
      <c r="I1400">
        <v>388</v>
      </c>
      <c r="J1400">
        <f t="shared" si="140"/>
        <v>12</v>
      </c>
      <c r="K1400" s="5">
        <f>VLOOKUP(G1400,Products!$B$2:$C$51,2,0)</f>
        <v>22</v>
      </c>
      <c r="L1400" s="5">
        <f>VLOOKUP(G1400,Products!$B$2:$D$51,3,0)</f>
        <v>27</v>
      </c>
      <c r="M1400" s="5">
        <f t="shared" si="141"/>
        <v>8800</v>
      </c>
      <c r="N1400" s="5">
        <f t="shared" si="142"/>
        <v>10476</v>
      </c>
      <c r="O1400" s="5">
        <f t="shared" si="143"/>
        <v>1676</v>
      </c>
      <c r="P1400" s="6">
        <f t="shared" si="138"/>
        <v>0.03</v>
      </c>
      <c r="Q1400" s="6">
        <f t="shared" si="139"/>
        <v>0.97</v>
      </c>
    </row>
    <row r="1401" spans="1:17" ht="15" x14ac:dyDescent="0.35">
      <c r="A1401" s="1" t="s">
        <v>1637</v>
      </c>
      <c r="B1401" t="s">
        <v>1642</v>
      </c>
      <c r="C1401" t="s">
        <v>1629</v>
      </c>
      <c r="D1401" t="s">
        <v>843</v>
      </c>
      <c r="E1401" t="s">
        <v>115</v>
      </c>
      <c r="F1401" t="s">
        <v>104</v>
      </c>
      <c r="G1401" s="2" t="s">
        <v>38</v>
      </c>
      <c r="H1401">
        <v>400</v>
      </c>
      <c r="I1401">
        <v>388</v>
      </c>
      <c r="J1401">
        <f t="shared" si="140"/>
        <v>12</v>
      </c>
      <c r="K1401" s="5">
        <f>VLOOKUP(G1401,Products!$B$2:$C$51,2,0)</f>
        <v>60</v>
      </c>
      <c r="L1401" s="5">
        <f>VLOOKUP(G1401,Products!$B$2:$D$51,3,0)</f>
        <v>68</v>
      </c>
      <c r="M1401" s="5">
        <f t="shared" si="141"/>
        <v>24000</v>
      </c>
      <c r="N1401" s="5">
        <f t="shared" si="142"/>
        <v>26384</v>
      </c>
      <c r="O1401" s="5">
        <f t="shared" si="143"/>
        <v>2384</v>
      </c>
      <c r="P1401" s="6">
        <f t="shared" si="138"/>
        <v>0.03</v>
      </c>
      <c r="Q1401" s="6">
        <f t="shared" si="139"/>
        <v>0.97</v>
      </c>
    </row>
    <row r="1402" spans="1:17" ht="15" x14ac:dyDescent="0.35">
      <c r="A1402" s="1" t="s">
        <v>1637</v>
      </c>
      <c r="B1402" t="s">
        <v>1642</v>
      </c>
      <c r="C1402" t="s">
        <v>1629</v>
      </c>
      <c r="D1402" t="s">
        <v>895</v>
      </c>
      <c r="E1402" t="s">
        <v>116</v>
      </c>
      <c r="F1402" t="s">
        <v>55</v>
      </c>
      <c r="G1402" s="2" t="s">
        <v>12</v>
      </c>
      <c r="H1402">
        <v>400</v>
      </c>
      <c r="I1402">
        <v>372</v>
      </c>
      <c r="J1402">
        <f t="shared" si="140"/>
        <v>28</v>
      </c>
      <c r="K1402" s="5">
        <f>VLOOKUP(G1402,Products!$B$2:$C$51,2,0)</f>
        <v>30</v>
      </c>
      <c r="L1402" s="5">
        <f>VLOOKUP(G1402,Products!$B$2:$D$51,3,0)</f>
        <v>33</v>
      </c>
      <c r="M1402" s="5">
        <f t="shared" si="141"/>
        <v>12000</v>
      </c>
      <c r="N1402" s="5">
        <f t="shared" si="142"/>
        <v>12276</v>
      </c>
      <c r="O1402" s="5">
        <f t="shared" si="143"/>
        <v>276</v>
      </c>
      <c r="P1402" s="6">
        <f t="shared" si="138"/>
        <v>7.0000000000000007E-2</v>
      </c>
      <c r="Q1402" s="6">
        <f t="shared" si="139"/>
        <v>0.93</v>
      </c>
    </row>
    <row r="1403" spans="1:17" ht="15" x14ac:dyDescent="0.35">
      <c r="A1403" s="1" t="s">
        <v>1637</v>
      </c>
      <c r="B1403" t="s">
        <v>1642</v>
      </c>
      <c r="C1403" t="s">
        <v>1629</v>
      </c>
      <c r="D1403" t="s">
        <v>944</v>
      </c>
      <c r="E1403" t="s">
        <v>116</v>
      </c>
      <c r="F1403" t="s">
        <v>56</v>
      </c>
      <c r="G1403" s="2" t="s">
        <v>13</v>
      </c>
      <c r="H1403">
        <v>400</v>
      </c>
      <c r="I1403">
        <v>364</v>
      </c>
      <c r="J1403">
        <f t="shared" si="140"/>
        <v>36</v>
      </c>
      <c r="K1403" s="5">
        <f>VLOOKUP(G1403,Products!$B$2:$C$51,2,0)</f>
        <v>23</v>
      </c>
      <c r="L1403" s="5">
        <f>VLOOKUP(G1403,Products!$B$2:$D$51,3,0)</f>
        <v>25</v>
      </c>
      <c r="M1403" s="5">
        <f t="shared" si="141"/>
        <v>9200</v>
      </c>
      <c r="N1403" s="5">
        <f t="shared" si="142"/>
        <v>9100</v>
      </c>
      <c r="O1403" s="5">
        <f t="shared" si="143"/>
        <v>-100</v>
      </c>
      <c r="P1403" s="6">
        <f t="shared" si="138"/>
        <v>0.09</v>
      </c>
      <c r="Q1403" s="6">
        <f t="shared" si="139"/>
        <v>0.91</v>
      </c>
    </row>
    <row r="1404" spans="1:17" ht="15" x14ac:dyDescent="0.35">
      <c r="A1404" s="1" t="s">
        <v>1637</v>
      </c>
      <c r="B1404" t="s">
        <v>1642</v>
      </c>
      <c r="C1404" t="s">
        <v>1629</v>
      </c>
      <c r="D1404" t="s">
        <v>1000</v>
      </c>
      <c r="E1404" t="s">
        <v>116</v>
      </c>
      <c r="F1404" t="s">
        <v>57</v>
      </c>
      <c r="G1404" s="2" t="s">
        <v>52</v>
      </c>
      <c r="H1404">
        <v>400</v>
      </c>
      <c r="I1404">
        <v>368</v>
      </c>
      <c r="J1404">
        <f t="shared" si="140"/>
        <v>32</v>
      </c>
      <c r="K1404" s="5">
        <f>VLOOKUP(G1404,Products!$B$2:$C$51,2,0)</f>
        <v>100</v>
      </c>
      <c r="L1404" s="5">
        <f>VLOOKUP(G1404,Products!$B$2:$D$51,3,0)</f>
        <v>105</v>
      </c>
      <c r="M1404" s="5">
        <f t="shared" si="141"/>
        <v>40000</v>
      </c>
      <c r="N1404" s="5">
        <f t="shared" si="142"/>
        <v>38640</v>
      </c>
      <c r="O1404" s="5">
        <f t="shared" si="143"/>
        <v>-1360</v>
      </c>
      <c r="P1404" s="6">
        <f t="shared" si="138"/>
        <v>0.08</v>
      </c>
      <c r="Q1404" s="6">
        <f t="shared" si="139"/>
        <v>0.92</v>
      </c>
    </row>
    <row r="1405" spans="1:17" ht="15" x14ac:dyDescent="0.35">
      <c r="A1405" s="1" t="s">
        <v>1637</v>
      </c>
      <c r="B1405" t="s">
        <v>1642</v>
      </c>
      <c r="C1405" t="s">
        <v>1629</v>
      </c>
      <c r="D1405" t="s">
        <v>1045</v>
      </c>
      <c r="E1405" t="s">
        <v>116</v>
      </c>
      <c r="F1405" t="s">
        <v>58</v>
      </c>
      <c r="G1405" s="2" t="s">
        <v>14</v>
      </c>
      <c r="H1405">
        <v>400</v>
      </c>
      <c r="I1405">
        <v>376</v>
      </c>
      <c r="J1405">
        <f t="shared" si="140"/>
        <v>24</v>
      </c>
      <c r="K1405" s="5">
        <f>VLOOKUP(G1405,Products!$B$2:$C$51,2,0)</f>
        <v>60</v>
      </c>
      <c r="L1405" s="5">
        <f>VLOOKUP(G1405,Products!$B$2:$D$51,3,0)</f>
        <v>68</v>
      </c>
      <c r="M1405" s="5">
        <f t="shared" si="141"/>
        <v>24000</v>
      </c>
      <c r="N1405" s="5">
        <f t="shared" si="142"/>
        <v>25568</v>
      </c>
      <c r="O1405" s="5">
        <f t="shared" si="143"/>
        <v>1568</v>
      </c>
      <c r="P1405" s="6">
        <f t="shared" si="138"/>
        <v>0.06</v>
      </c>
      <c r="Q1405" s="6">
        <f t="shared" si="139"/>
        <v>0.94</v>
      </c>
    </row>
    <row r="1406" spans="1:17" ht="15" x14ac:dyDescent="0.35">
      <c r="A1406" s="1" t="s">
        <v>1637</v>
      </c>
      <c r="B1406" t="s">
        <v>1642</v>
      </c>
      <c r="C1406" t="s">
        <v>1629</v>
      </c>
      <c r="D1406" t="s">
        <v>1097</v>
      </c>
      <c r="E1406" t="s">
        <v>116</v>
      </c>
      <c r="F1406" t="s">
        <v>59</v>
      </c>
      <c r="G1406" s="2" t="s">
        <v>15</v>
      </c>
      <c r="H1406">
        <v>400</v>
      </c>
      <c r="I1406">
        <v>376</v>
      </c>
      <c r="J1406">
        <f t="shared" si="140"/>
        <v>24</v>
      </c>
      <c r="K1406" s="5">
        <f>VLOOKUP(G1406,Products!$B$2:$C$51,2,0)</f>
        <v>48</v>
      </c>
      <c r="L1406" s="5">
        <f>VLOOKUP(G1406,Products!$B$2:$D$51,3,0)</f>
        <v>55</v>
      </c>
      <c r="M1406" s="5">
        <f t="shared" si="141"/>
        <v>19200</v>
      </c>
      <c r="N1406" s="5">
        <f t="shared" si="142"/>
        <v>20680</v>
      </c>
      <c r="O1406" s="5">
        <f t="shared" si="143"/>
        <v>1480</v>
      </c>
      <c r="P1406" s="6">
        <f t="shared" si="138"/>
        <v>0.06</v>
      </c>
      <c r="Q1406" s="6">
        <f t="shared" si="139"/>
        <v>0.94</v>
      </c>
    </row>
    <row r="1407" spans="1:17" ht="15" x14ac:dyDescent="0.35">
      <c r="A1407" s="1" t="s">
        <v>1637</v>
      </c>
      <c r="B1407" t="s">
        <v>1642</v>
      </c>
      <c r="C1407" t="s">
        <v>1629</v>
      </c>
      <c r="D1407" t="s">
        <v>1235</v>
      </c>
      <c r="E1407" t="s">
        <v>116</v>
      </c>
      <c r="F1407" t="s">
        <v>60</v>
      </c>
      <c r="G1407" s="2" t="s">
        <v>53</v>
      </c>
      <c r="H1407">
        <v>400</v>
      </c>
      <c r="I1407">
        <v>372</v>
      </c>
      <c r="J1407">
        <f t="shared" si="140"/>
        <v>28</v>
      </c>
      <c r="K1407" s="5">
        <f>VLOOKUP(G1407,Products!$B$2:$C$51,2,0)</f>
        <v>45</v>
      </c>
      <c r="L1407" s="5">
        <f>VLOOKUP(G1407,Products!$B$2:$D$51,3,0)</f>
        <v>52</v>
      </c>
      <c r="M1407" s="5">
        <f t="shared" si="141"/>
        <v>18000</v>
      </c>
      <c r="N1407" s="5">
        <f t="shared" si="142"/>
        <v>19344</v>
      </c>
      <c r="O1407" s="5">
        <f t="shared" si="143"/>
        <v>1344</v>
      </c>
      <c r="P1407" s="6">
        <f t="shared" si="138"/>
        <v>7.0000000000000007E-2</v>
      </c>
      <c r="Q1407" s="6">
        <f t="shared" si="139"/>
        <v>0.93</v>
      </c>
    </row>
    <row r="1408" spans="1:17" ht="15" x14ac:dyDescent="0.35">
      <c r="A1408" s="1" t="s">
        <v>1637</v>
      </c>
      <c r="B1408" t="s">
        <v>1642</v>
      </c>
      <c r="C1408" t="s">
        <v>1629</v>
      </c>
      <c r="D1408" t="s">
        <v>1369</v>
      </c>
      <c r="E1408" t="s">
        <v>116</v>
      </c>
      <c r="F1408" t="s">
        <v>61</v>
      </c>
      <c r="G1408" s="2" t="s">
        <v>16</v>
      </c>
      <c r="H1408">
        <v>400</v>
      </c>
      <c r="I1408">
        <v>364</v>
      </c>
      <c r="J1408">
        <f t="shared" si="140"/>
        <v>36</v>
      </c>
      <c r="K1408" s="5">
        <f>VLOOKUP(G1408,Products!$B$2:$C$51,2,0)</f>
        <v>12</v>
      </c>
      <c r="L1408" s="5">
        <f>VLOOKUP(G1408,Products!$B$2:$D$51,3,0)</f>
        <v>20</v>
      </c>
      <c r="M1408" s="5">
        <f t="shared" si="141"/>
        <v>4800</v>
      </c>
      <c r="N1408" s="5">
        <f t="shared" si="142"/>
        <v>7280</v>
      </c>
      <c r="O1408" s="5">
        <f t="shared" si="143"/>
        <v>2480</v>
      </c>
      <c r="P1408" s="6">
        <f t="shared" si="138"/>
        <v>0.09</v>
      </c>
      <c r="Q1408" s="6">
        <f t="shared" si="139"/>
        <v>0.91</v>
      </c>
    </row>
    <row r="1409" spans="1:17" ht="15" x14ac:dyDescent="0.35">
      <c r="A1409" s="1" t="s">
        <v>1637</v>
      </c>
      <c r="B1409" t="s">
        <v>1642</v>
      </c>
      <c r="C1409" t="s">
        <v>1629</v>
      </c>
      <c r="D1409" t="s">
        <v>641</v>
      </c>
      <c r="E1409" t="s">
        <v>116</v>
      </c>
      <c r="F1409" t="s">
        <v>62</v>
      </c>
      <c r="G1409" s="2" t="s">
        <v>17</v>
      </c>
      <c r="H1409">
        <v>400</v>
      </c>
      <c r="I1409">
        <v>368</v>
      </c>
      <c r="J1409">
        <f t="shared" si="140"/>
        <v>32</v>
      </c>
      <c r="K1409" s="5">
        <f>VLOOKUP(G1409,Products!$B$2:$C$51,2,0)</f>
        <v>320</v>
      </c>
      <c r="L1409" s="5">
        <f>VLOOKUP(G1409,Products!$B$2:$D$51,3,0)</f>
        <v>368</v>
      </c>
      <c r="M1409" s="5">
        <f t="shared" si="141"/>
        <v>128000</v>
      </c>
      <c r="N1409" s="5">
        <f t="shared" si="142"/>
        <v>135424</v>
      </c>
      <c r="O1409" s="5">
        <f t="shared" si="143"/>
        <v>7424</v>
      </c>
      <c r="P1409" s="6">
        <f t="shared" si="138"/>
        <v>0.08</v>
      </c>
      <c r="Q1409" s="6">
        <f t="shared" si="139"/>
        <v>0.92</v>
      </c>
    </row>
    <row r="1410" spans="1:17" ht="15" x14ac:dyDescent="0.35">
      <c r="A1410" s="1" t="s">
        <v>1637</v>
      </c>
      <c r="B1410" t="s">
        <v>1642</v>
      </c>
      <c r="C1410" t="s">
        <v>1629</v>
      </c>
      <c r="D1410" t="s">
        <v>1287</v>
      </c>
      <c r="E1410" t="s">
        <v>116</v>
      </c>
      <c r="F1410" t="s">
        <v>63</v>
      </c>
      <c r="G1410" s="2" t="s">
        <v>18</v>
      </c>
      <c r="H1410">
        <v>400</v>
      </c>
      <c r="I1410">
        <v>372</v>
      </c>
      <c r="J1410">
        <f t="shared" si="140"/>
        <v>28</v>
      </c>
      <c r="K1410" s="5">
        <f>VLOOKUP(G1410,Products!$B$2:$C$51,2,0)</f>
        <v>253</v>
      </c>
      <c r="L1410" s="5">
        <f>VLOOKUP(G1410,Products!$B$2:$D$51,3,0)</f>
        <v>285</v>
      </c>
      <c r="M1410" s="5">
        <f t="shared" si="141"/>
        <v>101200</v>
      </c>
      <c r="N1410" s="5">
        <f t="shared" si="142"/>
        <v>106020</v>
      </c>
      <c r="O1410" s="5">
        <f t="shared" si="143"/>
        <v>4820</v>
      </c>
      <c r="P1410" s="6">
        <f t="shared" si="138"/>
        <v>7.0000000000000007E-2</v>
      </c>
      <c r="Q1410" s="6">
        <f t="shared" si="139"/>
        <v>0.93</v>
      </c>
    </row>
    <row r="1411" spans="1:17" ht="15" x14ac:dyDescent="0.35">
      <c r="A1411" s="1" t="s">
        <v>1637</v>
      </c>
      <c r="B1411" t="s">
        <v>1642</v>
      </c>
      <c r="C1411" t="s">
        <v>1629</v>
      </c>
      <c r="D1411" t="s">
        <v>308</v>
      </c>
      <c r="E1411" t="s">
        <v>116</v>
      </c>
      <c r="F1411" t="s">
        <v>64</v>
      </c>
      <c r="G1411" s="2" t="s">
        <v>19</v>
      </c>
      <c r="H1411">
        <v>400</v>
      </c>
      <c r="I1411">
        <v>368</v>
      </c>
      <c r="J1411">
        <f t="shared" si="140"/>
        <v>32</v>
      </c>
      <c r="K1411" s="5">
        <f>VLOOKUP(G1411,Products!$B$2:$C$51,2,0)</f>
        <v>98</v>
      </c>
      <c r="L1411" s="5">
        <f>VLOOKUP(G1411,Products!$B$2:$D$51,3,0)</f>
        <v>108</v>
      </c>
      <c r="M1411" s="5">
        <f t="shared" si="141"/>
        <v>39200</v>
      </c>
      <c r="N1411" s="5">
        <f t="shared" si="142"/>
        <v>39744</v>
      </c>
      <c r="O1411" s="5">
        <f t="shared" si="143"/>
        <v>544</v>
      </c>
      <c r="P1411" s="6">
        <f t="shared" ref="P1411:P1474" si="144">J1411/H1411</f>
        <v>0.08</v>
      </c>
      <c r="Q1411" s="6">
        <f t="shared" ref="Q1411:Q1474" si="145">I1411/H1411</f>
        <v>0.92</v>
      </c>
    </row>
    <row r="1412" spans="1:17" ht="15" x14ac:dyDescent="0.35">
      <c r="A1412" s="1" t="s">
        <v>1637</v>
      </c>
      <c r="B1412" t="s">
        <v>1642</v>
      </c>
      <c r="C1412" t="s">
        <v>1629</v>
      </c>
      <c r="D1412" t="s">
        <v>309</v>
      </c>
      <c r="E1412" t="s">
        <v>116</v>
      </c>
      <c r="F1412" t="s">
        <v>65</v>
      </c>
      <c r="G1412" s="2" t="s">
        <v>45</v>
      </c>
      <c r="H1412">
        <v>400</v>
      </c>
      <c r="I1412">
        <v>372</v>
      </c>
      <c r="J1412">
        <f t="shared" si="140"/>
        <v>28</v>
      </c>
      <c r="K1412" s="5">
        <f>VLOOKUP(G1412,Products!$B$2:$C$51,2,0)</f>
        <v>70</v>
      </c>
      <c r="L1412" s="5">
        <f>VLOOKUP(G1412,Products!$B$2:$D$51,3,0)</f>
        <v>78</v>
      </c>
      <c r="M1412" s="5">
        <f t="shared" si="141"/>
        <v>28000</v>
      </c>
      <c r="N1412" s="5">
        <f t="shared" si="142"/>
        <v>29016</v>
      </c>
      <c r="O1412" s="5">
        <f t="shared" si="143"/>
        <v>1016</v>
      </c>
      <c r="P1412" s="6">
        <f t="shared" si="144"/>
        <v>7.0000000000000007E-2</v>
      </c>
      <c r="Q1412" s="6">
        <f t="shared" si="145"/>
        <v>0.93</v>
      </c>
    </row>
    <row r="1413" spans="1:17" ht="15" x14ac:dyDescent="0.35">
      <c r="A1413" s="1" t="s">
        <v>1637</v>
      </c>
      <c r="B1413" t="s">
        <v>1642</v>
      </c>
      <c r="C1413" t="s">
        <v>1629</v>
      </c>
      <c r="D1413" t="s">
        <v>496</v>
      </c>
      <c r="E1413" t="s">
        <v>116</v>
      </c>
      <c r="F1413" t="s">
        <v>66</v>
      </c>
      <c r="G1413" s="2" t="s">
        <v>20</v>
      </c>
      <c r="H1413">
        <v>400</v>
      </c>
      <c r="I1413">
        <v>372</v>
      </c>
      <c r="J1413">
        <f t="shared" si="140"/>
        <v>28</v>
      </c>
      <c r="K1413" s="5">
        <f>VLOOKUP(G1413,Products!$B$2:$C$51,2,0)</f>
        <v>720</v>
      </c>
      <c r="L1413" s="5">
        <f>VLOOKUP(G1413,Products!$B$2:$D$51,3,0)</f>
        <v>806</v>
      </c>
      <c r="M1413" s="5">
        <f t="shared" si="141"/>
        <v>288000</v>
      </c>
      <c r="N1413" s="5">
        <f t="shared" si="142"/>
        <v>299832</v>
      </c>
      <c r="O1413" s="5">
        <f t="shared" si="143"/>
        <v>11832</v>
      </c>
      <c r="P1413" s="6">
        <f t="shared" si="144"/>
        <v>7.0000000000000007E-2</v>
      </c>
      <c r="Q1413" s="6">
        <f t="shared" si="145"/>
        <v>0.93</v>
      </c>
    </row>
    <row r="1414" spans="1:17" ht="15" x14ac:dyDescent="0.35">
      <c r="A1414" s="1" t="s">
        <v>1637</v>
      </c>
      <c r="B1414" t="s">
        <v>1642</v>
      </c>
      <c r="C1414" t="s">
        <v>1629</v>
      </c>
      <c r="D1414" t="s">
        <v>547</v>
      </c>
      <c r="E1414" t="s">
        <v>116</v>
      </c>
      <c r="F1414" t="s">
        <v>67</v>
      </c>
      <c r="G1414" s="2" t="s">
        <v>21</v>
      </c>
      <c r="H1414">
        <v>400</v>
      </c>
      <c r="I1414">
        <v>368</v>
      </c>
      <c r="J1414">
        <f t="shared" si="140"/>
        <v>32</v>
      </c>
      <c r="K1414" s="5">
        <f>VLOOKUP(G1414,Products!$B$2:$C$51,2,0)</f>
        <v>740</v>
      </c>
      <c r="L1414" s="5">
        <f>VLOOKUP(G1414,Products!$B$2:$D$51,3,0)</f>
        <v>815</v>
      </c>
      <c r="M1414" s="5">
        <f t="shared" si="141"/>
        <v>296000</v>
      </c>
      <c r="N1414" s="5">
        <f t="shared" si="142"/>
        <v>299920</v>
      </c>
      <c r="O1414" s="5">
        <f t="shared" si="143"/>
        <v>3920</v>
      </c>
      <c r="P1414" s="6">
        <f t="shared" si="144"/>
        <v>0.08</v>
      </c>
      <c r="Q1414" s="6">
        <f t="shared" si="145"/>
        <v>0.92</v>
      </c>
    </row>
    <row r="1415" spans="1:17" ht="15" x14ac:dyDescent="0.35">
      <c r="A1415" s="1" t="s">
        <v>1637</v>
      </c>
      <c r="B1415" t="s">
        <v>1642</v>
      </c>
      <c r="C1415" t="s">
        <v>1629</v>
      </c>
      <c r="D1415" t="s">
        <v>687</v>
      </c>
      <c r="E1415" t="s">
        <v>116</v>
      </c>
      <c r="F1415" t="s">
        <v>68</v>
      </c>
      <c r="G1415" s="2" t="s">
        <v>22</v>
      </c>
      <c r="H1415">
        <v>400</v>
      </c>
      <c r="I1415">
        <v>372</v>
      </c>
      <c r="J1415">
        <f t="shared" si="140"/>
        <v>28</v>
      </c>
      <c r="K1415" s="5">
        <f>VLOOKUP(G1415,Products!$B$2:$C$51,2,0)</f>
        <v>40</v>
      </c>
      <c r="L1415" s="5">
        <f>VLOOKUP(G1415,Products!$B$2:$D$51,3,0)</f>
        <v>60</v>
      </c>
      <c r="M1415" s="5">
        <f t="shared" si="141"/>
        <v>16000</v>
      </c>
      <c r="N1415" s="5">
        <f t="shared" si="142"/>
        <v>22320</v>
      </c>
      <c r="O1415" s="5">
        <f t="shared" si="143"/>
        <v>6320</v>
      </c>
      <c r="P1415" s="6">
        <f t="shared" si="144"/>
        <v>7.0000000000000007E-2</v>
      </c>
      <c r="Q1415" s="6">
        <f t="shared" si="145"/>
        <v>0.93</v>
      </c>
    </row>
    <row r="1416" spans="1:17" ht="15" x14ac:dyDescent="0.35">
      <c r="A1416" s="1" t="s">
        <v>1637</v>
      </c>
      <c r="B1416" t="s">
        <v>1642</v>
      </c>
      <c r="C1416" t="s">
        <v>1629</v>
      </c>
      <c r="D1416" t="s">
        <v>738</v>
      </c>
      <c r="E1416" t="s">
        <v>116</v>
      </c>
      <c r="F1416" t="s">
        <v>69</v>
      </c>
      <c r="G1416" s="2" t="s">
        <v>27</v>
      </c>
      <c r="H1416">
        <v>400</v>
      </c>
      <c r="I1416">
        <v>372</v>
      </c>
      <c r="J1416">
        <f t="shared" si="140"/>
        <v>28</v>
      </c>
      <c r="K1416" s="5">
        <f>VLOOKUP(G1416,Products!$B$2:$C$51,2,0)</f>
        <v>60</v>
      </c>
      <c r="L1416" s="5">
        <f>VLOOKUP(G1416,Products!$B$2:$D$51,3,0)</f>
        <v>66</v>
      </c>
      <c r="M1416" s="5">
        <f t="shared" si="141"/>
        <v>24000</v>
      </c>
      <c r="N1416" s="5">
        <f t="shared" si="142"/>
        <v>24552</v>
      </c>
      <c r="O1416" s="5">
        <f t="shared" si="143"/>
        <v>552</v>
      </c>
      <c r="P1416" s="6">
        <f t="shared" si="144"/>
        <v>7.0000000000000007E-2</v>
      </c>
      <c r="Q1416" s="6">
        <f t="shared" si="145"/>
        <v>0.93</v>
      </c>
    </row>
    <row r="1417" spans="1:17" ht="15" x14ac:dyDescent="0.35">
      <c r="A1417" s="1" t="s">
        <v>1637</v>
      </c>
      <c r="B1417" t="s">
        <v>1642</v>
      </c>
      <c r="C1417" t="s">
        <v>1629</v>
      </c>
      <c r="D1417" t="s">
        <v>844</v>
      </c>
      <c r="E1417" t="s">
        <v>116</v>
      </c>
      <c r="F1417" t="s">
        <v>70</v>
      </c>
      <c r="G1417" s="2" t="s">
        <v>1643</v>
      </c>
      <c r="H1417">
        <v>400</v>
      </c>
      <c r="I1417">
        <v>372</v>
      </c>
      <c r="J1417">
        <f t="shared" si="140"/>
        <v>28</v>
      </c>
      <c r="K1417" s="5">
        <f>VLOOKUP(G1417,Products!$B$2:$C$51,2,0)</f>
        <v>108</v>
      </c>
      <c r="L1417" s="5">
        <f>VLOOKUP(G1417,Products!$B$2:$D$51,3,0)</f>
        <v>118</v>
      </c>
      <c r="M1417" s="5">
        <f t="shared" si="141"/>
        <v>43200</v>
      </c>
      <c r="N1417" s="5">
        <f t="shared" si="142"/>
        <v>43896</v>
      </c>
      <c r="O1417" s="5">
        <f t="shared" si="143"/>
        <v>696</v>
      </c>
      <c r="P1417" s="6">
        <f t="shared" si="144"/>
        <v>7.0000000000000007E-2</v>
      </c>
      <c r="Q1417" s="6">
        <f t="shared" si="145"/>
        <v>0.93</v>
      </c>
    </row>
    <row r="1418" spans="1:17" ht="15" x14ac:dyDescent="0.35">
      <c r="A1418" s="1" t="s">
        <v>1637</v>
      </c>
      <c r="B1418" t="s">
        <v>1642</v>
      </c>
      <c r="C1418" t="s">
        <v>1629</v>
      </c>
      <c r="D1418" t="s">
        <v>945</v>
      </c>
      <c r="E1418" t="s">
        <v>116</v>
      </c>
      <c r="F1418" t="s">
        <v>71</v>
      </c>
      <c r="G1418" s="2" t="s">
        <v>29</v>
      </c>
      <c r="H1418">
        <v>400</v>
      </c>
      <c r="I1418">
        <v>372</v>
      </c>
      <c r="J1418">
        <f t="shared" si="140"/>
        <v>28</v>
      </c>
      <c r="K1418" s="5">
        <f>VLOOKUP(G1418,Products!$B$2:$C$51,2,0)</f>
        <v>84</v>
      </c>
      <c r="L1418" s="5">
        <f>VLOOKUP(G1418,Products!$B$2:$D$51,3,0)</f>
        <v>94</v>
      </c>
      <c r="M1418" s="5">
        <f t="shared" si="141"/>
        <v>33600</v>
      </c>
      <c r="N1418" s="5">
        <f t="shared" si="142"/>
        <v>34968</v>
      </c>
      <c r="O1418" s="5">
        <f t="shared" si="143"/>
        <v>1368</v>
      </c>
      <c r="P1418" s="6">
        <f t="shared" si="144"/>
        <v>7.0000000000000007E-2</v>
      </c>
      <c r="Q1418" s="6">
        <f t="shared" si="145"/>
        <v>0.93</v>
      </c>
    </row>
    <row r="1419" spans="1:17" ht="15" x14ac:dyDescent="0.35">
      <c r="A1419" s="1" t="s">
        <v>1637</v>
      </c>
      <c r="B1419" t="s">
        <v>1642</v>
      </c>
      <c r="C1419" t="s">
        <v>1629</v>
      </c>
      <c r="D1419" t="s">
        <v>1001</v>
      </c>
      <c r="E1419" t="s">
        <v>116</v>
      </c>
      <c r="F1419" t="s">
        <v>72</v>
      </c>
      <c r="G1419" s="2" t="s">
        <v>31</v>
      </c>
      <c r="H1419">
        <v>400</v>
      </c>
      <c r="I1419">
        <v>372</v>
      </c>
      <c r="J1419">
        <f t="shared" si="140"/>
        <v>28</v>
      </c>
      <c r="K1419" s="5">
        <f>VLOOKUP(G1419,Products!$B$2:$C$51,2,0)</f>
        <v>67</v>
      </c>
      <c r="L1419" s="5">
        <f>VLOOKUP(G1419,Products!$B$2:$D$51,3,0)</f>
        <v>74</v>
      </c>
      <c r="M1419" s="5">
        <f t="shared" si="141"/>
        <v>26800</v>
      </c>
      <c r="N1419" s="5">
        <f t="shared" si="142"/>
        <v>27528</v>
      </c>
      <c r="O1419" s="5">
        <f t="shared" si="143"/>
        <v>728</v>
      </c>
      <c r="P1419" s="6">
        <f t="shared" si="144"/>
        <v>7.0000000000000007E-2</v>
      </c>
      <c r="Q1419" s="6">
        <f t="shared" si="145"/>
        <v>0.93</v>
      </c>
    </row>
    <row r="1420" spans="1:17" ht="15" x14ac:dyDescent="0.35">
      <c r="A1420" s="1" t="s">
        <v>1637</v>
      </c>
      <c r="B1420" t="s">
        <v>1642</v>
      </c>
      <c r="C1420" t="s">
        <v>1629</v>
      </c>
      <c r="D1420" t="s">
        <v>1046</v>
      </c>
      <c r="E1420" t="s">
        <v>116</v>
      </c>
      <c r="F1420" t="s">
        <v>73</v>
      </c>
      <c r="G1420" s="2" t="s">
        <v>32</v>
      </c>
      <c r="H1420">
        <v>400</v>
      </c>
      <c r="I1420">
        <v>376</v>
      </c>
      <c r="J1420">
        <f t="shared" si="140"/>
        <v>24</v>
      </c>
      <c r="K1420" s="5">
        <f>VLOOKUP(G1420,Products!$B$2:$C$51,2,0)</f>
        <v>25</v>
      </c>
      <c r="L1420" s="5">
        <f>VLOOKUP(G1420,Products!$B$2:$D$51,3,0)</f>
        <v>30</v>
      </c>
      <c r="M1420" s="5">
        <f t="shared" si="141"/>
        <v>10000</v>
      </c>
      <c r="N1420" s="5">
        <f t="shared" si="142"/>
        <v>11280</v>
      </c>
      <c r="O1420" s="5">
        <f t="shared" si="143"/>
        <v>1280</v>
      </c>
      <c r="P1420" s="6">
        <f t="shared" si="144"/>
        <v>0.06</v>
      </c>
      <c r="Q1420" s="6">
        <f t="shared" si="145"/>
        <v>0.94</v>
      </c>
    </row>
    <row r="1421" spans="1:17" ht="15" x14ac:dyDescent="0.35">
      <c r="A1421" s="1" t="s">
        <v>1637</v>
      </c>
      <c r="B1421" t="s">
        <v>1642</v>
      </c>
      <c r="C1421" t="s">
        <v>1629</v>
      </c>
      <c r="D1421" t="s">
        <v>1098</v>
      </c>
      <c r="E1421" t="s">
        <v>116</v>
      </c>
      <c r="F1421" t="s">
        <v>74</v>
      </c>
      <c r="G1421" s="2" t="s">
        <v>33</v>
      </c>
      <c r="H1421">
        <v>400</v>
      </c>
      <c r="I1421">
        <v>368</v>
      </c>
      <c r="J1421">
        <f t="shared" si="140"/>
        <v>32</v>
      </c>
      <c r="K1421" s="5">
        <f>VLOOKUP(G1421,Products!$B$2:$C$51,2,0)</f>
        <v>186</v>
      </c>
      <c r="L1421" s="5">
        <f>VLOOKUP(G1421,Products!$B$2:$D$51,3,0)</f>
        <v>205</v>
      </c>
      <c r="M1421" s="5">
        <f t="shared" si="141"/>
        <v>74400</v>
      </c>
      <c r="N1421" s="5">
        <f t="shared" si="142"/>
        <v>75440</v>
      </c>
      <c r="O1421" s="5">
        <f t="shared" si="143"/>
        <v>1040</v>
      </c>
      <c r="P1421" s="6">
        <f t="shared" si="144"/>
        <v>0.08</v>
      </c>
      <c r="Q1421" s="6">
        <f t="shared" si="145"/>
        <v>0.92</v>
      </c>
    </row>
    <row r="1422" spans="1:17" ht="15" x14ac:dyDescent="0.35">
      <c r="A1422" s="1" t="s">
        <v>1637</v>
      </c>
      <c r="B1422" t="s">
        <v>1642</v>
      </c>
      <c r="C1422" t="s">
        <v>1629</v>
      </c>
      <c r="D1422" t="s">
        <v>1236</v>
      </c>
      <c r="E1422" t="s">
        <v>116</v>
      </c>
      <c r="F1422" t="s">
        <v>75</v>
      </c>
      <c r="G1422" s="2" t="s">
        <v>34</v>
      </c>
      <c r="H1422">
        <v>400</v>
      </c>
      <c r="I1422">
        <v>364</v>
      </c>
      <c r="J1422">
        <f t="shared" si="140"/>
        <v>36</v>
      </c>
      <c r="K1422" s="5">
        <f>VLOOKUP(G1422,Products!$B$2:$C$51,2,0)</f>
        <v>70</v>
      </c>
      <c r="L1422" s="5">
        <f>VLOOKUP(G1422,Products!$B$2:$D$51,3,0)</f>
        <v>84</v>
      </c>
      <c r="M1422" s="5">
        <f t="shared" si="141"/>
        <v>28000</v>
      </c>
      <c r="N1422" s="5">
        <f t="shared" si="142"/>
        <v>30576</v>
      </c>
      <c r="O1422" s="5">
        <f t="shared" si="143"/>
        <v>2576</v>
      </c>
      <c r="P1422" s="6">
        <f t="shared" si="144"/>
        <v>0.09</v>
      </c>
      <c r="Q1422" s="6">
        <f t="shared" si="145"/>
        <v>0.91</v>
      </c>
    </row>
    <row r="1423" spans="1:17" ht="15" x14ac:dyDescent="0.35">
      <c r="A1423" s="1" t="s">
        <v>1637</v>
      </c>
      <c r="B1423" t="s">
        <v>1642</v>
      </c>
      <c r="C1423" t="s">
        <v>1629</v>
      </c>
      <c r="D1423" t="s">
        <v>1288</v>
      </c>
      <c r="E1423" t="s">
        <v>116</v>
      </c>
      <c r="F1423" t="s">
        <v>76</v>
      </c>
      <c r="G1423" s="2" t="s">
        <v>36</v>
      </c>
      <c r="H1423">
        <v>400</v>
      </c>
      <c r="I1423">
        <v>364</v>
      </c>
      <c r="J1423">
        <f t="shared" si="140"/>
        <v>36</v>
      </c>
      <c r="K1423" s="5">
        <f>VLOOKUP(G1423,Products!$B$2:$C$51,2,0)</f>
        <v>197</v>
      </c>
      <c r="L1423" s="5">
        <f>VLOOKUP(G1423,Products!$B$2:$D$51,3,0)</f>
        <v>221</v>
      </c>
      <c r="M1423" s="5">
        <f t="shared" si="141"/>
        <v>78800</v>
      </c>
      <c r="N1423" s="5">
        <f t="shared" si="142"/>
        <v>80444</v>
      </c>
      <c r="O1423" s="5">
        <f t="shared" si="143"/>
        <v>1644</v>
      </c>
      <c r="P1423" s="6">
        <f t="shared" si="144"/>
        <v>0.09</v>
      </c>
      <c r="Q1423" s="6">
        <f t="shared" si="145"/>
        <v>0.91</v>
      </c>
    </row>
    <row r="1424" spans="1:17" ht="15" x14ac:dyDescent="0.35">
      <c r="A1424" s="1" t="s">
        <v>1637</v>
      </c>
      <c r="B1424" t="s">
        <v>1642</v>
      </c>
      <c r="C1424" t="s">
        <v>1629</v>
      </c>
      <c r="D1424" t="s">
        <v>1422</v>
      </c>
      <c r="E1424" t="s">
        <v>116</v>
      </c>
      <c r="F1424" t="s">
        <v>77</v>
      </c>
      <c r="G1424" s="2" t="s">
        <v>39</v>
      </c>
      <c r="H1424">
        <v>400</v>
      </c>
      <c r="I1424">
        <v>368</v>
      </c>
      <c r="J1424">
        <f t="shared" si="140"/>
        <v>32</v>
      </c>
      <c r="K1424" s="5">
        <f>VLOOKUP(G1424,Products!$B$2:$C$51,2,0)</f>
        <v>20</v>
      </c>
      <c r="L1424" s="5">
        <f>VLOOKUP(G1424,Products!$B$2:$D$51,3,0)</f>
        <v>24</v>
      </c>
      <c r="M1424" s="5">
        <f t="shared" si="141"/>
        <v>8000</v>
      </c>
      <c r="N1424" s="5">
        <f t="shared" si="142"/>
        <v>8832</v>
      </c>
      <c r="O1424" s="5">
        <f t="shared" si="143"/>
        <v>832</v>
      </c>
      <c r="P1424" s="6">
        <f t="shared" si="144"/>
        <v>0.08</v>
      </c>
      <c r="Q1424" s="6">
        <f t="shared" si="145"/>
        <v>0.92</v>
      </c>
    </row>
    <row r="1425" spans="1:17" ht="15" x14ac:dyDescent="0.35">
      <c r="A1425" s="1" t="s">
        <v>1637</v>
      </c>
      <c r="B1425" t="s">
        <v>1642</v>
      </c>
      <c r="C1425" t="s">
        <v>1629</v>
      </c>
      <c r="D1425" t="s">
        <v>1477</v>
      </c>
      <c r="E1425" t="s">
        <v>116</v>
      </c>
      <c r="F1425" t="s">
        <v>78</v>
      </c>
      <c r="G1425" s="2" t="s">
        <v>41</v>
      </c>
      <c r="H1425">
        <v>400</v>
      </c>
      <c r="I1425">
        <v>372</v>
      </c>
      <c r="J1425">
        <f t="shared" si="140"/>
        <v>28</v>
      </c>
      <c r="K1425" s="5">
        <f>VLOOKUP(G1425,Products!$B$2:$C$51,2,0)</f>
        <v>60</v>
      </c>
      <c r="L1425" s="5">
        <f>VLOOKUP(G1425,Products!$B$2:$D$51,3,0)</f>
        <v>72</v>
      </c>
      <c r="M1425" s="5">
        <f t="shared" si="141"/>
        <v>24000</v>
      </c>
      <c r="N1425" s="5">
        <f t="shared" si="142"/>
        <v>26784</v>
      </c>
      <c r="O1425" s="5">
        <f t="shared" si="143"/>
        <v>2784</v>
      </c>
      <c r="P1425" s="6">
        <f t="shared" si="144"/>
        <v>7.0000000000000007E-2</v>
      </c>
      <c r="Q1425" s="6">
        <f t="shared" si="145"/>
        <v>0.93</v>
      </c>
    </row>
    <row r="1426" spans="1:17" ht="15" x14ac:dyDescent="0.35">
      <c r="A1426" s="1" t="s">
        <v>1637</v>
      </c>
      <c r="B1426" t="s">
        <v>1642</v>
      </c>
      <c r="C1426" t="s">
        <v>1629</v>
      </c>
      <c r="D1426" t="s">
        <v>1527</v>
      </c>
      <c r="E1426" t="s">
        <v>116</v>
      </c>
      <c r="F1426" t="s">
        <v>79</v>
      </c>
      <c r="G1426" s="2" t="s">
        <v>42</v>
      </c>
      <c r="H1426">
        <v>400</v>
      </c>
      <c r="I1426">
        <v>376</v>
      </c>
      <c r="J1426">
        <f t="shared" si="140"/>
        <v>24</v>
      </c>
      <c r="K1426" s="5">
        <f>VLOOKUP(G1426,Products!$B$2:$C$51,2,0)</f>
        <v>251</v>
      </c>
      <c r="L1426" s="5">
        <f>VLOOKUP(G1426,Products!$B$2:$D$51,3,0)</f>
        <v>276</v>
      </c>
      <c r="M1426" s="5">
        <f t="shared" si="141"/>
        <v>100400</v>
      </c>
      <c r="N1426" s="5">
        <f t="shared" si="142"/>
        <v>103776</v>
      </c>
      <c r="O1426" s="5">
        <f t="shared" si="143"/>
        <v>3376</v>
      </c>
      <c r="P1426" s="6">
        <f t="shared" si="144"/>
        <v>0.06</v>
      </c>
      <c r="Q1426" s="6">
        <f t="shared" si="145"/>
        <v>0.94</v>
      </c>
    </row>
    <row r="1427" spans="1:17" ht="15" x14ac:dyDescent="0.35">
      <c r="A1427" s="1" t="s">
        <v>1637</v>
      </c>
      <c r="B1427" t="s">
        <v>1642</v>
      </c>
      <c r="C1427" t="s">
        <v>1629</v>
      </c>
      <c r="D1427" t="s">
        <v>206</v>
      </c>
      <c r="E1427" t="s">
        <v>116</v>
      </c>
      <c r="F1427" t="s">
        <v>80</v>
      </c>
      <c r="G1427" s="2" t="s">
        <v>43</v>
      </c>
      <c r="H1427">
        <v>400</v>
      </c>
      <c r="I1427">
        <v>368</v>
      </c>
      <c r="J1427">
        <f t="shared" si="140"/>
        <v>32</v>
      </c>
      <c r="K1427" s="5">
        <f>VLOOKUP(G1427,Products!$B$2:$C$51,2,0)</f>
        <v>70</v>
      </c>
      <c r="L1427" s="5">
        <f>VLOOKUP(G1427,Products!$B$2:$D$51,3,0)</f>
        <v>84</v>
      </c>
      <c r="M1427" s="5">
        <f t="shared" si="141"/>
        <v>28000</v>
      </c>
      <c r="N1427" s="5">
        <f t="shared" si="142"/>
        <v>30912</v>
      </c>
      <c r="O1427" s="5">
        <f t="shared" si="143"/>
        <v>2912</v>
      </c>
      <c r="P1427" s="6">
        <f t="shared" si="144"/>
        <v>0.08</v>
      </c>
      <c r="Q1427" s="6">
        <f t="shared" si="145"/>
        <v>0.92</v>
      </c>
    </row>
    <row r="1428" spans="1:17" ht="15" x14ac:dyDescent="0.35">
      <c r="A1428" s="1" t="s">
        <v>1637</v>
      </c>
      <c r="B1428" t="s">
        <v>1642</v>
      </c>
      <c r="C1428" t="s">
        <v>1629</v>
      </c>
      <c r="D1428" t="s">
        <v>264</v>
      </c>
      <c r="E1428" t="s">
        <v>116</v>
      </c>
      <c r="F1428" t="s">
        <v>81</v>
      </c>
      <c r="G1428" s="2" t="s">
        <v>46</v>
      </c>
      <c r="H1428">
        <v>400</v>
      </c>
      <c r="I1428">
        <v>376</v>
      </c>
      <c r="J1428">
        <f t="shared" si="140"/>
        <v>24</v>
      </c>
      <c r="K1428" s="5">
        <f>VLOOKUP(G1428,Products!$B$2:$C$51,2,0)</f>
        <v>120</v>
      </c>
      <c r="L1428" s="5">
        <f>VLOOKUP(G1428,Products!$B$2:$D$51,3,0)</f>
        <v>130</v>
      </c>
      <c r="M1428" s="5">
        <f t="shared" si="141"/>
        <v>48000</v>
      </c>
      <c r="N1428" s="5">
        <f t="shared" si="142"/>
        <v>48880</v>
      </c>
      <c r="O1428" s="5">
        <f t="shared" si="143"/>
        <v>880</v>
      </c>
      <c r="P1428" s="6">
        <f t="shared" si="144"/>
        <v>0.06</v>
      </c>
      <c r="Q1428" s="6">
        <f t="shared" si="145"/>
        <v>0.94</v>
      </c>
    </row>
    <row r="1429" spans="1:17" ht="15" x14ac:dyDescent="0.35">
      <c r="A1429" s="1" t="s">
        <v>1637</v>
      </c>
      <c r="B1429" t="s">
        <v>1642</v>
      </c>
      <c r="C1429" t="s">
        <v>1629</v>
      </c>
      <c r="D1429" t="s">
        <v>310</v>
      </c>
      <c r="E1429" t="s">
        <v>116</v>
      </c>
      <c r="F1429" t="s">
        <v>82</v>
      </c>
      <c r="G1429" s="2" t="s">
        <v>49</v>
      </c>
      <c r="H1429">
        <v>400</v>
      </c>
      <c r="I1429">
        <v>364</v>
      </c>
      <c r="J1429">
        <f t="shared" si="140"/>
        <v>36</v>
      </c>
      <c r="K1429" s="5">
        <f>VLOOKUP(G1429,Products!$B$2:$C$51,2,0)</f>
        <v>30</v>
      </c>
      <c r="L1429" s="5">
        <f>VLOOKUP(G1429,Products!$B$2:$D$51,3,0)</f>
        <v>40</v>
      </c>
      <c r="M1429" s="5">
        <f t="shared" si="141"/>
        <v>12000</v>
      </c>
      <c r="N1429" s="5">
        <f t="shared" si="142"/>
        <v>14560</v>
      </c>
      <c r="O1429" s="5">
        <f t="shared" si="143"/>
        <v>2560</v>
      </c>
      <c r="P1429" s="6">
        <f t="shared" si="144"/>
        <v>0.09</v>
      </c>
      <c r="Q1429" s="6">
        <f t="shared" si="145"/>
        <v>0.91</v>
      </c>
    </row>
    <row r="1430" spans="1:17" ht="15" x14ac:dyDescent="0.35">
      <c r="A1430" s="1" t="s">
        <v>1637</v>
      </c>
      <c r="B1430" t="s">
        <v>1642</v>
      </c>
      <c r="C1430" t="s">
        <v>1629</v>
      </c>
      <c r="D1430" t="s">
        <v>595</v>
      </c>
      <c r="E1430" t="s">
        <v>116</v>
      </c>
      <c r="F1430" t="s">
        <v>83</v>
      </c>
      <c r="G1430" s="2" t="s">
        <v>50</v>
      </c>
      <c r="H1430">
        <v>400</v>
      </c>
      <c r="I1430">
        <v>372</v>
      </c>
      <c r="J1430">
        <f t="shared" si="140"/>
        <v>28</v>
      </c>
      <c r="K1430" s="5">
        <f>VLOOKUP(G1430,Products!$B$2:$C$51,2,0)</f>
        <v>10</v>
      </c>
      <c r="L1430" s="5">
        <f>VLOOKUP(G1430,Products!$B$2:$D$51,3,0)</f>
        <v>15</v>
      </c>
      <c r="M1430" s="5">
        <f t="shared" si="141"/>
        <v>4000</v>
      </c>
      <c r="N1430" s="5">
        <f t="shared" si="142"/>
        <v>5580</v>
      </c>
      <c r="O1430" s="5">
        <f t="shared" si="143"/>
        <v>1580</v>
      </c>
      <c r="P1430" s="6">
        <f t="shared" si="144"/>
        <v>7.0000000000000007E-2</v>
      </c>
      <c r="Q1430" s="6">
        <f t="shared" si="145"/>
        <v>0.93</v>
      </c>
    </row>
    <row r="1431" spans="1:17" ht="15" x14ac:dyDescent="0.35">
      <c r="A1431" s="1" t="s">
        <v>1637</v>
      </c>
      <c r="B1431" t="s">
        <v>1642</v>
      </c>
      <c r="C1431" t="s">
        <v>1629</v>
      </c>
      <c r="D1431" t="s">
        <v>642</v>
      </c>
      <c r="E1431" t="s">
        <v>116</v>
      </c>
      <c r="F1431" t="s">
        <v>84</v>
      </c>
      <c r="G1431" s="2" t="s">
        <v>51</v>
      </c>
      <c r="H1431">
        <v>400</v>
      </c>
      <c r="I1431">
        <v>376</v>
      </c>
      <c r="J1431">
        <f t="shared" si="140"/>
        <v>24</v>
      </c>
      <c r="K1431" s="5">
        <f>VLOOKUP(G1431,Products!$B$2:$C$51,2,0)</f>
        <v>150</v>
      </c>
      <c r="L1431" s="5">
        <f>VLOOKUP(G1431,Products!$B$2:$D$51,3,0)</f>
        <v>210</v>
      </c>
      <c r="M1431" s="5">
        <f t="shared" si="141"/>
        <v>60000</v>
      </c>
      <c r="N1431" s="5">
        <f t="shared" si="142"/>
        <v>78960</v>
      </c>
      <c r="O1431" s="5">
        <f t="shared" si="143"/>
        <v>18960</v>
      </c>
      <c r="P1431" s="6">
        <f t="shared" si="144"/>
        <v>0.06</v>
      </c>
      <c r="Q1431" s="6">
        <f t="shared" si="145"/>
        <v>0.94</v>
      </c>
    </row>
    <row r="1432" spans="1:17" ht="15" x14ac:dyDescent="0.35">
      <c r="A1432" s="1" t="s">
        <v>1637</v>
      </c>
      <c r="B1432" t="s">
        <v>1642</v>
      </c>
      <c r="C1432" t="s">
        <v>1629</v>
      </c>
      <c r="D1432" t="s">
        <v>688</v>
      </c>
      <c r="E1432" t="s">
        <v>116</v>
      </c>
      <c r="F1432" t="s">
        <v>85</v>
      </c>
      <c r="G1432" s="2" t="s">
        <v>1646</v>
      </c>
      <c r="H1432">
        <v>400</v>
      </c>
      <c r="I1432">
        <v>372</v>
      </c>
      <c r="J1432">
        <f t="shared" si="140"/>
        <v>28</v>
      </c>
      <c r="K1432" s="5">
        <f>VLOOKUP(G1432,Products!$B$2:$C$51,2,0)</f>
        <v>110</v>
      </c>
      <c r="L1432" s="5">
        <f>VLOOKUP(G1432,Products!$B$2:$D$51,3,0)</f>
        <v>127</v>
      </c>
      <c r="M1432" s="5">
        <f t="shared" si="141"/>
        <v>44000</v>
      </c>
      <c r="N1432" s="5">
        <f t="shared" si="142"/>
        <v>47244</v>
      </c>
      <c r="O1432" s="5">
        <f t="shared" si="143"/>
        <v>3244</v>
      </c>
      <c r="P1432" s="6">
        <f t="shared" si="144"/>
        <v>7.0000000000000007E-2</v>
      </c>
      <c r="Q1432" s="6">
        <f t="shared" si="145"/>
        <v>0.93</v>
      </c>
    </row>
    <row r="1433" spans="1:17" ht="15" x14ac:dyDescent="0.35">
      <c r="A1433" s="1" t="s">
        <v>1637</v>
      </c>
      <c r="B1433" t="s">
        <v>1642</v>
      </c>
      <c r="C1433" t="s">
        <v>1629</v>
      </c>
      <c r="D1433" t="s">
        <v>845</v>
      </c>
      <c r="E1433" t="s">
        <v>116</v>
      </c>
      <c r="F1433" t="s">
        <v>86</v>
      </c>
      <c r="G1433" s="2" t="s">
        <v>23</v>
      </c>
      <c r="H1433">
        <v>400</v>
      </c>
      <c r="I1433">
        <v>376</v>
      </c>
      <c r="J1433">
        <f t="shared" si="140"/>
        <v>24</v>
      </c>
      <c r="K1433" s="5">
        <f>VLOOKUP(G1433,Products!$B$2:$C$51,2,0)</f>
        <v>50</v>
      </c>
      <c r="L1433" s="5">
        <f>VLOOKUP(G1433,Products!$B$2:$D$51,3,0)</f>
        <v>58</v>
      </c>
      <c r="M1433" s="5">
        <f t="shared" si="141"/>
        <v>20000</v>
      </c>
      <c r="N1433" s="5">
        <f t="shared" si="142"/>
        <v>21808</v>
      </c>
      <c r="O1433" s="5">
        <f t="shared" si="143"/>
        <v>1808</v>
      </c>
      <c r="P1433" s="6">
        <f t="shared" si="144"/>
        <v>0.06</v>
      </c>
      <c r="Q1433" s="6">
        <f t="shared" si="145"/>
        <v>0.94</v>
      </c>
    </row>
    <row r="1434" spans="1:17" ht="15" x14ac:dyDescent="0.35">
      <c r="A1434" s="1" t="s">
        <v>1637</v>
      </c>
      <c r="B1434" t="s">
        <v>1642</v>
      </c>
      <c r="C1434" t="s">
        <v>1629</v>
      </c>
      <c r="D1434" t="s">
        <v>896</v>
      </c>
      <c r="E1434" t="s">
        <v>116</v>
      </c>
      <c r="F1434" t="s">
        <v>87</v>
      </c>
      <c r="G1434" s="2" t="s">
        <v>24</v>
      </c>
      <c r="H1434">
        <v>400</v>
      </c>
      <c r="I1434">
        <v>364</v>
      </c>
      <c r="J1434">
        <f t="shared" si="140"/>
        <v>36</v>
      </c>
      <c r="K1434" s="5">
        <f>VLOOKUP(G1434,Products!$B$2:$C$51,2,0)</f>
        <v>30</v>
      </c>
      <c r="L1434" s="5">
        <f>VLOOKUP(G1434,Products!$B$2:$D$51,3,0)</f>
        <v>34</v>
      </c>
      <c r="M1434" s="5">
        <f t="shared" si="141"/>
        <v>12000</v>
      </c>
      <c r="N1434" s="5">
        <f t="shared" si="142"/>
        <v>12376</v>
      </c>
      <c r="O1434" s="5">
        <f t="shared" si="143"/>
        <v>376</v>
      </c>
      <c r="P1434" s="6">
        <f t="shared" si="144"/>
        <v>0.09</v>
      </c>
      <c r="Q1434" s="6">
        <f t="shared" si="145"/>
        <v>0.91</v>
      </c>
    </row>
    <row r="1435" spans="1:17" ht="15" x14ac:dyDescent="0.35">
      <c r="A1435" s="1" t="s">
        <v>1637</v>
      </c>
      <c r="B1435" t="s">
        <v>1642</v>
      </c>
      <c r="C1435" t="s">
        <v>1629</v>
      </c>
      <c r="D1435" t="s">
        <v>946</v>
      </c>
      <c r="E1435" t="s">
        <v>116</v>
      </c>
      <c r="F1435" t="s">
        <v>88</v>
      </c>
      <c r="G1435" s="2" t="s">
        <v>25</v>
      </c>
      <c r="H1435">
        <v>400</v>
      </c>
      <c r="I1435">
        <v>376</v>
      </c>
      <c r="J1435">
        <f t="shared" si="140"/>
        <v>24</v>
      </c>
      <c r="K1435" s="5">
        <f>VLOOKUP(G1435,Products!$B$2:$C$51,2,0)</f>
        <v>60</v>
      </c>
      <c r="L1435" s="5">
        <f>VLOOKUP(G1435,Products!$B$2:$D$51,3,0)</f>
        <v>68</v>
      </c>
      <c r="M1435" s="5">
        <f t="shared" si="141"/>
        <v>24000</v>
      </c>
      <c r="N1435" s="5">
        <f t="shared" si="142"/>
        <v>25568</v>
      </c>
      <c r="O1435" s="5">
        <f t="shared" si="143"/>
        <v>1568</v>
      </c>
      <c r="P1435" s="6">
        <f t="shared" si="144"/>
        <v>0.06</v>
      </c>
      <c r="Q1435" s="6">
        <f t="shared" si="145"/>
        <v>0.94</v>
      </c>
    </row>
    <row r="1436" spans="1:17" ht="15" x14ac:dyDescent="0.35">
      <c r="A1436" s="1" t="s">
        <v>1637</v>
      </c>
      <c r="B1436" t="s">
        <v>1642</v>
      </c>
      <c r="C1436" t="s">
        <v>1629</v>
      </c>
      <c r="D1436" t="s">
        <v>1237</v>
      </c>
      <c r="E1436" t="s">
        <v>116</v>
      </c>
      <c r="F1436" t="s">
        <v>89</v>
      </c>
      <c r="G1436" s="2" t="s">
        <v>54</v>
      </c>
      <c r="H1436">
        <v>400</v>
      </c>
      <c r="I1436">
        <v>372</v>
      </c>
      <c r="J1436">
        <f t="shared" si="140"/>
        <v>28</v>
      </c>
      <c r="K1436" s="5">
        <f>VLOOKUP(G1436,Products!$B$2:$C$51,2,0)</f>
        <v>20</v>
      </c>
      <c r="L1436" s="5">
        <f>VLOOKUP(G1436,Products!$B$2:$D$51,3,0)</f>
        <v>22</v>
      </c>
      <c r="M1436" s="5">
        <f t="shared" si="141"/>
        <v>8000</v>
      </c>
      <c r="N1436" s="5">
        <f t="shared" si="142"/>
        <v>8184</v>
      </c>
      <c r="O1436" s="5">
        <f t="shared" si="143"/>
        <v>184</v>
      </c>
      <c r="P1436" s="6">
        <f t="shared" si="144"/>
        <v>7.0000000000000007E-2</v>
      </c>
      <c r="Q1436" s="6">
        <f t="shared" si="145"/>
        <v>0.93</v>
      </c>
    </row>
    <row r="1437" spans="1:17" ht="15" x14ac:dyDescent="0.35">
      <c r="A1437" s="1" t="s">
        <v>1637</v>
      </c>
      <c r="B1437" t="s">
        <v>1642</v>
      </c>
      <c r="C1437" t="s">
        <v>1629</v>
      </c>
      <c r="D1437" t="s">
        <v>1289</v>
      </c>
      <c r="E1437" t="s">
        <v>116</v>
      </c>
      <c r="F1437" t="s">
        <v>90</v>
      </c>
      <c r="G1437" s="2" t="s">
        <v>40</v>
      </c>
      <c r="H1437">
        <v>400</v>
      </c>
      <c r="I1437">
        <v>364</v>
      </c>
      <c r="J1437">
        <f t="shared" si="140"/>
        <v>36</v>
      </c>
      <c r="K1437" s="5">
        <f>VLOOKUP(G1437,Products!$B$2:$C$51,2,0)</f>
        <v>40</v>
      </c>
      <c r="L1437" s="5">
        <f>VLOOKUP(G1437,Products!$B$2:$D$51,3,0)</f>
        <v>45</v>
      </c>
      <c r="M1437" s="5">
        <f t="shared" si="141"/>
        <v>16000</v>
      </c>
      <c r="N1437" s="5">
        <f t="shared" si="142"/>
        <v>16380</v>
      </c>
      <c r="O1437" s="5">
        <f t="shared" si="143"/>
        <v>380</v>
      </c>
      <c r="P1437" s="6">
        <f t="shared" si="144"/>
        <v>0.09</v>
      </c>
      <c r="Q1437" s="6">
        <f t="shared" si="145"/>
        <v>0.91</v>
      </c>
    </row>
    <row r="1438" spans="1:17" ht="15" x14ac:dyDescent="0.35">
      <c r="A1438" s="1" t="s">
        <v>1637</v>
      </c>
      <c r="B1438" t="s">
        <v>1642</v>
      </c>
      <c r="C1438" t="s">
        <v>1629</v>
      </c>
      <c r="D1438" t="s">
        <v>1370</v>
      </c>
      <c r="E1438" t="s">
        <v>116</v>
      </c>
      <c r="F1438" t="s">
        <v>91</v>
      </c>
      <c r="G1438" s="2" t="s">
        <v>30</v>
      </c>
      <c r="H1438">
        <v>400</v>
      </c>
      <c r="I1438">
        <v>376</v>
      </c>
      <c r="J1438">
        <f t="shared" si="140"/>
        <v>24</v>
      </c>
      <c r="K1438" s="5">
        <f>VLOOKUP(G1438,Products!$B$2:$C$51,2,0)</f>
        <v>40</v>
      </c>
      <c r="L1438" s="5">
        <f>VLOOKUP(G1438,Products!$B$2:$D$51,3,0)</f>
        <v>45</v>
      </c>
      <c r="M1438" s="5">
        <f t="shared" si="141"/>
        <v>16000</v>
      </c>
      <c r="N1438" s="5">
        <f t="shared" si="142"/>
        <v>16920</v>
      </c>
      <c r="O1438" s="5">
        <f t="shared" si="143"/>
        <v>920</v>
      </c>
      <c r="P1438" s="6">
        <f t="shared" si="144"/>
        <v>0.06</v>
      </c>
      <c r="Q1438" s="6">
        <f t="shared" si="145"/>
        <v>0.94</v>
      </c>
    </row>
    <row r="1439" spans="1:17" ht="15" x14ac:dyDescent="0.35">
      <c r="A1439" s="1" t="s">
        <v>1637</v>
      </c>
      <c r="B1439" t="s">
        <v>1642</v>
      </c>
      <c r="C1439" t="s">
        <v>1629</v>
      </c>
      <c r="D1439" t="s">
        <v>1423</v>
      </c>
      <c r="E1439" t="s">
        <v>116</v>
      </c>
      <c r="F1439" t="s">
        <v>92</v>
      </c>
      <c r="G1439" s="2" t="s">
        <v>44</v>
      </c>
      <c r="H1439">
        <v>400</v>
      </c>
      <c r="I1439">
        <v>368</v>
      </c>
      <c r="J1439">
        <f t="shared" si="140"/>
        <v>32</v>
      </c>
      <c r="K1439" s="5">
        <f>VLOOKUP(G1439,Products!$B$2:$C$51,2,0)</f>
        <v>50</v>
      </c>
      <c r="L1439" s="5">
        <f>VLOOKUP(G1439,Products!$B$2:$D$51,3,0)</f>
        <v>58</v>
      </c>
      <c r="M1439" s="5">
        <f t="shared" si="141"/>
        <v>20000</v>
      </c>
      <c r="N1439" s="5">
        <f t="shared" si="142"/>
        <v>21344</v>
      </c>
      <c r="O1439" s="5">
        <f t="shared" si="143"/>
        <v>1344</v>
      </c>
      <c r="P1439" s="6">
        <f t="shared" si="144"/>
        <v>0.08</v>
      </c>
      <c r="Q1439" s="6">
        <f t="shared" si="145"/>
        <v>0.92</v>
      </c>
    </row>
    <row r="1440" spans="1:17" ht="15" x14ac:dyDescent="0.35">
      <c r="A1440" s="1" t="s">
        <v>1637</v>
      </c>
      <c r="B1440" t="s">
        <v>1642</v>
      </c>
      <c r="C1440" t="s">
        <v>1629</v>
      </c>
      <c r="D1440" t="s">
        <v>1579</v>
      </c>
      <c r="E1440" t="s">
        <v>116</v>
      </c>
      <c r="F1440" t="s">
        <v>93</v>
      </c>
      <c r="G1440" s="2" t="s">
        <v>10</v>
      </c>
      <c r="H1440">
        <v>400</v>
      </c>
      <c r="I1440">
        <v>368</v>
      </c>
      <c r="J1440">
        <f t="shared" si="140"/>
        <v>32</v>
      </c>
      <c r="K1440" s="5">
        <f>VLOOKUP(G1440,Products!$B$2:$C$51,2,0)</f>
        <v>44</v>
      </c>
      <c r="L1440" s="5">
        <f>VLOOKUP(G1440,Products!$B$2:$D$51,3,0)</f>
        <v>49</v>
      </c>
      <c r="M1440" s="5">
        <f t="shared" si="141"/>
        <v>17600</v>
      </c>
      <c r="N1440" s="5">
        <f t="shared" si="142"/>
        <v>18032</v>
      </c>
      <c r="O1440" s="5">
        <f t="shared" si="143"/>
        <v>432</v>
      </c>
      <c r="P1440" s="6">
        <f t="shared" si="144"/>
        <v>0.08</v>
      </c>
      <c r="Q1440" s="6">
        <f t="shared" si="145"/>
        <v>0.92</v>
      </c>
    </row>
    <row r="1441" spans="1:17" ht="15" x14ac:dyDescent="0.35">
      <c r="A1441" s="1" t="s">
        <v>1637</v>
      </c>
      <c r="B1441" t="s">
        <v>1642</v>
      </c>
      <c r="C1441" t="s">
        <v>1629</v>
      </c>
      <c r="D1441" t="s">
        <v>160</v>
      </c>
      <c r="E1441" t="s">
        <v>116</v>
      </c>
      <c r="F1441" t="s">
        <v>94</v>
      </c>
      <c r="G1441" s="2" t="s">
        <v>1644</v>
      </c>
      <c r="H1441">
        <v>400</v>
      </c>
      <c r="I1441">
        <v>376</v>
      </c>
      <c r="J1441">
        <f t="shared" si="140"/>
        <v>24</v>
      </c>
      <c r="K1441" s="5">
        <f>VLOOKUP(G1441,Products!$B$2:$C$51,2,0)</f>
        <v>25</v>
      </c>
      <c r="L1441" s="5">
        <f>VLOOKUP(G1441,Products!$B$2:$D$51,3,0)</f>
        <v>28</v>
      </c>
      <c r="M1441" s="5">
        <f t="shared" si="141"/>
        <v>10000</v>
      </c>
      <c r="N1441" s="5">
        <f t="shared" si="142"/>
        <v>10528</v>
      </c>
      <c r="O1441" s="5">
        <f t="shared" si="143"/>
        <v>528</v>
      </c>
      <c r="P1441" s="6">
        <f t="shared" si="144"/>
        <v>0.06</v>
      </c>
      <c r="Q1441" s="6">
        <f t="shared" si="145"/>
        <v>0.94</v>
      </c>
    </row>
    <row r="1442" spans="1:17" ht="15" x14ac:dyDescent="0.35">
      <c r="A1442" s="1" t="s">
        <v>1637</v>
      </c>
      <c r="B1442" t="s">
        <v>1642</v>
      </c>
      <c r="C1442" t="s">
        <v>1629</v>
      </c>
      <c r="D1442" t="s">
        <v>445</v>
      </c>
      <c r="E1442" t="s">
        <v>116</v>
      </c>
      <c r="F1442" t="s">
        <v>95</v>
      </c>
      <c r="G1442" s="2" t="s">
        <v>1630</v>
      </c>
      <c r="H1442">
        <v>400</v>
      </c>
      <c r="I1442">
        <v>368</v>
      </c>
      <c r="J1442">
        <f t="shared" si="140"/>
        <v>32</v>
      </c>
      <c r="K1442" s="5">
        <f>VLOOKUP(G1442,Products!$B$2:$C$51,2,0)</f>
        <v>45</v>
      </c>
      <c r="L1442" s="5">
        <f>VLOOKUP(G1442,Products!$B$2:$D$51,3,0)</f>
        <v>50</v>
      </c>
      <c r="M1442" s="5">
        <f t="shared" si="141"/>
        <v>18000</v>
      </c>
      <c r="N1442" s="5">
        <f t="shared" si="142"/>
        <v>18400</v>
      </c>
      <c r="O1442" s="5">
        <f t="shared" si="143"/>
        <v>400</v>
      </c>
      <c r="P1442" s="6">
        <f t="shared" si="144"/>
        <v>0.08</v>
      </c>
      <c r="Q1442" s="6">
        <f t="shared" si="145"/>
        <v>0.92</v>
      </c>
    </row>
    <row r="1443" spans="1:17" ht="15" x14ac:dyDescent="0.35">
      <c r="A1443" s="1" t="s">
        <v>1637</v>
      </c>
      <c r="B1443" t="s">
        <v>1642</v>
      </c>
      <c r="C1443" t="s">
        <v>1629</v>
      </c>
      <c r="D1443" t="s">
        <v>739</v>
      </c>
      <c r="E1443" t="s">
        <v>116</v>
      </c>
      <c r="F1443" t="s">
        <v>96</v>
      </c>
      <c r="G1443" s="2" t="s">
        <v>28</v>
      </c>
      <c r="H1443">
        <v>400</v>
      </c>
      <c r="I1443">
        <v>368</v>
      </c>
      <c r="J1443">
        <f t="shared" si="140"/>
        <v>32</v>
      </c>
      <c r="K1443" s="5">
        <f>VLOOKUP(G1443,Products!$B$2:$C$51,2,0)</f>
        <v>40</v>
      </c>
      <c r="L1443" s="5">
        <f>VLOOKUP(G1443,Products!$B$2:$D$51,3,0)</f>
        <v>44</v>
      </c>
      <c r="M1443" s="5">
        <f t="shared" si="141"/>
        <v>16000</v>
      </c>
      <c r="N1443" s="5">
        <f t="shared" si="142"/>
        <v>16192</v>
      </c>
      <c r="O1443" s="5">
        <f t="shared" si="143"/>
        <v>192</v>
      </c>
      <c r="P1443" s="6">
        <f t="shared" si="144"/>
        <v>0.08</v>
      </c>
      <c r="Q1443" s="6">
        <f t="shared" si="145"/>
        <v>0.92</v>
      </c>
    </row>
    <row r="1444" spans="1:17" ht="15" x14ac:dyDescent="0.35">
      <c r="A1444" s="1" t="s">
        <v>1637</v>
      </c>
      <c r="B1444" t="s">
        <v>1642</v>
      </c>
      <c r="C1444" t="s">
        <v>1629</v>
      </c>
      <c r="D1444" t="s">
        <v>787</v>
      </c>
      <c r="E1444" t="s">
        <v>116</v>
      </c>
      <c r="F1444" t="s">
        <v>97</v>
      </c>
      <c r="G1444" s="2" t="s">
        <v>47</v>
      </c>
      <c r="H1444">
        <v>400</v>
      </c>
      <c r="I1444">
        <v>368</v>
      </c>
      <c r="J1444">
        <f t="shared" si="140"/>
        <v>32</v>
      </c>
      <c r="K1444" s="5">
        <f>VLOOKUP(G1444,Products!$B$2:$C$51,2,0)</f>
        <v>34</v>
      </c>
      <c r="L1444" s="5">
        <f>VLOOKUP(G1444,Products!$B$2:$D$51,3,0)</f>
        <v>39</v>
      </c>
      <c r="M1444" s="5">
        <f t="shared" si="141"/>
        <v>13600</v>
      </c>
      <c r="N1444" s="5">
        <f t="shared" si="142"/>
        <v>14352</v>
      </c>
      <c r="O1444" s="5">
        <f t="shared" si="143"/>
        <v>752</v>
      </c>
      <c r="P1444" s="6">
        <f t="shared" si="144"/>
        <v>0.08</v>
      </c>
      <c r="Q1444" s="6">
        <f t="shared" si="145"/>
        <v>0.92</v>
      </c>
    </row>
    <row r="1445" spans="1:17" ht="15" x14ac:dyDescent="0.35">
      <c r="A1445" s="1" t="s">
        <v>1637</v>
      </c>
      <c r="B1445" t="s">
        <v>1642</v>
      </c>
      <c r="C1445" t="s">
        <v>1629</v>
      </c>
      <c r="D1445" t="s">
        <v>846</v>
      </c>
      <c r="E1445" t="s">
        <v>116</v>
      </c>
      <c r="F1445" t="s">
        <v>98</v>
      </c>
      <c r="G1445" s="2" t="s">
        <v>48</v>
      </c>
      <c r="H1445">
        <v>400</v>
      </c>
      <c r="I1445">
        <v>364</v>
      </c>
      <c r="J1445">
        <f t="shared" si="140"/>
        <v>36</v>
      </c>
      <c r="K1445" s="5">
        <f>VLOOKUP(G1445,Products!$B$2:$C$51,2,0)</f>
        <v>100</v>
      </c>
      <c r="L1445" s="5">
        <f>VLOOKUP(G1445,Products!$B$2:$D$51,3,0)</f>
        <v>113</v>
      </c>
      <c r="M1445" s="5">
        <f t="shared" si="141"/>
        <v>40000</v>
      </c>
      <c r="N1445" s="5">
        <f t="shared" si="142"/>
        <v>41132</v>
      </c>
      <c r="O1445" s="5">
        <f t="shared" si="143"/>
        <v>1132</v>
      </c>
      <c r="P1445" s="6">
        <f t="shared" si="144"/>
        <v>0.09</v>
      </c>
      <c r="Q1445" s="6">
        <f t="shared" si="145"/>
        <v>0.91</v>
      </c>
    </row>
    <row r="1446" spans="1:17" ht="15" x14ac:dyDescent="0.35">
      <c r="A1446" s="1" t="s">
        <v>1637</v>
      </c>
      <c r="B1446" t="s">
        <v>1642</v>
      </c>
      <c r="C1446" t="s">
        <v>1629</v>
      </c>
      <c r="D1446" t="s">
        <v>1047</v>
      </c>
      <c r="E1446" t="s">
        <v>116</v>
      </c>
      <c r="F1446" t="s">
        <v>99</v>
      </c>
      <c r="G1446" s="2" t="s">
        <v>1645</v>
      </c>
      <c r="H1446">
        <v>400</v>
      </c>
      <c r="I1446">
        <v>364</v>
      </c>
      <c r="J1446">
        <f t="shared" si="140"/>
        <v>36</v>
      </c>
      <c r="K1446" s="5">
        <f>VLOOKUP(G1446,Products!$B$2:$C$51,2,0)</f>
        <v>60</v>
      </c>
      <c r="L1446" s="5">
        <f>VLOOKUP(G1446,Products!$B$2:$D$51,3,0)</f>
        <v>68</v>
      </c>
      <c r="M1446" s="5">
        <f t="shared" si="141"/>
        <v>24000</v>
      </c>
      <c r="N1446" s="5">
        <f t="shared" si="142"/>
        <v>24752</v>
      </c>
      <c r="O1446" s="5">
        <f t="shared" si="143"/>
        <v>752</v>
      </c>
      <c r="P1446" s="6">
        <f t="shared" si="144"/>
        <v>0.09</v>
      </c>
      <c r="Q1446" s="6">
        <f t="shared" si="145"/>
        <v>0.91</v>
      </c>
    </row>
    <row r="1447" spans="1:17" ht="15" x14ac:dyDescent="0.35">
      <c r="A1447" s="1" t="s">
        <v>1637</v>
      </c>
      <c r="B1447" t="s">
        <v>1642</v>
      </c>
      <c r="C1447" t="s">
        <v>1629</v>
      </c>
      <c r="D1447" t="s">
        <v>1099</v>
      </c>
      <c r="E1447" t="s">
        <v>116</v>
      </c>
      <c r="F1447" t="s">
        <v>100</v>
      </c>
      <c r="G1447" s="2" t="s">
        <v>11</v>
      </c>
      <c r="H1447">
        <v>400</v>
      </c>
      <c r="I1447">
        <v>376</v>
      </c>
      <c r="J1447">
        <f t="shared" si="140"/>
        <v>24</v>
      </c>
      <c r="K1447" s="5">
        <f>VLOOKUP(G1447,Products!$B$2:$C$51,2,0)</f>
        <v>38</v>
      </c>
      <c r="L1447" s="5">
        <f>VLOOKUP(G1447,Products!$B$2:$D$51,3,0)</f>
        <v>42</v>
      </c>
      <c r="M1447" s="5">
        <f t="shared" si="141"/>
        <v>15200</v>
      </c>
      <c r="N1447" s="5">
        <f t="shared" si="142"/>
        <v>15792</v>
      </c>
      <c r="O1447" s="5">
        <f t="shared" si="143"/>
        <v>592</v>
      </c>
      <c r="P1447" s="6">
        <f t="shared" si="144"/>
        <v>0.06</v>
      </c>
      <c r="Q1447" s="6">
        <f t="shared" si="145"/>
        <v>0.94</v>
      </c>
    </row>
    <row r="1448" spans="1:17" ht="15" x14ac:dyDescent="0.35">
      <c r="A1448" s="1" t="s">
        <v>1637</v>
      </c>
      <c r="B1448" t="s">
        <v>1642</v>
      </c>
      <c r="C1448" t="s">
        <v>1629</v>
      </c>
      <c r="D1448" t="s">
        <v>1140</v>
      </c>
      <c r="E1448" t="s">
        <v>116</v>
      </c>
      <c r="F1448" t="s">
        <v>101</v>
      </c>
      <c r="G1448" s="2" t="s">
        <v>26</v>
      </c>
      <c r="H1448">
        <v>400</v>
      </c>
      <c r="I1448">
        <v>376</v>
      </c>
      <c r="J1448">
        <f t="shared" si="140"/>
        <v>24</v>
      </c>
      <c r="K1448" s="5">
        <f>VLOOKUP(G1448,Products!$B$2:$C$51,2,0)</f>
        <v>120</v>
      </c>
      <c r="L1448" s="5">
        <f>VLOOKUP(G1448,Products!$B$2:$D$51,3,0)</f>
        <v>136</v>
      </c>
      <c r="M1448" s="5">
        <f t="shared" si="141"/>
        <v>48000</v>
      </c>
      <c r="N1448" s="5">
        <f t="shared" si="142"/>
        <v>51136</v>
      </c>
      <c r="O1448" s="5">
        <f t="shared" si="143"/>
        <v>3136</v>
      </c>
      <c r="P1448" s="6">
        <f t="shared" si="144"/>
        <v>0.06</v>
      </c>
      <c r="Q1448" s="6">
        <f t="shared" si="145"/>
        <v>0.94</v>
      </c>
    </row>
    <row r="1449" spans="1:17" ht="15" x14ac:dyDescent="0.35">
      <c r="A1449" s="1" t="s">
        <v>1637</v>
      </c>
      <c r="B1449" t="s">
        <v>1642</v>
      </c>
      <c r="C1449" t="s">
        <v>1629</v>
      </c>
      <c r="D1449" t="s">
        <v>1189</v>
      </c>
      <c r="E1449" t="s">
        <v>116</v>
      </c>
      <c r="F1449" t="s">
        <v>102</v>
      </c>
      <c r="G1449" s="2" t="s">
        <v>35</v>
      </c>
      <c r="H1449">
        <v>400</v>
      </c>
      <c r="I1449">
        <v>368</v>
      </c>
      <c r="J1449">
        <f t="shared" si="140"/>
        <v>32</v>
      </c>
      <c r="K1449" s="5">
        <f>VLOOKUP(G1449,Products!$B$2:$C$51,2,0)</f>
        <v>60</v>
      </c>
      <c r="L1449" s="5">
        <f>VLOOKUP(G1449,Products!$B$2:$D$51,3,0)</f>
        <v>68</v>
      </c>
      <c r="M1449" s="5">
        <f t="shared" si="141"/>
        <v>24000</v>
      </c>
      <c r="N1449" s="5">
        <f t="shared" si="142"/>
        <v>25024</v>
      </c>
      <c r="O1449" s="5">
        <f t="shared" si="143"/>
        <v>1024</v>
      </c>
      <c r="P1449" s="6">
        <f t="shared" si="144"/>
        <v>0.08</v>
      </c>
      <c r="Q1449" s="6">
        <f t="shared" si="145"/>
        <v>0.92</v>
      </c>
    </row>
    <row r="1450" spans="1:17" ht="15" x14ac:dyDescent="0.35">
      <c r="A1450" s="1" t="s">
        <v>1637</v>
      </c>
      <c r="B1450" t="s">
        <v>1642</v>
      </c>
      <c r="C1450" t="s">
        <v>1629</v>
      </c>
      <c r="D1450" t="s">
        <v>1290</v>
      </c>
      <c r="E1450" t="s">
        <v>116</v>
      </c>
      <c r="F1450" t="s">
        <v>103</v>
      </c>
      <c r="G1450" s="2" t="s">
        <v>37</v>
      </c>
      <c r="H1450">
        <v>400</v>
      </c>
      <c r="I1450">
        <v>376</v>
      </c>
      <c r="J1450">
        <f t="shared" si="140"/>
        <v>24</v>
      </c>
      <c r="K1450" s="5">
        <f>VLOOKUP(G1450,Products!$B$2:$C$51,2,0)</f>
        <v>22</v>
      </c>
      <c r="L1450" s="5">
        <f>VLOOKUP(G1450,Products!$B$2:$D$51,3,0)</f>
        <v>27</v>
      </c>
      <c r="M1450" s="5">
        <f t="shared" si="141"/>
        <v>8800</v>
      </c>
      <c r="N1450" s="5">
        <f t="shared" si="142"/>
        <v>10152</v>
      </c>
      <c r="O1450" s="5">
        <f t="shared" si="143"/>
        <v>1352</v>
      </c>
      <c r="P1450" s="6">
        <f t="shared" si="144"/>
        <v>0.06</v>
      </c>
      <c r="Q1450" s="6">
        <f t="shared" si="145"/>
        <v>0.94</v>
      </c>
    </row>
    <row r="1451" spans="1:17" ht="15" x14ac:dyDescent="0.35">
      <c r="A1451" s="1" t="s">
        <v>1637</v>
      </c>
      <c r="B1451" t="s">
        <v>1642</v>
      </c>
      <c r="C1451" t="s">
        <v>1629</v>
      </c>
      <c r="D1451" t="s">
        <v>1371</v>
      </c>
      <c r="E1451" t="s">
        <v>116</v>
      </c>
      <c r="F1451" t="s">
        <v>104</v>
      </c>
      <c r="G1451" s="2" t="s">
        <v>38</v>
      </c>
      <c r="H1451">
        <v>400</v>
      </c>
      <c r="I1451">
        <v>372</v>
      </c>
      <c r="J1451">
        <f t="shared" ref="J1451:J1501" si="146">H1451-I1451</f>
        <v>28</v>
      </c>
      <c r="K1451" s="5">
        <f>VLOOKUP(G1451,Products!$B$2:$C$51,2,0)</f>
        <v>60</v>
      </c>
      <c r="L1451" s="5">
        <f>VLOOKUP(G1451,Products!$B$2:$D$51,3,0)</f>
        <v>68</v>
      </c>
      <c r="M1451" s="5">
        <f t="shared" ref="M1451:M1501" si="147">H1451*K1451</f>
        <v>24000</v>
      </c>
      <c r="N1451" s="5">
        <f t="shared" ref="N1451:N1501" si="148">I1451*L1451</f>
        <v>25296</v>
      </c>
      <c r="O1451" s="5">
        <f t="shared" ref="O1451:O1501" si="149">N1451-M1451</f>
        <v>1296</v>
      </c>
      <c r="P1451" s="6">
        <f t="shared" si="144"/>
        <v>7.0000000000000007E-2</v>
      </c>
      <c r="Q1451" s="6">
        <f t="shared" si="145"/>
        <v>0.93</v>
      </c>
    </row>
    <row r="1452" spans="1:17" ht="15" x14ac:dyDescent="0.35">
      <c r="A1452" s="1" t="s">
        <v>1637</v>
      </c>
      <c r="B1452" t="s">
        <v>1642</v>
      </c>
      <c r="C1452" t="s">
        <v>1629</v>
      </c>
      <c r="D1452" t="s">
        <v>1424</v>
      </c>
      <c r="E1452" t="s">
        <v>117</v>
      </c>
      <c r="F1452" t="s">
        <v>55</v>
      </c>
      <c r="G1452" s="2" t="s">
        <v>12</v>
      </c>
      <c r="H1452">
        <v>400</v>
      </c>
      <c r="I1452">
        <v>316</v>
      </c>
      <c r="J1452">
        <f t="shared" si="146"/>
        <v>84</v>
      </c>
      <c r="K1452" s="5">
        <f>VLOOKUP(G1452,Products!$B$2:$C$51,2,0)</f>
        <v>30</v>
      </c>
      <c r="L1452" s="5">
        <f>VLOOKUP(G1452,Products!$B$2:$D$51,3,0)</f>
        <v>33</v>
      </c>
      <c r="M1452" s="5">
        <f t="shared" si="147"/>
        <v>12000</v>
      </c>
      <c r="N1452" s="5">
        <f t="shared" si="148"/>
        <v>10428</v>
      </c>
      <c r="O1452" s="5">
        <f t="shared" si="149"/>
        <v>-1572</v>
      </c>
      <c r="P1452" s="6">
        <f t="shared" si="144"/>
        <v>0.21</v>
      </c>
      <c r="Q1452" s="6">
        <f t="shared" si="145"/>
        <v>0.79</v>
      </c>
    </row>
    <row r="1453" spans="1:17" ht="15" x14ac:dyDescent="0.35">
      <c r="A1453" s="1" t="s">
        <v>1637</v>
      </c>
      <c r="B1453" t="s">
        <v>1642</v>
      </c>
      <c r="C1453" t="s">
        <v>1629</v>
      </c>
      <c r="D1453" t="s">
        <v>1478</v>
      </c>
      <c r="E1453" t="s">
        <v>117</v>
      </c>
      <c r="F1453" t="s">
        <v>56</v>
      </c>
      <c r="G1453" s="2" t="s">
        <v>13</v>
      </c>
      <c r="H1453">
        <v>400</v>
      </c>
      <c r="I1453">
        <v>316</v>
      </c>
      <c r="J1453">
        <f t="shared" si="146"/>
        <v>84</v>
      </c>
      <c r="K1453" s="5">
        <f>VLOOKUP(G1453,Products!$B$2:$C$51,2,0)</f>
        <v>23</v>
      </c>
      <c r="L1453" s="5">
        <f>VLOOKUP(G1453,Products!$B$2:$D$51,3,0)</f>
        <v>25</v>
      </c>
      <c r="M1453" s="5">
        <f t="shared" si="147"/>
        <v>9200</v>
      </c>
      <c r="N1453" s="5">
        <f t="shared" si="148"/>
        <v>7900</v>
      </c>
      <c r="O1453" s="5">
        <f t="shared" si="149"/>
        <v>-1300</v>
      </c>
      <c r="P1453" s="6">
        <f t="shared" si="144"/>
        <v>0.21</v>
      </c>
      <c r="Q1453" s="6">
        <f t="shared" si="145"/>
        <v>0.79</v>
      </c>
    </row>
    <row r="1454" spans="1:17" ht="15" x14ac:dyDescent="0.35">
      <c r="A1454" s="1" t="s">
        <v>1637</v>
      </c>
      <c r="B1454" t="s">
        <v>1642</v>
      </c>
      <c r="C1454" t="s">
        <v>1629</v>
      </c>
      <c r="D1454" t="s">
        <v>1528</v>
      </c>
      <c r="E1454" t="s">
        <v>117</v>
      </c>
      <c r="F1454" t="s">
        <v>57</v>
      </c>
      <c r="G1454" s="2" t="s">
        <v>52</v>
      </c>
      <c r="H1454">
        <v>400</v>
      </c>
      <c r="I1454">
        <v>324</v>
      </c>
      <c r="J1454">
        <f t="shared" si="146"/>
        <v>76</v>
      </c>
      <c r="K1454" s="5">
        <f>VLOOKUP(G1454,Products!$B$2:$C$51,2,0)</f>
        <v>100</v>
      </c>
      <c r="L1454" s="5">
        <f>VLOOKUP(G1454,Products!$B$2:$D$51,3,0)</f>
        <v>105</v>
      </c>
      <c r="M1454" s="5">
        <f t="shared" si="147"/>
        <v>40000</v>
      </c>
      <c r="N1454" s="5">
        <f t="shared" si="148"/>
        <v>34020</v>
      </c>
      <c r="O1454" s="5">
        <f t="shared" si="149"/>
        <v>-5980</v>
      </c>
      <c r="P1454" s="6">
        <f t="shared" si="144"/>
        <v>0.19</v>
      </c>
      <c r="Q1454" s="6">
        <f t="shared" si="145"/>
        <v>0.81</v>
      </c>
    </row>
    <row r="1455" spans="1:17" ht="15" x14ac:dyDescent="0.35">
      <c r="A1455" s="1" t="s">
        <v>1637</v>
      </c>
      <c r="B1455" t="s">
        <v>1642</v>
      </c>
      <c r="C1455" t="s">
        <v>1629</v>
      </c>
      <c r="D1455" t="s">
        <v>207</v>
      </c>
      <c r="E1455" t="s">
        <v>117</v>
      </c>
      <c r="F1455" t="s">
        <v>58</v>
      </c>
      <c r="G1455" s="2" t="s">
        <v>14</v>
      </c>
      <c r="H1455">
        <v>400</v>
      </c>
      <c r="I1455">
        <v>316</v>
      </c>
      <c r="J1455">
        <f t="shared" si="146"/>
        <v>84</v>
      </c>
      <c r="K1455" s="5">
        <f>VLOOKUP(G1455,Products!$B$2:$C$51,2,0)</f>
        <v>60</v>
      </c>
      <c r="L1455" s="5">
        <f>VLOOKUP(G1455,Products!$B$2:$D$51,3,0)</f>
        <v>68</v>
      </c>
      <c r="M1455" s="5">
        <f t="shared" si="147"/>
        <v>24000</v>
      </c>
      <c r="N1455" s="5">
        <f t="shared" si="148"/>
        <v>21488</v>
      </c>
      <c r="O1455" s="5">
        <f t="shared" si="149"/>
        <v>-2512</v>
      </c>
      <c r="P1455" s="6">
        <f t="shared" si="144"/>
        <v>0.21</v>
      </c>
      <c r="Q1455" s="6">
        <f t="shared" si="145"/>
        <v>0.79</v>
      </c>
    </row>
    <row r="1456" spans="1:17" ht="15" x14ac:dyDescent="0.35">
      <c r="A1456" s="1" t="s">
        <v>1637</v>
      </c>
      <c r="B1456" t="s">
        <v>1642</v>
      </c>
      <c r="C1456" t="s">
        <v>1629</v>
      </c>
      <c r="D1456" t="s">
        <v>265</v>
      </c>
      <c r="E1456" t="s">
        <v>117</v>
      </c>
      <c r="F1456" t="s">
        <v>59</v>
      </c>
      <c r="G1456" s="2" t="s">
        <v>15</v>
      </c>
      <c r="H1456">
        <v>400</v>
      </c>
      <c r="I1456">
        <v>312</v>
      </c>
      <c r="J1456">
        <f t="shared" si="146"/>
        <v>88</v>
      </c>
      <c r="K1456" s="5">
        <f>VLOOKUP(G1456,Products!$B$2:$C$51,2,0)</f>
        <v>48</v>
      </c>
      <c r="L1456" s="5">
        <f>VLOOKUP(G1456,Products!$B$2:$D$51,3,0)</f>
        <v>55</v>
      </c>
      <c r="M1456" s="5">
        <f t="shared" si="147"/>
        <v>19200</v>
      </c>
      <c r="N1456" s="5">
        <f t="shared" si="148"/>
        <v>17160</v>
      </c>
      <c r="O1456" s="5">
        <f t="shared" si="149"/>
        <v>-2040</v>
      </c>
      <c r="P1456" s="6">
        <f t="shared" si="144"/>
        <v>0.22</v>
      </c>
      <c r="Q1456" s="6">
        <f t="shared" si="145"/>
        <v>0.78</v>
      </c>
    </row>
    <row r="1457" spans="1:17" ht="15" x14ac:dyDescent="0.35">
      <c r="A1457" s="1" t="s">
        <v>1637</v>
      </c>
      <c r="B1457" t="s">
        <v>1642</v>
      </c>
      <c r="C1457" t="s">
        <v>1629</v>
      </c>
      <c r="D1457" t="s">
        <v>311</v>
      </c>
      <c r="E1457" t="s">
        <v>117</v>
      </c>
      <c r="F1457" t="s">
        <v>60</v>
      </c>
      <c r="G1457" s="2" t="s">
        <v>53</v>
      </c>
      <c r="H1457">
        <v>400</v>
      </c>
      <c r="I1457">
        <v>320</v>
      </c>
      <c r="J1457">
        <f t="shared" si="146"/>
        <v>80</v>
      </c>
      <c r="K1457" s="5">
        <f>VLOOKUP(G1457,Products!$B$2:$C$51,2,0)</f>
        <v>45</v>
      </c>
      <c r="L1457" s="5">
        <f>VLOOKUP(G1457,Products!$B$2:$D$51,3,0)</f>
        <v>52</v>
      </c>
      <c r="M1457" s="5">
        <f t="shared" si="147"/>
        <v>18000</v>
      </c>
      <c r="N1457" s="5">
        <f t="shared" si="148"/>
        <v>16640</v>
      </c>
      <c r="O1457" s="5">
        <f t="shared" si="149"/>
        <v>-1360</v>
      </c>
      <c r="P1457" s="6">
        <f t="shared" si="144"/>
        <v>0.2</v>
      </c>
      <c r="Q1457" s="6">
        <f t="shared" si="145"/>
        <v>0.8</v>
      </c>
    </row>
    <row r="1458" spans="1:17" ht="15" x14ac:dyDescent="0.35">
      <c r="A1458" s="1" t="s">
        <v>1637</v>
      </c>
      <c r="B1458" t="s">
        <v>1642</v>
      </c>
      <c r="C1458" t="s">
        <v>1629</v>
      </c>
      <c r="D1458" t="s">
        <v>364</v>
      </c>
      <c r="E1458" t="s">
        <v>117</v>
      </c>
      <c r="F1458" t="s">
        <v>61</v>
      </c>
      <c r="G1458" s="2" t="s">
        <v>16</v>
      </c>
      <c r="H1458">
        <v>400</v>
      </c>
      <c r="I1458">
        <v>324</v>
      </c>
      <c r="J1458">
        <f t="shared" si="146"/>
        <v>76</v>
      </c>
      <c r="K1458" s="5">
        <f>VLOOKUP(G1458,Products!$B$2:$C$51,2,0)</f>
        <v>12</v>
      </c>
      <c r="L1458" s="5">
        <f>VLOOKUP(G1458,Products!$B$2:$D$51,3,0)</f>
        <v>20</v>
      </c>
      <c r="M1458" s="5">
        <f t="shared" si="147"/>
        <v>4800</v>
      </c>
      <c r="N1458" s="5">
        <f t="shared" si="148"/>
        <v>6480</v>
      </c>
      <c r="O1458" s="5">
        <f t="shared" si="149"/>
        <v>1680</v>
      </c>
      <c r="P1458" s="6">
        <f t="shared" si="144"/>
        <v>0.19</v>
      </c>
      <c r="Q1458" s="6">
        <f t="shared" si="145"/>
        <v>0.81</v>
      </c>
    </row>
    <row r="1459" spans="1:17" ht="15" x14ac:dyDescent="0.35">
      <c r="A1459" s="1" t="s">
        <v>1637</v>
      </c>
      <c r="B1459" t="s">
        <v>1642</v>
      </c>
      <c r="C1459" t="s">
        <v>1629</v>
      </c>
      <c r="D1459" t="s">
        <v>397</v>
      </c>
      <c r="E1459" t="s">
        <v>117</v>
      </c>
      <c r="F1459" t="s">
        <v>62</v>
      </c>
      <c r="G1459" s="2" t="s">
        <v>17</v>
      </c>
      <c r="H1459">
        <v>400</v>
      </c>
      <c r="I1459">
        <v>312</v>
      </c>
      <c r="J1459">
        <f t="shared" si="146"/>
        <v>88</v>
      </c>
      <c r="K1459" s="5">
        <f>VLOOKUP(G1459,Products!$B$2:$C$51,2,0)</f>
        <v>320</v>
      </c>
      <c r="L1459" s="5">
        <f>VLOOKUP(G1459,Products!$B$2:$D$51,3,0)</f>
        <v>368</v>
      </c>
      <c r="M1459" s="5">
        <f t="shared" si="147"/>
        <v>128000</v>
      </c>
      <c r="N1459" s="5">
        <f t="shared" si="148"/>
        <v>114816</v>
      </c>
      <c r="O1459" s="5">
        <f t="shared" si="149"/>
        <v>-13184</v>
      </c>
      <c r="P1459" s="6">
        <f t="shared" si="144"/>
        <v>0.22</v>
      </c>
      <c r="Q1459" s="6">
        <f t="shared" si="145"/>
        <v>0.78</v>
      </c>
    </row>
    <row r="1460" spans="1:17" ht="15" x14ac:dyDescent="0.35">
      <c r="A1460" s="1" t="s">
        <v>1637</v>
      </c>
      <c r="B1460" t="s">
        <v>1642</v>
      </c>
      <c r="C1460" t="s">
        <v>1629</v>
      </c>
      <c r="D1460" t="s">
        <v>596</v>
      </c>
      <c r="E1460" t="s">
        <v>117</v>
      </c>
      <c r="F1460" t="s">
        <v>63</v>
      </c>
      <c r="G1460" s="2" t="s">
        <v>18</v>
      </c>
      <c r="H1460">
        <v>400</v>
      </c>
      <c r="I1460">
        <v>324</v>
      </c>
      <c r="J1460">
        <f t="shared" si="146"/>
        <v>76</v>
      </c>
      <c r="K1460" s="5">
        <f>VLOOKUP(G1460,Products!$B$2:$C$51,2,0)</f>
        <v>253</v>
      </c>
      <c r="L1460" s="5">
        <f>VLOOKUP(G1460,Products!$B$2:$D$51,3,0)</f>
        <v>285</v>
      </c>
      <c r="M1460" s="5">
        <f t="shared" si="147"/>
        <v>101200</v>
      </c>
      <c r="N1460" s="5">
        <f t="shared" si="148"/>
        <v>92340</v>
      </c>
      <c r="O1460" s="5">
        <f t="shared" si="149"/>
        <v>-8860</v>
      </c>
      <c r="P1460" s="6">
        <f t="shared" si="144"/>
        <v>0.19</v>
      </c>
      <c r="Q1460" s="6">
        <f t="shared" si="145"/>
        <v>0.81</v>
      </c>
    </row>
    <row r="1461" spans="1:17" ht="15" x14ac:dyDescent="0.35">
      <c r="A1461" s="1" t="s">
        <v>1637</v>
      </c>
      <c r="B1461" t="s">
        <v>1642</v>
      </c>
      <c r="C1461" t="s">
        <v>1629</v>
      </c>
      <c r="D1461" t="s">
        <v>643</v>
      </c>
      <c r="E1461" t="s">
        <v>117</v>
      </c>
      <c r="F1461" t="s">
        <v>64</v>
      </c>
      <c r="G1461" s="2" t="s">
        <v>19</v>
      </c>
      <c r="H1461">
        <v>400</v>
      </c>
      <c r="I1461">
        <v>316</v>
      </c>
      <c r="J1461">
        <f t="shared" si="146"/>
        <v>84</v>
      </c>
      <c r="K1461" s="5">
        <f>VLOOKUP(G1461,Products!$B$2:$C$51,2,0)</f>
        <v>98</v>
      </c>
      <c r="L1461" s="5">
        <f>VLOOKUP(G1461,Products!$B$2:$D$51,3,0)</f>
        <v>108</v>
      </c>
      <c r="M1461" s="5">
        <f t="shared" si="147"/>
        <v>39200</v>
      </c>
      <c r="N1461" s="5">
        <f t="shared" si="148"/>
        <v>34128</v>
      </c>
      <c r="O1461" s="5">
        <f t="shared" si="149"/>
        <v>-5072</v>
      </c>
      <c r="P1461" s="6">
        <f t="shared" si="144"/>
        <v>0.21</v>
      </c>
      <c r="Q1461" s="6">
        <f t="shared" si="145"/>
        <v>0.79</v>
      </c>
    </row>
    <row r="1462" spans="1:17" ht="15" x14ac:dyDescent="0.35">
      <c r="A1462" s="1" t="s">
        <v>1637</v>
      </c>
      <c r="B1462" t="s">
        <v>1642</v>
      </c>
      <c r="C1462" t="s">
        <v>1629</v>
      </c>
      <c r="D1462" t="s">
        <v>689</v>
      </c>
      <c r="E1462" t="s">
        <v>117</v>
      </c>
      <c r="F1462" t="s">
        <v>65</v>
      </c>
      <c r="G1462" s="2" t="s">
        <v>45</v>
      </c>
      <c r="H1462">
        <v>400</v>
      </c>
      <c r="I1462">
        <v>324</v>
      </c>
      <c r="J1462">
        <f t="shared" si="146"/>
        <v>76</v>
      </c>
      <c r="K1462" s="5">
        <f>VLOOKUP(G1462,Products!$B$2:$C$51,2,0)</f>
        <v>70</v>
      </c>
      <c r="L1462" s="5">
        <f>VLOOKUP(G1462,Products!$B$2:$D$51,3,0)</f>
        <v>78</v>
      </c>
      <c r="M1462" s="5">
        <f t="shared" si="147"/>
        <v>28000</v>
      </c>
      <c r="N1462" s="5">
        <f t="shared" si="148"/>
        <v>25272</v>
      </c>
      <c r="O1462" s="5">
        <f t="shared" si="149"/>
        <v>-2728</v>
      </c>
      <c r="P1462" s="6">
        <f t="shared" si="144"/>
        <v>0.19</v>
      </c>
      <c r="Q1462" s="6">
        <f t="shared" si="145"/>
        <v>0.81</v>
      </c>
    </row>
    <row r="1463" spans="1:17" ht="15" x14ac:dyDescent="0.35">
      <c r="A1463" s="1" t="s">
        <v>1637</v>
      </c>
      <c r="B1463" t="s">
        <v>1642</v>
      </c>
      <c r="C1463" t="s">
        <v>1629</v>
      </c>
      <c r="D1463" t="s">
        <v>740</v>
      </c>
      <c r="E1463" t="s">
        <v>117</v>
      </c>
      <c r="F1463" t="s">
        <v>66</v>
      </c>
      <c r="G1463" s="2" t="s">
        <v>20</v>
      </c>
      <c r="H1463">
        <v>400</v>
      </c>
      <c r="I1463">
        <v>324</v>
      </c>
      <c r="J1463">
        <f t="shared" si="146"/>
        <v>76</v>
      </c>
      <c r="K1463" s="5">
        <f>VLOOKUP(G1463,Products!$B$2:$C$51,2,0)</f>
        <v>720</v>
      </c>
      <c r="L1463" s="5">
        <f>VLOOKUP(G1463,Products!$B$2:$D$51,3,0)</f>
        <v>806</v>
      </c>
      <c r="M1463" s="5">
        <f t="shared" si="147"/>
        <v>288000</v>
      </c>
      <c r="N1463" s="5">
        <f t="shared" si="148"/>
        <v>261144</v>
      </c>
      <c r="O1463" s="5">
        <f t="shared" si="149"/>
        <v>-26856</v>
      </c>
      <c r="P1463" s="6">
        <f t="shared" si="144"/>
        <v>0.19</v>
      </c>
      <c r="Q1463" s="6">
        <f t="shared" si="145"/>
        <v>0.81</v>
      </c>
    </row>
    <row r="1464" spans="1:17" ht="15" x14ac:dyDescent="0.35">
      <c r="A1464" s="1" t="s">
        <v>1637</v>
      </c>
      <c r="B1464" t="s">
        <v>1642</v>
      </c>
      <c r="C1464" t="s">
        <v>1629</v>
      </c>
      <c r="D1464" t="s">
        <v>847</v>
      </c>
      <c r="E1464" t="s">
        <v>117</v>
      </c>
      <c r="F1464" t="s">
        <v>67</v>
      </c>
      <c r="G1464" s="2" t="s">
        <v>21</v>
      </c>
      <c r="H1464">
        <v>400</v>
      </c>
      <c r="I1464">
        <v>324</v>
      </c>
      <c r="J1464">
        <f t="shared" si="146"/>
        <v>76</v>
      </c>
      <c r="K1464" s="5">
        <f>VLOOKUP(G1464,Products!$B$2:$C$51,2,0)</f>
        <v>740</v>
      </c>
      <c r="L1464" s="5">
        <f>VLOOKUP(G1464,Products!$B$2:$D$51,3,0)</f>
        <v>815</v>
      </c>
      <c r="M1464" s="5">
        <f t="shared" si="147"/>
        <v>296000</v>
      </c>
      <c r="N1464" s="5">
        <f t="shared" si="148"/>
        <v>264060</v>
      </c>
      <c r="O1464" s="5">
        <f t="shared" si="149"/>
        <v>-31940</v>
      </c>
      <c r="P1464" s="6">
        <f t="shared" si="144"/>
        <v>0.19</v>
      </c>
      <c r="Q1464" s="6">
        <f t="shared" si="145"/>
        <v>0.81</v>
      </c>
    </row>
    <row r="1465" spans="1:17" ht="15" x14ac:dyDescent="0.35">
      <c r="A1465" s="1" t="s">
        <v>1637</v>
      </c>
      <c r="B1465" t="s">
        <v>1642</v>
      </c>
      <c r="C1465" t="s">
        <v>1629</v>
      </c>
      <c r="D1465" t="s">
        <v>1048</v>
      </c>
      <c r="E1465" t="s">
        <v>117</v>
      </c>
      <c r="F1465" t="s">
        <v>68</v>
      </c>
      <c r="G1465" s="2" t="s">
        <v>22</v>
      </c>
      <c r="H1465">
        <v>400</v>
      </c>
      <c r="I1465">
        <v>320</v>
      </c>
      <c r="J1465">
        <f t="shared" si="146"/>
        <v>80</v>
      </c>
      <c r="K1465" s="5">
        <f>VLOOKUP(G1465,Products!$B$2:$C$51,2,0)</f>
        <v>40</v>
      </c>
      <c r="L1465" s="5">
        <f>VLOOKUP(G1465,Products!$B$2:$D$51,3,0)</f>
        <v>60</v>
      </c>
      <c r="M1465" s="5">
        <f t="shared" si="147"/>
        <v>16000</v>
      </c>
      <c r="N1465" s="5">
        <f t="shared" si="148"/>
        <v>19200</v>
      </c>
      <c r="O1465" s="5">
        <f t="shared" si="149"/>
        <v>3200</v>
      </c>
      <c r="P1465" s="6">
        <f t="shared" si="144"/>
        <v>0.2</v>
      </c>
      <c r="Q1465" s="6">
        <f t="shared" si="145"/>
        <v>0.8</v>
      </c>
    </row>
    <row r="1466" spans="1:17" ht="15" x14ac:dyDescent="0.35">
      <c r="A1466" s="1" t="s">
        <v>1637</v>
      </c>
      <c r="B1466" t="s">
        <v>1642</v>
      </c>
      <c r="C1466" t="s">
        <v>1629</v>
      </c>
      <c r="D1466" t="s">
        <v>1100</v>
      </c>
      <c r="E1466" t="s">
        <v>117</v>
      </c>
      <c r="F1466" t="s">
        <v>69</v>
      </c>
      <c r="G1466" s="2" t="s">
        <v>27</v>
      </c>
      <c r="H1466">
        <v>400</v>
      </c>
      <c r="I1466">
        <v>324</v>
      </c>
      <c r="J1466">
        <f t="shared" si="146"/>
        <v>76</v>
      </c>
      <c r="K1466" s="5">
        <f>VLOOKUP(G1466,Products!$B$2:$C$51,2,0)</f>
        <v>60</v>
      </c>
      <c r="L1466" s="5">
        <f>VLOOKUP(G1466,Products!$B$2:$D$51,3,0)</f>
        <v>66</v>
      </c>
      <c r="M1466" s="5">
        <f t="shared" si="147"/>
        <v>24000</v>
      </c>
      <c r="N1466" s="5">
        <f t="shared" si="148"/>
        <v>21384</v>
      </c>
      <c r="O1466" s="5">
        <f t="shared" si="149"/>
        <v>-2616</v>
      </c>
      <c r="P1466" s="6">
        <f t="shared" si="144"/>
        <v>0.19</v>
      </c>
      <c r="Q1466" s="6">
        <f t="shared" si="145"/>
        <v>0.81</v>
      </c>
    </row>
    <row r="1467" spans="1:17" ht="15" x14ac:dyDescent="0.35">
      <c r="A1467" s="1" t="s">
        <v>1637</v>
      </c>
      <c r="B1467" t="s">
        <v>1642</v>
      </c>
      <c r="C1467" t="s">
        <v>1629</v>
      </c>
      <c r="D1467" t="s">
        <v>1238</v>
      </c>
      <c r="E1467" t="s">
        <v>117</v>
      </c>
      <c r="F1467" t="s">
        <v>70</v>
      </c>
      <c r="G1467" s="2" t="s">
        <v>1643</v>
      </c>
      <c r="H1467">
        <v>400</v>
      </c>
      <c r="I1467">
        <v>316</v>
      </c>
      <c r="J1467">
        <f t="shared" si="146"/>
        <v>84</v>
      </c>
      <c r="K1467" s="5">
        <f>VLOOKUP(G1467,Products!$B$2:$C$51,2,0)</f>
        <v>108</v>
      </c>
      <c r="L1467" s="5">
        <f>VLOOKUP(G1467,Products!$B$2:$D$51,3,0)</f>
        <v>118</v>
      </c>
      <c r="M1467" s="5">
        <f t="shared" si="147"/>
        <v>43200</v>
      </c>
      <c r="N1467" s="5">
        <f t="shared" si="148"/>
        <v>37288</v>
      </c>
      <c r="O1467" s="5">
        <f t="shared" si="149"/>
        <v>-5912</v>
      </c>
      <c r="P1467" s="6">
        <f t="shared" si="144"/>
        <v>0.21</v>
      </c>
      <c r="Q1467" s="6">
        <f t="shared" si="145"/>
        <v>0.79</v>
      </c>
    </row>
    <row r="1468" spans="1:17" ht="15" x14ac:dyDescent="0.35">
      <c r="A1468" s="1" t="s">
        <v>1637</v>
      </c>
      <c r="B1468" t="s">
        <v>1642</v>
      </c>
      <c r="C1468" t="s">
        <v>1629</v>
      </c>
      <c r="D1468" t="s">
        <v>1372</v>
      </c>
      <c r="E1468" t="s">
        <v>117</v>
      </c>
      <c r="F1468" t="s">
        <v>71</v>
      </c>
      <c r="G1468" s="2" t="s">
        <v>29</v>
      </c>
      <c r="H1468">
        <v>400</v>
      </c>
      <c r="I1468">
        <v>316</v>
      </c>
      <c r="J1468">
        <f t="shared" si="146"/>
        <v>84</v>
      </c>
      <c r="K1468" s="5">
        <f>VLOOKUP(G1468,Products!$B$2:$C$51,2,0)</f>
        <v>84</v>
      </c>
      <c r="L1468" s="5">
        <f>VLOOKUP(G1468,Products!$B$2:$D$51,3,0)</f>
        <v>94</v>
      </c>
      <c r="M1468" s="5">
        <f t="shared" si="147"/>
        <v>33600</v>
      </c>
      <c r="N1468" s="5">
        <f t="shared" si="148"/>
        <v>29704</v>
      </c>
      <c r="O1468" s="5">
        <f t="shared" si="149"/>
        <v>-3896</v>
      </c>
      <c r="P1468" s="6">
        <f t="shared" si="144"/>
        <v>0.21</v>
      </c>
      <c r="Q1468" s="6">
        <f t="shared" si="145"/>
        <v>0.79</v>
      </c>
    </row>
    <row r="1469" spans="1:17" ht="15" x14ac:dyDescent="0.35">
      <c r="A1469" s="1" t="s">
        <v>1637</v>
      </c>
      <c r="B1469" t="s">
        <v>1642</v>
      </c>
      <c r="C1469" t="s">
        <v>1629</v>
      </c>
      <c r="D1469" t="s">
        <v>1479</v>
      </c>
      <c r="E1469" t="s">
        <v>117</v>
      </c>
      <c r="F1469" t="s">
        <v>72</v>
      </c>
      <c r="G1469" s="2" t="s">
        <v>31</v>
      </c>
      <c r="H1469">
        <v>400</v>
      </c>
      <c r="I1469">
        <v>324</v>
      </c>
      <c r="J1469">
        <f t="shared" si="146"/>
        <v>76</v>
      </c>
      <c r="K1469" s="5">
        <f>VLOOKUP(G1469,Products!$B$2:$C$51,2,0)</f>
        <v>67</v>
      </c>
      <c r="L1469" s="5">
        <f>VLOOKUP(G1469,Products!$B$2:$D$51,3,0)</f>
        <v>74</v>
      </c>
      <c r="M1469" s="5">
        <f t="shared" si="147"/>
        <v>26800</v>
      </c>
      <c r="N1469" s="5">
        <f t="shared" si="148"/>
        <v>23976</v>
      </c>
      <c r="O1469" s="5">
        <f t="shared" si="149"/>
        <v>-2824</v>
      </c>
      <c r="P1469" s="6">
        <f t="shared" si="144"/>
        <v>0.19</v>
      </c>
      <c r="Q1469" s="6">
        <f t="shared" si="145"/>
        <v>0.81</v>
      </c>
    </row>
    <row r="1470" spans="1:17" ht="15" x14ac:dyDescent="0.35">
      <c r="A1470" s="1" t="s">
        <v>1637</v>
      </c>
      <c r="B1470" t="s">
        <v>1642</v>
      </c>
      <c r="C1470" t="s">
        <v>1629</v>
      </c>
      <c r="D1470" t="s">
        <v>1580</v>
      </c>
      <c r="E1470" t="s">
        <v>117</v>
      </c>
      <c r="F1470" t="s">
        <v>73</v>
      </c>
      <c r="G1470" s="2" t="s">
        <v>32</v>
      </c>
      <c r="H1470">
        <v>400</v>
      </c>
      <c r="I1470">
        <v>324</v>
      </c>
      <c r="J1470">
        <f t="shared" si="146"/>
        <v>76</v>
      </c>
      <c r="K1470" s="5">
        <f>VLOOKUP(G1470,Products!$B$2:$C$51,2,0)</f>
        <v>25</v>
      </c>
      <c r="L1470" s="5">
        <f>VLOOKUP(G1470,Products!$B$2:$D$51,3,0)</f>
        <v>30</v>
      </c>
      <c r="M1470" s="5">
        <f t="shared" si="147"/>
        <v>10000</v>
      </c>
      <c r="N1470" s="5">
        <f t="shared" si="148"/>
        <v>9720</v>
      </c>
      <c r="O1470" s="5">
        <f t="shared" si="149"/>
        <v>-280</v>
      </c>
      <c r="P1470" s="6">
        <f t="shared" si="144"/>
        <v>0.19</v>
      </c>
      <c r="Q1470" s="6">
        <f t="shared" si="145"/>
        <v>0.81</v>
      </c>
    </row>
    <row r="1471" spans="1:17" ht="15" x14ac:dyDescent="0.35">
      <c r="A1471" s="1" t="s">
        <v>1637</v>
      </c>
      <c r="B1471" t="s">
        <v>1642</v>
      </c>
      <c r="C1471" t="s">
        <v>1629</v>
      </c>
      <c r="D1471" t="s">
        <v>1625</v>
      </c>
      <c r="E1471" t="s">
        <v>117</v>
      </c>
      <c r="F1471" t="s">
        <v>74</v>
      </c>
      <c r="G1471" s="2" t="s">
        <v>33</v>
      </c>
      <c r="H1471">
        <v>400</v>
      </c>
      <c r="I1471">
        <v>320</v>
      </c>
      <c r="J1471">
        <f t="shared" si="146"/>
        <v>80</v>
      </c>
      <c r="K1471" s="5">
        <f>VLOOKUP(G1471,Products!$B$2:$C$51,2,0)</f>
        <v>186</v>
      </c>
      <c r="L1471" s="5">
        <f>VLOOKUP(G1471,Products!$B$2:$D$51,3,0)</f>
        <v>205</v>
      </c>
      <c r="M1471" s="5">
        <f t="shared" si="147"/>
        <v>74400</v>
      </c>
      <c r="N1471" s="5">
        <f t="shared" si="148"/>
        <v>65600</v>
      </c>
      <c r="O1471" s="5">
        <f t="shared" si="149"/>
        <v>-8800</v>
      </c>
      <c r="P1471" s="6">
        <f t="shared" si="144"/>
        <v>0.2</v>
      </c>
      <c r="Q1471" s="6">
        <f t="shared" si="145"/>
        <v>0.8</v>
      </c>
    </row>
    <row r="1472" spans="1:17" ht="15" x14ac:dyDescent="0.35">
      <c r="A1472" s="1" t="s">
        <v>1637</v>
      </c>
      <c r="B1472" t="s">
        <v>1642</v>
      </c>
      <c r="C1472" t="s">
        <v>1629</v>
      </c>
      <c r="D1472" t="s">
        <v>161</v>
      </c>
      <c r="E1472" t="s">
        <v>117</v>
      </c>
      <c r="F1472" t="s">
        <v>75</v>
      </c>
      <c r="G1472" s="2" t="s">
        <v>34</v>
      </c>
      <c r="H1472">
        <v>400</v>
      </c>
      <c r="I1472">
        <v>312</v>
      </c>
      <c r="J1472">
        <f t="shared" si="146"/>
        <v>88</v>
      </c>
      <c r="K1472" s="5">
        <f>VLOOKUP(G1472,Products!$B$2:$C$51,2,0)</f>
        <v>70</v>
      </c>
      <c r="L1472" s="5">
        <f>VLOOKUP(G1472,Products!$B$2:$D$51,3,0)</f>
        <v>84</v>
      </c>
      <c r="M1472" s="5">
        <f t="shared" si="147"/>
        <v>28000</v>
      </c>
      <c r="N1472" s="5">
        <f t="shared" si="148"/>
        <v>26208</v>
      </c>
      <c r="O1472" s="5">
        <f t="shared" si="149"/>
        <v>-1792</v>
      </c>
      <c r="P1472" s="6">
        <f t="shared" si="144"/>
        <v>0.22</v>
      </c>
      <c r="Q1472" s="6">
        <f t="shared" si="145"/>
        <v>0.78</v>
      </c>
    </row>
    <row r="1473" spans="1:17" ht="15" x14ac:dyDescent="0.35">
      <c r="A1473" s="1" t="s">
        <v>1637</v>
      </c>
      <c r="B1473" t="s">
        <v>1642</v>
      </c>
      <c r="C1473" t="s">
        <v>1629</v>
      </c>
      <c r="D1473" t="s">
        <v>208</v>
      </c>
      <c r="E1473" t="s">
        <v>117</v>
      </c>
      <c r="F1473" t="s">
        <v>76</v>
      </c>
      <c r="G1473" s="2" t="s">
        <v>36</v>
      </c>
      <c r="H1473">
        <v>400</v>
      </c>
      <c r="I1473">
        <v>324</v>
      </c>
      <c r="J1473">
        <f t="shared" si="146"/>
        <v>76</v>
      </c>
      <c r="K1473" s="5">
        <f>VLOOKUP(G1473,Products!$B$2:$C$51,2,0)</f>
        <v>197</v>
      </c>
      <c r="L1473" s="5">
        <f>VLOOKUP(G1473,Products!$B$2:$D$51,3,0)</f>
        <v>221</v>
      </c>
      <c r="M1473" s="5">
        <f t="shared" si="147"/>
        <v>78800</v>
      </c>
      <c r="N1473" s="5">
        <f t="shared" si="148"/>
        <v>71604</v>
      </c>
      <c r="O1473" s="5">
        <f t="shared" si="149"/>
        <v>-7196</v>
      </c>
      <c r="P1473" s="6">
        <f t="shared" si="144"/>
        <v>0.19</v>
      </c>
      <c r="Q1473" s="6">
        <f t="shared" si="145"/>
        <v>0.81</v>
      </c>
    </row>
    <row r="1474" spans="1:17" ht="15" x14ac:dyDescent="0.35">
      <c r="A1474" s="1" t="s">
        <v>1637</v>
      </c>
      <c r="B1474" t="s">
        <v>1642</v>
      </c>
      <c r="C1474" t="s">
        <v>1629</v>
      </c>
      <c r="D1474" t="s">
        <v>365</v>
      </c>
      <c r="E1474" t="s">
        <v>117</v>
      </c>
      <c r="F1474" t="s">
        <v>77</v>
      </c>
      <c r="G1474" s="2" t="s">
        <v>39</v>
      </c>
      <c r="H1474">
        <v>400</v>
      </c>
      <c r="I1474">
        <v>312</v>
      </c>
      <c r="J1474">
        <f t="shared" si="146"/>
        <v>88</v>
      </c>
      <c r="K1474" s="5">
        <f>VLOOKUP(G1474,Products!$B$2:$C$51,2,0)</f>
        <v>20</v>
      </c>
      <c r="L1474" s="5">
        <f>VLOOKUP(G1474,Products!$B$2:$D$51,3,0)</f>
        <v>24</v>
      </c>
      <c r="M1474" s="5">
        <f t="shared" si="147"/>
        <v>8000</v>
      </c>
      <c r="N1474" s="5">
        <f t="shared" si="148"/>
        <v>7488</v>
      </c>
      <c r="O1474" s="5">
        <f t="shared" si="149"/>
        <v>-512</v>
      </c>
      <c r="P1474" s="6">
        <f t="shared" si="144"/>
        <v>0.22</v>
      </c>
      <c r="Q1474" s="6">
        <f t="shared" si="145"/>
        <v>0.78</v>
      </c>
    </row>
    <row r="1475" spans="1:17" ht="15" x14ac:dyDescent="0.35">
      <c r="A1475" s="1" t="s">
        <v>1637</v>
      </c>
      <c r="B1475" t="s">
        <v>1642</v>
      </c>
      <c r="C1475" t="s">
        <v>1629</v>
      </c>
      <c r="D1475" t="s">
        <v>398</v>
      </c>
      <c r="E1475" t="s">
        <v>117</v>
      </c>
      <c r="F1475" t="s">
        <v>78</v>
      </c>
      <c r="G1475" s="2" t="s">
        <v>41</v>
      </c>
      <c r="H1475">
        <v>400</v>
      </c>
      <c r="I1475">
        <v>312</v>
      </c>
      <c r="J1475">
        <f t="shared" si="146"/>
        <v>88</v>
      </c>
      <c r="K1475" s="5">
        <f>VLOOKUP(G1475,Products!$B$2:$C$51,2,0)</f>
        <v>60</v>
      </c>
      <c r="L1475" s="5">
        <f>VLOOKUP(G1475,Products!$B$2:$D$51,3,0)</f>
        <v>72</v>
      </c>
      <c r="M1475" s="5">
        <f t="shared" si="147"/>
        <v>24000</v>
      </c>
      <c r="N1475" s="5">
        <f t="shared" si="148"/>
        <v>22464</v>
      </c>
      <c r="O1475" s="5">
        <f t="shared" si="149"/>
        <v>-1536</v>
      </c>
      <c r="P1475" s="6">
        <f t="shared" ref="P1475:P1501" si="150">J1475/H1475</f>
        <v>0.22</v>
      </c>
      <c r="Q1475" s="6">
        <f t="shared" ref="Q1475:Q1501" si="151">I1475/H1475</f>
        <v>0.78</v>
      </c>
    </row>
    <row r="1476" spans="1:17" ht="15" x14ac:dyDescent="0.35">
      <c r="A1476" s="1" t="s">
        <v>1637</v>
      </c>
      <c r="B1476" t="s">
        <v>1642</v>
      </c>
      <c r="C1476" t="s">
        <v>1629</v>
      </c>
      <c r="D1476" t="s">
        <v>446</v>
      </c>
      <c r="E1476" t="s">
        <v>117</v>
      </c>
      <c r="F1476" t="s">
        <v>79</v>
      </c>
      <c r="G1476" s="2" t="s">
        <v>42</v>
      </c>
      <c r="H1476">
        <v>400</v>
      </c>
      <c r="I1476">
        <v>320</v>
      </c>
      <c r="J1476">
        <f t="shared" si="146"/>
        <v>80</v>
      </c>
      <c r="K1476" s="5">
        <f>VLOOKUP(G1476,Products!$B$2:$C$51,2,0)</f>
        <v>251</v>
      </c>
      <c r="L1476" s="5">
        <f>VLOOKUP(G1476,Products!$B$2:$D$51,3,0)</f>
        <v>276</v>
      </c>
      <c r="M1476" s="5">
        <f t="shared" si="147"/>
        <v>100400</v>
      </c>
      <c r="N1476" s="5">
        <f t="shared" si="148"/>
        <v>88320</v>
      </c>
      <c r="O1476" s="5">
        <f t="shared" si="149"/>
        <v>-12080</v>
      </c>
      <c r="P1476" s="6">
        <f t="shared" si="150"/>
        <v>0.2</v>
      </c>
      <c r="Q1476" s="6">
        <f t="shared" si="151"/>
        <v>0.8</v>
      </c>
    </row>
    <row r="1477" spans="1:17" ht="15" x14ac:dyDescent="0.35">
      <c r="A1477" s="1" t="s">
        <v>1637</v>
      </c>
      <c r="B1477" t="s">
        <v>1642</v>
      </c>
      <c r="C1477" t="s">
        <v>1629</v>
      </c>
      <c r="D1477" t="s">
        <v>644</v>
      </c>
      <c r="E1477" t="s">
        <v>117</v>
      </c>
      <c r="F1477" t="s">
        <v>80</v>
      </c>
      <c r="G1477" s="2" t="s">
        <v>43</v>
      </c>
      <c r="H1477">
        <v>400</v>
      </c>
      <c r="I1477">
        <v>320</v>
      </c>
      <c r="J1477">
        <f t="shared" si="146"/>
        <v>80</v>
      </c>
      <c r="K1477" s="5">
        <f>VLOOKUP(G1477,Products!$B$2:$C$51,2,0)</f>
        <v>70</v>
      </c>
      <c r="L1477" s="5">
        <f>VLOOKUP(G1477,Products!$B$2:$D$51,3,0)</f>
        <v>84</v>
      </c>
      <c r="M1477" s="5">
        <f t="shared" si="147"/>
        <v>28000</v>
      </c>
      <c r="N1477" s="5">
        <f t="shared" si="148"/>
        <v>26880</v>
      </c>
      <c r="O1477" s="5">
        <f t="shared" si="149"/>
        <v>-1120</v>
      </c>
      <c r="P1477" s="6">
        <f t="shared" si="150"/>
        <v>0.2</v>
      </c>
      <c r="Q1477" s="6">
        <f t="shared" si="151"/>
        <v>0.8</v>
      </c>
    </row>
    <row r="1478" spans="1:17" ht="15" x14ac:dyDescent="0.35">
      <c r="A1478" s="1" t="s">
        <v>1637</v>
      </c>
      <c r="B1478" t="s">
        <v>1642</v>
      </c>
      <c r="C1478" t="s">
        <v>1629</v>
      </c>
      <c r="D1478" t="s">
        <v>690</v>
      </c>
      <c r="E1478" t="s">
        <v>117</v>
      </c>
      <c r="F1478" t="s">
        <v>81</v>
      </c>
      <c r="G1478" s="2" t="s">
        <v>46</v>
      </c>
      <c r="H1478">
        <v>400</v>
      </c>
      <c r="I1478">
        <v>320</v>
      </c>
      <c r="J1478">
        <f t="shared" si="146"/>
        <v>80</v>
      </c>
      <c r="K1478" s="5">
        <f>VLOOKUP(G1478,Products!$B$2:$C$51,2,0)</f>
        <v>120</v>
      </c>
      <c r="L1478" s="5">
        <f>VLOOKUP(G1478,Products!$B$2:$D$51,3,0)</f>
        <v>130</v>
      </c>
      <c r="M1478" s="5">
        <f t="shared" si="147"/>
        <v>48000</v>
      </c>
      <c r="N1478" s="5">
        <f t="shared" si="148"/>
        <v>41600</v>
      </c>
      <c r="O1478" s="5">
        <f t="shared" si="149"/>
        <v>-6400</v>
      </c>
      <c r="P1478" s="6">
        <f t="shared" si="150"/>
        <v>0.2</v>
      </c>
      <c r="Q1478" s="6">
        <f t="shared" si="151"/>
        <v>0.8</v>
      </c>
    </row>
    <row r="1479" spans="1:17" ht="15" x14ac:dyDescent="0.35">
      <c r="A1479" s="1" t="s">
        <v>1637</v>
      </c>
      <c r="B1479" t="s">
        <v>1642</v>
      </c>
      <c r="C1479" t="s">
        <v>1629</v>
      </c>
      <c r="D1479" t="s">
        <v>848</v>
      </c>
      <c r="E1479" t="s">
        <v>117</v>
      </c>
      <c r="F1479" t="s">
        <v>82</v>
      </c>
      <c r="G1479" s="2" t="s">
        <v>49</v>
      </c>
      <c r="H1479">
        <v>400</v>
      </c>
      <c r="I1479">
        <v>312</v>
      </c>
      <c r="J1479">
        <f t="shared" si="146"/>
        <v>88</v>
      </c>
      <c r="K1479" s="5">
        <f>VLOOKUP(G1479,Products!$B$2:$C$51,2,0)</f>
        <v>30</v>
      </c>
      <c r="L1479" s="5">
        <f>VLOOKUP(G1479,Products!$B$2:$D$51,3,0)</f>
        <v>40</v>
      </c>
      <c r="M1479" s="5">
        <f t="shared" si="147"/>
        <v>12000</v>
      </c>
      <c r="N1479" s="5">
        <f t="shared" si="148"/>
        <v>12480</v>
      </c>
      <c r="O1479" s="5">
        <f t="shared" si="149"/>
        <v>480</v>
      </c>
      <c r="P1479" s="6">
        <f t="shared" si="150"/>
        <v>0.22</v>
      </c>
      <c r="Q1479" s="6">
        <f t="shared" si="151"/>
        <v>0.78</v>
      </c>
    </row>
    <row r="1480" spans="1:17" ht="15" x14ac:dyDescent="0.35">
      <c r="A1480" s="1" t="s">
        <v>1637</v>
      </c>
      <c r="B1480" t="s">
        <v>1642</v>
      </c>
      <c r="C1480" t="s">
        <v>1629</v>
      </c>
      <c r="D1480" t="s">
        <v>897</v>
      </c>
      <c r="E1480" t="s">
        <v>117</v>
      </c>
      <c r="F1480" t="s">
        <v>83</v>
      </c>
      <c r="G1480" s="2" t="s">
        <v>50</v>
      </c>
      <c r="H1480">
        <v>400</v>
      </c>
      <c r="I1480">
        <v>320</v>
      </c>
      <c r="J1480">
        <f t="shared" si="146"/>
        <v>80</v>
      </c>
      <c r="K1480" s="5">
        <f>VLOOKUP(G1480,Products!$B$2:$C$51,2,0)</f>
        <v>10</v>
      </c>
      <c r="L1480" s="5">
        <f>VLOOKUP(G1480,Products!$B$2:$D$51,3,0)</f>
        <v>15</v>
      </c>
      <c r="M1480" s="5">
        <f t="shared" si="147"/>
        <v>4000</v>
      </c>
      <c r="N1480" s="5">
        <f t="shared" si="148"/>
        <v>4800</v>
      </c>
      <c r="O1480" s="5">
        <f t="shared" si="149"/>
        <v>800</v>
      </c>
      <c r="P1480" s="6">
        <f t="shared" si="150"/>
        <v>0.2</v>
      </c>
      <c r="Q1480" s="6">
        <f t="shared" si="151"/>
        <v>0.8</v>
      </c>
    </row>
    <row r="1481" spans="1:17" ht="15" x14ac:dyDescent="0.35">
      <c r="A1481" s="1" t="s">
        <v>1637</v>
      </c>
      <c r="B1481" t="s">
        <v>1642</v>
      </c>
      <c r="C1481" t="s">
        <v>1629</v>
      </c>
      <c r="D1481" t="s">
        <v>1101</v>
      </c>
      <c r="E1481" t="s">
        <v>117</v>
      </c>
      <c r="F1481" t="s">
        <v>84</v>
      </c>
      <c r="G1481" s="2" t="s">
        <v>51</v>
      </c>
      <c r="H1481">
        <v>400</v>
      </c>
      <c r="I1481">
        <v>316</v>
      </c>
      <c r="J1481">
        <f t="shared" si="146"/>
        <v>84</v>
      </c>
      <c r="K1481" s="5">
        <f>VLOOKUP(G1481,Products!$B$2:$C$51,2,0)</f>
        <v>150</v>
      </c>
      <c r="L1481" s="5">
        <f>VLOOKUP(G1481,Products!$B$2:$D$51,3,0)</f>
        <v>210</v>
      </c>
      <c r="M1481" s="5">
        <f t="shared" si="147"/>
        <v>60000</v>
      </c>
      <c r="N1481" s="5">
        <f t="shared" si="148"/>
        <v>66360</v>
      </c>
      <c r="O1481" s="5">
        <f t="shared" si="149"/>
        <v>6360</v>
      </c>
      <c r="P1481" s="6">
        <f t="shared" si="150"/>
        <v>0.21</v>
      </c>
      <c r="Q1481" s="6">
        <f t="shared" si="151"/>
        <v>0.79</v>
      </c>
    </row>
    <row r="1482" spans="1:17" ht="15" x14ac:dyDescent="0.35">
      <c r="A1482" s="1" t="s">
        <v>1637</v>
      </c>
      <c r="B1482" t="s">
        <v>1642</v>
      </c>
      <c r="C1482" t="s">
        <v>1629</v>
      </c>
      <c r="D1482" t="s">
        <v>1425</v>
      </c>
      <c r="E1482" t="s">
        <v>117</v>
      </c>
      <c r="F1482" t="s">
        <v>85</v>
      </c>
      <c r="G1482" s="2" t="s">
        <v>1646</v>
      </c>
      <c r="H1482">
        <v>400</v>
      </c>
      <c r="I1482">
        <v>324</v>
      </c>
      <c r="J1482">
        <f t="shared" si="146"/>
        <v>76</v>
      </c>
      <c r="K1482" s="5">
        <f>VLOOKUP(G1482,Products!$B$2:$C$51,2,0)</f>
        <v>110</v>
      </c>
      <c r="L1482" s="5">
        <f>VLOOKUP(G1482,Products!$B$2:$D$51,3,0)</f>
        <v>127</v>
      </c>
      <c r="M1482" s="5">
        <f t="shared" si="147"/>
        <v>44000</v>
      </c>
      <c r="N1482" s="5">
        <f t="shared" si="148"/>
        <v>41148</v>
      </c>
      <c r="O1482" s="5">
        <f t="shared" si="149"/>
        <v>-2852</v>
      </c>
      <c r="P1482" s="6">
        <f t="shared" si="150"/>
        <v>0.19</v>
      </c>
      <c r="Q1482" s="6">
        <f t="shared" si="151"/>
        <v>0.81</v>
      </c>
    </row>
    <row r="1483" spans="1:17" ht="15" x14ac:dyDescent="0.35">
      <c r="A1483" s="1" t="s">
        <v>1637</v>
      </c>
      <c r="B1483" t="s">
        <v>1642</v>
      </c>
      <c r="C1483" t="s">
        <v>1629</v>
      </c>
      <c r="D1483" t="s">
        <v>1626</v>
      </c>
      <c r="E1483" t="s">
        <v>117</v>
      </c>
      <c r="F1483" t="s">
        <v>86</v>
      </c>
      <c r="G1483" s="2" t="s">
        <v>23</v>
      </c>
      <c r="H1483">
        <v>400</v>
      </c>
      <c r="I1483">
        <v>312</v>
      </c>
      <c r="J1483">
        <f t="shared" si="146"/>
        <v>88</v>
      </c>
      <c r="K1483" s="5">
        <f>VLOOKUP(G1483,Products!$B$2:$C$51,2,0)</f>
        <v>50</v>
      </c>
      <c r="L1483" s="5">
        <f>VLOOKUP(G1483,Products!$B$2:$D$51,3,0)</f>
        <v>58</v>
      </c>
      <c r="M1483" s="5">
        <f t="shared" si="147"/>
        <v>20000</v>
      </c>
      <c r="N1483" s="5">
        <f t="shared" si="148"/>
        <v>18096</v>
      </c>
      <c r="O1483" s="5">
        <f t="shared" si="149"/>
        <v>-1904</v>
      </c>
      <c r="P1483" s="6">
        <f t="shared" si="150"/>
        <v>0.22</v>
      </c>
      <c r="Q1483" s="6">
        <f t="shared" si="151"/>
        <v>0.78</v>
      </c>
    </row>
    <row r="1484" spans="1:17" ht="15" x14ac:dyDescent="0.35">
      <c r="A1484" s="1" t="s">
        <v>1637</v>
      </c>
      <c r="B1484" t="s">
        <v>1642</v>
      </c>
      <c r="C1484" t="s">
        <v>1629</v>
      </c>
      <c r="D1484" t="s">
        <v>1049</v>
      </c>
      <c r="E1484" t="s">
        <v>117</v>
      </c>
      <c r="F1484" t="s">
        <v>87</v>
      </c>
      <c r="G1484" s="2" t="s">
        <v>24</v>
      </c>
      <c r="H1484">
        <v>400</v>
      </c>
      <c r="I1484">
        <v>324</v>
      </c>
      <c r="J1484">
        <f t="shared" si="146"/>
        <v>76</v>
      </c>
      <c r="K1484" s="5">
        <f>VLOOKUP(G1484,Products!$B$2:$C$51,2,0)</f>
        <v>30</v>
      </c>
      <c r="L1484" s="5">
        <f>VLOOKUP(G1484,Products!$B$2:$D$51,3,0)</f>
        <v>34</v>
      </c>
      <c r="M1484" s="5">
        <f t="shared" si="147"/>
        <v>12000</v>
      </c>
      <c r="N1484" s="5">
        <f t="shared" si="148"/>
        <v>11016</v>
      </c>
      <c r="O1484" s="5">
        <f t="shared" si="149"/>
        <v>-984</v>
      </c>
      <c r="P1484" s="6">
        <f t="shared" si="150"/>
        <v>0.19</v>
      </c>
      <c r="Q1484" s="6">
        <f t="shared" si="151"/>
        <v>0.81</v>
      </c>
    </row>
    <row r="1485" spans="1:17" ht="15" x14ac:dyDescent="0.35">
      <c r="A1485" s="1" t="s">
        <v>1637</v>
      </c>
      <c r="B1485" t="s">
        <v>1642</v>
      </c>
      <c r="C1485" t="s">
        <v>1629</v>
      </c>
      <c r="D1485" t="s">
        <v>399</v>
      </c>
      <c r="E1485" t="s">
        <v>117</v>
      </c>
      <c r="F1485" t="s">
        <v>88</v>
      </c>
      <c r="G1485" s="2" t="s">
        <v>25</v>
      </c>
      <c r="H1485">
        <v>400</v>
      </c>
      <c r="I1485">
        <v>316</v>
      </c>
      <c r="J1485">
        <f t="shared" si="146"/>
        <v>84</v>
      </c>
      <c r="K1485" s="5">
        <f>VLOOKUP(G1485,Products!$B$2:$C$51,2,0)</f>
        <v>60</v>
      </c>
      <c r="L1485" s="5">
        <f>VLOOKUP(G1485,Products!$B$2:$D$51,3,0)</f>
        <v>68</v>
      </c>
      <c r="M1485" s="5">
        <f t="shared" si="147"/>
        <v>24000</v>
      </c>
      <c r="N1485" s="5">
        <f t="shared" si="148"/>
        <v>21488</v>
      </c>
      <c r="O1485" s="5">
        <f t="shared" si="149"/>
        <v>-2512</v>
      </c>
      <c r="P1485" s="6">
        <f t="shared" si="150"/>
        <v>0.21</v>
      </c>
      <c r="Q1485" s="6">
        <f t="shared" si="151"/>
        <v>0.79</v>
      </c>
    </row>
    <row r="1486" spans="1:17" ht="15" x14ac:dyDescent="0.35">
      <c r="A1486" s="1" t="s">
        <v>1637</v>
      </c>
      <c r="B1486" t="s">
        <v>1642</v>
      </c>
      <c r="C1486" t="s">
        <v>1629</v>
      </c>
      <c r="D1486" t="s">
        <v>497</v>
      </c>
      <c r="E1486" t="s">
        <v>117</v>
      </c>
      <c r="F1486" t="s">
        <v>89</v>
      </c>
      <c r="G1486" s="2" t="s">
        <v>54</v>
      </c>
      <c r="H1486">
        <v>400</v>
      </c>
      <c r="I1486">
        <v>312</v>
      </c>
      <c r="J1486">
        <f t="shared" si="146"/>
        <v>88</v>
      </c>
      <c r="K1486" s="5">
        <f>VLOOKUP(G1486,Products!$B$2:$C$51,2,0)</f>
        <v>20</v>
      </c>
      <c r="L1486" s="5">
        <f>VLOOKUP(G1486,Products!$B$2:$D$51,3,0)</f>
        <v>22</v>
      </c>
      <c r="M1486" s="5">
        <f t="shared" si="147"/>
        <v>8000</v>
      </c>
      <c r="N1486" s="5">
        <f t="shared" si="148"/>
        <v>6864</v>
      </c>
      <c r="O1486" s="5">
        <f t="shared" si="149"/>
        <v>-1136</v>
      </c>
      <c r="P1486" s="6">
        <f t="shared" si="150"/>
        <v>0.22</v>
      </c>
      <c r="Q1486" s="6">
        <f t="shared" si="151"/>
        <v>0.78</v>
      </c>
    </row>
    <row r="1487" spans="1:17" ht="15" x14ac:dyDescent="0.35">
      <c r="A1487" s="1" t="s">
        <v>1637</v>
      </c>
      <c r="B1487" t="s">
        <v>1642</v>
      </c>
      <c r="C1487" t="s">
        <v>1629</v>
      </c>
      <c r="D1487" t="s">
        <v>548</v>
      </c>
      <c r="E1487" t="s">
        <v>117</v>
      </c>
      <c r="F1487" t="s">
        <v>90</v>
      </c>
      <c r="G1487" s="2" t="s">
        <v>40</v>
      </c>
      <c r="H1487">
        <v>400</v>
      </c>
      <c r="I1487">
        <v>312</v>
      </c>
      <c r="J1487">
        <f t="shared" si="146"/>
        <v>88</v>
      </c>
      <c r="K1487" s="5">
        <f>VLOOKUP(G1487,Products!$B$2:$C$51,2,0)</f>
        <v>40</v>
      </c>
      <c r="L1487" s="5">
        <f>VLOOKUP(G1487,Products!$B$2:$D$51,3,0)</f>
        <v>45</v>
      </c>
      <c r="M1487" s="5">
        <f t="shared" si="147"/>
        <v>16000</v>
      </c>
      <c r="N1487" s="5">
        <f t="shared" si="148"/>
        <v>14040</v>
      </c>
      <c r="O1487" s="5">
        <f t="shared" si="149"/>
        <v>-1960</v>
      </c>
      <c r="P1487" s="6">
        <f t="shared" si="150"/>
        <v>0.22</v>
      </c>
      <c r="Q1487" s="6">
        <f t="shared" si="151"/>
        <v>0.78</v>
      </c>
    </row>
    <row r="1488" spans="1:17" ht="15" x14ac:dyDescent="0.35">
      <c r="A1488" s="1" t="s">
        <v>1637</v>
      </c>
      <c r="B1488" t="s">
        <v>1642</v>
      </c>
      <c r="C1488" t="s">
        <v>1629</v>
      </c>
      <c r="D1488" t="s">
        <v>597</v>
      </c>
      <c r="E1488" t="s">
        <v>117</v>
      </c>
      <c r="F1488" t="s">
        <v>91</v>
      </c>
      <c r="G1488" s="2" t="s">
        <v>30</v>
      </c>
      <c r="H1488">
        <v>400</v>
      </c>
      <c r="I1488">
        <v>312</v>
      </c>
      <c r="J1488">
        <f t="shared" si="146"/>
        <v>88</v>
      </c>
      <c r="K1488" s="5">
        <f>VLOOKUP(G1488,Products!$B$2:$C$51,2,0)</f>
        <v>40</v>
      </c>
      <c r="L1488" s="5">
        <f>VLOOKUP(G1488,Products!$B$2:$D$51,3,0)</f>
        <v>45</v>
      </c>
      <c r="M1488" s="5">
        <f t="shared" si="147"/>
        <v>16000</v>
      </c>
      <c r="N1488" s="5">
        <f t="shared" si="148"/>
        <v>14040</v>
      </c>
      <c r="O1488" s="5">
        <f t="shared" si="149"/>
        <v>-1960</v>
      </c>
      <c r="P1488" s="6">
        <f t="shared" si="150"/>
        <v>0.22</v>
      </c>
      <c r="Q1488" s="6">
        <f t="shared" si="151"/>
        <v>0.78</v>
      </c>
    </row>
    <row r="1489" spans="1:17" ht="15" x14ac:dyDescent="0.35">
      <c r="A1489" s="1" t="s">
        <v>1637</v>
      </c>
      <c r="B1489" t="s">
        <v>1642</v>
      </c>
      <c r="C1489" t="s">
        <v>1629</v>
      </c>
      <c r="D1489" t="s">
        <v>849</v>
      </c>
      <c r="E1489" t="s">
        <v>117</v>
      </c>
      <c r="F1489" t="s">
        <v>92</v>
      </c>
      <c r="G1489" s="2" t="s">
        <v>44</v>
      </c>
      <c r="H1489">
        <v>400</v>
      </c>
      <c r="I1489">
        <v>316</v>
      </c>
      <c r="J1489">
        <f t="shared" si="146"/>
        <v>84</v>
      </c>
      <c r="K1489" s="5">
        <f>VLOOKUP(G1489,Products!$B$2:$C$51,2,0)</f>
        <v>50</v>
      </c>
      <c r="L1489" s="5">
        <f>VLOOKUP(G1489,Products!$B$2:$D$51,3,0)</f>
        <v>58</v>
      </c>
      <c r="M1489" s="5">
        <f t="shared" si="147"/>
        <v>20000</v>
      </c>
      <c r="N1489" s="5">
        <f t="shared" si="148"/>
        <v>18328</v>
      </c>
      <c r="O1489" s="5">
        <f t="shared" si="149"/>
        <v>-1672</v>
      </c>
      <c r="P1489" s="6">
        <f t="shared" si="150"/>
        <v>0.21</v>
      </c>
      <c r="Q1489" s="6">
        <f t="shared" si="151"/>
        <v>0.79</v>
      </c>
    </row>
    <row r="1490" spans="1:17" ht="15" x14ac:dyDescent="0.35">
      <c r="A1490" s="1" t="s">
        <v>1637</v>
      </c>
      <c r="B1490" t="s">
        <v>1642</v>
      </c>
      <c r="C1490" t="s">
        <v>1629</v>
      </c>
      <c r="D1490" t="s">
        <v>898</v>
      </c>
      <c r="E1490" t="s">
        <v>117</v>
      </c>
      <c r="F1490" t="s">
        <v>93</v>
      </c>
      <c r="G1490" s="2" t="s">
        <v>10</v>
      </c>
      <c r="H1490">
        <v>400</v>
      </c>
      <c r="I1490">
        <v>312</v>
      </c>
      <c r="J1490">
        <f t="shared" si="146"/>
        <v>88</v>
      </c>
      <c r="K1490" s="5">
        <f>VLOOKUP(G1490,Products!$B$2:$C$51,2,0)</f>
        <v>44</v>
      </c>
      <c r="L1490" s="5">
        <f>VLOOKUP(G1490,Products!$B$2:$D$51,3,0)</f>
        <v>49</v>
      </c>
      <c r="M1490" s="5">
        <f t="shared" si="147"/>
        <v>17600</v>
      </c>
      <c r="N1490" s="5">
        <f t="shared" si="148"/>
        <v>15288</v>
      </c>
      <c r="O1490" s="5">
        <f t="shared" si="149"/>
        <v>-2312</v>
      </c>
      <c r="P1490" s="6">
        <f t="shared" si="150"/>
        <v>0.22</v>
      </c>
      <c r="Q1490" s="6">
        <f t="shared" si="151"/>
        <v>0.78</v>
      </c>
    </row>
    <row r="1491" spans="1:17" ht="15" x14ac:dyDescent="0.35">
      <c r="A1491" s="1" t="s">
        <v>1637</v>
      </c>
      <c r="B1491" t="s">
        <v>1642</v>
      </c>
      <c r="C1491" t="s">
        <v>1629</v>
      </c>
      <c r="D1491" t="s">
        <v>1002</v>
      </c>
      <c r="E1491" t="s">
        <v>117</v>
      </c>
      <c r="F1491" t="s">
        <v>94</v>
      </c>
      <c r="G1491" s="2" t="s">
        <v>1644</v>
      </c>
      <c r="H1491">
        <v>400</v>
      </c>
      <c r="I1491">
        <v>324</v>
      </c>
      <c r="J1491">
        <f t="shared" si="146"/>
        <v>76</v>
      </c>
      <c r="K1491" s="5">
        <f>VLOOKUP(G1491,Products!$B$2:$C$51,2,0)</f>
        <v>25</v>
      </c>
      <c r="L1491" s="5">
        <f>VLOOKUP(G1491,Products!$B$2:$D$51,3,0)</f>
        <v>28</v>
      </c>
      <c r="M1491" s="5">
        <f t="shared" si="147"/>
        <v>10000</v>
      </c>
      <c r="N1491" s="5">
        <f t="shared" si="148"/>
        <v>9072</v>
      </c>
      <c r="O1491" s="5">
        <f t="shared" si="149"/>
        <v>-928</v>
      </c>
      <c r="P1491" s="6">
        <f t="shared" si="150"/>
        <v>0.19</v>
      </c>
      <c r="Q1491" s="6">
        <f t="shared" si="151"/>
        <v>0.81</v>
      </c>
    </row>
    <row r="1492" spans="1:17" ht="15" x14ac:dyDescent="0.35">
      <c r="A1492" s="1" t="s">
        <v>1637</v>
      </c>
      <c r="B1492" t="s">
        <v>1642</v>
      </c>
      <c r="C1492" t="s">
        <v>1629</v>
      </c>
      <c r="D1492" t="s">
        <v>1050</v>
      </c>
      <c r="E1492" t="s">
        <v>117</v>
      </c>
      <c r="F1492" t="s">
        <v>95</v>
      </c>
      <c r="G1492" s="2" t="s">
        <v>1630</v>
      </c>
      <c r="H1492">
        <v>400</v>
      </c>
      <c r="I1492">
        <v>312</v>
      </c>
      <c r="J1492">
        <f t="shared" si="146"/>
        <v>88</v>
      </c>
      <c r="K1492" s="5">
        <f>VLOOKUP(G1492,Products!$B$2:$C$51,2,0)</f>
        <v>45</v>
      </c>
      <c r="L1492" s="5">
        <f>VLOOKUP(G1492,Products!$B$2:$D$51,3,0)</f>
        <v>50</v>
      </c>
      <c r="M1492" s="5">
        <f t="shared" si="147"/>
        <v>18000</v>
      </c>
      <c r="N1492" s="5">
        <f t="shared" si="148"/>
        <v>15600</v>
      </c>
      <c r="O1492" s="5">
        <f t="shared" si="149"/>
        <v>-2400</v>
      </c>
      <c r="P1492" s="6">
        <f t="shared" si="150"/>
        <v>0.22</v>
      </c>
      <c r="Q1492" s="6">
        <f t="shared" si="151"/>
        <v>0.78</v>
      </c>
    </row>
    <row r="1493" spans="1:17" ht="15" x14ac:dyDescent="0.35">
      <c r="A1493" s="1" t="s">
        <v>1637</v>
      </c>
      <c r="B1493" t="s">
        <v>1642</v>
      </c>
      <c r="C1493" t="s">
        <v>1629</v>
      </c>
      <c r="D1493" t="s">
        <v>1324</v>
      </c>
      <c r="E1493" t="s">
        <v>117</v>
      </c>
      <c r="F1493" t="s">
        <v>96</v>
      </c>
      <c r="G1493" s="2" t="s">
        <v>28</v>
      </c>
      <c r="H1493">
        <v>400</v>
      </c>
      <c r="I1493">
        <v>324</v>
      </c>
      <c r="J1493">
        <f t="shared" si="146"/>
        <v>76</v>
      </c>
      <c r="K1493" s="5">
        <f>VLOOKUP(G1493,Products!$B$2:$C$51,2,0)</f>
        <v>40</v>
      </c>
      <c r="L1493" s="5">
        <f>VLOOKUP(G1493,Products!$B$2:$D$51,3,0)</f>
        <v>44</v>
      </c>
      <c r="M1493" s="5">
        <f t="shared" si="147"/>
        <v>16000</v>
      </c>
      <c r="N1493" s="5">
        <f t="shared" si="148"/>
        <v>14256</v>
      </c>
      <c r="O1493" s="5">
        <f t="shared" si="149"/>
        <v>-1744</v>
      </c>
      <c r="P1493" s="6">
        <f t="shared" si="150"/>
        <v>0.19</v>
      </c>
      <c r="Q1493" s="6">
        <f t="shared" si="151"/>
        <v>0.81</v>
      </c>
    </row>
    <row r="1494" spans="1:17" ht="15" x14ac:dyDescent="0.35">
      <c r="A1494" s="1" t="s">
        <v>1637</v>
      </c>
      <c r="B1494" t="s">
        <v>1642</v>
      </c>
      <c r="C1494" t="s">
        <v>1629</v>
      </c>
      <c r="D1494" t="s">
        <v>1529</v>
      </c>
      <c r="E1494" t="s">
        <v>117</v>
      </c>
      <c r="F1494" t="s">
        <v>97</v>
      </c>
      <c r="G1494" s="2" t="s">
        <v>47</v>
      </c>
      <c r="H1494">
        <v>400</v>
      </c>
      <c r="I1494">
        <v>312</v>
      </c>
      <c r="J1494">
        <f t="shared" si="146"/>
        <v>88</v>
      </c>
      <c r="K1494" s="5">
        <f>VLOOKUP(G1494,Products!$B$2:$C$51,2,0)</f>
        <v>34</v>
      </c>
      <c r="L1494" s="5">
        <f>VLOOKUP(G1494,Products!$B$2:$D$51,3,0)</f>
        <v>39</v>
      </c>
      <c r="M1494" s="5">
        <f t="shared" si="147"/>
        <v>13600</v>
      </c>
      <c r="N1494" s="5">
        <f t="shared" si="148"/>
        <v>12168</v>
      </c>
      <c r="O1494" s="5">
        <f t="shared" si="149"/>
        <v>-1432</v>
      </c>
      <c r="P1494" s="6">
        <f t="shared" si="150"/>
        <v>0.22</v>
      </c>
      <c r="Q1494" s="6">
        <f t="shared" si="151"/>
        <v>0.78</v>
      </c>
    </row>
    <row r="1495" spans="1:17" ht="15" x14ac:dyDescent="0.35">
      <c r="A1495" s="1" t="s">
        <v>1637</v>
      </c>
      <c r="B1495" t="s">
        <v>1642</v>
      </c>
      <c r="C1495" t="s">
        <v>1629</v>
      </c>
      <c r="D1495" t="s">
        <v>1627</v>
      </c>
      <c r="E1495" t="s">
        <v>117</v>
      </c>
      <c r="F1495" t="s">
        <v>98</v>
      </c>
      <c r="G1495" s="2" t="s">
        <v>48</v>
      </c>
      <c r="H1495">
        <v>400</v>
      </c>
      <c r="I1495">
        <v>320</v>
      </c>
      <c r="J1495">
        <f t="shared" si="146"/>
        <v>80</v>
      </c>
      <c r="K1495" s="5">
        <f>VLOOKUP(G1495,Products!$B$2:$C$51,2,0)</f>
        <v>100</v>
      </c>
      <c r="L1495" s="5">
        <f>VLOOKUP(G1495,Products!$B$2:$D$51,3,0)</f>
        <v>113</v>
      </c>
      <c r="M1495" s="5">
        <f t="shared" si="147"/>
        <v>40000</v>
      </c>
      <c r="N1495" s="5">
        <f t="shared" si="148"/>
        <v>36160</v>
      </c>
      <c r="O1495" s="5">
        <f t="shared" si="149"/>
        <v>-3840</v>
      </c>
      <c r="P1495" s="6">
        <f t="shared" si="150"/>
        <v>0.2</v>
      </c>
      <c r="Q1495" s="6">
        <f t="shared" si="151"/>
        <v>0.8</v>
      </c>
    </row>
    <row r="1496" spans="1:17" ht="15" x14ac:dyDescent="0.35">
      <c r="A1496" s="1" t="s">
        <v>1637</v>
      </c>
      <c r="B1496" t="s">
        <v>1642</v>
      </c>
      <c r="C1496" t="s">
        <v>1629</v>
      </c>
      <c r="D1496" t="s">
        <v>691</v>
      </c>
      <c r="E1496" t="s">
        <v>117</v>
      </c>
      <c r="F1496" t="s">
        <v>99</v>
      </c>
      <c r="G1496" s="2" t="s">
        <v>1645</v>
      </c>
      <c r="H1496">
        <v>400</v>
      </c>
      <c r="I1496">
        <v>320</v>
      </c>
      <c r="J1496">
        <f t="shared" si="146"/>
        <v>80</v>
      </c>
      <c r="K1496" s="5">
        <f>VLOOKUP(G1496,Products!$B$2:$C$51,2,0)</f>
        <v>60</v>
      </c>
      <c r="L1496" s="5">
        <f>VLOOKUP(G1496,Products!$B$2:$D$51,3,0)</f>
        <v>68</v>
      </c>
      <c r="M1496" s="5">
        <f t="shared" si="147"/>
        <v>24000</v>
      </c>
      <c r="N1496" s="5">
        <f t="shared" si="148"/>
        <v>21760</v>
      </c>
      <c r="O1496" s="5">
        <f t="shared" si="149"/>
        <v>-2240</v>
      </c>
      <c r="P1496" s="6">
        <f t="shared" si="150"/>
        <v>0.2</v>
      </c>
      <c r="Q1496" s="6">
        <f t="shared" si="151"/>
        <v>0.8</v>
      </c>
    </row>
    <row r="1497" spans="1:17" ht="15" x14ac:dyDescent="0.35">
      <c r="A1497" s="1" t="s">
        <v>1637</v>
      </c>
      <c r="B1497" t="s">
        <v>1642</v>
      </c>
      <c r="C1497" t="s">
        <v>1629</v>
      </c>
      <c r="D1497" t="s">
        <v>947</v>
      </c>
      <c r="E1497" t="s">
        <v>117</v>
      </c>
      <c r="F1497" t="s">
        <v>100</v>
      </c>
      <c r="G1497" s="2" t="s">
        <v>11</v>
      </c>
      <c r="H1497">
        <v>400</v>
      </c>
      <c r="I1497">
        <v>320</v>
      </c>
      <c r="J1497">
        <f t="shared" si="146"/>
        <v>80</v>
      </c>
      <c r="K1497" s="5">
        <f>VLOOKUP(G1497,Products!$B$2:$C$51,2,0)</f>
        <v>38</v>
      </c>
      <c r="L1497" s="5">
        <f>VLOOKUP(G1497,Products!$B$2:$D$51,3,0)</f>
        <v>42</v>
      </c>
      <c r="M1497" s="5">
        <f t="shared" si="147"/>
        <v>15200</v>
      </c>
      <c r="N1497" s="5">
        <f t="shared" si="148"/>
        <v>13440</v>
      </c>
      <c r="O1497" s="5">
        <f t="shared" si="149"/>
        <v>-1760</v>
      </c>
      <c r="P1497" s="6">
        <f t="shared" si="150"/>
        <v>0.2</v>
      </c>
      <c r="Q1497" s="6">
        <f t="shared" si="151"/>
        <v>0.8</v>
      </c>
    </row>
    <row r="1498" spans="1:17" ht="15" x14ac:dyDescent="0.35">
      <c r="A1498" s="1" t="s">
        <v>1637</v>
      </c>
      <c r="B1498" t="s">
        <v>1642</v>
      </c>
      <c r="C1498" t="s">
        <v>1629</v>
      </c>
      <c r="D1498" t="s">
        <v>266</v>
      </c>
      <c r="E1498" t="s">
        <v>117</v>
      </c>
      <c r="F1498" t="s">
        <v>101</v>
      </c>
      <c r="G1498" s="2" t="s">
        <v>26</v>
      </c>
      <c r="H1498">
        <v>400</v>
      </c>
      <c r="I1498">
        <v>320</v>
      </c>
      <c r="J1498">
        <f t="shared" si="146"/>
        <v>80</v>
      </c>
      <c r="K1498" s="5">
        <f>VLOOKUP(G1498,Products!$B$2:$C$51,2,0)</f>
        <v>120</v>
      </c>
      <c r="L1498" s="5">
        <f>VLOOKUP(G1498,Products!$B$2:$D$51,3,0)</f>
        <v>136</v>
      </c>
      <c r="M1498" s="5">
        <f t="shared" si="147"/>
        <v>48000</v>
      </c>
      <c r="N1498" s="5">
        <f t="shared" si="148"/>
        <v>43520</v>
      </c>
      <c r="O1498" s="5">
        <f t="shared" si="149"/>
        <v>-4480</v>
      </c>
      <c r="P1498" s="6">
        <f t="shared" si="150"/>
        <v>0.2</v>
      </c>
      <c r="Q1498" s="6">
        <f t="shared" si="151"/>
        <v>0.8</v>
      </c>
    </row>
    <row r="1499" spans="1:17" ht="15" x14ac:dyDescent="0.35">
      <c r="A1499" s="1" t="s">
        <v>1637</v>
      </c>
      <c r="B1499" t="s">
        <v>1642</v>
      </c>
      <c r="C1499" t="s">
        <v>1629</v>
      </c>
      <c r="D1499" t="s">
        <v>312</v>
      </c>
      <c r="E1499" t="s">
        <v>117</v>
      </c>
      <c r="F1499" t="s">
        <v>102</v>
      </c>
      <c r="G1499" s="2" t="s">
        <v>35</v>
      </c>
      <c r="H1499">
        <v>400</v>
      </c>
      <c r="I1499">
        <v>312</v>
      </c>
      <c r="J1499">
        <f t="shared" si="146"/>
        <v>88</v>
      </c>
      <c r="K1499" s="5">
        <f>VLOOKUP(G1499,Products!$B$2:$C$51,2,0)</f>
        <v>60</v>
      </c>
      <c r="L1499" s="5">
        <f>VLOOKUP(G1499,Products!$B$2:$D$51,3,0)</f>
        <v>68</v>
      </c>
      <c r="M1499" s="5">
        <f t="shared" si="147"/>
        <v>24000</v>
      </c>
      <c r="N1499" s="5">
        <f t="shared" si="148"/>
        <v>21216</v>
      </c>
      <c r="O1499" s="5">
        <f t="shared" si="149"/>
        <v>-2784</v>
      </c>
      <c r="P1499" s="6">
        <f t="shared" si="150"/>
        <v>0.22</v>
      </c>
      <c r="Q1499" s="6">
        <f t="shared" si="151"/>
        <v>0.78</v>
      </c>
    </row>
    <row r="1500" spans="1:17" ht="15" x14ac:dyDescent="0.35">
      <c r="A1500" s="1" t="s">
        <v>1637</v>
      </c>
      <c r="B1500" t="s">
        <v>1642</v>
      </c>
      <c r="C1500" t="s">
        <v>1629</v>
      </c>
      <c r="D1500" t="s">
        <v>447</v>
      </c>
      <c r="E1500" t="s">
        <v>117</v>
      </c>
      <c r="F1500" t="s">
        <v>103</v>
      </c>
      <c r="G1500" s="2" t="s">
        <v>37</v>
      </c>
      <c r="H1500">
        <v>400</v>
      </c>
      <c r="I1500">
        <v>324</v>
      </c>
      <c r="J1500">
        <f t="shared" si="146"/>
        <v>76</v>
      </c>
      <c r="K1500" s="5">
        <f>VLOOKUP(G1500,Products!$B$2:$C$51,2,0)</f>
        <v>22</v>
      </c>
      <c r="L1500" s="5">
        <f>VLOOKUP(G1500,Products!$B$2:$D$51,3,0)</f>
        <v>27</v>
      </c>
      <c r="M1500" s="5">
        <f t="shared" si="147"/>
        <v>8800</v>
      </c>
      <c r="N1500" s="5">
        <f t="shared" si="148"/>
        <v>8748</v>
      </c>
      <c r="O1500" s="5">
        <f t="shared" si="149"/>
        <v>-52</v>
      </c>
      <c r="P1500" s="6">
        <f t="shared" si="150"/>
        <v>0.19</v>
      </c>
      <c r="Q1500" s="6">
        <f t="shared" si="151"/>
        <v>0.81</v>
      </c>
    </row>
    <row r="1501" spans="1:17" ht="15" x14ac:dyDescent="0.35">
      <c r="A1501" s="1" t="s">
        <v>1637</v>
      </c>
      <c r="B1501" t="s">
        <v>1642</v>
      </c>
      <c r="C1501" t="s">
        <v>1629</v>
      </c>
      <c r="D1501" t="s">
        <v>498</v>
      </c>
      <c r="E1501" t="s">
        <v>117</v>
      </c>
      <c r="F1501" t="s">
        <v>104</v>
      </c>
      <c r="G1501" s="2" t="s">
        <v>38</v>
      </c>
      <c r="H1501">
        <v>400</v>
      </c>
      <c r="I1501">
        <v>324</v>
      </c>
      <c r="J1501">
        <f t="shared" si="146"/>
        <v>76</v>
      </c>
      <c r="K1501" s="5">
        <f>VLOOKUP(G1501,Products!$B$2:$C$51,2,0)</f>
        <v>60</v>
      </c>
      <c r="L1501" s="5">
        <f>VLOOKUP(G1501,Products!$B$2:$D$51,3,0)</f>
        <v>68</v>
      </c>
      <c r="M1501" s="5">
        <f t="shared" si="147"/>
        <v>24000</v>
      </c>
      <c r="N1501" s="5">
        <f t="shared" si="148"/>
        <v>22032</v>
      </c>
      <c r="O1501" s="5">
        <f t="shared" si="149"/>
        <v>-1968</v>
      </c>
      <c r="P1501" s="6">
        <f t="shared" si="150"/>
        <v>0.19</v>
      </c>
      <c r="Q1501" s="6">
        <f t="shared" si="151"/>
        <v>0.81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06D46-EA5D-4CD8-970D-4D80DEFEF614}">
  <dimension ref="A1:E51"/>
  <sheetViews>
    <sheetView workbookViewId="0">
      <selection activeCell="F8" sqref="F8"/>
    </sheetView>
  </sheetViews>
  <sheetFormatPr defaultRowHeight="14.4" x14ac:dyDescent="0.3"/>
  <cols>
    <col min="1" max="1" width="12.33203125" customWidth="1"/>
    <col min="2" max="2" width="15.5546875" customWidth="1"/>
    <col min="3" max="3" width="22.33203125" customWidth="1"/>
    <col min="4" max="4" width="24.109375" customWidth="1"/>
    <col min="5" max="5" width="18.21875" customWidth="1"/>
  </cols>
  <sheetData>
    <row r="1" spans="1:5" x14ac:dyDescent="0.3">
      <c r="A1" s="12" t="s">
        <v>3</v>
      </c>
      <c r="B1" s="12" t="s">
        <v>9</v>
      </c>
      <c r="C1" s="13" t="s">
        <v>105</v>
      </c>
      <c r="D1" s="13" t="s">
        <v>106</v>
      </c>
      <c r="E1" s="12" t="s">
        <v>107</v>
      </c>
    </row>
    <row r="2" spans="1:5" ht="15" x14ac:dyDescent="0.35">
      <c r="A2" t="s">
        <v>55</v>
      </c>
      <c r="B2" s="2" t="s">
        <v>12</v>
      </c>
      <c r="C2" s="3">
        <v>30</v>
      </c>
      <c r="D2" s="3">
        <v>33</v>
      </c>
      <c r="E2" s="3">
        <f>D2-C2</f>
        <v>3</v>
      </c>
    </row>
    <row r="3" spans="1:5" ht="15" x14ac:dyDescent="0.35">
      <c r="A3" t="s">
        <v>56</v>
      </c>
      <c r="B3" s="2" t="s">
        <v>13</v>
      </c>
      <c r="C3" s="3">
        <v>23</v>
      </c>
      <c r="D3" s="3">
        <v>25</v>
      </c>
      <c r="E3" s="3">
        <f t="shared" ref="E3:E51" si="0">D3-C3</f>
        <v>2</v>
      </c>
    </row>
    <row r="4" spans="1:5" ht="15" x14ac:dyDescent="0.35">
      <c r="A4" t="s">
        <v>57</v>
      </c>
      <c r="B4" s="2" t="s">
        <v>52</v>
      </c>
      <c r="C4" s="3">
        <v>100</v>
      </c>
      <c r="D4" s="3">
        <v>105</v>
      </c>
      <c r="E4" s="3">
        <f t="shared" si="0"/>
        <v>5</v>
      </c>
    </row>
    <row r="5" spans="1:5" ht="15" x14ac:dyDescent="0.35">
      <c r="A5" t="s">
        <v>58</v>
      </c>
      <c r="B5" s="2" t="s">
        <v>14</v>
      </c>
      <c r="C5" s="3">
        <v>60</v>
      </c>
      <c r="D5" s="3">
        <v>68</v>
      </c>
      <c r="E5" s="3">
        <f t="shared" si="0"/>
        <v>8</v>
      </c>
    </row>
    <row r="6" spans="1:5" ht="15" x14ac:dyDescent="0.35">
      <c r="A6" t="s">
        <v>59</v>
      </c>
      <c r="B6" s="2" t="s">
        <v>15</v>
      </c>
      <c r="C6" s="3">
        <v>48</v>
      </c>
      <c r="D6" s="3">
        <v>55</v>
      </c>
      <c r="E6" s="3">
        <f t="shared" si="0"/>
        <v>7</v>
      </c>
    </row>
    <row r="7" spans="1:5" ht="15" x14ac:dyDescent="0.35">
      <c r="A7" t="s">
        <v>60</v>
      </c>
      <c r="B7" s="2" t="s">
        <v>53</v>
      </c>
      <c r="C7" s="3">
        <v>45</v>
      </c>
      <c r="D7" s="3">
        <v>52</v>
      </c>
      <c r="E7" s="3">
        <f t="shared" si="0"/>
        <v>7</v>
      </c>
    </row>
    <row r="8" spans="1:5" ht="15" x14ac:dyDescent="0.35">
      <c r="A8" t="s">
        <v>61</v>
      </c>
      <c r="B8" s="2" t="s">
        <v>16</v>
      </c>
      <c r="C8" s="3">
        <v>12</v>
      </c>
      <c r="D8" s="3">
        <v>20</v>
      </c>
      <c r="E8" s="3">
        <f t="shared" si="0"/>
        <v>8</v>
      </c>
    </row>
    <row r="9" spans="1:5" ht="15" x14ac:dyDescent="0.35">
      <c r="A9" t="s">
        <v>62</v>
      </c>
      <c r="B9" s="2" t="s">
        <v>17</v>
      </c>
      <c r="C9" s="3">
        <v>320</v>
      </c>
      <c r="D9" s="3">
        <v>368</v>
      </c>
      <c r="E9" s="3">
        <f t="shared" si="0"/>
        <v>48</v>
      </c>
    </row>
    <row r="10" spans="1:5" ht="15" x14ac:dyDescent="0.35">
      <c r="A10" t="s">
        <v>63</v>
      </c>
      <c r="B10" s="2" t="s">
        <v>18</v>
      </c>
      <c r="C10" s="3">
        <v>253</v>
      </c>
      <c r="D10" s="3">
        <v>285</v>
      </c>
      <c r="E10" s="3">
        <f t="shared" si="0"/>
        <v>32</v>
      </c>
    </row>
    <row r="11" spans="1:5" ht="15" x14ac:dyDescent="0.35">
      <c r="A11" t="s">
        <v>64</v>
      </c>
      <c r="B11" s="2" t="s">
        <v>19</v>
      </c>
      <c r="C11" s="3">
        <v>98</v>
      </c>
      <c r="D11" s="3">
        <v>108</v>
      </c>
      <c r="E11" s="3">
        <f t="shared" si="0"/>
        <v>10</v>
      </c>
    </row>
    <row r="12" spans="1:5" ht="15" x14ac:dyDescent="0.35">
      <c r="A12" t="s">
        <v>65</v>
      </c>
      <c r="B12" s="2" t="s">
        <v>45</v>
      </c>
      <c r="C12" s="3">
        <v>70</v>
      </c>
      <c r="D12" s="3">
        <v>78</v>
      </c>
      <c r="E12" s="3">
        <f t="shared" si="0"/>
        <v>8</v>
      </c>
    </row>
    <row r="13" spans="1:5" ht="15" x14ac:dyDescent="0.35">
      <c r="A13" t="s">
        <v>66</v>
      </c>
      <c r="B13" s="2" t="s">
        <v>20</v>
      </c>
      <c r="C13" s="3">
        <v>720</v>
      </c>
      <c r="D13" s="3">
        <v>806</v>
      </c>
      <c r="E13" s="3">
        <f t="shared" si="0"/>
        <v>86</v>
      </c>
    </row>
    <row r="14" spans="1:5" ht="15" x14ac:dyDescent="0.35">
      <c r="A14" t="s">
        <v>67</v>
      </c>
      <c r="B14" s="2" t="s">
        <v>21</v>
      </c>
      <c r="C14" s="3">
        <v>740</v>
      </c>
      <c r="D14" s="3">
        <v>815</v>
      </c>
      <c r="E14" s="3">
        <f t="shared" si="0"/>
        <v>75</v>
      </c>
    </row>
    <row r="15" spans="1:5" ht="15" x14ac:dyDescent="0.35">
      <c r="A15" t="s">
        <v>68</v>
      </c>
      <c r="B15" s="2" t="s">
        <v>22</v>
      </c>
      <c r="C15" s="3">
        <v>40</v>
      </c>
      <c r="D15" s="3">
        <v>60</v>
      </c>
      <c r="E15" s="3">
        <f t="shared" si="0"/>
        <v>20</v>
      </c>
    </row>
    <row r="16" spans="1:5" ht="15" x14ac:dyDescent="0.35">
      <c r="A16" t="s">
        <v>69</v>
      </c>
      <c r="B16" s="2" t="s">
        <v>27</v>
      </c>
      <c r="C16" s="3">
        <v>60</v>
      </c>
      <c r="D16" s="3">
        <v>66</v>
      </c>
      <c r="E16" s="3">
        <f t="shared" si="0"/>
        <v>6</v>
      </c>
    </row>
    <row r="17" spans="1:5" ht="15" x14ac:dyDescent="0.35">
      <c r="A17" t="s">
        <v>70</v>
      </c>
      <c r="B17" s="2" t="s">
        <v>1643</v>
      </c>
      <c r="C17" s="3">
        <v>108</v>
      </c>
      <c r="D17" s="3">
        <v>118</v>
      </c>
      <c r="E17" s="3">
        <f t="shared" si="0"/>
        <v>10</v>
      </c>
    </row>
    <row r="18" spans="1:5" ht="15" x14ac:dyDescent="0.35">
      <c r="A18" t="s">
        <v>71</v>
      </c>
      <c r="B18" s="2" t="s">
        <v>29</v>
      </c>
      <c r="C18" s="3">
        <v>84</v>
      </c>
      <c r="D18" s="3">
        <v>94</v>
      </c>
      <c r="E18" s="3">
        <f t="shared" si="0"/>
        <v>10</v>
      </c>
    </row>
    <row r="19" spans="1:5" ht="15" x14ac:dyDescent="0.35">
      <c r="A19" t="s">
        <v>72</v>
      </c>
      <c r="B19" s="2" t="s">
        <v>31</v>
      </c>
      <c r="C19" s="3">
        <v>67</v>
      </c>
      <c r="D19" s="3">
        <v>74</v>
      </c>
      <c r="E19" s="3">
        <f t="shared" si="0"/>
        <v>7</v>
      </c>
    </row>
    <row r="20" spans="1:5" ht="15" x14ac:dyDescent="0.35">
      <c r="A20" t="s">
        <v>73</v>
      </c>
      <c r="B20" s="2" t="s">
        <v>32</v>
      </c>
      <c r="C20" s="3">
        <v>25</v>
      </c>
      <c r="D20" s="3">
        <v>30</v>
      </c>
      <c r="E20" s="3">
        <f t="shared" si="0"/>
        <v>5</v>
      </c>
    </row>
    <row r="21" spans="1:5" ht="15" x14ac:dyDescent="0.35">
      <c r="A21" t="s">
        <v>74</v>
      </c>
      <c r="B21" s="2" t="s">
        <v>33</v>
      </c>
      <c r="C21" s="3">
        <v>186</v>
      </c>
      <c r="D21" s="3">
        <v>205</v>
      </c>
      <c r="E21" s="3">
        <f t="shared" si="0"/>
        <v>19</v>
      </c>
    </row>
    <row r="22" spans="1:5" ht="15" x14ac:dyDescent="0.35">
      <c r="A22" t="s">
        <v>75</v>
      </c>
      <c r="B22" s="2" t="s">
        <v>34</v>
      </c>
      <c r="C22" s="3">
        <v>70</v>
      </c>
      <c r="D22" s="3">
        <v>84</v>
      </c>
      <c r="E22" s="3">
        <f t="shared" si="0"/>
        <v>14</v>
      </c>
    </row>
    <row r="23" spans="1:5" ht="15" x14ac:dyDescent="0.35">
      <c r="A23" t="s">
        <v>76</v>
      </c>
      <c r="B23" s="2" t="s">
        <v>36</v>
      </c>
      <c r="C23" s="3">
        <v>197</v>
      </c>
      <c r="D23" s="3">
        <v>221</v>
      </c>
      <c r="E23" s="3">
        <f t="shared" si="0"/>
        <v>24</v>
      </c>
    </row>
    <row r="24" spans="1:5" ht="15" x14ac:dyDescent="0.35">
      <c r="A24" t="s">
        <v>77</v>
      </c>
      <c r="B24" s="2" t="s">
        <v>39</v>
      </c>
      <c r="C24" s="3">
        <v>20</v>
      </c>
      <c r="D24" s="3">
        <v>24</v>
      </c>
      <c r="E24" s="3">
        <f t="shared" si="0"/>
        <v>4</v>
      </c>
    </row>
    <row r="25" spans="1:5" ht="15" x14ac:dyDescent="0.35">
      <c r="A25" t="s">
        <v>78</v>
      </c>
      <c r="B25" s="2" t="s">
        <v>41</v>
      </c>
      <c r="C25" s="3">
        <v>60</v>
      </c>
      <c r="D25" s="3">
        <v>72</v>
      </c>
      <c r="E25" s="3">
        <f t="shared" si="0"/>
        <v>12</v>
      </c>
    </row>
    <row r="26" spans="1:5" ht="15" x14ac:dyDescent="0.35">
      <c r="A26" t="s">
        <v>79</v>
      </c>
      <c r="B26" s="2" t="s">
        <v>42</v>
      </c>
      <c r="C26" s="3">
        <v>251</v>
      </c>
      <c r="D26" s="3">
        <v>276</v>
      </c>
      <c r="E26" s="3">
        <f t="shared" si="0"/>
        <v>25</v>
      </c>
    </row>
    <row r="27" spans="1:5" ht="15" x14ac:dyDescent="0.35">
      <c r="A27" t="s">
        <v>80</v>
      </c>
      <c r="B27" s="2" t="s">
        <v>43</v>
      </c>
      <c r="C27" s="3">
        <v>70</v>
      </c>
      <c r="D27" s="3">
        <v>84</v>
      </c>
      <c r="E27" s="3">
        <f t="shared" si="0"/>
        <v>14</v>
      </c>
    </row>
    <row r="28" spans="1:5" ht="15" x14ac:dyDescent="0.35">
      <c r="A28" t="s">
        <v>81</v>
      </c>
      <c r="B28" s="2" t="s">
        <v>46</v>
      </c>
      <c r="C28" s="3">
        <v>120</v>
      </c>
      <c r="D28" s="3">
        <v>130</v>
      </c>
      <c r="E28" s="3">
        <f t="shared" si="0"/>
        <v>10</v>
      </c>
    </row>
    <row r="29" spans="1:5" ht="15" x14ac:dyDescent="0.35">
      <c r="A29" t="s">
        <v>82</v>
      </c>
      <c r="B29" s="2" t="s">
        <v>49</v>
      </c>
      <c r="C29" s="3">
        <v>30</v>
      </c>
      <c r="D29" s="3">
        <v>40</v>
      </c>
      <c r="E29" s="3">
        <f t="shared" si="0"/>
        <v>10</v>
      </c>
    </row>
    <row r="30" spans="1:5" ht="15" x14ac:dyDescent="0.35">
      <c r="A30" t="s">
        <v>83</v>
      </c>
      <c r="B30" s="2" t="s">
        <v>50</v>
      </c>
      <c r="C30" s="3">
        <v>10</v>
      </c>
      <c r="D30" s="3">
        <v>15</v>
      </c>
      <c r="E30" s="3">
        <f t="shared" si="0"/>
        <v>5</v>
      </c>
    </row>
    <row r="31" spans="1:5" ht="15" x14ac:dyDescent="0.35">
      <c r="A31" t="s">
        <v>84</v>
      </c>
      <c r="B31" s="2" t="s">
        <v>51</v>
      </c>
      <c r="C31" s="3">
        <v>150</v>
      </c>
      <c r="D31" s="3">
        <v>210</v>
      </c>
      <c r="E31" s="3">
        <f t="shared" si="0"/>
        <v>60</v>
      </c>
    </row>
    <row r="32" spans="1:5" ht="15" x14ac:dyDescent="0.35">
      <c r="A32" t="s">
        <v>85</v>
      </c>
      <c r="B32" s="2" t="s">
        <v>1646</v>
      </c>
      <c r="C32" s="3">
        <v>110</v>
      </c>
      <c r="D32" s="3">
        <v>127</v>
      </c>
      <c r="E32" s="3">
        <f t="shared" si="0"/>
        <v>17</v>
      </c>
    </row>
    <row r="33" spans="1:5" ht="15" x14ac:dyDescent="0.35">
      <c r="A33" t="s">
        <v>86</v>
      </c>
      <c r="B33" s="2" t="s">
        <v>23</v>
      </c>
      <c r="C33" s="3">
        <v>50</v>
      </c>
      <c r="D33" s="3">
        <v>58</v>
      </c>
      <c r="E33" s="3">
        <f t="shared" si="0"/>
        <v>8</v>
      </c>
    </row>
    <row r="34" spans="1:5" ht="15" x14ac:dyDescent="0.35">
      <c r="A34" t="s">
        <v>87</v>
      </c>
      <c r="B34" s="2" t="s">
        <v>24</v>
      </c>
      <c r="C34" s="3">
        <v>30</v>
      </c>
      <c r="D34" s="3">
        <v>34</v>
      </c>
      <c r="E34" s="3">
        <f t="shared" si="0"/>
        <v>4</v>
      </c>
    </row>
    <row r="35" spans="1:5" ht="15" x14ac:dyDescent="0.35">
      <c r="A35" t="s">
        <v>88</v>
      </c>
      <c r="B35" s="2" t="s">
        <v>25</v>
      </c>
      <c r="C35" s="3">
        <v>60</v>
      </c>
      <c r="D35" s="3">
        <v>68</v>
      </c>
      <c r="E35" s="3">
        <f t="shared" si="0"/>
        <v>8</v>
      </c>
    </row>
    <row r="36" spans="1:5" ht="15" x14ac:dyDescent="0.35">
      <c r="A36" t="s">
        <v>89</v>
      </c>
      <c r="B36" s="2" t="s">
        <v>54</v>
      </c>
      <c r="C36" s="3">
        <v>20</v>
      </c>
      <c r="D36" s="3">
        <v>22</v>
      </c>
      <c r="E36" s="3">
        <f t="shared" si="0"/>
        <v>2</v>
      </c>
    </row>
    <row r="37" spans="1:5" ht="15" x14ac:dyDescent="0.35">
      <c r="A37" t="s">
        <v>90</v>
      </c>
      <c r="B37" s="2" t="s">
        <v>40</v>
      </c>
      <c r="C37" s="3">
        <v>40</v>
      </c>
      <c r="D37" s="3">
        <v>45</v>
      </c>
      <c r="E37" s="3">
        <f t="shared" si="0"/>
        <v>5</v>
      </c>
    </row>
    <row r="38" spans="1:5" ht="15" x14ac:dyDescent="0.35">
      <c r="A38" t="s">
        <v>91</v>
      </c>
      <c r="B38" s="2" t="s">
        <v>30</v>
      </c>
      <c r="C38" s="3">
        <v>40</v>
      </c>
      <c r="D38" s="3">
        <v>45</v>
      </c>
      <c r="E38" s="3">
        <f t="shared" si="0"/>
        <v>5</v>
      </c>
    </row>
    <row r="39" spans="1:5" ht="15" x14ac:dyDescent="0.35">
      <c r="A39" t="s">
        <v>92</v>
      </c>
      <c r="B39" s="2" t="s">
        <v>44</v>
      </c>
      <c r="C39" s="3">
        <v>50</v>
      </c>
      <c r="D39" s="3">
        <v>58</v>
      </c>
      <c r="E39" s="3">
        <f t="shared" si="0"/>
        <v>8</v>
      </c>
    </row>
    <row r="40" spans="1:5" ht="15" x14ac:dyDescent="0.35">
      <c r="A40" t="s">
        <v>93</v>
      </c>
      <c r="B40" s="2" t="s">
        <v>10</v>
      </c>
      <c r="C40" s="3">
        <v>44</v>
      </c>
      <c r="D40" s="3">
        <v>49</v>
      </c>
      <c r="E40" s="3">
        <f t="shared" si="0"/>
        <v>5</v>
      </c>
    </row>
    <row r="41" spans="1:5" ht="15" x14ac:dyDescent="0.35">
      <c r="A41" t="s">
        <v>94</v>
      </c>
      <c r="B41" s="2" t="s">
        <v>1644</v>
      </c>
      <c r="C41" s="3">
        <v>25</v>
      </c>
      <c r="D41" s="3">
        <v>28</v>
      </c>
      <c r="E41" s="3">
        <f t="shared" si="0"/>
        <v>3</v>
      </c>
    </row>
    <row r="42" spans="1:5" ht="15" x14ac:dyDescent="0.35">
      <c r="A42" t="s">
        <v>95</v>
      </c>
      <c r="B42" s="2" t="s">
        <v>1630</v>
      </c>
      <c r="C42" s="3">
        <v>45</v>
      </c>
      <c r="D42" s="3">
        <v>50</v>
      </c>
      <c r="E42" s="3">
        <f t="shared" si="0"/>
        <v>5</v>
      </c>
    </row>
    <row r="43" spans="1:5" ht="15" x14ac:dyDescent="0.35">
      <c r="A43" t="s">
        <v>96</v>
      </c>
      <c r="B43" s="2" t="s">
        <v>28</v>
      </c>
      <c r="C43" s="3">
        <v>40</v>
      </c>
      <c r="D43" s="3">
        <v>44</v>
      </c>
      <c r="E43" s="3">
        <f t="shared" si="0"/>
        <v>4</v>
      </c>
    </row>
    <row r="44" spans="1:5" ht="15" x14ac:dyDescent="0.35">
      <c r="A44" t="s">
        <v>97</v>
      </c>
      <c r="B44" s="2" t="s">
        <v>47</v>
      </c>
      <c r="C44" s="3">
        <v>34</v>
      </c>
      <c r="D44" s="3">
        <v>39</v>
      </c>
      <c r="E44" s="3">
        <f t="shared" si="0"/>
        <v>5</v>
      </c>
    </row>
    <row r="45" spans="1:5" ht="15" x14ac:dyDescent="0.35">
      <c r="A45" t="s">
        <v>98</v>
      </c>
      <c r="B45" s="2" t="s">
        <v>48</v>
      </c>
      <c r="C45" s="3">
        <v>100</v>
      </c>
      <c r="D45" s="3">
        <v>113</v>
      </c>
      <c r="E45" s="3">
        <f t="shared" si="0"/>
        <v>13</v>
      </c>
    </row>
    <row r="46" spans="1:5" ht="15" x14ac:dyDescent="0.35">
      <c r="A46" t="s">
        <v>99</v>
      </c>
      <c r="B46" s="2" t="s">
        <v>1645</v>
      </c>
      <c r="C46" s="3">
        <v>60</v>
      </c>
      <c r="D46" s="3">
        <v>68</v>
      </c>
      <c r="E46" s="3">
        <f t="shared" si="0"/>
        <v>8</v>
      </c>
    </row>
    <row r="47" spans="1:5" ht="15" x14ac:dyDescent="0.35">
      <c r="A47" t="s">
        <v>100</v>
      </c>
      <c r="B47" s="2" t="s">
        <v>11</v>
      </c>
      <c r="C47" s="3">
        <v>38</v>
      </c>
      <c r="D47" s="3">
        <v>42</v>
      </c>
      <c r="E47" s="3">
        <f t="shared" si="0"/>
        <v>4</v>
      </c>
    </row>
    <row r="48" spans="1:5" ht="15" x14ac:dyDescent="0.35">
      <c r="A48" t="s">
        <v>101</v>
      </c>
      <c r="B48" s="2" t="s">
        <v>26</v>
      </c>
      <c r="C48" s="3">
        <v>120</v>
      </c>
      <c r="D48" s="3">
        <v>136</v>
      </c>
      <c r="E48" s="3">
        <f t="shared" si="0"/>
        <v>16</v>
      </c>
    </row>
    <row r="49" spans="1:5" ht="15" x14ac:dyDescent="0.35">
      <c r="A49" t="s">
        <v>102</v>
      </c>
      <c r="B49" s="2" t="s">
        <v>35</v>
      </c>
      <c r="C49" s="3">
        <v>60</v>
      </c>
      <c r="D49" s="3">
        <v>68</v>
      </c>
      <c r="E49" s="3">
        <f t="shared" si="0"/>
        <v>8</v>
      </c>
    </row>
    <row r="50" spans="1:5" ht="15" x14ac:dyDescent="0.35">
      <c r="A50" t="s">
        <v>103</v>
      </c>
      <c r="B50" s="2" t="s">
        <v>37</v>
      </c>
      <c r="C50" s="3">
        <v>22</v>
      </c>
      <c r="D50" s="3">
        <v>27</v>
      </c>
      <c r="E50" s="3">
        <f t="shared" si="0"/>
        <v>5</v>
      </c>
    </row>
    <row r="51" spans="1:5" ht="15" x14ac:dyDescent="0.35">
      <c r="A51" t="s">
        <v>104</v>
      </c>
      <c r="B51" s="2" t="s">
        <v>38</v>
      </c>
      <c r="C51" s="3">
        <v>60</v>
      </c>
      <c r="D51" s="3">
        <v>68</v>
      </c>
      <c r="E51" s="3">
        <f t="shared" si="0"/>
        <v>8</v>
      </c>
    </row>
  </sheetData>
  <phoneticPr fontId="3" type="noConversion"/>
  <conditionalFormatting sqref="I40">
    <cfRule type="duplicateValues" dxfId="0" priority="2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27BA8-3032-4DD7-BC57-55E63994FE44}">
  <dimension ref="A1:B11"/>
  <sheetViews>
    <sheetView workbookViewId="0">
      <selection activeCell="B14" sqref="B14"/>
    </sheetView>
  </sheetViews>
  <sheetFormatPr defaultRowHeight="14.4" x14ac:dyDescent="0.3"/>
  <cols>
    <col min="1" max="1" width="8.109375" bestFit="1" customWidth="1"/>
    <col min="2" max="2" width="63.44140625" bestFit="1" customWidth="1"/>
  </cols>
  <sheetData>
    <row r="1" spans="1:2" x14ac:dyDescent="0.3">
      <c r="A1" s="20" t="s">
        <v>2</v>
      </c>
      <c r="B1" s="20" t="s">
        <v>7</v>
      </c>
    </row>
    <row r="2" spans="1:2" ht="19.2" customHeight="1" x14ac:dyDescent="0.3">
      <c r="A2" t="s">
        <v>108</v>
      </c>
      <c r="B2" s="4" t="s">
        <v>118</v>
      </c>
    </row>
    <row r="3" spans="1:2" ht="15.6" x14ac:dyDescent="0.3">
      <c r="A3" t="s">
        <v>109</v>
      </c>
      <c r="B3" s="4" t="s">
        <v>127</v>
      </c>
    </row>
    <row r="4" spans="1:2" ht="15.6" x14ac:dyDescent="0.3">
      <c r="A4" t="s">
        <v>110</v>
      </c>
      <c r="B4" s="4" t="s">
        <v>126</v>
      </c>
    </row>
    <row r="5" spans="1:2" ht="15.6" x14ac:dyDescent="0.3">
      <c r="A5" t="s">
        <v>111</v>
      </c>
      <c r="B5" s="4" t="s">
        <v>125</v>
      </c>
    </row>
    <row r="6" spans="1:2" ht="15.6" x14ac:dyDescent="0.3">
      <c r="A6" t="s">
        <v>112</v>
      </c>
      <c r="B6" s="4" t="s">
        <v>124</v>
      </c>
    </row>
    <row r="7" spans="1:2" ht="15.6" x14ac:dyDescent="0.3">
      <c r="A7" t="s">
        <v>113</v>
      </c>
      <c r="B7" s="4" t="s">
        <v>123</v>
      </c>
    </row>
    <row r="8" spans="1:2" ht="15.6" x14ac:dyDescent="0.3">
      <c r="A8" t="s">
        <v>114</v>
      </c>
      <c r="B8" s="4" t="s">
        <v>122</v>
      </c>
    </row>
    <row r="9" spans="1:2" ht="15.6" x14ac:dyDescent="0.3">
      <c r="A9" t="s">
        <v>115</v>
      </c>
      <c r="B9" s="4" t="s">
        <v>121</v>
      </c>
    </row>
    <row r="10" spans="1:2" ht="15.6" x14ac:dyDescent="0.3">
      <c r="A10" t="s">
        <v>116</v>
      </c>
      <c r="B10" s="4" t="s">
        <v>120</v>
      </c>
    </row>
    <row r="11" spans="1:2" ht="15.6" x14ac:dyDescent="0.3">
      <c r="A11" t="s">
        <v>117</v>
      </c>
      <c r="B11" s="4" t="s">
        <v>119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88626-313A-480F-A05F-70C78E6D2BE5}">
  <dimension ref="A1:N13"/>
  <sheetViews>
    <sheetView topLeftCell="H1" workbookViewId="0">
      <selection activeCell="C17" sqref="C17"/>
    </sheetView>
  </sheetViews>
  <sheetFormatPr defaultRowHeight="14.4" x14ac:dyDescent="0.3"/>
  <cols>
    <col min="1" max="1" width="10" customWidth="1"/>
    <col min="2" max="2" width="55" bestFit="1" customWidth="1"/>
    <col min="3" max="3" width="16.44140625" bestFit="1" customWidth="1"/>
    <col min="4" max="4" width="25.109375" customWidth="1"/>
    <col min="5" max="5" width="21.88671875" customWidth="1"/>
    <col min="6" max="6" width="24.5546875" customWidth="1"/>
    <col min="7" max="7" width="15.44140625" bestFit="1" customWidth="1"/>
    <col min="8" max="8" width="15.44140625" customWidth="1"/>
    <col min="9" max="9" width="19.88671875" bestFit="1" customWidth="1"/>
    <col min="10" max="10" width="21.21875" bestFit="1" customWidth="1"/>
    <col min="11" max="11" width="18.5546875" customWidth="1"/>
    <col min="12" max="12" width="16.21875" customWidth="1"/>
    <col min="13" max="13" width="15.6640625" customWidth="1"/>
    <col min="14" max="14" width="16.6640625" customWidth="1"/>
    <col min="15" max="15" width="14.21875" customWidth="1"/>
  </cols>
  <sheetData>
    <row r="1" spans="1:14" x14ac:dyDescent="0.3">
      <c r="A1" s="7" t="s">
        <v>2</v>
      </c>
      <c r="B1" s="7" t="s">
        <v>7</v>
      </c>
      <c r="C1" s="7" t="s">
        <v>1649</v>
      </c>
      <c r="D1" s="7" t="s">
        <v>1650</v>
      </c>
      <c r="E1" s="7" t="s">
        <v>1651</v>
      </c>
      <c r="F1" s="7" t="s">
        <v>6</v>
      </c>
      <c r="G1" s="7" t="s">
        <v>5</v>
      </c>
      <c r="H1" s="10" t="s">
        <v>1661</v>
      </c>
      <c r="I1" s="7" t="s">
        <v>1652</v>
      </c>
      <c r="J1" s="7" t="s">
        <v>1653</v>
      </c>
      <c r="K1" s="7" t="s">
        <v>1648</v>
      </c>
      <c r="L1" s="30" t="s">
        <v>1654</v>
      </c>
      <c r="M1" s="30" t="s">
        <v>1655</v>
      </c>
      <c r="N1" s="30" t="s">
        <v>1656</v>
      </c>
    </row>
    <row r="2" spans="1:14" x14ac:dyDescent="0.3">
      <c r="A2" t="s">
        <v>108</v>
      </c>
      <c r="B2" t="s">
        <v>118</v>
      </c>
      <c r="C2">
        <v>60000</v>
      </c>
      <c r="D2">
        <f>SUMIF(Data!$E$2:$E$1501,Shops_Performance_Summary!A2,Data!I2:I1501)</f>
        <v>57959</v>
      </c>
      <c r="E2">
        <f>SUMIF(Data!$E$2:$E$1501,Shops_Performance_Summary!A2,Data!J2:J1501)</f>
        <v>2041</v>
      </c>
      <c r="F2" s="5">
        <v>6138000</v>
      </c>
      <c r="G2" s="5">
        <f>SUMIF(Data!$E$2:$E$1501,Shops_Performance_Summary!A2,Data!$N$2:$N$1501)</f>
        <v>6754599</v>
      </c>
      <c r="H2" s="3">
        <f>SUMIF(Data!$E$2:$E$1501,Shops_Performance_Summary!A2,Data!$O$2:$O$1501)</f>
        <v>616599</v>
      </c>
      <c r="I2" t="str">
        <f>IF(H2&gt;0,"Profitable","Loss")</f>
        <v>Profitable</v>
      </c>
      <c r="J2" s="8">
        <f>E2/C2</f>
        <v>3.4016666666666667E-2</v>
      </c>
      <c r="K2" s="8">
        <f>D2/C2</f>
        <v>0.9659833333333333</v>
      </c>
      <c r="L2" s="5">
        <f>SUMIF(Data!$E$2:$E$501,Shops_Performance_Summary!A2,Data!$O$2:$O$501)</f>
        <v>238534</v>
      </c>
      <c r="M2" s="5">
        <f>SUMIF(Data!$E$2:$E$501,Shops_Performance_Summary!A2,Data!$O$502:$O$1001)</f>
        <v>218417</v>
      </c>
      <c r="N2" s="5">
        <f>SUMIF(Data!$E$2:$E$501,Shops_Performance_Summary!A2,Data!$O$1002:$O$1501)</f>
        <v>159648</v>
      </c>
    </row>
    <row r="3" spans="1:14" x14ac:dyDescent="0.3">
      <c r="A3" t="s">
        <v>109</v>
      </c>
      <c r="B3" t="s">
        <v>127</v>
      </c>
      <c r="C3">
        <v>60000</v>
      </c>
      <c r="D3">
        <f>SUMIF(Data!$E$2:$E$1501,Shops_Performance_Summary!A3,Data!I3:I1502)</f>
        <v>57123</v>
      </c>
      <c r="E3">
        <f>SUMIF(Data!$E$2:$E$1501,Shops_Performance_Summary!A3,Data!J3:J1502)</f>
        <v>2877</v>
      </c>
      <c r="F3" s="5">
        <v>6138000</v>
      </c>
      <c r="G3" s="5">
        <f>SUMIF(Data!$E$2:$E$1501,Shops_Performance_Summary!A3,Data!$N$2:$N$1501)</f>
        <v>6701492</v>
      </c>
      <c r="H3" s="3">
        <f>SUMIF(Data!$E$2:$E$1501,Shops_Performance_Summary!A3,Data!$O$2:$O$1501)</f>
        <v>563492</v>
      </c>
      <c r="I3" t="str">
        <f t="shared" ref="I3:I11" si="0">IF(H3&gt;0,"Profitable","Loss")</f>
        <v>Profitable</v>
      </c>
      <c r="J3" s="8">
        <f t="shared" ref="J3:J11" si="1">E3/C3</f>
        <v>4.795E-2</v>
      </c>
      <c r="K3" s="8">
        <f t="shared" ref="K3:K11" si="2">D3/C3</f>
        <v>0.95204999999999995</v>
      </c>
      <c r="L3" s="5">
        <f>SUMIF(Data!$E$2:$E$501,Shops_Performance_Summary!A3,Data!$O$2:$O$501)</f>
        <v>236815</v>
      </c>
      <c r="M3" s="5">
        <f>SUMIF(Data!$E$2:$E$501,Shops_Performance_Summary!A3,Data!$O$502:$O$1001)</f>
        <v>201053</v>
      </c>
      <c r="N3" s="5">
        <f>SUMIF(Data!$E$2:$E$501,Shops_Performance_Summary!A3,Data!$O$1002:$O$1501)</f>
        <v>125624</v>
      </c>
    </row>
    <row r="4" spans="1:14" x14ac:dyDescent="0.3">
      <c r="A4" t="s">
        <v>110</v>
      </c>
      <c r="B4" t="s">
        <v>126</v>
      </c>
      <c r="C4">
        <v>60000</v>
      </c>
      <c r="D4">
        <f>SUMIF(Data!$E$2:$E$1501,Shops_Performance_Summary!A4,Data!I4:I1503)</f>
        <v>47634</v>
      </c>
      <c r="E4">
        <f>SUMIF(Data!$E$2:$E$1501,Shops_Performance_Summary!A4,Data!J4:J1503)</f>
        <v>12366</v>
      </c>
      <c r="F4" s="5">
        <v>6138000</v>
      </c>
      <c r="G4" s="5">
        <f>SUMIF(Data!$E$2:$E$1501,Shops_Performance_Summary!A4,Data!$N$2:$N$1501)</f>
        <v>5496232</v>
      </c>
      <c r="H4" s="3">
        <f>SUMIF(Data!$E$2:$E$1501,Shops_Performance_Summary!A4,Data!$O$2:$O$1501)</f>
        <v>-641768</v>
      </c>
      <c r="I4" t="str">
        <f t="shared" si="0"/>
        <v>Loss</v>
      </c>
      <c r="J4" s="8">
        <f t="shared" si="1"/>
        <v>0.20610000000000001</v>
      </c>
      <c r="K4" s="8">
        <f t="shared" si="2"/>
        <v>0.79390000000000005</v>
      </c>
      <c r="L4" s="5">
        <f>SUMIF(Data!$E$2:$E$501,Shops_Performance_Summary!A4,Data!$O$2:$O$501)</f>
        <v>-179176</v>
      </c>
      <c r="M4" s="5">
        <f>SUMIF(Data!$E$2:$E$501,Shops_Performance_Summary!A4,Data!$O$502:$O$1001)</f>
        <v>-121464</v>
      </c>
      <c r="N4" s="5">
        <f>SUMIF(Data!$E$2:$E$501,Shops_Performance_Summary!A4,Data!$O$1002:$O$1501)</f>
        <v>-341128</v>
      </c>
    </row>
    <row r="5" spans="1:14" x14ac:dyDescent="0.3">
      <c r="A5" t="s">
        <v>111</v>
      </c>
      <c r="B5" t="s">
        <v>125</v>
      </c>
      <c r="C5">
        <v>60000</v>
      </c>
      <c r="D5">
        <f>SUMIF(Data!$E$2:$E$1501,Shops_Performance_Summary!A5,Data!I5:I1504)</f>
        <v>58309</v>
      </c>
      <c r="E5">
        <f>SUMIF(Data!$E$2:$E$1501,Shops_Performance_Summary!A5,Data!J5:J1504)</f>
        <v>1691</v>
      </c>
      <c r="F5" s="5">
        <v>6138000</v>
      </c>
      <c r="G5" s="5">
        <f>SUMIF(Data!$E$2:$E$1501,Shops_Performance_Summary!A5,Data!$N$2:$N$1501)</f>
        <v>6789332</v>
      </c>
      <c r="H5" s="3">
        <f>SUMIF(Data!$E$2:$E$1501,Shops_Performance_Summary!A5,Data!$O$2:$O$1501)</f>
        <v>651332</v>
      </c>
      <c r="I5" t="str">
        <f t="shared" si="0"/>
        <v>Profitable</v>
      </c>
      <c r="J5" s="8">
        <f t="shared" si="1"/>
        <v>2.8183333333333335E-2</v>
      </c>
      <c r="K5" s="8">
        <f t="shared" si="2"/>
        <v>0.97181666666666666</v>
      </c>
      <c r="L5" s="5">
        <f>SUMIF(Data!$E$2:$E$501,Shops_Performance_Summary!A5,Data!$O$2:$O$501)</f>
        <v>255388</v>
      </c>
      <c r="M5" s="5">
        <f>SUMIF(Data!$E$2:$E$501,Shops_Performance_Summary!A5,Data!$O$502:$O$1001)</f>
        <v>211580</v>
      </c>
      <c r="N5" s="5">
        <f>SUMIF(Data!$E$2:$E$501,Shops_Performance_Summary!A5,Data!$O$1002:$O$1501)</f>
        <v>184364</v>
      </c>
    </row>
    <row r="6" spans="1:14" x14ac:dyDescent="0.3">
      <c r="A6" t="s">
        <v>112</v>
      </c>
      <c r="B6" t="s">
        <v>124</v>
      </c>
      <c r="C6">
        <v>60000</v>
      </c>
      <c r="D6">
        <f>SUMIF(Data!$E$2:$E$1501,Shops_Performance_Summary!A6,Data!I6:I1505)</f>
        <v>56633</v>
      </c>
      <c r="E6">
        <f>SUMIF(Data!$E$2:$E$1501,Shops_Performance_Summary!A6,Data!J6:J1505)</f>
        <v>3367</v>
      </c>
      <c r="F6" s="5">
        <v>6138000</v>
      </c>
      <c r="G6" s="5">
        <f>SUMIF(Data!$E$2:$E$1501,Shops_Performance_Summary!A6,Data!$N$2:$N$1501)</f>
        <v>6692201</v>
      </c>
      <c r="H6" s="3">
        <f>SUMIF(Data!$E$2:$E$1501,Shops_Performance_Summary!A6,Data!$O$2:$O$1501)</f>
        <v>554201</v>
      </c>
      <c r="I6" t="str">
        <f t="shared" si="0"/>
        <v>Profitable</v>
      </c>
      <c r="J6" s="8">
        <f t="shared" si="1"/>
        <v>5.6116666666666669E-2</v>
      </c>
      <c r="K6" s="8">
        <f t="shared" si="2"/>
        <v>0.9438833333333333</v>
      </c>
      <c r="L6" s="5">
        <f>SUMIF(Data!$E$2:$E$501,Shops_Performance_Summary!A6,Data!$O$2:$O$501)</f>
        <v>221097</v>
      </c>
      <c r="M6" s="5">
        <f>SUMIF(Data!$E$2:$E$501,Shops_Performance_Summary!A6,Data!$O$502:$O$1001)</f>
        <v>182344</v>
      </c>
      <c r="N6" s="5">
        <f>SUMIF(Data!$E$2:$E$501,Shops_Performance_Summary!A6,Data!$O$1002:$O$1501)</f>
        <v>150760</v>
      </c>
    </row>
    <row r="7" spans="1:14" x14ac:dyDescent="0.3">
      <c r="A7" t="s">
        <v>113</v>
      </c>
      <c r="B7" t="s">
        <v>123</v>
      </c>
      <c r="C7">
        <v>60000</v>
      </c>
      <c r="D7">
        <f>SUMIF(Data!$E$2:$E$1501,Shops_Performance_Summary!A7,Data!I7:I1506)</f>
        <v>44790</v>
      </c>
      <c r="E7">
        <f>SUMIF(Data!$E$2:$E$1501,Shops_Performance_Summary!A7,Data!J7:J1506)</f>
        <v>15210</v>
      </c>
      <c r="F7" s="5">
        <v>6138000</v>
      </c>
      <c r="G7" s="5">
        <f>SUMIF(Data!$E$2:$E$1501,Shops_Performance_Summary!A7,Data!$N$2:$N$1501)</f>
        <v>5088654</v>
      </c>
      <c r="H7" s="3">
        <f>SUMIF(Data!$E$2:$E$1501,Shops_Performance_Summary!A7,Data!$O$2:$O$1501)</f>
        <v>-1049346</v>
      </c>
      <c r="I7" t="str">
        <f t="shared" si="0"/>
        <v>Loss</v>
      </c>
      <c r="J7" s="8">
        <f t="shared" si="1"/>
        <v>0.2535</v>
      </c>
      <c r="K7" s="8">
        <f t="shared" si="2"/>
        <v>0.74650000000000005</v>
      </c>
      <c r="L7" s="5">
        <f>SUMIF(Data!$E$2:$E$501,Shops_Performance_Summary!A7,Data!$O$2:$O$501)</f>
        <v>-340670</v>
      </c>
      <c r="M7" s="5">
        <f>SUMIF(Data!$E$2:$E$501,Shops_Performance_Summary!A7,Data!$O$502:$O$1001)</f>
        <v>-401324</v>
      </c>
      <c r="N7" s="5">
        <f>SUMIF(Data!$E$2:$E$501,Shops_Performance_Summary!A7,Data!$O$1002:$O$1501)</f>
        <v>-307352</v>
      </c>
    </row>
    <row r="8" spans="1:14" x14ac:dyDescent="0.3">
      <c r="A8" t="s">
        <v>114</v>
      </c>
      <c r="B8" t="s">
        <v>122</v>
      </c>
      <c r="C8">
        <v>60000</v>
      </c>
      <c r="D8">
        <f>SUMIF(Data!$E$2:$E$1501,Shops_Performance_Summary!A8,Data!I8:I1507)</f>
        <v>55712</v>
      </c>
      <c r="E8">
        <f>SUMIF(Data!$E$2:$E$1501,Shops_Performance_Summary!A8,Data!J8:J1507)</f>
        <v>4288</v>
      </c>
      <c r="F8" s="5">
        <v>6138000</v>
      </c>
      <c r="G8" s="5">
        <f>SUMIF(Data!$E$2:$E$1501,Shops_Performance_Summary!A8,Data!$N$2:$N$1501)</f>
        <v>6465900</v>
      </c>
      <c r="H8" s="3">
        <f>SUMIF(Data!$E$2:$E$1501,Shops_Performance_Summary!A8,Data!$O$2:$O$1501)</f>
        <v>327900</v>
      </c>
      <c r="I8" t="str">
        <f t="shared" si="0"/>
        <v>Profitable</v>
      </c>
      <c r="J8" s="8">
        <f t="shared" si="1"/>
        <v>7.1466666666666664E-2</v>
      </c>
      <c r="K8" s="8">
        <f t="shared" si="2"/>
        <v>0.92853333333333332</v>
      </c>
      <c r="L8" s="5">
        <f>SUMIF(Data!$E$2:$E$501,Shops_Performance_Summary!A8,Data!$O$2:$O$501)</f>
        <v>97064</v>
      </c>
      <c r="M8" s="5">
        <f>SUMIF(Data!$E$2:$E$501,Shops_Performance_Summary!A8,Data!$O$502:$O$1001)</f>
        <v>117676</v>
      </c>
      <c r="N8" s="5">
        <f>SUMIF(Data!$E$2:$E$501,Shops_Performance_Summary!A8,Data!$O$1002:$O$1501)</f>
        <v>113160</v>
      </c>
    </row>
    <row r="9" spans="1:14" x14ac:dyDescent="0.3">
      <c r="A9" t="s">
        <v>115</v>
      </c>
      <c r="B9" t="s">
        <v>121</v>
      </c>
      <c r="C9">
        <v>60000</v>
      </c>
      <c r="D9">
        <f>SUMIF(Data!$E$2:$E$1501,Shops_Performance_Summary!A9,Data!I9:I1508)</f>
        <v>57168</v>
      </c>
      <c r="E9">
        <f>SUMIF(Data!$E$2:$E$1501,Shops_Performance_Summary!A9,Data!J9:J1508)</f>
        <v>2832</v>
      </c>
      <c r="F9" s="5">
        <v>6138000</v>
      </c>
      <c r="G9" s="5">
        <f>SUMIF(Data!$E$2:$E$1501,Shops_Performance_Summary!A9,Data!$N$2:$N$1501)</f>
        <v>6678179</v>
      </c>
      <c r="H9" s="3">
        <f>SUMIF(Data!$E$2:$E$1501,Shops_Performance_Summary!A9,Data!$O$2:$O$1501)</f>
        <v>540179</v>
      </c>
      <c r="I9" t="str">
        <f t="shared" si="0"/>
        <v>Profitable</v>
      </c>
      <c r="J9" s="8">
        <f t="shared" si="1"/>
        <v>4.7199999999999999E-2</v>
      </c>
      <c r="K9" s="8">
        <f t="shared" si="2"/>
        <v>0.95279999999999998</v>
      </c>
      <c r="L9" s="5">
        <f>SUMIF(Data!$E$2:$E$501,Shops_Performance_Summary!A9,Data!$O$2:$O$501)</f>
        <v>156599</v>
      </c>
      <c r="M9" s="5">
        <f>SUMIF(Data!$E$2:$E$501,Shops_Performance_Summary!A9,Data!$O$502:$O$1001)</f>
        <v>192232</v>
      </c>
      <c r="N9" s="5">
        <f>SUMIF(Data!$E$2:$E$501,Shops_Performance_Summary!A9,Data!$O$1002:$O$1501)</f>
        <v>191348</v>
      </c>
    </row>
    <row r="10" spans="1:14" x14ac:dyDescent="0.3">
      <c r="A10" t="s">
        <v>116</v>
      </c>
      <c r="B10" t="s">
        <v>120</v>
      </c>
      <c r="C10">
        <v>60000</v>
      </c>
      <c r="D10">
        <f>SUMIF(Data!$E$2:$E$1501,Shops_Performance_Summary!A10,Data!I10:I1509)</f>
        <v>53284</v>
      </c>
      <c r="E10">
        <f>SUMIF(Data!$E$2:$E$1501,Shops_Performance_Summary!A10,Data!J10:J1509)</f>
        <v>6716</v>
      </c>
      <c r="F10" s="5">
        <v>6138000</v>
      </c>
      <c r="G10" s="5">
        <f>SUMIF(Data!$E$2:$E$1501,Shops_Performance_Summary!A10,Data!$N$2:$N$1501)</f>
        <v>6382083</v>
      </c>
      <c r="H10" s="3">
        <f>SUMIF(Data!$E$2:$E$1501,Shops_Performance_Summary!A10,Data!$O$2:$O$1501)</f>
        <v>244083</v>
      </c>
      <c r="I10" t="str">
        <f t="shared" si="0"/>
        <v>Profitable</v>
      </c>
      <c r="J10" s="8">
        <f t="shared" si="1"/>
        <v>0.11193333333333333</v>
      </c>
      <c r="K10" s="8">
        <f t="shared" si="2"/>
        <v>0.88806666666666667</v>
      </c>
      <c r="L10" s="5">
        <f>SUMIF(Data!$E$2:$E$501,Shops_Performance_Summary!A10,Data!$O$2:$O$501)</f>
        <v>46863</v>
      </c>
      <c r="M10" s="5">
        <f>SUMIF(Data!$E$2:$E$501,Shops_Performance_Summary!A10,Data!$O$502:$O$1001)</f>
        <v>90476</v>
      </c>
      <c r="N10" s="5">
        <f>SUMIF(Data!$E$2:$E$501,Shops_Performance_Summary!A10,Data!$O$1002:$O$1501)</f>
        <v>106744</v>
      </c>
    </row>
    <row r="11" spans="1:14" x14ac:dyDescent="0.3">
      <c r="A11" t="s">
        <v>117</v>
      </c>
      <c r="B11" t="s">
        <v>119</v>
      </c>
      <c r="C11">
        <v>60000</v>
      </c>
      <c r="D11">
        <f>SUMIF(Data!$E$2:$E$1501,Shops_Performance_Summary!A11,Data!I11:I1510)</f>
        <v>44314</v>
      </c>
      <c r="E11">
        <f>SUMIF(Data!$E$2:$E$1501,Shops_Performance_Summary!A11,Data!J11:J1510)</f>
        <v>12086</v>
      </c>
      <c r="F11" s="5">
        <v>6138000</v>
      </c>
      <c r="G11" s="5">
        <f>SUMIF(Data!$E$2:$E$1501,Shops_Performance_Summary!A11,Data!$N$2:$N$1501)</f>
        <v>5332161</v>
      </c>
      <c r="H11" s="3">
        <f>SUMIF(Data!$E$2:$E$1501,Shops_Performance_Summary!A11,Data!$O$2:$O$1501)</f>
        <v>-805839</v>
      </c>
      <c r="I11" t="str">
        <f t="shared" si="0"/>
        <v>Loss</v>
      </c>
      <c r="J11" s="8">
        <f t="shared" si="1"/>
        <v>0.20143333333333333</v>
      </c>
      <c r="K11" s="8">
        <f t="shared" si="2"/>
        <v>0.7385666666666667</v>
      </c>
      <c r="L11" s="5">
        <f>SUMIF(Data!$E$2:$E$501,Shops_Performance_Summary!A11,Data!$O$2:$O$501)</f>
        <v>-393107</v>
      </c>
      <c r="M11" s="5">
        <f>SUMIF(Data!$E$2:$E$501,Shops_Performance_Summary!A11,Data!$O$502:$O$1001)</f>
        <v>-225964</v>
      </c>
      <c r="N11" s="5">
        <f>SUMIF(Data!$E$2:$E$501,Shops_Performance_Summary!A11,Data!$O$1002:$O$1501)</f>
        <v>-186768</v>
      </c>
    </row>
    <row r="12" spans="1:14" x14ac:dyDescent="0.3">
      <c r="B12" s="9" t="s">
        <v>1657</v>
      </c>
      <c r="C12">
        <f>SUM(SummaryTable[Annual_Quantity_Ordered])</f>
        <v>600000</v>
      </c>
      <c r="D12">
        <f>SUM(SummaryTable[Annual_Quantity_Sold])</f>
        <v>532926</v>
      </c>
      <c r="E12">
        <f>SUM(SummaryTable[Annual_Quantity_Wasted])</f>
        <v>63474</v>
      </c>
      <c r="F12" s="5">
        <f>SUM(SummaryTable[Total_Cost])</f>
        <v>61380000</v>
      </c>
      <c r="G12" s="5">
        <f>SUM(SummaryTable[Total_Revenue])</f>
        <v>62380833</v>
      </c>
      <c r="H12" s="3">
        <f>SUM(SummaryTable[Total_Profit/Loss])</f>
        <v>1000833</v>
      </c>
      <c r="K12" s="11"/>
      <c r="L12" s="5">
        <f>SUBTOTAL(9,$L$2:$L$11)</f>
        <v>339407</v>
      </c>
      <c r="M12" s="5">
        <f>SUBTOTAL(9,$M$2:$M$11)</f>
        <v>465026</v>
      </c>
      <c r="N12" s="5">
        <f>SUBTOTAL(9,$N$2:$N$11)</f>
        <v>196400</v>
      </c>
    </row>
    <row r="13" spans="1:14" x14ac:dyDescent="0.3">
      <c r="C13" s="9" t="s">
        <v>1667</v>
      </c>
      <c r="D13" s="8">
        <f>D12/C12</f>
        <v>0.88821000000000006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8561DE-6AF5-4BFD-B6C6-5B60CFF91B8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Dashboard</vt:lpstr>
      <vt:lpstr>Relationship_Tables</vt:lpstr>
      <vt:lpstr>Data</vt:lpstr>
      <vt:lpstr>Products</vt:lpstr>
      <vt:lpstr>Shops</vt:lpstr>
      <vt:lpstr>Shops_Performance_Summary</vt:lpstr>
      <vt:lpstr>Data</vt:lpstr>
      <vt:lpstr>Products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Gourav Saha</dc:creator>
  <cp:lastModifiedBy>Gourav Saha</cp:lastModifiedBy>
  <dcterms:created xsi:type="dcterms:W3CDTF">2025-10-11T08:11:28Z</dcterms:created>
  <dcterms:modified xsi:type="dcterms:W3CDTF">2025-10-24T17:45:34Z</dcterms:modified>
</cp:coreProperties>
</file>