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tam193_pitt_edu/Documents/Documents/Shoemaker/From Emily/for_tatum - Copy/"/>
    </mc:Choice>
  </mc:AlternateContent>
  <xr:revisionPtr revIDLastSave="850" documentId="8_{EF2BCCCD-2730-4D9D-BD7B-980BD3B26684}" xr6:coauthVersionLast="47" xr6:coauthVersionMax="47" xr10:uidLastSave="{FEF90DE6-6613-4BEC-B49E-52251C3B640F}"/>
  <bookViews>
    <workbookView xWindow="-120" yWindow="-120" windowWidth="29040" windowHeight="15840" xr2:uid="{DB0390AD-8F0B-43A4-9D15-B5FC4F17337A}"/>
  </bookViews>
  <sheets>
    <sheet name="Sheet1" sheetId="1" r:id="rId1"/>
    <sheet name="No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2" i="2" l="1"/>
  <c r="Z44" i="2"/>
  <c r="AA44" i="2" s="1"/>
  <c r="Z35" i="2"/>
  <c r="AA35" i="2" s="1"/>
  <c r="Z32" i="2"/>
  <c r="AA32" i="2" s="1"/>
  <c r="Z26" i="2"/>
  <c r="AA26" i="2" s="1"/>
  <c r="Z17" i="2"/>
  <c r="AA17" i="2" s="1"/>
  <c r="Z11" i="2"/>
  <c r="AA11" i="2" s="1"/>
  <c r="Z2" i="2"/>
  <c r="AA2" i="2" s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<sst xmlns="http://schemas.openxmlformats.org/spreadsheetml/2006/main" count="1002" uniqueCount="452">
  <si>
    <t>2.42</t>
  </si>
  <si>
    <t>1.53</t>
  </si>
  <si>
    <t>0.77</t>
  </si>
  <si>
    <t>1.02</t>
  </si>
  <si>
    <t>1.47</t>
  </si>
  <si>
    <t>1.50</t>
  </si>
  <si>
    <t>0.91</t>
  </si>
  <si>
    <t>1.30</t>
  </si>
  <si>
    <t>0.76</t>
  </si>
  <si>
    <t>1.41</t>
  </si>
  <si>
    <t>1.39</t>
  </si>
  <si>
    <t>5.51</t>
  </si>
  <si>
    <t>1.56</t>
  </si>
  <si>
    <t>2.20</t>
  </si>
  <si>
    <t>1.11</t>
  </si>
  <si>
    <t>1.64</t>
  </si>
  <si>
    <t>2.18</t>
  </si>
  <si>
    <t>1.25</t>
  </si>
  <si>
    <t>0.82</t>
  </si>
  <si>
    <t>51.11</t>
  </si>
  <si>
    <t>9.16</t>
  </si>
  <si>
    <t>4.80</t>
  </si>
  <si>
    <t>6.86</t>
  </si>
  <si>
    <t>6.00</t>
  </si>
  <si>
    <t>27.57</t>
  </si>
  <si>
    <t>17.00</t>
  </si>
  <si>
    <t>2.10</t>
  </si>
  <si>
    <t>1.38</t>
  </si>
  <si>
    <t>41.98</t>
  </si>
  <si>
    <t>48.09</t>
  </si>
  <si>
    <t>2.27</t>
  </si>
  <si>
    <t>2.89</t>
  </si>
  <si>
    <t>1.58</t>
  </si>
  <si>
    <t>15.51</t>
  </si>
  <si>
    <t>28.0</t>
  </si>
  <si>
    <t>0.88</t>
  </si>
  <si>
    <t>0.72</t>
  </si>
  <si>
    <t>75.61</t>
  </si>
  <si>
    <t>24.96</t>
  </si>
  <si>
    <t>15.67</t>
  </si>
  <si>
    <t>7.83</t>
  </si>
  <si>
    <t>9.12</t>
  </si>
  <si>
    <t>22.08</t>
  </si>
  <si>
    <t>22.90</t>
  </si>
  <si>
    <t>2.52</t>
  </si>
  <si>
    <t>1.57</t>
  </si>
  <si>
    <t>48.88</t>
  </si>
  <si>
    <t>60.01</t>
  </si>
  <si>
    <t>2.00</t>
  </si>
  <si>
    <t>4.16</t>
  </si>
  <si>
    <t>1.00</t>
  </si>
  <si>
    <t>1.89</t>
  </si>
  <si>
    <t>20.58</t>
  </si>
  <si>
    <t>47.01</t>
  </si>
  <si>
    <t>1.21</t>
  </si>
  <si>
    <t>0.90</t>
  </si>
  <si>
    <t>39.83</t>
  </si>
  <si>
    <t>100.1</t>
  </si>
  <si>
    <t>80.37</t>
  </si>
  <si>
    <t>66.59</t>
  </si>
  <si>
    <t>5.61</t>
  </si>
  <si>
    <t>4.66</t>
  </si>
  <si>
    <t>705.24</t>
  </si>
  <si>
    <t>1465.77</t>
  </si>
  <si>
    <t>2.07</t>
  </si>
  <si>
    <t>37.00</t>
  </si>
  <si>
    <t>30.65</t>
  </si>
  <si>
    <t>16.49</t>
  </si>
  <si>
    <t>18.44</t>
  </si>
  <si>
    <t>1.95</t>
  </si>
  <si>
    <t>36.598</t>
  </si>
  <si>
    <t>68.31</t>
  </si>
  <si>
    <t>0.94</t>
  </si>
  <si>
    <t>1.14</t>
  </si>
  <si>
    <t>0.37</t>
  </si>
  <si>
    <t>0.33</t>
  </si>
  <si>
    <t>0.25</t>
  </si>
  <si>
    <t>0.12</t>
  </si>
  <si>
    <t>0.31</t>
  </si>
  <si>
    <t>0.17</t>
  </si>
  <si>
    <t xml:space="preserve">.41 </t>
  </si>
  <si>
    <t xml:space="preserve">.14 </t>
  </si>
  <si>
    <t xml:space="preserve">.05 </t>
  </si>
  <si>
    <t xml:space="preserve">.24 </t>
  </si>
  <si>
    <t xml:space="preserve">.30 </t>
  </si>
  <si>
    <t xml:space="preserve">1.79 </t>
  </si>
  <si>
    <t xml:space="preserve">.40 </t>
  </si>
  <si>
    <t>0.49</t>
  </si>
  <si>
    <t xml:space="preserve">.29 </t>
  </si>
  <si>
    <t xml:space="preserve">.39 </t>
  </si>
  <si>
    <t xml:space="preserve">.15 </t>
  </si>
  <si>
    <t xml:space="preserve">.09 </t>
  </si>
  <si>
    <t>1.63</t>
  </si>
  <si>
    <t>10.04</t>
  </si>
  <si>
    <t xml:space="preserve">.44 </t>
  </si>
  <si>
    <t xml:space="preserve">.03 </t>
  </si>
  <si>
    <t xml:space="preserve">.50 </t>
  </si>
  <si>
    <t>4.67</t>
  </si>
  <si>
    <t xml:space="preserve">.12 </t>
  </si>
  <si>
    <t>3.75</t>
  </si>
  <si>
    <t>4.14</t>
  </si>
  <si>
    <t xml:space="preserve">.56 </t>
  </si>
  <si>
    <t xml:space="preserve">.66 </t>
  </si>
  <si>
    <t xml:space="preserve">.26 </t>
  </si>
  <si>
    <t xml:space="preserve">.33 </t>
  </si>
  <si>
    <t>4.07</t>
  </si>
  <si>
    <t xml:space="preserve">.11 </t>
  </si>
  <si>
    <t>3.86</t>
  </si>
  <si>
    <t>10.77</t>
  </si>
  <si>
    <t>5.54</t>
  </si>
  <si>
    <t>3.36</t>
  </si>
  <si>
    <t xml:space="preserve">.82 </t>
  </si>
  <si>
    <t>4.32</t>
  </si>
  <si>
    <t>4.01</t>
  </si>
  <si>
    <t>2.75</t>
  </si>
  <si>
    <t>5.18</t>
  </si>
  <si>
    <t xml:space="preserve">.42 </t>
  </si>
  <si>
    <t>1.03</t>
  </si>
  <si>
    <t xml:space="preserve">.18 </t>
  </si>
  <si>
    <t>1.71</t>
  </si>
  <si>
    <t>4.12</t>
  </si>
  <si>
    <t>1.13</t>
  </si>
  <si>
    <t>4.10</t>
  </si>
  <si>
    <t>9.66</t>
  </si>
  <si>
    <t>7.46</t>
  </si>
  <si>
    <t xml:space="preserve">.47 </t>
  </si>
  <si>
    <t xml:space="preserve">.60 </t>
  </si>
  <si>
    <t>56.84</t>
  </si>
  <si>
    <t>276</t>
  </si>
  <si>
    <t xml:space="preserve">.21 </t>
  </si>
  <si>
    <t xml:space="preserve">.16 </t>
  </si>
  <si>
    <t>2.68</t>
  </si>
  <si>
    <t>3.53</t>
  </si>
  <si>
    <t>1.97</t>
  </si>
  <si>
    <t>2.73</t>
  </si>
  <si>
    <t xml:space="preserve">.49 </t>
  </si>
  <si>
    <t>2.58</t>
  </si>
  <si>
    <t>5.88</t>
  </si>
  <si>
    <t xml:space="preserve">.13 </t>
  </si>
  <si>
    <t>Sex</t>
  </si>
  <si>
    <t>Gdx</t>
  </si>
  <si>
    <t>HormoneDosed</t>
  </si>
  <si>
    <t>M</t>
  </si>
  <si>
    <t>F</t>
  </si>
  <si>
    <t>Virus</t>
  </si>
  <si>
    <t>CCL2stdev</t>
  </si>
  <si>
    <t>CCL2Norm</t>
  </si>
  <si>
    <t>VirusNorm</t>
  </si>
  <si>
    <t>N</t>
  </si>
  <si>
    <t>CCL2</t>
  </si>
  <si>
    <t>CCL3</t>
  </si>
  <si>
    <t>CCL3stdev</t>
  </si>
  <si>
    <t>CCL3Norm</t>
  </si>
  <si>
    <t>IFNb</t>
  </si>
  <si>
    <t>IFNbstdev</t>
  </si>
  <si>
    <t>IFNbNorm</t>
  </si>
  <si>
    <t>IFNg</t>
  </si>
  <si>
    <t>IFNgstdev</t>
  </si>
  <si>
    <t>IFNgNorm</t>
  </si>
  <si>
    <t>IL-1b</t>
  </si>
  <si>
    <t>IL-1bstdev</t>
  </si>
  <si>
    <t>IL-1bNorm</t>
  </si>
  <si>
    <t>IL-6stdev</t>
  </si>
  <si>
    <t>IL-6</t>
  </si>
  <si>
    <t>IL-6Norm</t>
  </si>
  <si>
    <t>IL-10</t>
  </si>
  <si>
    <t>IL-10stdev</t>
  </si>
  <si>
    <t>IL-10Norm</t>
  </si>
  <si>
    <t>IL-12(p70)</t>
  </si>
  <si>
    <t>IL-12(p70)stdev</t>
  </si>
  <si>
    <t>IL-12(p70)Norm</t>
  </si>
  <si>
    <t>TNF-a</t>
  </si>
  <si>
    <t>TNF-astdev</t>
  </si>
  <si>
    <t>TNF-aNorm</t>
  </si>
  <si>
    <t>TGF-b1</t>
  </si>
  <si>
    <t>TGF-b1stdev</t>
  </si>
  <si>
    <t>TGF-b1Norm</t>
  </si>
  <si>
    <t>T</t>
  </si>
  <si>
    <t>Sham</t>
  </si>
  <si>
    <t>9.55</t>
  </si>
  <si>
    <t>8.07</t>
  </si>
  <si>
    <t>7.14</t>
  </si>
  <si>
    <t>7.32</t>
  </si>
  <si>
    <t>6.01</t>
  </si>
  <si>
    <t>4.19</t>
  </si>
  <si>
    <t>0.19</t>
  </si>
  <si>
    <t>0.14</t>
  </si>
  <si>
    <t>0.85</t>
  </si>
  <si>
    <t>2.81</t>
  </si>
  <si>
    <t>7.18</t>
  </si>
  <si>
    <t>0.27</t>
  </si>
  <si>
    <t>0.55</t>
  </si>
  <si>
    <t>0.23</t>
  </si>
  <si>
    <t xml:space="preserve">0.5 </t>
  </si>
  <si>
    <t>9.60</t>
  </si>
  <si>
    <t xml:space="preserve">2.77 </t>
  </si>
  <si>
    <t>6.55</t>
  </si>
  <si>
    <t>606.90</t>
  </si>
  <si>
    <t>887.89</t>
  </si>
  <si>
    <t xml:space="preserve">.27 </t>
  </si>
  <si>
    <t xml:space="preserve">2.19 </t>
  </si>
  <si>
    <t xml:space="preserve">2.14 </t>
  </si>
  <si>
    <t>157.16</t>
  </si>
  <si>
    <t xml:space="preserve">0.2 </t>
  </si>
  <si>
    <t>8.85</t>
  </si>
  <si>
    <t xml:space="preserve">7.39 </t>
  </si>
  <si>
    <t>589.72</t>
  </si>
  <si>
    <t>0.15</t>
  </si>
  <si>
    <t>0.11</t>
  </si>
  <si>
    <t>0.13</t>
  </si>
  <si>
    <t>0.22</t>
  </si>
  <si>
    <t>0.42</t>
  </si>
  <si>
    <t>1.62</t>
  </si>
  <si>
    <t>1.16</t>
  </si>
  <si>
    <t>1.90</t>
  </si>
  <si>
    <t>2.21</t>
  </si>
  <si>
    <t>1.70</t>
  </si>
  <si>
    <t>1.82</t>
  </si>
  <si>
    <t>2.25</t>
  </si>
  <si>
    <t>16.35</t>
  </si>
  <si>
    <t xml:space="preserve">15.62 </t>
  </si>
  <si>
    <t>198.60</t>
  </si>
  <si>
    <t>36.53</t>
  </si>
  <si>
    <t>351.96</t>
  </si>
  <si>
    <t>117.34</t>
  </si>
  <si>
    <t>213.97</t>
  </si>
  <si>
    <t>111.77</t>
  </si>
  <si>
    <t>0.70</t>
  </si>
  <si>
    <t>19.01</t>
  </si>
  <si>
    <t xml:space="preserve">7.69 </t>
  </si>
  <si>
    <t>29.87</t>
  </si>
  <si>
    <t xml:space="preserve">8.09 </t>
  </si>
  <si>
    <t>11.16</t>
  </si>
  <si>
    <t xml:space="preserve">2.06 </t>
  </si>
  <si>
    <t>1.07</t>
  </si>
  <si>
    <t xml:space="preserve">0.27 </t>
  </si>
  <si>
    <t>123.35</t>
  </si>
  <si>
    <t>381.96</t>
  </si>
  <si>
    <t>162.65</t>
  </si>
  <si>
    <t>146.72</t>
  </si>
  <si>
    <t>34.64</t>
  </si>
  <si>
    <t>0.83</t>
  </si>
  <si>
    <t xml:space="preserve">0.23 </t>
  </si>
  <si>
    <t>1.15</t>
  </si>
  <si>
    <t xml:space="preserve">0.43 </t>
  </si>
  <si>
    <t xml:space="preserve">0.60 </t>
  </si>
  <si>
    <t>1.18</t>
  </si>
  <si>
    <t xml:space="preserve">0.37 </t>
  </si>
  <si>
    <t xml:space="preserve">0.50 </t>
  </si>
  <si>
    <t>1.69</t>
  </si>
  <si>
    <t xml:space="preserve">0.47 </t>
  </si>
  <si>
    <t>1.29</t>
  </si>
  <si>
    <t xml:space="preserve">0.49 </t>
  </si>
  <si>
    <t>2.05</t>
  </si>
  <si>
    <t xml:space="preserve">0.53 </t>
  </si>
  <si>
    <t>3.61</t>
  </si>
  <si>
    <t xml:space="preserve">1.38 </t>
  </si>
  <si>
    <t>0.35</t>
  </si>
  <si>
    <t xml:space="preserve">0.15 </t>
  </si>
  <si>
    <t xml:space="preserve">0.09 </t>
  </si>
  <si>
    <t>0.87</t>
  </si>
  <si>
    <t xml:space="preserve">0.39 </t>
  </si>
  <si>
    <t>9.77</t>
  </si>
  <si>
    <t xml:space="preserve">3.62 </t>
  </si>
  <si>
    <t xml:space="preserve">0.04 </t>
  </si>
  <si>
    <t xml:space="preserve">0.06 </t>
  </si>
  <si>
    <t>0.73</t>
  </si>
  <si>
    <t xml:space="preserve">0.08 </t>
  </si>
  <si>
    <t>72.52</t>
  </si>
  <si>
    <t>17.12</t>
  </si>
  <si>
    <t>2.12</t>
  </si>
  <si>
    <t xml:space="preserve">1.06 </t>
  </si>
  <si>
    <t xml:space="preserve">1.16 </t>
  </si>
  <si>
    <t>57.43</t>
  </si>
  <si>
    <t>15.73</t>
  </si>
  <si>
    <t>1.46</t>
  </si>
  <si>
    <t xml:space="preserve">0.67 </t>
  </si>
  <si>
    <t>8.03</t>
  </si>
  <si>
    <t xml:space="preserve">1.10 </t>
  </si>
  <si>
    <t>13.26</t>
  </si>
  <si>
    <t>1.94</t>
  </si>
  <si>
    <t>17.49</t>
  </si>
  <si>
    <t>4.56</t>
  </si>
  <si>
    <t xml:space="preserve">0.32 </t>
  </si>
  <si>
    <t>10.16</t>
  </si>
  <si>
    <t>14.31</t>
  </si>
  <si>
    <t>1.17</t>
  </si>
  <si>
    <t>13.10</t>
  </si>
  <si>
    <t>19.60</t>
  </si>
  <si>
    <t>4.59</t>
  </si>
  <si>
    <t>30.00</t>
  </si>
  <si>
    <t>4.81</t>
  </si>
  <si>
    <t>0.81</t>
  </si>
  <si>
    <t xml:space="preserve">0.12 </t>
  </si>
  <si>
    <t>0.84</t>
  </si>
  <si>
    <t xml:space="preserve">0.17 </t>
  </si>
  <si>
    <t xml:space="preserve">0.26 </t>
  </si>
  <si>
    <t xml:space="preserve">0.24 </t>
  </si>
  <si>
    <t>0.59</t>
  </si>
  <si>
    <t xml:space="preserve">0.10 </t>
  </si>
  <si>
    <t>0.53</t>
  </si>
  <si>
    <t xml:space="preserve">0.05 </t>
  </si>
  <si>
    <t xml:space="preserve">0.14 </t>
  </si>
  <si>
    <t xml:space="preserve">0.13 </t>
  </si>
  <si>
    <t>0.95</t>
  </si>
  <si>
    <t>1.10</t>
  </si>
  <si>
    <t xml:space="preserve">0.31 </t>
  </si>
  <si>
    <t>Y</t>
  </si>
  <si>
    <t>12.52</t>
  </si>
  <si>
    <t xml:space="preserve">2.88 </t>
  </si>
  <si>
    <t>21.76</t>
  </si>
  <si>
    <t xml:space="preserve">4.89 </t>
  </si>
  <si>
    <t>3272.06</t>
  </si>
  <si>
    <t>533.94</t>
  </si>
  <si>
    <t>115.51</t>
  </si>
  <si>
    <t>115.32</t>
  </si>
  <si>
    <t>4.45</t>
  </si>
  <si>
    <t xml:space="preserve">0.94 </t>
  </si>
  <si>
    <t xml:space="preserve">0.91 </t>
  </si>
  <si>
    <t>390.27</t>
  </si>
  <si>
    <t>139.65</t>
  </si>
  <si>
    <t>0.00</t>
  </si>
  <si>
    <t xml:space="preserve">0.0 </t>
  </si>
  <si>
    <t>0.03</t>
  </si>
  <si>
    <t xml:space="preserve">0.01 </t>
  </si>
  <si>
    <t>0.07</t>
  </si>
  <si>
    <t xml:space="preserve">0.02 </t>
  </si>
  <si>
    <t>8.11</t>
  </si>
  <si>
    <t>2.85</t>
  </si>
  <si>
    <t>0.21</t>
  </si>
  <si>
    <t>0.26</t>
  </si>
  <si>
    <t>1.76</t>
  </si>
  <si>
    <t>2.01</t>
  </si>
  <si>
    <t>0.18</t>
  </si>
  <si>
    <t>1.42</t>
  </si>
  <si>
    <t>0.20</t>
  </si>
  <si>
    <t>0.74</t>
  </si>
  <si>
    <t>0.10</t>
  </si>
  <si>
    <t>1.36</t>
  </si>
  <si>
    <t>1.75</t>
  </si>
  <si>
    <t>0.29</t>
  </si>
  <si>
    <t>1.60</t>
  </si>
  <si>
    <t>0.24</t>
  </si>
  <si>
    <t>132.87</t>
  </si>
  <si>
    <t>16.86</t>
  </si>
  <si>
    <t>590.59</t>
  </si>
  <si>
    <t>199.9</t>
  </si>
  <si>
    <t>218.08</t>
  </si>
  <si>
    <t>30.01</t>
  </si>
  <si>
    <t>10.18</t>
  </si>
  <si>
    <t xml:space="preserve">9.39 </t>
  </si>
  <si>
    <t>137.5</t>
  </si>
  <si>
    <t>39.79</t>
  </si>
  <si>
    <t>338.1</t>
  </si>
  <si>
    <t>142.21</t>
  </si>
  <si>
    <t>127.6</t>
  </si>
  <si>
    <t>25.06</t>
  </si>
  <si>
    <t>0.02</t>
  </si>
  <si>
    <t>0.01</t>
  </si>
  <si>
    <t>2.51</t>
  </si>
  <si>
    <t>0.80</t>
  </si>
  <si>
    <t>7.92</t>
  </si>
  <si>
    <t>6.56</t>
  </si>
  <si>
    <t>2.65</t>
  </si>
  <si>
    <t xml:space="preserve">0.68 </t>
  </si>
  <si>
    <t>93.4</t>
  </si>
  <si>
    <t>±21.7</t>
  </si>
  <si>
    <t>2.59</t>
  </si>
  <si>
    <t xml:space="preserve">2.35 </t>
  </si>
  <si>
    <t>0.48</t>
  </si>
  <si>
    <t>10.6</t>
  </si>
  <si>
    <t>±3.57</t>
  </si>
  <si>
    <t xml:space="preserve">0.00 </t>
  </si>
  <si>
    <t>0.06</t>
  </si>
  <si>
    <t xml:space="preserve">0.07 </t>
  </si>
  <si>
    <t>3.98</t>
  </si>
  <si>
    <t>1.23</t>
  </si>
  <si>
    <t>1.68</t>
  </si>
  <si>
    <t xml:space="preserve">0.44 </t>
  </si>
  <si>
    <t xml:space="preserve">0.29 </t>
  </si>
  <si>
    <t>2.45</t>
  </si>
  <si>
    <t xml:space="preserve">0.65 </t>
  </si>
  <si>
    <t>3.44</t>
  </si>
  <si>
    <t>1.06</t>
  </si>
  <si>
    <t xml:space="preserve">0.28 </t>
  </si>
  <si>
    <t>1.84</t>
  </si>
  <si>
    <t xml:space="preserve">0.55 </t>
  </si>
  <si>
    <t>0.67</t>
  </si>
  <si>
    <t xml:space="preserve">0.16 </t>
  </si>
  <si>
    <t>1.44</t>
  </si>
  <si>
    <t xml:space="preserve">0.33 </t>
  </si>
  <si>
    <t xml:space="preserve">0.18 </t>
  </si>
  <si>
    <t>11.74</t>
  </si>
  <si>
    <t xml:space="preserve">1.33 </t>
  </si>
  <si>
    <t>21.80</t>
  </si>
  <si>
    <t xml:space="preserve">2.86 </t>
  </si>
  <si>
    <t>36.77</t>
  </si>
  <si>
    <t>3.97</t>
  </si>
  <si>
    <t xml:space="preserve">3.03 </t>
  </si>
  <si>
    <t>8.21</t>
  </si>
  <si>
    <t>15.88</t>
  </si>
  <si>
    <t xml:space="preserve">2.46 </t>
  </si>
  <si>
    <t>24.53</t>
  </si>
  <si>
    <t xml:space="preserve">1.47 </t>
  </si>
  <si>
    <t>0.16</t>
  </si>
  <si>
    <t>2.64</t>
  </si>
  <si>
    <t>0.54</t>
  </si>
  <si>
    <t>3.54</t>
  </si>
  <si>
    <t>0.93</t>
  </si>
  <si>
    <t>0.99</t>
  </si>
  <si>
    <t>1.61</t>
  </si>
  <si>
    <t>1.40</t>
  </si>
  <si>
    <t>0.97</t>
  </si>
  <si>
    <t>1.01</t>
  </si>
  <si>
    <t>1.33</t>
  </si>
  <si>
    <t>1.65</t>
  </si>
  <si>
    <t>1.37</t>
  </si>
  <si>
    <t>1.99</t>
  </si>
  <si>
    <t>50.40</t>
  </si>
  <si>
    <t xml:space="preserve">9.85 </t>
  </si>
  <si>
    <t>119.09</t>
  </si>
  <si>
    <t>28.20</t>
  </si>
  <si>
    <t>185.94</t>
  </si>
  <si>
    <t>20.21</t>
  </si>
  <si>
    <t>3.51</t>
  </si>
  <si>
    <t>11.42</t>
  </si>
  <si>
    <t>6.65</t>
  </si>
  <si>
    <t>8.74</t>
  </si>
  <si>
    <t>1.80</t>
  </si>
  <si>
    <t>0.09</t>
  </si>
  <si>
    <t>4.64</t>
  </si>
  <si>
    <t>10.24</t>
  </si>
  <si>
    <t>48.62</t>
  </si>
  <si>
    <t>7.87</t>
  </si>
  <si>
    <t>3.77</t>
  </si>
  <si>
    <t>0.58</t>
  </si>
  <si>
    <t>8.25</t>
  </si>
  <si>
    <t>33.45</t>
  </si>
  <si>
    <t>3.45</t>
  </si>
  <si>
    <t>0.50</t>
  </si>
  <si>
    <t>6.52</t>
  </si>
  <si>
    <t>1.31</t>
  </si>
  <si>
    <t>14.72</t>
  </si>
  <si>
    <t>2.17</t>
  </si>
  <si>
    <t>68.51</t>
  </si>
  <si>
    <t>Gdx+T</t>
  </si>
  <si>
    <t>Gdx+E</t>
  </si>
  <si>
    <t>NA</t>
  </si>
  <si>
    <t>54.51</t>
  </si>
  <si>
    <t>66.74</t>
  </si>
  <si>
    <t>148.49</t>
  </si>
  <si>
    <t>logVirus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</si>
</sst>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2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28EE-7152-4129-AC9A-DFC11EF8725B}">
  <dimension ref="A1:AK39"/>
  <sheetViews>
    <sheetView tabSelected="1" workbookViewId="0">
      <selection activeCell="D29" sqref="D29"/>
    </sheetView>
  </sheetViews>
  <sheetFormatPr defaultColWidth="19.5703125" defaultRowHeight="15.75" customHeight="1" x14ac:dyDescent="0.25"/>
  <cols>
    <col min="1" max="16384" width="19.5703125" style="4"/>
  </cols>
  <sheetData>
    <row r="1" spans="1:37" ht="15.75" customHeight="1" x14ac:dyDescent="0.25">
      <c r="A1" s="7" t="s">
        <v>177</v>
      </c>
      <c r="B1" s="7" t="s">
        <v>139</v>
      </c>
      <c r="C1" s="7" t="s">
        <v>140</v>
      </c>
      <c r="D1" s="7" t="s">
        <v>141</v>
      </c>
      <c r="E1" s="7" t="s">
        <v>451</v>
      </c>
      <c r="F1" s="7" t="s">
        <v>144</v>
      </c>
      <c r="G1" s="7" t="s">
        <v>147</v>
      </c>
      <c r="H1" s="6" t="s">
        <v>149</v>
      </c>
      <c r="I1" s="7" t="s">
        <v>145</v>
      </c>
      <c r="J1" s="7" t="s">
        <v>146</v>
      </c>
      <c r="K1" s="6" t="s">
        <v>150</v>
      </c>
      <c r="L1" s="6" t="s">
        <v>151</v>
      </c>
      <c r="M1" s="7" t="s">
        <v>152</v>
      </c>
      <c r="N1" s="6" t="s">
        <v>153</v>
      </c>
      <c r="O1" s="7" t="s">
        <v>154</v>
      </c>
      <c r="P1" s="6" t="s">
        <v>155</v>
      </c>
      <c r="Q1" s="6" t="s">
        <v>156</v>
      </c>
      <c r="R1" s="6" t="s">
        <v>157</v>
      </c>
      <c r="S1" s="6" t="s">
        <v>158</v>
      </c>
      <c r="T1" s="6" t="s">
        <v>159</v>
      </c>
      <c r="U1" s="6" t="s">
        <v>160</v>
      </c>
      <c r="V1" s="6" t="s">
        <v>161</v>
      </c>
      <c r="W1" s="6" t="s">
        <v>163</v>
      </c>
      <c r="X1" s="6" t="s">
        <v>162</v>
      </c>
      <c r="Y1" s="6" t="s">
        <v>164</v>
      </c>
      <c r="Z1" s="6" t="s">
        <v>165</v>
      </c>
      <c r="AA1" s="6" t="s">
        <v>166</v>
      </c>
      <c r="AB1" s="6" t="s">
        <v>167</v>
      </c>
      <c r="AC1" s="6" t="s">
        <v>168</v>
      </c>
      <c r="AD1" s="6" t="s">
        <v>169</v>
      </c>
      <c r="AE1" s="6" t="s">
        <v>170</v>
      </c>
      <c r="AF1" s="6" t="s">
        <v>171</v>
      </c>
      <c r="AG1" s="6" t="s">
        <v>172</v>
      </c>
      <c r="AH1" s="6" t="s">
        <v>173</v>
      </c>
      <c r="AI1" s="6" t="s">
        <v>174</v>
      </c>
      <c r="AJ1" s="6" t="s">
        <v>175</v>
      </c>
      <c r="AK1" s="6" t="s">
        <v>176</v>
      </c>
    </row>
    <row r="2" spans="1:37" ht="15" x14ac:dyDescent="0.25">
      <c r="A2" s="7">
        <v>1</v>
      </c>
      <c r="B2" s="7" t="s">
        <v>142</v>
      </c>
      <c r="C2" s="7" t="s">
        <v>148</v>
      </c>
      <c r="D2" s="7" t="s">
        <v>148</v>
      </c>
      <c r="E2" s="3">
        <v>3.7060163862898099</v>
      </c>
      <c r="F2" s="3">
        <f>10^E2</f>
        <v>5081.786161981131</v>
      </c>
      <c r="G2" s="7">
        <v>0.05</v>
      </c>
      <c r="H2" s="1">
        <v>2.0099999999999998</v>
      </c>
      <c r="I2" s="3" t="s">
        <v>74</v>
      </c>
      <c r="J2" s="7">
        <v>5.96E-2</v>
      </c>
      <c r="K2" s="2" t="s">
        <v>1</v>
      </c>
      <c r="L2" s="3" t="s">
        <v>76</v>
      </c>
      <c r="M2" s="7">
        <v>5.8704936565758099E-2</v>
      </c>
      <c r="N2" s="2" t="s">
        <v>3</v>
      </c>
      <c r="O2" s="3" t="s">
        <v>78</v>
      </c>
      <c r="P2" s="7">
        <v>0.05</v>
      </c>
      <c r="Q2" s="1" t="s">
        <v>5</v>
      </c>
      <c r="R2" s="3" t="s">
        <v>80</v>
      </c>
      <c r="S2" s="7">
        <v>5.03891689944738E-2</v>
      </c>
      <c r="T2" s="2" t="s">
        <v>7</v>
      </c>
      <c r="U2" s="3" t="s">
        <v>81</v>
      </c>
      <c r="V2" s="7">
        <v>0.33314606741573</v>
      </c>
      <c r="W2" s="2" t="s">
        <v>9</v>
      </c>
      <c r="X2" s="3" t="s">
        <v>83</v>
      </c>
      <c r="Y2" s="7">
        <v>5.2118292497079097E-2</v>
      </c>
      <c r="Z2" s="2" t="s">
        <v>11</v>
      </c>
      <c r="AA2" s="3" t="s">
        <v>85</v>
      </c>
      <c r="AB2" s="7">
        <v>0.10282210560137101</v>
      </c>
      <c r="AC2" s="2" t="s">
        <v>13</v>
      </c>
      <c r="AD2" s="3" t="s">
        <v>87</v>
      </c>
      <c r="AE2" s="7">
        <v>0.51836734693877595</v>
      </c>
      <c r="AF2" s="1" t="s">
        <v>15</v>
      </c>
      <c r="AG2" s="3" t="s">
        <v>81</v>
      </c>
      <c r="AH2" s="7">
        <v>6.9545121056493006E-2</v>
      </c>
      <c r="AI2" s="2" t="s">
        <v>17</v>
      </c>
      <c r="AJ2" s="3" t="s">
        <v>90</v>
      </c>
      <c r="AK2" s="7">
        <v>0.493835616438356</v>
      </c>
    </row>
    <row r="3" spans="1:37" ht="15.75" customHeight="1" x14ac:dyDescent="0.25">
      <c r="A3" s="7">
        <v>3</v>
      </c>
      <c r="B3" s="7" t="s">
        <v>142</v>
      </c>
      <c r="C3" s="7" t="s">
        <v>148</v>
      </c>
      <c r="D3" s="7" t="s">
        <v>148</v>
      </c>
      <c r="E3" s="3">
        <v>6.3588500509041497</v>
      </c>
      <c r="F3" s="3">
        <f t="shared" ref="F3:F33" si="0">10^E3</f>
        <v>2284809.789632529</v>
      </c>
      <c r="G3" s="7">
        <v>0.834539473684211</v>
      </c>
      <c r="H3" s="1">
        <v>13.46</v>
      </c>
      <c r="I3" s="3" t="s">
        <v>92</v>
      </c>
      <c r="J3" s="7">
        <v>0.115</v>
      </c>
      <c r="K3" s="2" t="s">
        <v>20</v>
      </c>
      <c r="L3" s="3" t="s">
        <v>10</v>
      </c>
      <c r="M3" s="7">
        <v>0.144962944353724</v>
      </c>
      <c r="N3" s="2" t="s">
        <v>22</v>
      </c>
      <c r="O3" s="3" t="s">
        <v>95</v>
      </c>
      <c r="P3" s="7">
        <v>0.69889999999999997</v>
      </c>
      <c r="Q3" s="1" t="s">
        <v>24</v>
      </c>
      <c r="R3" s="3" t="s">
        <v>97</v>
      </c>
      <c r="S3" s="7">
        <v>5.7152926118428503E-2</v>
      </c>
      <c r="T3" s="2" t="s">
        <v>26</v>
      </c>
      <c r="U3" s="3" t="s">
        <v>90</v>
      </c>
      <c r="V3" s="7">
        <v>0.73764044943820195</v>
      </c>
      <c r="W3" s="2" t="s">
        <v>28</v>
      </c>
      <c r="X3" s="3" t="s">
        <v>99</v>
      </c>
      <c r="Y3" s="7">
        <v>0.11394500228592699</v>
      </c>
      <c r="Z3" s="2" t="s">
        <v>30</v>
      </c>
      <c r="AA3" s="3" t="s">
        <v>101</v>
      </c>
      <c r="AB3" s="7">
        <v>7.1591517618078596E-2</v>
      </c>
      <c r="AC3" s="2" t="s">
        <v>32</v>
      </c>
      <c r="AD3" s="3" t="s">
        <v>103</v>
      </c>
      <c r="AE3" s="7">
        <v>0.32857142857142901</v>
      </c>
      <c r="AF3" s="1" t="s">
        <v>33</v>
      </c>
      <c r="AG3" s="3" t="s">
        <v>16</v>
      </c>
      <c r="AH3" s="7">
        <v>0.25271460014673502</v>
      </c>
      <c r="AI3" s="2" t="s">
        <v>35</v>
      </c>
      <c r="AJ3" s="3" t="s">
        <v>91</v>
      </c>
      <c r="AK3" s="7">
        <v>0.26575342465753399</v>
      </c>
    </row>
    <row r="4" spans="1:37" ht="15.75" customHeight="1" x14ac:dyDescent="0.25">
      <c r="A4" s="7">
        <v>5</v>
      </c>
      <c r="B4" s="7" t="s">
        <v>142</v>
      </c>
      <c r="C4" s="7" t="s">
        <v>148</v>
      </c>
      <c r="D4" s="7" t="s">
        <v>148</v>
      </c>
      <c r="E4" s="3">
        <v>6.5246521549425402</v>
      </c>
      <c r="F4" s="3">
        <f t="shared" si="0"/>
        <v>3346972.5839942088</v>
      </c>
      <c r="G4" s="7">
        <v>0.88190789473684195</v>
      </c>
      <c r="H4" s="1">
        <v>30.74</v>
      </c>
      <c r="I4" s="3" t="s">
        <v>107</v>
      </c>
      <c r="J4" s="7">
        <v>0.19869999999999999</v>
      </c>
      <c r="K4" s="2" t="s">
        <v>38</v>
      </c>
      <c r="L4" s="3" t="s">
        <v>109</v>
      </c>
      <c r="M4" s="7">
        <v>0.32358372063811103</v>
      </c>
      <c r="N4" s="2" t="s">
        <v>40</v>
      </c>
      <c r="O4" s="3" t="s">
        <v>111</v>
      </c>
      <c r="P4" s="7">
        <v>0.80669999999999997</v>
      </c>
      <c r="Q4" s="1" t="s">
        <v>42</v>
      </c>
      <c r="R4" s="3" t="s">
        <v>112</v>
      </c>
      <c r="S4" s="7">
        <v>5.5728567598654299E-2</v>
      </c>
      <c r="T4" s="2" t="s">
        <v>44</v>
      </c>
      <c r="U4" s="3" t="s">
        <v>90</v>
      </c>
      <c r="V4" s="7">
        <v>0.95</v>
      </c>
      <c r="W4" s="2" t="s">
        <v>46</v>
      </c>
      <c r="X4" s="3" t="s">
        <v>114</v>
      </c>
      <c r="Y4" s="7">
        <v>0.124460267199485</v>
      </c>
      <c r="Z4" s="2" t="s">
        <v>48</v>
      </c>
      <c r="AA4" s="3" t="s">
        <v>116</v>
      </c>
      <c r="AB4" s="7">
        <v>6.8988968619470903E-2</v>
      </c>
      <c r="AC4" s="2" t="s">
        <v>50</v>
      </c>
      <c r="AD4" s="3" t="s">
        <v>118</v>
      </c>
      <c r="AE4" s="7">
        <v>0.15102040816326501</v>
      </c>
      <c r="AF4" s="2" t="s">
        <v>52</v>
      </c>
      <c r="AG4" s="3" t="s">
        <v>119</v>
      </c>
      <c r="AH4" s="7">
        <v>0.31966984592809999</v>
      </c>
      <c r="AI4" s="2" t="s">
        <v>54</v>
      </c>
      <c r="AJ4" s="3" t="s">
        <v>91</v>
      </c>
      <c r="AK4" s="7">
        <v>0.46917808219178098</v>
      </c>
    </row>
    <row r="5" spans="1:37" ht="15.75" customHeight="1" x14ac:dyDescent="0.25">
      <c r="A5" s="7">
        <v>7</v>
      </c>
      <c r="B5" s="7" t="s">
        <v>142</v>
      </c>
      <c r="C5" s="7" t="s">
        <v>148</v>
      </c>
      <c r="D5" s="7" t="s">
        <v>148</v>
      </c>
      <c r="E5" s="3">
        <v>5.4076695593154502</v>
      </c>
      <c r="F5" s="3">
        <f t="shared" si="0"/>
        <v>255663.98817254064</v>
      </c>
      <c r="G5" s="7">
        <v>0.553289473684211</v>
      </c>
      <c r="H5" s="1" t="s">
        <v>56</v>
      </c>
      <c r="I5" s="3" t="s">
        <v>121</v>
      </c>
      <c r="J5" s="7">
        <v>0.2427</v>
      </c>
      <c r="K5" s="2" t="s">
        <v>58</v>
      </c>
      <c r="L5" s="3" t="s">
        <v>123</v>
      </c>
      <c r="M5" s="7">
        <v>0.95</v>
      </c>
      <c r="N5" s="2" t="s">
        <v>60</v>
      </c>
      <c r="O5" s="3" t="s">
        <v>125</v>
      </c>
      <c r="P5" s="7">
        <v>0.56000000000000005</v>
      </c>
      <c r="Q5" s="1" t="s">
        <v>62</v>
      </c>
      <c r="R5" s="3" t="s">
        <v>127</v>
      </c>
      <c r="S5" s="7">
        <v>0.23297169444180199</v>
      </c>
      <c r="T5" s="2" t="s">
        <v>64</v>
      </c>
      <c r="U5" s="3" t="s">
        <v>129</v>
      </c>
      <c r="V5" s="7">
        <v>0.72247191011236001</v>
      </c>
      <c r="W5" s="2" t="s">
        <v>65</v>
      </c>
      <c r="X5" s="3" t="s">
        <v>131</v>
      </c>
      <c r="Y5" s="7">
        <v>0.10635572413092401</v>
      </c>
      <c r="Z5" s="2" t="s">
        <v>67</v>
      </c>
      <c r="AA5" s="3" t="s">
        <v>133</v>
      </c>
      <c r="AB5" s="7">
        <v>0.20865909821141701</v>
      </c>
      <c r="AC5" s="2" t="s">
        <v>69</v>
      </c>
      <c r="AD5" s="3" t="s">
        <v>83</v>
      </c>
      <c r="AE5" s="7">
        <v>0.44183673469387702</v>
      </c>
      <c r="AF5" s="2" t="s">
        <v>70</v>
      </c>
      <c r="AG5" s="3" t="s">
        <v>136</v>
      </c>
      <c r="AH5" s="7">
        <v>0.53120616287600897</v>
      </c>
      <c r="AI5" s="2" t="s">
        <v>72</v>
      </c>
      <c r="AJ5" s="3" t="s">
        <v>138</v>
      </c>
      <c r="AK5" s="7">
        <v>0.30273972602739702</v>
      </c>
    </row>
    <row r="6" spans="1:37" ht="15.75" customHeight="1" x14ac:dyDescent="0.25">
      <c r="A6" s="7">
        <v>1</v>
      </c>
      <c r="B6" s="7" t="s">
        <v>143</v>
      </c>
      <c r="C6" s="7" t="s">
        <v>148</v>
      </c>
      <c r="D6" s="7" t="s">
        <v>148</v>
      </c>
      <c r="E6" s="3">
        <v>3.9153294226014399</v>
      </c>
      <c r="F6" s="3">
        <f t="shared" si="0"/>
        <v>8228.6657698020917</v>
      </c>
      <c r="G6" s="7">
        <v>0.112171052631579</v>
      </c>
      <c r="H6" s="1" t="s">
        <v>0</v>
      </c>
      <c r="I6" s="3" t="s">
        <v>75</v>
      </c>
      <c r="J6" s="7">
        <v>6.1600000000000002E-2</v>
      </c>
      <c r="K6" s="2" t="s">
        <v>2</v>
      </c>
      <c r="L6" s="3" t="s">
        <v>77</v>
      </c>
      <c r="M6" s="7">
        <v>5.0113051124230597E-2</v>
      </c>
      <c r="N6" s="2" t="s">
        <v>4</v>
      </c>
      <c r="O6" s="3" t="s">
        <v>79</v>
      </c>
      <c r="P6" s="7">
        <v>0.1</v>
      </c>
      <c r="Q6" s="1" t="s">
        <v>6</v>
      </c>
      <c r="R6" s="3" t="s">
        <v>81</v>
      </c>
      <c r="S6" s="7">
        <v>5.02360958566474E-2</v>
      </c>
      <c r="T6" s="2" t="s">
        <v>8</v>
      </c>
      <c r="U6" s="3" t="s">
        <v>82</v>
      </c>
      <c r="V6" s="7">
        <v>6.0112359550561802E-2</v>
      </c>
      <c r="W6" s="2" t="s">
        <v>10</v>
      </c>
      <c r="X6" s="3" t="s">
        <v>84</v>
      </c>
      <c r="Y6" s="7">
        <v>5.2087813468344103E-2</v>
      </c>
      <c r="Z6" s="2" t="s">
        <v>12</v>
      </c>
      <c r="AA6" s="3" t="s">
        <v>86</v>
      </c>
      <c r="AB6" s="7">
        <v>6.4747777658776901E-2</v>
      </c>
      <c r="AC6" s="2" t="s">
        <v>14</v>
      </c>
      <c r="AD6" s="3" t="s">
        <v>88</v>
      </c>
      <c r="AE6" s="7">
        <v>0.18469387755102001</v>
      </c>
      <c r="AF6" s="1" t="s">
        <v>16</v>
      </c>
      <c r="AG6" s="3" t="s">
        <v>89</v>
      </c>
      <c r="AH6" s="7">
        <v>7.6676449009537795E-2</v>
      </c>
      <c r="AI6" s="2" t="s">
        <v>18</v>
      </c>
      <c r="AJ6" s="3" t="s">
        <v>91</v>
      </c>
      <c r="AK6" s="7">
        <v>0.22876712328767099</v>
      </c>
    </row>
    <row r="7" spans="1:37" ht="15.75" customHeight="1" x14ac:dyDescent="0.25">
      <c r="A7" s="7">
        <v>3</v>
      </c>
      <c r="B7" s="7" t="s">
        <v>143</v>
      </c>
      <c r="C7" s="7" t="s">
        <v>148</v>
      </c>
      <c r="D7" s="7" t="s">
        <v>148</v>
      </c>
      <c r="E7" s="3">
        <v>6.7514180443108502</v>
      </c>
      <c r="F7" s="3">
        <f t="shared" si="0"/>
        <v>5641804.6483258177</v>
      </c>
      <c r="G7" s="7">
        <v>0.95</v>
      </c>
      <c r="H7" s="1" t="s">
        <v>19</v>
      </c>
      <c r="I7" s="3" t="s">
        <v>93</v>
      </c>
      <c r="J7" s="7">
        <v>0.29730000000000001</v>
      </c>
      <c r="K7" s="2" t="s">
        <v>21</v>
      </c>
      <c r="L7" s="3" t="s">
        <v>94</v>
      </c>
      <c r="M7" s="7">
        <v>9.5672654189172202E-2</v>
      </c>
      <c r="N7" s="2" t="s">
        <v>23</v>
      </c>
      <c r="O7" s="3" t="s">
        <v>96</v>
      </c>
      <c r="P7" s="7">
        <v>0.60329999999999995</v>
      </c>
      <c r="Q7" s="1" t="s">
        <v>25</v>
      </c>
      <c r="R7" s="3" t="s">
        <v>69</v>
      </c>
      <c r="S7" s="7">
        <v>5.4410581937369702E-2</v>
      </c>
      <c r="T7" s="2" t="s">
        <v>27</v>
      </c>
      <c r="U7" s="3" t="s">
        <v>98</v>
      </c>
      <c r="V7" s="7">
        <v>0.373595505617977</v>
      </c>
      <c r="W7" s="2" t="s">
        <v>29</v>
      </c>
      <c r="X7" s="3" t="s">
        <v>100</v>
      </c>
      <c r="Y7" s="7">
        <v>0.123256345564455</v>
      </c>
      <c r="Z7" s="2" t="s">
        <v>31</v>
      </c>
      <c r="AA7" s="3" t="s">
        <v>102</v>
      </c>
      <c r="AB7" s="7">
        <v>7.7567741244511101E-2</v>
      </c>
      <c r="AC7" s="2" t="s">
        <v>9</v>
      </c>
      <c r="AD7" s="3" t="s">
        <v>104</v>
      </c>
      <c r="AE7" s="7">
        <v>0.276530612244898</v>
      </c>
      <c r="AF7" s="1" t="s">
        <v>34</v>
      </c>
      <c r="AG7" s="3" t="s">
        <v>105</v>
      </c>
      <c r="AH7" s="7">
        <v>0.41765957446808499</v>
      </c>
      <c r="AI7" s="2" t="s">
        <v>36</v>
      </c>
      <c r="AJ7" s="3" t="s">
        <v>106</v>
      </c>
      <c r="AK7" s="7">
        <v>0.167123287671233</v>
      </c>
    </row>
    <row r="8" spans="1:37" ht="15.75" customHeight="1" x14ac:dyDescent="0.25">
      <c r="A8" s="7">
        <v>5</v>
      </c>
      <c r="B8" s="7" t="s">
        <v>143</v>
      </c>
      <c r="C8" s="7" t="s">
        <v>148</v>
      </c>
      <c r="D8" s="7" t="s">
        <v>148</v>
      </c>
      <c r="E8" s="3">
        <v>6.6030687933291201</v>
      </c>
      <c r="F8" s="3">
        <f t="shared" si="0"/>
        <v>4009302.2094459808</v>
      </c>
      <c r="G8" s="7">
        <v>0.90559210526315803</v>
      </c>
      <c r="H8" s="1" t="s">
        <v>37</v>
      </c>
      <c r="I8" s="3" t="s">
        <v>108</v>
      </c>
      <c r="J8" s="7">
        <v>0.41589999999999999</v>
      </c>
      <c r="K8" s="2" t="s">
        <v>39</v>
      </c>
      <c r="L8" s="3" t="s">
        <v>110</v>
      </c>
      <c r="M8" s="7">
        <v>0.218559226227861</v>
      </c>
      <c r="N8" s="2" t="s">
        <v>41</v>
      </c>
      <c r="O8" s="3" t="s">
        <v>111</v>
      </c>
      <c r="P8" s="7">
        <v>0.95</v>
      </c>
      <c r="Q8" s="1" t="s">
        <v>43</v>
      </c>
      <c r="R8" s="3" t="s">
        <v>113</v>
      </c>
      <c r="S8" s="7">
        <v>5.5941313315633401E-2</v>
      </c>
      <c r="T8" s="2" t="s">
        <v>45</v>
      </c>
      <c r="U8" s="3" t="s">
        <v>98</v>
      </c>
      <c r="V8" s="7">
        <v>0.469662921348315</v>
      </c>
      <c r="W8" s="2" t="s">
        <v>47</v>
      </c>
      <c r="X8" s="3" t="s">
        <v>115</v>
      </c>
      <c r="Y8" s="7">
        <v>0.14142184669048499</v>
      </c>
      <c r="Z8" s="2" t="s">
        <v>49</v>
      </c>
      <c r="AA8" s="3" t="s">
        <v>117</v>
      </c>
      <c r="AB8" s="7">
        <v>8.9809360608332403E-2</v>
      </c>
      <c r="AC8" s="2" t="s">
        <v>51</v>
      </c>
      <c r="AD8" s="3" t="s">
        <v>96</v>
      </c>
      <c r="AE8" s="7">
        <v>0.42346938775510201</v>
      </c>
      <c r="AF8" s="1" t="s">
        <v>53</v>
      </c>
      <c r="AG8" s="3" t="s">
        <v>120</v>
      </c>
      <c r="AH8" s="7">
        <v>0.668708730741012</v>
      </c>
      <c r="AI8" s="2" t="s">
        <v>55</v>
      </c>
      <c r="AJ8" s="3" t="s">
        <v>106</v>
      </c>
      <c r="AK8" s="7">
        <v>0.278082191780822</v>
      </c>
    </row>
    <row r="9" spans="1:37" ht="15.75" customHeight="1" x14ac:dyDescent="0.25">
      <c r="A9" s="7">
        <v>7</v>
      </c>
      <c r="B9" s="7" t="s">
        <v>143</v>
      </c>
      <c r="C9" s="7" t="s">
        <v>148</v>
      </c>
      <c r="D9" s="7" t="s">
        <v>148</v>
      </c>
      <c r="E9" s="3">
        <v>5.3030736413438602</v>
      </c>
      <c r="F9" s="3">
        <f t="shared" si="0"/>
        <v>200943.35142416882</v>
      </c>
      <c r="G9" s="7">
        <v>0.52072368421052595</v>
      </c>
      <c r="H9" s="1" t="s">
        <v>57</v>
      </c>
      <c r="I9" s="3" t="s">
        <v>122</v>
      </c>
      <c r="J9" s="7">
        <v>0.53439999999999999</v>
      </c>
      <c r="K9" s="2" t="s">
        <v>59</v>
      </c>
      <c r="L9" s="3" t="s">
        <v>124</v>
      </c>
      <c r="M9" s="7">
        <v>0.79421555081020001</v>
      </c>
      <c r="N9" s="2" t="s">
        <v>61</v>
      </c>
      <c r="O9" s="3" t="s">
        <v>126</v>
      </c>
      <c r="P9" s="7">
        <v>0.45440000000000003</v>
      </c>
      <c r="Q9" s="1" t="s">
        <v>63</v>
      </c>
      <c r="R9" s="3" t="s">
        <v>128</v>
      </c>
      <c r="S9" s="7">
        <v>0.430288158019908</v>
      </c>
      <c r="T9" s="2" t="s">
        <v>4</v>
      </c>
      <c r="U9" s="3" t="s">
        <v>130</v>
      </c>
      <c r="V9" s="7">
        <v>0.419101123595506</v>
      </c>
      <c r="W9" s="2" t="s">
        <v>66</v>
      </c>
      <c r="X9" s="3" t="s">
        <v>132</v>
      </c>
      <c r="Y9" s="7">
        <v>9.6678632507577397E-2</v>
      </c>
      <c r="Z9" s="2" t="s">
        <v>68</v>
      </c>
      <c r="AA9" s="3" t="s">
        <v>134</v>
      </c>
      <c r="AB9" s="7">
        <v>0.22745528542358401</v>
      </c>
      <c r="AC9" s="2" t="s">
        <v>0</v>
      </c>
      <c r="AD9" s="3" t="s">
        <v>135</v>
      </c>
      <c r="AE9" s="7">
        <v>0.58571428571428596</v>
      </c>
      <c r="AF9" s="1" t="s">
        <v>71</v>
      </c>
      <c r="AG9" s="3" t="s">
        <v>137</v>
      </c>
      <c r="AH9" s="7">
        <v>0.95</v>
      </c>
      <c r="AI9" s="2" t="s">
        <v>73</v>
      </c>
      <c r="AJ9" s="3" t="s">
        <v>130</v>
      </c>
      <c r="AK9" s="7">
        <v>0.426027397260274</v>
      </c>
    </row>
    <row r="10" spans="1:37" ht="15.75" customHeight="1" x14ac:dyDescent="0.25">
      <c r="A10" s="7">
        <v>1</v>
      </c>
      <c r="B10" s="7" t="s">
        <v>142</v>
      </c>
      <c r="C10" s="7" t="s">
        <v>178</v>
      </c>
      <c r="D10" s="7" t="s">
        <v>148</v>
      </c>
      <c r="E10" s="8">
        <v>4.2842639593908496</v>
      </c>
      <c r="F10" s="3">
        <f t="shared" si="0"/>
        <v>19242.609181033728</v>
      </c>
      <c r="G10" s="7">
        <v>0.21875</v>
      </c>
      <c r="H10" s="7">
        <v>10.61</v>
      </c>
      <c r="I10" s="7" t="s">
        <v>179</v>
      </c>
      <c r="J10" s="7">
        <v>0.1012</v>
      </c>
      <c r="K10" s="7">
        <v>0.84</v>
      </c>
      <c r="L10" s="7" t="s">
        <v>186</v>
      </c>
      <c r="M10" s="7">
        <v>5.0904408993844998E-2</v>
      </c>
      <c r="N10" s="7" t="s">
        <v>447</v>
      </c>
      <c r="O10" s="7" t="s">
        <v>447</v>
      </c>
      <c r="P10" s="7" t="s">
        <v>447</v>
      </c>
      <c r="Q10" s="7">
        <v>3.86</v>
      </c>
      <c r="R10" s="7" t="s">
        <v>195</v>
      </c>
      <c r="S10" s="7">
        <v>5.1001461545779198E-2</v>
      </c>
      <c r="T10" s="7" t="s">
        <v>6</v>
      </c>
      <c r="U10" s="7" t="s">
        <v>207</v>
      </c>
      <c r="V10" s="7">
        <v>0.13595505617977499</v>
      </c>
      <c r="W10" s="7" t="s">
        <v>219</v>
      </c>
      <c r="X10" s="7" t="s">
        <v>220</v>
      </c>
      <c r="Y10" s="7">
        <v>7.4886126962087504E-2</v>
      </c>
      <c r="Z10" s="7" t="s">
        <v>257</v>
      </c>
      <c r="AA10" s="7" t="s">
        <v>258</v>
      </c>
      <c r="AB10" s="7">
        <v>5.3084502516868401E-2</v>
      </c>
      <c r="AC10" s="7" t="s">
        <v>241</v>
      </c>
      <c r="AD10" s="7" t="s">
        <v>242</v>
      </c>
      <c r="AE10" s="7">
        <v>9.8979591836734701E-2</v>
      </c>
      <c r="AF10" s="7" t="s">
        <v>275</v>
      </c>
      <c r="AG10" s="7" t="s">
        <v>276</v>
      </c>
      <c r="AH10" s="7">
        <v>6.7168011738811401E-2</v>
      </c>
      <c r="AI10" s="7" t="s">
        <v>292</v>
      </c>
      <c r="AJ10" s="7" t="s">
        <v>293</v>
      </c>
      <c r="AK10" s="7">
        <v>0.22260273972602701</v>
      </c>
    </row>
    <row r="11" spans="1:37" ht="15.75" customHeight="1" x14ac:dyDescent="0.25">
      <c r="A11" s="7">
        <v>3</v>
      </c>
      <c r="B11" s="7" t="s">
        <v>142</v>
      </c>
      <c r="C11" s="7" t="s">
        <v>178</v>
      </c>
      <c r="D11" s="7" t="s">
        <v>148</v>
      </c>
      <c r="E11" s="8">
        <v>5.9847715736040499</v>
      </c>
      <c r="F11" s="3">
        <f t="shared" si="0"/>
        <v>965542.89763954573</v>
      </c>
      <c r="G11" s="7">
        <v>0.72203947368421095</v>
      </c>
      <c r="H11" s="7">
        <v>64.400000000000006</v>
      </c>
      <c r="I11" s="7">
        <v>17.54</v>
      </c>
      <c r="J11" s="7">
        <v>0.36159999999999998</v>
      </c>
      <c r="K11" s="7">
        <v>5.67</v>
      </c>
      <c r="L11" s="7" t="s">
        <v>187</v>
      </c>
      <c r="M11" s="7">
        <v>0.10550810199723699</v>
      </c>
      <c r="N11" s="7" t="s">
        <v>447</v>
      </c>
      <c r="O11" s="7" t="s">
        <v>447</v>
      </c>
      <c r="P11" s="7" t="s">
        <v>447</v>
      </c>
      <c r="Q11" s="7">
        <v>24.19</v>
      </c>
      <c r="R11" s="7" t="s">
        <v>196</v>
      </c>
      <c r="S11" s="7">
        <v>5.6275998650880801E-2</v>
      </c>
      <c r="T11" s="7" t="s">
        <v>212</v>
      </c>
      <c r="U11" s="7" t="s">
        <v>185</v>
      </c>
      <c r="V11" s="7">
        <v>0.494943820224719</v>
      </c>
      <c r="W11" s="7" t="s">
        <v>221</v>
      </c>
      <c r="X11" s="7" t="s">
        <v>222</v>
      </c>
      <c r="Y11" s="7">
        <v>0.35262627630932802</v>
      </c>
      <c r="Z11" s="7" t="s">
        <v>192</v>
      </c>
      <c r="AA11" s="7" t="s">
        <v>259</v>
      </c>
      <c r="AB11" s="7">
        <v>5.19278140730427E-2</v>
      </c>
      <c r="AC11" s="7" t="s">
        <v>243</v>
      </c>
      <c r="AD11" s="7" t="s">
        <v>244</v>
      </c>
      <c r="AE11" s="7">
        <v>0.196938775510204</v>
      </c>
      <c r="AF11" s="7" t="s">
        <v>277</v>
      </c>
      <c r="AG11" s="7" t="s">
        <v>278</v>
      </c>
      <c r="AH11" s="7">
        <v>0.153932501834189</v>
      </c>
      <c r="AI11" s="7" t="s">
        <v>294</v>
      </c>
      <c r="AJ11" s="7" t="s">
        <v>295</v>
      </c>
      <c r="AK11" s="7">
        <v>0.241095890410959</v>
      </c>
    </row>
    <row r="12" spans="1:37" ht="15.75" customHeight="1" x14ac:dyDescent="0.25">
      <c r="A12" s="7">
        <v>5</v>
      </c>
      <c r="B12" s="7" t="s">
        <v>142</v>
      </c>
      <c r="C12" s="7" t="s">
        <v>178</v>
      </c>
      <c r="D12" s="7" t="s">
        <v>148</v>
      </c>
      <c r="E12" s="8">
        <v>6.4923857868020196</v>
      </c>
      <c r="F12" s="3">
        <f t="shared" si="0"/>
        <v>3107318.6152043086</v>
      </c>
      <c r="G12" s="7">
        <v>0.87302631578947398</v>
      </c>
      <c r="H12" s="7">
        <v>73.7</v>
      </c>
      <c r="I12" s="7">
        <v>18.07</v>
      </c>
      <c r="J12" s="7">
        <v>0.40660000000000002</v>
      </c>
      <c r="K12" s="7">
        <v>11.27</v>
      </c>
      <c r="L12" s="7" t="s">
        <v>188</v>
      </c>
      <c r="M12" s="7">
        <v>0.16881673156638599</v>
      </c>
      <c r="N12" s="7" t="s">
        <v>447</v>
      </c>
      <c r="O12" s="7" t="s">
        <v>447</v>
      </c>
      <c r="P12" s="7" t="s">
        <v>447</v>
      </c>
      <c r="Q12" s="7">
        <v>624.41</v>
      </c>
      <c r="R12" s="7" t="s">
        <v>197</v>
      </c>
      <c r="S12" s="7">
        <v>0.21200067455959001</v>
      </c>
      <c r="T12" s="7" t="s">
        <v>212</v>
      </c>
      <c r="U12" s="7" t="s">
        <v>192</v>
      </c>
      <c r="V12" s="7">
        <v>0.494943820224719</v>
      </c>
      <c r="W12" s="7" t="s">
        <v>223</v>
      </c>
      <c r="X12" s="7" t="s">
        <v>224</v>
      </c>
      <c r="Y12" s="7">
        <v>0.58633946864893205</v>
      </c>
      <c r="Z12" s="7" t="s">
        <v>260</v>
      </c>
      <c r="AA12" s="7" t="s">
        <v>261</v>
      </c>
      <c r="AB12" s="7">
        <v>5.8096819106779503E-2</v>
      </c>
      <c r="AC12" s="7" t="s">
        <v>15</v>
      </c>
      <c r="AD12" s="7" t="s">
        <v>244</v>
      </c>
      <c r="AE12" s="7">
        <v>0.34693877551020402</v>
      </c>
      <c r="AF12" s="7" t="s">
        <v>279</v>
      </c>
      <c r="AG12" s="7" t="s">
        <v>280</v>
      </c>
      <c r="AH12" s="7">
        <v>0.22300073367571499</v>
      </c>
      <c r="AI12" s="7" t="s">
        <v>286</v>
      </c>
      <c r="AJ12" s="7" t="s">
        <v>296</v>
      </c>
      <c r="AK12" s="7">
        <v>0.44452054794520501</v>
      </c>
    </row>
    <row r="13" spans="1:37" ht="15.75" customHeight="1" x14ac:dyDescent="0.25">
      <c r="A13" s="7">
        <v>7</v>
      </c>
      <c r="B13" s="7" t="s">
        <v>142</v>
      </c>
      <c r="C13" s="7" t="s">
        <v>178</v>
      </c>
      <c r="D13" s="7" t="s">
        <v>148</v>
      </c>
      <c r="E13" s="8">
        <v>5.6040609137055801</v>
      </c>
      <c r="F13" s="3">
        <f t="shared" si="0"/>
        <v>401847.16957474954</v>
      </c>
      <c r="G13" s="7">
        <v>0.60953947368421102</v>
      </c>
      <c r="H13" s="7">
        <v>64.69</v>
      </c>
      <c r="I13" s="7" t="s">
        <v>181</v>
      </c>
      <c r="J13" s="7">
        <v>0.36299999999999999</v>
      </c>
      <c r="K13" s="7">
        <v>33.29</v>
      </c>
      <c r="L13" s="7" t="s">
        <v>189</v>
      </c>
      <c r="M13" s="7">
        <v>0.41775530712222098</v>
      </c>
      <c r="N13" s="7" t="s">
        <v>447</v>
      </c>
      <c r="O13" s="7" t="s">
        <v>447</v>
      </c>
      <c r="P13" s="7" t="s">
        <v>447</v>
      </c>
      <c r="Q13" s="7">
        <v>3468.93</v>
      </c>
      <c r="R13" s="7" t="s">
        <v>198</v>
      </c>
      <c r="S13" s="7">
        <v>0.95</v>
      </c>
      <c r="T13" s="7" t="s">
        <v>213</v>
      </c>
      <c r="U13" s="7" t="s">
        <v>208</v>
      </c>
      <c r="V13" s="7">
        <v>0.26235955056179799</v>
      </c>
      <c r="W13" s="7" t="s">
        <v>225</v>
      </c>
      <c r="X13" s="7" t="s">
        <v>226</v>
      </c>
      <c r="Y13" s="7">
        <v>0.37604940989213798</v>
      </c>
      <c r="Z13" s="7" t="s">
        <v>262</v>
      </c>
      <c r="AA13" s="7" t="s">
        <v>263</v>
      </c>
      <c r="AB13" s="7">
        <v>0.14388454535718101</v>
      </c>
      <c r="AC13" s="7" t="s">
        <v>215</v>
      </c>
      <c r="AD13" s="7" t="s">
        <v>245</v>
      </c>
      <c r="AE13" s="7">
        <v>0.52142857142857202</v>
      </c>
      <c r="AF13" s="7" t="s">
        <v>281</v>
      </c>
      <c r="AG13" s="7" t="s">
        <v>282</v>
      </c>
      <c r="AH13" s="7">
        <v>0.27886280264123298</v>
      </c>
      <c r="AI13" s="7" t="s">
        <v>121</v>
      </c>
      <c r="AJ13" s="7" t="s">
        <v>297</v>
      </c>
      <c r="AK13" s="7">
        <v>0.41986301369862999</v>
      </c>
    </row>
    <row r="14" spans="1:37" ht="15.75" customHeight="1" x14ac:dyDescent="0.25">
      <c r="A14" s="7">
        <v>1</v>
      </c>
      <c r="B14" s="7" t="s">
        <v>142</v>
      </c>
      <c r="C14" s="7" t="s">
        <v>140</v>
      </c>
      <c r="D14" s="7" t="s">
        <v>148</v>
      </c>
      <c r="E14" s="8">
        <v>3.7512690355329901</v>
      </c>
      <c r="F14" s="3">
        <f t="shared" si="0"/>
        <v>5639.8692467804531</v>
      </c>
      <c r="G14" s="7">
        <v>6.18421052631579E-2</v>
      </c>
      <c r="H14" s="7">
        <v>1.1200000000000001</v>
      </c>
      <c r="I14" s="7" t="s">
        <v>55</v>
      </c>
      <c r="J14" s="7">
        <v>5.5300000000000002E-2</v>
      </c>
      <c r="K14" s="7">
        <v>0.76</v>
      </c>
      <c r="L14" s="7" t="s">
        <v>190</v>
      </c>
      <c r="M14" s="7">
        <v>0.05</v>
      </c>
      <c r="N14" s="7" t="s">
        <v>447</v>
      </c>
      <c r="O14" s="7" t="s">
        <v>447</v>
      </c>
      <c r="P14" s="7" t="s">
        <v>447</v>
      </c>
      <c r="Q14" s="7">
        <v>0.45</v>
      </c>
      <c r="R14" s="7" t="s">
        <v>199</v>
      </c>
      <c r="S14" s="7">
        <v>5.0116750698342101E-2</v>
      </c>
      <c r="T14" s="7" t="s">
        <v>50</v>
      </c>
      <c r="U14" s="7" t="s">
        <v>77</v>
      </c>
      <c r="V14" s="7">
        <v>0.18146067415730299</v>
      </c>
      <c r="W14" s="7" t="s">
        <v>2</v>
      </c>
      <c r="X14" s="7" t="s">
        <v>227</v>
      </c>
      <c r="Y14" s="7">
        <v>5.11429635775607E-2</v>
      </c>
      <c r="Z14" s="7" t="s">
        <v>227</v>
      </c>
      <c r="AA14" s="7" t="s">
        <v>264</v>
      </c>
      <c r="AB14" s="7">
        <v>5.64581771446932E-2</v>
      </c>
      <c r="AC14" s="7" t="s">
        <v>246</v>
      </c>
      <c r="AD14" s="7" t="s">
        <v>247</v>
      </c>
      <c r="AE14" s="7">
        <v>0.206122448979592</v>
      </c>
      <c r="AF14" s="7" t="s">
        <v>35</v>
      </c>
      <c r="AG14" s="7" t="s">
        <v>283</v>
      </c>
      <c r="AH14" s="7">
        <v>5.95084372707263E-2</v>
      </c>
      <c r="AI14" s="7" t="s">
        <v>298</v>
      </c>
      <c r="AJ14" s="7" t="s">
        <v>299</v>
      </c>
      <c r="AK14" s="7">
        <v>8.6986301369863003E-2</v>
      </c>
    </row>
    <row r="15" spans="1:37" ht="15.75" customHeight="1" x14ac:dyDescent="0.25">
      <c r="A15" s="7">
        <v>3</v>
      </c>
      <c r="B15" s="7" t="s">
        <v>142</v>
      </c>
      <c r="C15" s="7" t="s">
        <v>140</v>
      </c>
      <c r="D15" s="7" t="s">
        <v>148</v>
      </c>
      <c r="E15" s="8">
        <v>5.7817258883248597</v>
      </c>
      <c r="F15" s="3">
        <f t="shared" si="0"/>
        <v>604958.92505347147</v>
      </c>
      <c r="G15" s="7">
        <v>0.66282894736842102</v>
      </c>
      <c r="H15" s="7">
        <v>20.059999999999999</v>
      </c>
      <c r="I15" s="7" t="s">
        <v>182</v>
      </c>
      <c r="J15" s="7">
        <v>0.14699999999999999</v>
      </c>
      <c r="K15" s="7">
        <v>3.08</v>
      </c>
      <c r="L15" s="7" t="s">
        <v>191</v>
      </c>
      <c r="M15" s="7">
        <v>7.6227860821504803E-2</v>
      </c>
      <c r="N15" s="7" t="s">
        <v>447</v>
      </c>
      <c r="O15" s="7" t="s">
        <v>447</v>
      </c>
      <c r="P15" s="7" t="s">
        <v>447</v>
      </c>
      <c r="Q15" s="7">
        <v>9.23</v>
      </c>
      <c r="R15" s="7" t="s">
        <v>200</v>
      </c>
      <c r="S15" s="7">
        <v>5.2394686545995502E-2</v>
      </c>
      <c r="T15" s="7" t="s">
        <v>214</v>
      </c>
      <c r="U15" s="7" t="s">
        <v>192</v>
      </c>
      <c r="V15" s="7">
        <v>0.63651685393258395</v>
      </c>
      <c r="W15" s="7" t="s">
        <v>228</v>
      </c>
      <c r="X15" s="7" t="s">
        <v>229</v>
      </c>
      <c r="Y15" s="7">
        <v>7.8939837783835995E-2</v>
      </c>
      <c r="Z15" s="7" t="s">
        <v>2</v>
      </c>
      <c r="AA15" s="7" t="s">
        <v>265</v>
      </c>
      <c r="AB15" s="7">
        <v>5.7132912070258099E-2</v>
      </c>
      <c r="AC15" s="7" t="s">
        <v>4</v>
      </c>
      <c r="AD15" s="7" t="s">
        <v>248</v>
      </c>
      <c r="AE15" s="7">
        <v>0.29489795918367301</v>
      </c>
      <c r="AF15" s="7" t="s">
        <v>11</v>
      </c>
      <c r="AG15" s="7" t="s">
        <v>261</v>
      </c>
      <c r="AH15" s="7">
        <v>0.120652971386647</v>
      </c>
      <c r="AI15" s="7" t="s">
        <v>300</v>
      </c>
      <c r="AJ15" s="7" t="s">
        <v>301</v>
      </c>
      <c r="AK15" s="7">
        <v>0.05</v>
      </c>
    </row>
    <row r="16" spans="1:37" ht="15.75" customHeight="1" x14ac:dyDescent="0.25">
      <c r="A16" s="7">
        <v>5</v>
      </c>
      <c r="B16" s="7" t="s">
        <v>142</v>
      </c>
      <c r="C16" s="7" t="s">
        <v>140</v>
      </c>
      <c r="D16" s="7" t="s">
        <v>148</v>
      </c>
      <c r="E16" s="8">
        <v>6.7208121827411098</v>
      </c>
      <c r="F16" s="3">
        <f t="shared" si="0"/>
        <v>5257898.3140000217</v>
      </c>
      <c r="G16" s="7">
        <v>0.94111842105263099</v>
      </c>
      <c r="H16" s="7">
        <v>23.4</v>
      </c>
      <c r="I16" s="7" t="s">
        <v>183</v>
      </c>
      <c r="J16" s="7">
        <v>0.16309999999999999</v>
      </c>
      <c r="K16" s="7">
        <v>8.92</v>
      </c>
      <c r="L16" s="7" t="s">
        <v>17</v>
      </c>
      <c r="M16" s="7">
        <v>0.142249717372189</v>
      </c>
      <c r="N16" s="7" t="s">
        <v>447</v>
      </c>
      <c r="O16" s="7" t="s">
        <v>447</v>
      </c>
      <c r="P16" s="7" t="s">
        <v>447</v>
      </c>
      <c r="Q16" s="7">
        <v>8.42</v>
      </c>
      <c r="R16" s="7" t="s">
        <v>201</v>
      </c>
      <c r="S16" s="7">
        <v>5.2184535288979601E-2</v>
      </c>
      <c r="T16" s="7" t="s">
        <v>215</v>
      </c>
      <c r="U16" s="7" t="s">
        <v>77</v>
      </c>
      <c r="V16" s="7">
        <v>0.79325842696629201</v>
      </c>
      <c r="W16" s="7" t="s">
        <v>230</v>
      </c>
      <c r="X16" s="7" t="s">
        <v>231</v>
      </c>
      <c r="Y16" s="7">
        <v>9.5489950386914296E-2</v>
      </c>
      <c r="Z16" s="7" t="s">
        <v>266</v>
      </c>
      <c r="AA16" s="7" t="s">
        <v>267</v>
      </c>
      <c r="AB16" s="7">
        <v>5.6747349255649601E-2</v>
      </c>
      <c r="AC16" s="7" t="s">
        <v>12</v>
      </c>
      <c r="AD16" s="7" t="s">
        <v>245</v>
      </c>
      <c r="AE16" s="7">
        <v>0.32244897959183699</v>
      </c>
      <c r="AF16" s="7" t="s">
        <v>284</v>
      </c>
      <c r="AG16" s="7" t="s">
        <v>9</v>
      </c>
      <c r="AH16" s="7">
        <v>0.182061628760088</v>
      </c>
      <c r="AI16" s="7" t="s">
        <v>292</v>
      </c>
      <c r="AJ16" s="7" t="s">
        <v>302</v>
      </c>
      <c r="AK16" s="7">
        <v>0.22260273972602701</v>
      </c>
    </row>
    <row r="17" spans="1:37" ht="15.75" customHeight="1" x14ac:dyDescent="0.25">
      <c r="A17" s="7">
        <v>7</v>
      </c>
      <c r="B17" s="7" t="s">
        <v>142</v>
      </c>
      <c r="C17" s="7" t="s">
        <v>140</v>
      </c>
      <c r="D17" s="7" t="s">
        <v>148</v>
      </c>
      <c r="E17" s="8">
        <v>5.6548223350253704</v>
      </c>
      <c r="F17" s="3">
        <f t="shared" si="0"/>
        <v>451671.13300875208</v>
      </c>
      <c r="G17" s="7">
        <v>0.62434210526315803</v>
      </c>
      <c r="H17" s="7">
        <v>30.46</v>
      </c>
      <c r="I17" s="7" t="s">
        <v>184</v>
      </c>
      <c r="J17" s="7">
        <v>0.1973</v>
      </c>
      <c r="K17" s="7">
        <v>41.52</v>
      </c>
      <c r="L17" s="7" t="s">
        <v>112</v>
      </c>
      <c r="M17" s="7">
        <v>0.51079638236402503</v>
      </c>
      <c r="N17" s="7" t="s">
        <v>447</v>
      </c>
      <c r="O17" s="7" t="s">
        <v>447</v>
      </c>
      <c r="P17" s="7" t="s">
        <v>447</v>
      </c>
      <c r="Q17" s="7">
        <v>828.26</v>
      </c>
      <c r="R17" s="7" t="s">
        <v>202</v>
      </c>
      <c r="S17" s="7">
        <v>0.26488874090858</v>
      </c>
      <c r="T17" s="7" t="s">
        <v>216</v>
      </c>
      <c r="U17" s="7" t="s">
        <v>209</v>
      </c>
      <c r="V17" s="7">
        <v>0.53539325842696595</v>
      </c>
      <c r="W17" s="7" t="s">
        <v>232</v>
      </c>
      <c r="X17" s="7" t="s">
        <v>233</v>
      </c>
      <c r="Y17" s="7">
        <v>6.6976819005367699E-2</v>
      </c>
      <c r="Z17" s="7" t="s">
        <v>268</v>
      </c>
      <c r="AA17" s="7" t="s">
        <v>269</v>
      </c>
      <c r="AB17" s="7">
        <v>0.74873621077433905</v>
      </c>
      <c r="AC17" s="7" t="s">
        <v>249</v>
      </c>
      <c r="AD17" s="7" t="s">
        <v>250</v>
      </c>
      <c r="AE17" s="7">
        <v>0.36224489795918402</v>
      </c>
      <c r="AF17" s="7" t="s">
        <v>285</v>
      </c>
      <c r="AG17" s="7" t="s">
        <v>286</v>
      </c>
      <c r="AH17" s="7">
        <v>0.236867204695525</v>
      </c>
      <c r="AI17" s="7" t="s">
        <v>227</v>
      </c>
      <c r="AJ17" s="7" t="s">
        <v>303</v>
      </c>
      <c r="AK17" s="7">
        <v>0.15479452054794501</v>
      </c>
    </row>
    <row r="18" spans="1:37" ht="15.75" customHeight="1" x14ac:dyDescent="0.25">
      <c r="A18" s="7">
        <v>1</v>
      </c>
      <c r="B18" s="7" t="s">
        <v>142</v>
      </c>
      <c r="C18" s="7" t="s">
        <v>445</v>
      </c>
      <c r="D18" s="7" t="s">
        <v>307</v>
      </c>
      <c r="E18" s="8">
        <v>4.2842639593908496</v>
      </c>
      <c r="F18" s="3">
        <f t="shared" si="0"/>
        <v>19242.609181033728</v>
      </c>
      <c r="G18" s="7">
        <v>0.21875</v>
      </c>
      <c r="H18" s="7">
        <v>0.83</v>
      </c>
      <c r="I18" s="7" t="s">
        <v>185</v>
      </c>
      <c r="J18" s="7">
        <v>5.3900000000000003E-2</v>
      </c>
      <c r="K18" s="7">
        <v>1.1299999999999999</v>
      </c>
      <c r="L18" s="7" t="s">
        <v>192</v>
      </c>
      <c r="M18" s="7">
        <v>5.4182891596533098E-2</v>
      </c>
      <c r="N18" s="7" t="s">
        <v>447</v>
      </c>
      <c r="O18" s="7" t="s">
        <v>447</v>
      </c>
      <c r="P18" s="7" t="s">
        <v>447</v>
      </c>
      <c r="Q18" s="7">
        <v>1.06</v>
      </c>
      <c r="R18" s="7" t="s">
        <v>203</v>
      </c>
      <c r="S18" s="7">
        <v>5.0275012756094799E-2</v>
      </c>
      <c r="T18" s="7" t="s">
        <v>50</v>
      </c>
      <c r="U18" s="7" t="s">
        <v>207</v>
      </c>
      <c r="V18" s="7">
        <v>0.18146067415730299</v>
      </c>
      <c r="W18" s="7" t="s">
        <v>234</v>
      </c>
      <c r="X18" s="7" t="s">
        <v>235</v>
      </c>
      <c r="Y18" s="7">
        <v>5.1600149008584902E-2</v>
      </c>
      <c r="Z18" s="7" t="s">
        <v>5</v>
      </c>
      <c r="AA18" s="7" t="s">
        <v>254</v>
      </c>
      <c r="AB18" s="7">
        <v>6.4169433436864098E-2</v>
      </c>
      <c r="AC18" s="7" t="s">
        <v>251</v>
      </c>
      <c r="AD18" s="7" t="s">
        <v>242</v>
      </c>
      <c r="AE18" s="7">
        <v>0.23979591836734701</v>
      </c>
      <c r="AF18" s="7" t="s">
        <v>14</v>
      </c>
      <c r="AG18" s="7" t="s">
        <v>242</v>
      </c>
      <c r="AH18" s="7">
        <v>6.2545854732208403E-2</v>
      </c>
      <c r="AI18" s="7" t="s">
        <v>304</v>
      </c>
      <c r="AJ18" s="7" t="s">
        <v>258</v>
      </c>
      <c r="AK18" s="7">
        <v>0.30890410958904102</v>
      </c>
    </row>
    <row r="19" spans="1:37" ht="15.75" customHeight="1" x14ac:dyDescent="0.25">
      <c r="A19" s="7">
        <v>3</v>
      </c>
      <c r="B19" s="7" t="s">
        <v>142</v>
      </c>
      <c r="C19" s="7" t="s">
        <v>445</v>
      </c>
      <c r="D19" s="7" t="s">
        <v>307</v>
      </c>
      <c r="E19" s="8">
        <v>5.8071065989847597</v>
      </c>
      <c r="F19" s="3">
        <f t="shared" si="0"/>
        <v>641366.98286606662</v>
      </c>
      <c r="G19" s="7">
        <v>0.67171052631578898</v>
      </c>
      <c r="H19" s="7">
        <v>34.75</v>
      </c>
      <c r="I19" s="7">
        <v>5.05</v>
      </c>
      <c r="J19" s="7">
        <v>0.21809999999999999</v>
      </c>
      <c r="K19" s="7">
        <v>6.75</v>
      </c>
      <c r="L19" s="7" t="s">
        <v>193</v>
      </c>
      <c r="M19" s="7">
        <v>0.117717623414144</v>
      </c>
      <c r="N19" s="7" t="s">
        <v>447</v>
      </c>
      <c r="O19" s="7" t="s">
        <v>447</v>
      </c>
      <c r="P19" s="7" t="s">
        <v>447</v>
      </c>
      <c r="Q19" s="7">
        <v>33.950000000000003</v>
      </c>
      <c r="R19" s="7" t="s">
        <v>204</v>
      </c>
      <c r="S19" s="7">
        <v>5.8808191574923702E-2</v>
      </c>
      <c r="T19" s="7" t="s">
        <v>217</v>
      </c>
      <c r="U19" s="7" t="s">
        <v>210</v>
      </c>
      <c r="V19" s="7">
        <v>0.59606741573033695</v>
      </c>
      <c r="W19" s="7" t="s">
        <v>236</v>
      </c>
      <c r="X19" s="7" t="s">
        <v>38</v>
      </c>
      <c r="Y19" s="7">
        <v>0.23794893069407499</v>
      </c>
      <c r="Z19" s="7" t="s">
        <v>270</v>
      </c>
      <c r="AA19" s="7" t="s">
        <v>271</v>
      </c>
      <c r="AB19" s="7">
        <v>7.0145657063296604E-2</v>
      </c>
      <c r="AC19" s="7" t="s">
        <v>16</v>
      </c>
      <c r="AD19" s="7" t="s">
        <v>252</v>
      </c>
      <c r="AE19" s="7">
        <v>0.51224489795918404</v>
      </c>
      <c r="AF19" s="7" t="s">
        <v>287</v>
      </c>
      <c r="AG19" s="7" t="s">
        <v>114</v>
      </c>
      <c r="AH19" s="7">
        <v>0.22088774761555399</v>
      </c>
      <c r="AI19" s="7" t="s">
        <v>305</v>
      </c>
      <c r="AJ19" s="7" t="s">
        <v>295</v>
      </c>
      <c r="AK19" s="7">
        <v>0.40136986301369898</v>
      </c>
    </row>
    <row r="20" spans="1:37" ht="15.75" customHeight="1" x14ac:dyDescent="0.25">
      <c r="A20" s="7">
        <v>5</v>
      </c>
      <c r="B20" s="7" t="s">
        <v>142</v>
      </c>
      <c r="C20" s="7" t="s">
        <v>445</v>
      </c>
      <c r="D20" s="7" t="s">
        <v>307</v>
      </c>
      <c r="E20" s="8">
        <v>5.6802030456852703</v>
      </c>
      <c r="F20" s="3">
        <f t="shared" si="0"/>
        <v>478853.91855309217</v>
      </c>
      <c r="G20" s="7">
        <v>0.63322368421052599</v>
      </c>
      <c r="H20" s="7">
        <v>72.62</v>
      </c>
      <c r="I20" s="7">
        <v>23.28</v>
      </c>
      <c r="J20" s="7">
        <v>0.40139999999999998</v>
      </c>
      <c r="K20" s="7">
        <v>23.19</v>
      </c>
      <c r="L20" s="7" t="s">
        <v>180</v>
      </c>
      <c r="M20" s="7">
        <v>0.30357367164929</v>
      </c>
      <c r="N20" s="7" t="s">
        <v>447</v>
      </c>
      <c r="O20" s="7" t="s">
        <v>447</v>
      </c>
      <c r="P20" s="7" t="s">
        <v>447</v>
      </c>
      <c r="Q20" s="7">
        <v>29.75</v>
      </c>
      <c r="R20" s="7" t="s">
        <v>205</v>
      </c>
      <c r="S20" s="7">
        <v>5.7718518390397003E-2</v>
      </c>
      <c r="T20" s="7" t="s">
        <v>218</v>
      </c>
      <c r="U20" s="7" t="s">
        <v>211</v>
      </c>
      <c r="V20" s="7">
        <v>0.81348314606741601</v>
      </c>
      <c r="W20" s="7" t="s">
        <v>237</v>
      </c>
      <c r="X20" s="7" t="s">
        <v>238</v>
      </c>
      <c r="Y20" s="7">
        <v>0.63205801175135901</v>
      </c>
      <c r="Z20" s="7" t="s">
        <v>270</v>
      </c>
      <c r="AA20" s="7" t="s">
        <v>272</v>
      </c>
      <c r="AB20" s="7">
        <v>7.0145657063296604E-2</v>
      </c>
      <c r="AC20" s="7" t="s">
        <v>253</v>
      </c>
      <c r="AD20" s="7" t="s">
        <v>254</v>
      </c>
      <c r="AE20" s="7">
        <v>0.47244897959183701</v>
      </c>
      <c r="AF20" s="7" t="s">
        <v>288</v>
      </c>
      <c r="AG20" s="7" t="s">
        <v>289</v>
      </c>
      <c r="AH20" s="7">
        <v>0.306727806309611</v>
      </c>
      <c r="AI20" s="7" t="s">
        <v>187</v>
      </c>
      <c r="AJ20" s="7" t="s">
        <v>258</v>
      </c>
      <c r="AK20" s="7">
        <v>0.247260273972603</v>
      </c>
    </row>
    <row r="21" spans="1:37" ht="15.75" customHeight="1" x14ac:dyDescent="0.25">
      <c r="A21" s="7">
        <v>7</v>
      </c>
      <c r="B21" s="7" t="s">
        <v>142</v>
      </c>
      <c r="C21" s="7" t="s">
        <v>445</v>
      </c>
      <c r="D21" s="7" t="s">
        <v>307</v>
      </c>
      <c r="E21" s="8">
        <v>5.2487309644669997</v>
      </c>
      <c r="F21" s="3">
        <f t="shared" si="0"/>
        <v>177309.07512985924</v>
      </c>
      <c r="G21" s="7">
        <v>0.50592105263157905</v>
      </c>
      <c r="H21" s="7">
        <v>95.95</v>
      </c>
      <c r="I21" s="7">
        <v>16.649999999999999</v>
      </c>
      <c r="J21" s="7">
        <v>0.51439999999999997</v>
      </c>
      <c r="K21" s="7">
        <v>73.569999999999993</v>
      </c>
      <c r="L21" s="7" t="s">
        <v>194</v>
      </c>
      <c r="M21" s="7">
        <v>0.873125235523175</v>
      </c>
      <c r="N21" s="7" t="s">
        <v>447</v>
      </c>
      <c r="O21" s="7" t="s">
        <v>447</v>
      </c>
      <c r="P21" s="7" t="s">
        <v>447</v>
      </c>
      <c r="Q21" s="7">
        <v>1773.98</v>
      </c>
      <c r="R21" s="7" t="s">
        <v>206</v>
      </c>
      <c r="S21" s="7">
        <v>0.51025200854442099</v>
      </c>
      <c r="T21" s="7" t="s">
        <v>5</v>
      </c>
      <c r="U21" s="7" t="s">
        <v>208</v>
      </c>
      <c r="V21" s="7">
        <v>0.434269662921348</v>
      </c>
      <c r="W21" s="7" t="s">
        <v>239</v>
      </c>
      <c r="X21" s="7" t="s">
        <v>240</v>
      </c>
      <c r="Y21" s="7">
        <v>0.27356367577086499</v>
      </c>
      <c r="Z21" s="7" t="s">
        <v>273</v>
      </c>
      <c r="AA21" s="7" t="s">
        <v>274</v>
      </c>
      <c r="AB21" s="7">
        <v>0.60328263896326395</v>
      </c>
      <c r="AC21" s="7" t="s">
        <v>255</v>
      </c>
      <c r="AD21" s="7" t="s">
        <v>256</v>
      </c>
      <c r="AE21" s="7">
        <v>0.95</v>
      </c>
      <c r="AF21" s="7" t="s">
        <v>290</v>
      </c>
      <c r="AG21" s="7" t="s">
        <v>291</v>
      </c>
      <c r="AH21" s="7">
        <v>0.44407190022010301</v>
      </c>
      <c r="AI21" s="7" t="s">
        <v>212</v>
      </c>
      <c r="AJ21" s="7" t="s">
        <v>306</v>
      </c>
      <c r="AK21" s="7">
        <v>0.72191780821917795</v>
      </c>
    </row>
    <row r="22" spans="1:37" ht="15.75" customHeight="1" x14ac:dyDescent="0.25">
      <c r="A22" s="7">
        <v>1</v>
      </c>
      <c r="B22" s="7" t="s">
        <v>143</v>
      </c>
      <c r="C22" s="7" t="s">
        <v>178</v>
      </c>
      <c r="D22" s="7" t="s">
        <v>148</v>
      </c>
      <c r="E22" s="8">
        <v>4.1718557774202596</v>
      </c>
      <c r="F22" s="3">
        <f t="shared" si="0"/>
        <v>14854.422676282566</v>
      </c>
      <c r="G22" s="7">
        <v>0.18618421052631601</v>
      </c>
      <c r="H22" s="7" t="s">
        <v>294</v>
      </c>
      <c r="I22" s="7" t="s">
        <v>190</v>
      </c>
      <c r="J22" s="7">
        <v>5.3900000000000003E-2</v>
      </c>
      <c r="K22" s="7" t="s">
        <v>292</v>
      </c>
      <c r="L22" s="7" t="s">
        <v>429</v>
      </c>
      <c r="M22" s="7">
        <v>5.0565255621153098E-2</v>
      </c>
      <c r="N22" s="7" t="s">
        <v>447</v>
      </c>
      <c r="O22" s="7" t="s">
        <v>447</v>
      </c>
      <c r="P22" s="7" t="s">
        <v>447</v>
      </c>
      <c r="Q22" s="7" t="s">
        <v>8</v>
      </c>
      <c r="R22" s="7" t="s">
        <v>303</v>
      </c>
      <c r="S22" s="7">
        <v>5.0197178957200099E-2</v>
      </c>
      <c r="T22" s="7" t="s">
        <v>72</v>
      </c>
      <c r="U22" s="7" t="s">
        <v>329</v>
      </c>
      <c r="V22" s="7">
        <v>0.15112359550561799</v>
      </c>
      <c r="W22" s="7" t="s">
        <v>338</v>
      </c>
      <c r="X22" s="7" t="s">
        <v>342</v>
      </c>
      <c r="Y22" s="7">
        <v>5.20420949252417E-2</v>
      </c>
      <c r="Z22" s="7" t="s">
        <v>213</v>
      </c>
      <c r="AA22" s="7" t="s">
        <v>258</v>
      </c>
      <c r="AB22" s="7">
        <v>6.0892149512691403E-2</v>
      </c>
      <c r="AC22" s="7" t="s">
        <v>377</v>
      </c>
      <c r="AD22" s="7" t="s">
        <v>378</v>
      </c>
      <c r="AE22" s="7">
        <v>0.35918367346938801</v>
      </c>
      <c r="AF22" s="7" t="s">
        <v>305</v>
      </c>
      <c r="AG22" s="7" t="s">
        <v>391</v>
      </c>
      <c r="AH22" s="7">
        <v>6.2413793103448301E-2</v>
      </c>
      <c r="AI22" s="7" t="s">
        <v>409</v>
      </c>
      <c r="AJ22" s="7" t="s">
        <v>210</v>
      </c>
      <c r="AK22" s="7">
        <v>0.33356164383561598</v>
      </c>
    </row>
    <row r="23" spans="1:37" ht="15.75" customHeight="1" x14ac:dyDescent="0.25">
      <c r="A23" s="7">
        <v>3</v>
      </c>
      <c r="B23" s="7" t="s">
        <v>143</v>
      </c>
      <c r="C23" s="7" t="s">
        <v>178</v>
      </c>
      <c r="D23" s="7" t="s">
        <v>148</v>
      </c>
      <c r="E23" s="8">
        <v>5.8731428030661403</v>
      </c>
      <c r="F23" s="3">
        <f t="shared" si="0"/>
        <v>746694.24322023999</v>
      </c>
      <c r="G23" s="7">
        <v>0.68947368421052602</v>
      </c>
      <c r="H23" s="7" t="s">
        <v>418</v>
      </c>
      <c r="I23" s="7" t="s">
        <v>419</v>
      </c>
      <c r="J23" s="7">
        <v>0.29380000000000001</v>
      </c>
      <c r="K23" s="7" t="s">
        <v>430</v>
      </c>
      <c r="L23" s="7" t="s">
        <v>292</v>
      </c>
      <c r="M23" s="7">
        <v>9.3863836201482198E-2</v>
      </c>
      <c r="N23" s="7" t="s">
        <v>447</v>
      </c>
      <c r="O23" s="7" t="s">
        <v>447</v>
      </c>
      <c r="P23" s="7" t="s">
        <v>447</v>
      </c>
      <c r="Q23" s="7" t="s">
        <v>308</v>
      </c>
      <c r="R23" s="7" t="s">
        <v>309</v>
      </c>
      <c r="S23" s="7">
        <v>5.3248263873874699E-2</v>
      </c>
      <c r="T23" s="7" t="s">
        <v>1</v>
      </c>
      <c r="U23" s="7" t="s">
        <v>330</v>
      </c>
      <c r="V23" s="7">
        <v>0.449438202247191</v>
      </c>
      <c r="W23" s="7" t="s">
        <v>343</v>
      </c>
      <c r="X23" s="7" t="s">
        <v>344</v>
      </c>
      <c r="Y23" s="7">
        <v>0.25245694837191202</v>
      </c>
      <c r="Z23" s="7" t="s">
        <v>27</v>
      </c>
      <c r="AA23" s="7" t="s">
        <v>283</v>
      </c>
      <c r="AB23" s="7">
        <v>6.3012744993038494E-2</v>
      </c>
      <c r="AC23" s="7" t="s">
        <v>73</v>
      </c>
      <c r="AD23" s="7" t="s">
        <v>379</v>
      </c>
      <c r="AE23" s="7">
        <v>0.19387755102040799</v>
      </c>
      <c r="AF23" s="7" t="s">
        <v>392</v>
      </c>
      <c r="AG23" s="7" t="s">
        <v>393</v>
      </c>
      <c r="AH23" s="7">
        <v>0.20292736610418199</v>
      </c>
      <c r="AI23" s="7" t="s">
        <v>35</v>
      </c>
      <c r="AJ23" s="7" t="s">
        <v>337</v>
      </c>
      <c r="AK23" s="7">
        <v>0.26575342465753399</v>
      </c>
    </row>
    <row r="24" spans="1:37" ht="15.75" customHeight="1" x14ac:dyDescent="0.25">
      <c r="A24" s="7">
        <v>5</v>
      </c>
      <c r="B24" s="7" t="s">
        <v>143</v>
      </c>
      <c r="C24" s="7" t="s">
        <v>178</v>
      </c>
      <c r="D24" s="7" t="s">
        <v>148</v>
      </c>
      <c r="E24" s="8">
        <v>6.6159032838080698</v>
      </c>
      <c r="F24" s="3">
        <f t="shared" si="0"/>
        <v>4129555.2768407254</v>
      </c>
      <c r="G24" s="7">
        <v>0.91151315789473697</v>
      </c>
      <c r="H24" s="7" t="s">
        <v>420</v>
      </c>
      <c r="I24" s="7" t="s">
        <v>421</v>
      </c>
      <c r="J24" s="7">
        <v>0.62639999999999996</v>
      </c>
      <c r="K24" s="7" t="s">
        <v>431</v>
      </c>
      <c r="L24" s="7" t="s">
        <v>413</v>
      </c>
      <c r="M24" s="7">
        <v>0.15717246577063201</v>
      </c>
      <c r="N24" s="7" t="s">
        <v>447</v>
      </c>
      <c r="O24" s="7" t="s">
        <v>447</v>
      </c>
      <c r="P24" s="7" t="s">
        <v>447</v>
      </c>
      <c r="Q24" s="7" t="s">
        <v>310</v>
      </c>
      <c r="R24" s="7" t="s">
        <v>311</v>
      </c>
      <c r="S24" s="7">
        <v>5.5645544879833302E-2</v>
      </c>
      <c r="T24" s="7" t="s">
        <v>331</v>
      </c>
      <c r="U24" s="7" t="s">
        <v>190</v>
      </c>
      <c r="V24" s="7">
        <v>0.56573033707865195</v>
      </c>
      <c r="W24" s="7" t="s">
        <v>345</v>
      </c>
      <c r="X24" s="7" t="s">
        <v>346</v>
      </c>
      <c r="Y24" s="7">
        <v>0.95</v>
      </c>
      <c r="Z24" s="7" t="s">
        <v>363</v>
      </c>
      <c r="AA24" s="7" t="s">
        <v>364</v>
      </c>
      <c r="AB24" s="7">
        <v>7.5254364356859796E-2</v>
      </c>
      <c r="AC24" s="7" t="s">
        <v>380</v>
      </c>
      <c r="AD24" s="7" t="s">
        <v>381</v>
      </c>
      <c r="AE24" s="7">
        <v>0.59489795918367405</v>
      </c>
      <c r="AF24" s="7" t="s">
        <v>394</v>
      </c>
      <c r="AG24" s="7" t="s">
        <v>395</v>
      </c>
      <c r="AH24" s="7">
        <v>0.33578136463683</v>
      </c>
      <c r="AI24" s="7" t="s">
        <v>410</v>
      </c>
      <c r="AJ24" s="7" t="s">
        <v>208</v>
      </c>
      <c r="AK24" s="7">
        <v>0.715753424657534</v>
      </c>
    </row>
    <row r="25" spans="1:37" ht="15.75" customHeight="1" x14ac:dyDescent="0.25">
      <c r="A25" s="7">
        <v>7</v>
      </c>
      <c r="B25" s="7" t="s">
        <v>143</v>
      </c>
      <c r="C25" s="7" t="s">
        <v>178</v>
      </c>
      <c r="D25" s="7" t="s">
        <v>148</v>
      </c>
      <c r="E25" s="8">
        <v>5.4673985047790197</v>
      </c>
      <c r="F25" s="3">
        <f t="shared" si="0"/>
        <v>293358.38412385568</v>
      </c>
      <c r="G25" s="7">
        <v>0.57105263157894703</v>
      </c>
      <c r="H25" s="7" t="s">
        <v>422</v>
      </c>
      <c r="I25" s="7" t="s">
        <v>423</v>
      </c>
      <c r="J25" s="7">
        <v>0.95</v>
      </c>
      <c r="K25" s="7" t="s">
        <v>432</v>
      </c>
      <c r="L25" s="7" t="s">
        <v>433</v>
      </c>
      <c r="M25" s="7">
        <v>0.59106268056776801</v>
      </c>
      <c r="N25" s="7" t="s">
        <v>447</v>
      </c>
      <c r="O25" s="7" t="s">
        <v>447</v>
      </c>
      <c r="P25" s="7" t="s">
        <v>447</v>
      </c>
      <c r="Q25" s="7" t="s">
        <v>312</v>
      </c>
      <c r="R25" s="7" t="s">
        <v>313</v>
      </c>
      <c r="S25" s="7">
        <v>0.89892286670529498</v>
      </c>
      <c r="T25" s="7" t="s">
        <v>92</v>
      </c>
      <c r="U25" s="7" t="s">
        <v>207</v>
      </c>
      <c r="V25" s="7">
        <v>0.5</v>
      </c>
      <c r="W25" s="7" t="s">
        <v>347</v>
      </c>
      <c r="X25" s="7" t="s">
        <v>348</v>
      </c>
      <c r="Y25" s="7">
        <v>0.38231285029717099</v>
      </c>
      <c r="Z25" s="7" t="s">
        <v>365</v>
      </c>
      <c r="AA25" s="7" t="s">
        <v>366</v>
      </c>
      <c r="AB25" s="7">
        <v>0.95</v>
      </c>
      <c r="AC25" s="7" t="s">
        <v>382</v>
      </c>
      <c r="AD25" s="7" t="s">
        <v>18</v>
      </c>
      <c r="AE25" s="7">
        <v>0.89795918367346905</v>
      </c>
      <c r="AF25" s="7" t="s">
        <v>396</v>
      </c>
      <c r="AG25" s="7" t="s">
        <v>309</v>
      </c>
      <c r="AH25" s="7">
        <v>0.53347762289068201</v>
      </c>
      <c r="AI25" s="7" t="s">
        <v>411</v>
      </c>
      <c r="AJ25" s="7" t="s">
        <v>207</v>
      </c>
      <c r="AK25" s="7">
        <v>0.58630136986301395</v>
      </c>
    </row>
    <row r="26" spans="1:37" ht="15.75" customHeight="1" x14ac:dyDescent="0.25">
      <c r="A26" s="7">
        <v>1</v>
      </c>
      <c r="B26" s="7" t="s">
        <v>143</v>
      </c>
      <c r="C26" s="7" t="s">
        <v>140</v>
      </c>
      <c r="D26" s="7" t="s">
        <v>148</v>
      </c>
      <c r="E26" s="8">
        <v>3.91279454906784</v>
      </c>
      <c r="F26" s="3">
        <f t="shared" si="0"/>
        <v>8180.7768999586478</v>
      </c>
      <c r="G26" s="7">
        <v>0.10921052631578999</v>
      </c>
      <c r="H26" s="4" t="s">
        <v>194</v>
      </c>
      <c r="I26" s="7" t="s">
        <v>190</v>
      </c>
      <c r="J26" s="7">
        <v>9.6299999999999997E-2</v>
      </c>
      <c r="K26" s="7" t="s">
        <v>6</v>
      </c>
      <c r="L26" s="7" t="s">
        <v>79</v>
      </c>
      <c r="M26" s="7">
        <v>5.1695766863459398E-2</v>
      </c>
      <c r="N26" s="7" t="s">
        <v>447</v>
      </c>
      <c r="O26" s="7" t="s">
        <v>447</v>
      </c>
      <c r="P26" s="7" t="s">
        <v>447</v>
      </c>
      <c r="Q26" s="7" t="s">
        <v>314</v>
      </c>
      <c r="R26" s="7" t="s">
        <v>315</v>
      </c>
      <c r="S26" s="7">
        <v>7.9968607034445804E-2</v>
      </c>
      <c r="T26" s="7" t="s">
        <v>260</v>
      </c>
      <c r="U26" s="7" t="s">
        <v>186</v>
      </c>
      <c r="V26" s="7">
        <v>0.115730337078652</v>
      </c>
      <c r="W26" s="7" t="s">
        <v>349</v>
      </c>
      <c r="X26" s="7" t="s">
        <v>350</v>
      </c>
      <c r="Y26" s="7">
        <v>6.5483346597355094E-2</v>
      </c>
      <c r="Z26" s="7" t="s">
        <v>367</v>
      </c>
      <c r="AA26" s="7" t="s">
        <v>368</v>
      </c>
      <c r="AB26" s="7">
        <v>7.4676020134946994E-2</v>
      </c>
      <c r="AC26" s="7" t="s">
        <v>305</v>
      </c>
      <c r="AD26" s="7" t="s">
        <v>247</v>
      </c>
      <c r="AE26" s="7">
        <v>0.181632653061225</v>
      </c>
      <c r="AF26" s="7" t="s">
        <v>397</v>
      </c>
      <c r="AG26" s="7" t="s">
        <v>398</v>
      </c>
      <c r="AH26" s="7">
        <v>0.100315480557594</v>
      </c>
      <c r="AI26" s="7" t="s">
        <v>412</v>
      </c>
      <c r="AJ26" s="7" t="s">
        <v>404</v>
      </c>
      <c r="AK26" s="7">
        <v>0.32123287671232897</v>
      </c>
    </row>
    <row r="27" spans="1:37" ht="15.75" customHeight="1" x14ac:dyDescent="0.25">
      <c r="A27" s="7">
        <v>3</v>
      </c>
      <c r="B27" s="7" t="s">
        <v>143</v>
      </c>
      <c r="C27" s="7" t="s">
        <v>140</v>
      </c>
      <c r="D27" s="7" t="s">
        <v>148</v>
      </c>
      <c r="E27" s="8">
        <v>5.8731428030661403</v>
      </c>
      <c r="F27" s="3">
        <f t="shared" si="0"/>
        <v>746694.24322023999</v>
      </c>
      <c r="G27" s="7">
        <v>0.68947368421052602</v>
      </c>
      <c r="H27" s="4" t="s">
        <v>448</v>
      </c>
      <c r="I27" s="7" t="s">
        <v>419</v>
      </c>
      <c r="J27" s="7">
        <v>0.31369999999999998</v>
      </c>
      <c r="K27" s="7" t="s">
        <v>434</v>
      </c>
      <c r="L27" s="7" t="s">
        <v>435</v>
      </c>
      <c r="M27" s="7">
        <v>8.4028388393417905E-2</v>
      </c>
      <c r="N27" s="7" t="s">
        <v>447</v>
      </c>
      <c r="O27" s="7" t="s">
        <v>447</v>
      </c>
      <c r="P27" s="7" t="s">
        <v>447</v>
      </c>
      <c r="Q27" s="7" t="s">
        <v>316</v>
      </c>
      <c r="R27" s="7" t="s">
        <v>317</v>
      </c>
      <c r="S27" s="7">
        <v>5.1154534683605597E-2</v>
      </c>
      <c r="T27" s="7" t="s">
        <v>9</v>
      </c>
      <c r="U27" s="7" t="s">
        <v>186</v>
      </c>
      <c r="V27" s="7">
        <v>0.38876404494382</v>
      </c>
      <c r="W27" s="7" t="s">
        <v>351</v>
      </c>
      <c r="X27" s="7" t="s">
        <v>352</v>
      </c>
      <c r="Y27" s="7">
        <v>0.25951284352405302</v>
      </c>
      <c r="Z27" s="7" t="s">
        <v>209</v>
      </c>
      <c r="AA27" s="7" t="s">
        <v>326</v>
      </c>
      <c r="AB27" s="7">
        <v>5.09639070365214E-2</v>
      </c>
      <c r="AC27" s="7" t="s">
        <v>50</v>
      </c>
      <c r="AD27" s="7" t="s">
        <v>379</v>
      </c>
      <c r="AE27" s="7">
        <v>0.15102040816326501</v>
      </c>
      <c r="AF27" s="7" t="s">
        <v>399</v>
      </c>
      <c r="AG27" s="7" t="s">
        <v>317</v>
      </c>
      <c r="AH27" s="7">
        <v>0.156309611151871</v>
      </c>
      <c r="AI27" s="7" t="s">
        <v>409</v>
      </c>
      <c r="AJ27" s="7" t="s">
        <v>404</v>
      </c>
      <c r="AK27" s="7">
        <v>0.33356164383561598</v>
      </c>
    </row>
    <row r="28" spans="1:37" ht="15.75" customHeight="1" x14ac:dyDescent="0.25">
      <c r="A28" s="7">
        <v>5</v>
      </c>
      <c r="B28" s="7" t="s">
        <v>143</v>
      </c>
      <c r="C28" s="7" t="s">
        <v>140</v>
      </c>
      <c r="D28" s="7" t="s">
        <v>148</v>
      </c>
      <c r="E28" s="8">
        <v>6.3568420554556502</v>
      </c>
      <c r="F28" s="3">
        <f t="shared" si="0"/>
        <v>2274270.1720626811</v>
      </c>
      <c r="G28" s="7">
        <v>0.834539473684211</v>
      </c>
      <c r="H28" s="4" t="s">
        <v>449</v>
      </c>
      <c r="I28" s="7" t="s">
        <v>421</v>
      </c>
      <c r="J28" s="7">
        <v>0.37290000000000001</v>
      </c>
      <c r="K28" s="7" t="s">
        <v>436</v>
      </c>
      <c r="L28" s="7" t="s">
        <v>27</v>
      </c>
      <c r="M28" s="7">
        <v>0.13467529204873799</v>
      </c>
      <c r="N28" s="7" t="s">
        <v>447</v>
      </c>
      <c r="O28" s="7" t="s">
        <v>447</v>
      </c>
      <c r="P28" s="7" t="s">
        <v>447</v>
      </c>
      <c r="Q28" s="7" t="s">
        <v>115</v>
      </c>
      <c r="R28" s="7" t="s">
        <v>318</v>
      </c>
      <c r="S28" s="7">
        <v>5.1343930260916201E-2</v>
      </c>
      <c r="T28" s="7" t="s">
        <v>332</v>
      </c>
      <c r="U28" s="7" t="s">
        <v>333</v>
      </c>
      <c r="V28" s="7">
        <v>0.692134831460674</v>
      </c>
      <c r="W28" s="7" t="s">
        <v>353</v>
      </c>
      <c r="X28" s="7" t="s">
        <v>354</v>
      </c>
      <c r="Y28" s="7">
        <v>0.56521750173561103</v>
      </c>
      <c r="Z28" s="7" t="s">
        <v>369</v>
      </c>
      <c r="AA28" s="7" t="s">
        <v>258</v>
      </c>
      <c r="AB28" s="7">
        <v>5.4337581664346199E-2</v>
      </c>
      <c r="AC28" s="7" t="s">
        <v>383</v>
      </c>
      <c r="AD28" s="7" t="s">
        <v>384</v>
      </c>
      <c r="AE28" s="7">
        <v>0.16938775510204099</v>
      </c>
      <c r="AF28" s="7" t="s">
        <v>400</v>
      </c>
      <c r="AG28" s="7" t="s">
        <v>401</v>
      </c>
      <c r="AH28" s="7">
        <v>0.25760088041085799</v>
      </c>
      <c r="AI28" s="7" t="s">
        <v>413</v>
      </c>
      <c r="AJ28" s="7" t="s">
        <v>79</v>
      </c>
      <c r="AK28" s="7">
        <v>0.34589041095890399</v>
      </c>
    </row>
    <row r="29" spans="1:37" ht="15.75" customHeight="1" x14ac:dyDescent="0.25">
      <c r="A29" s="7">
        <v>7</v>
      </c>
      <c r="B29" s="7" t="s">
        <v>143</v>
      </c>
      <c r="C29" s="7" t="s">
        <v>140</v>
      </c>
      <c r="D29" s="7" t="s">
        <v>148</v>
      </c>
      <c r="E29" s="8">
        <v>5.6228352417904697</v>
      </c>
      <c r="F29" s="3">
        <f t="shared" si="0"/>
        <v>419599.77031271282</v>
      </c>
      <c r="G29" s="7">
        <v>0.61546052631578996</v>
      </c>
      <c r="H29" s="4" t="s">
        <v>450</v>
      </c>
      <c r="I29" s="7" t="s">
        <v>423</v>
      </c>
      <c r="J29" s="7">
        <v>0.76870000000000005</v>
      </c>
      <c r="K29" s="7" t="s">
        <v>437</v>
      </c>
      <c r="L29" s="7" t="s">
        <v>438</v>
      </c>
      <c r="M29" s="7">
        <v>0.41956412510991098</v>
      </c>
      <c r="N29" s="7" t="s">
        <v>447</v>
      </c>
      <c r="O29" s="7" t="s">
        <v>447</v>
      </c>
      <c r="P29" s="7" t="s">
        <v>447</v>
      </c>
      <c r="Q29" s="7" t="s">
        <v>319</v>
      </c>
      <c r="R29" s="7" t="s">
        <v>320</v>
      </c>
      <c r="S29" s="7">
        <v>0.151253988982193</v>
      </c>
      <c r="T29" s="7" t="s">
        <v>334</v>
      </c>
      <c r="U29" s="7" t="s">
        <v>335</v>
      </c>
      <c r="V29" s="7">
        <v>0.393820224719101</v>
      </c>
      <c r="W29" s="7" t="s">
        <v>355</v>
      </c>
      <c r="X29" s="7" t="s">
        <v>356</v>
      </c>
      <c r="Y29" s="7">
        <v>0.244425724300252</v>
      </c>
      <c r="Z29" s="7" t="s">
        <v>370</v>
      </c>
      <c r="AA29" s="7" t="s">
        <v>371</v>
      </c>
      <c r="AB29" s="7">
        <v>0.15188497376030799</v>
      </c>
      <c r="AC29" s="7" t="s">
        <v>385</v>
      </c>
      <c r="AD29" s="7" t="s">
        <v>386</v>
      </c>
      <c r="AE29" s="7">
        <v>0.40816326530612201</v>
      </c>
      <c r="AF29" s="7" t="s">
        <v>402</v>
      </c>
      <c r="AG29" s="7" t="s">
        <v>403</v>
      </c>
      <c r="AH29" s="7">
        <v>0.371834189288335</v>
      </c>
      <c r="AI29" s="7" t="s">
        <v>121</v>
      </c>
      <c r="AJ29" s="7" t="s">
        <v>333</v>
      </c>
      <c r="AK29" s="7">
        <v>0.41986301369862999</v>
      </c>
    </row>
    <row r="30" spans="1:37" ht="15.75" customHeight="1" x14ac:dyDescent="0.25">
      <c r="A30" s="7">
        <v>1</v>
      </c>
      <c r="B30" s="7" t="s">
        <v>143</v>
      </c>
      <c r="C30" s="7" t="s">
        <v>446</v>
      </c>
      <c r="D30" s="7" t="s">
        <v>307</v>
      </c>
      <c r="E30" s="8">
        <v>4.3494174414499103</v>
      </c>
      <c r="F30" s="3">
        <f t="shared" si="0"/>
        <v>22357.201522001295</v>
      </c>
      <c r="G30" s="7">
        <v>0.23947368421052601</v>
      </c>
      <c r="H30" s="7" t="s">
        <v>323</v>
      </c>
      <c r="I30" s="7" t="s">
        <v>357</v>
      </c>
      <c r="J30" s="7">
        <v>0.05</v>
      </c>
      <c r="K30" s="7" t="s">
        <v>9</v>
      </c>
      <c r="L30" s="7" t="s">
        <v>439</v>
      </c>
      <c r="M30" s="7">
        <v>5.7348323074990597E-2</v>
      </c>
      <c r="N30" s="7" t="s">
        <v>447</v>
      </c>
      <c r="O30" s="7" t="s">
        <v>447</v>
      </c>
      <c r="P30" s="7" t="s">
        <v>447</v>
      </c>
      <c r="Q30" s="7" t="s">
        <v>321</v>
      </c>
      <c r="R30" s="7" t="s">
        <v>322</v>
      </c>
      <c r="S30" s="7">
        <v>0.05</v>
      </c>
      <c r="T30" s="7" t="s">
        <v>336</v>
      </c>
      <c r="U30" s="7" t="s">
        <v>337</v>
      </c>
      <c r="V30" s="7">
        <v>0.05</v>
      </c>
      <c r="W30" s="7" t="s">
        <v>357</v>
      </c>
      <c r="X30" s="7" t="s">
        <v>358</v>
      </c>
      <c r="Y30" s="7">
        <v>0.05</v>
      </c>
      <c r="Z30" s="7" t="s">
        <v>323</v>
      </c>
      <c r="AA30" s="7" t="s">
        <v>372</v>
      </c>
      <c r="AB30" s="7">
        <v>0.05</v>
      </c>
      <c r="AC30" s="7" t="s">
        <v>387</v>
      </c>
      <c r="AD30" s="7" t="s">
        <v>295</v>
      </c>
      <c r="AE30" s="7">
        <v>0.05</v>
      </c>
      <c r="AF30" s="7" t="s">
        <v>404</v>
      </c>
      <c r="AG30" s="7" t="s">
        <v>324</v>
      </c>
      <c r="AH30" s="7">
        <v>0.05</v>
      </c>
      <c r="AI30" s="7" t="s">
        <v>414</v>
      </c>
      <c r="AJ30" s="7" t="s">
        <v>208</v>
      </c>
      <c r="AK30" s="7">
        <v>0.54315068493150698</v>
      </c>
    </row>
    <row r="31" spans="1:37" ht="15.75" customHeight="1" x14ac:dyDescent="0.25">
      <c r="A31" s="7">
        <v>3</v>
      </c>
      <c r="B31" s="7" t="s">
        <v>143</v>
      </c>
      <c r="C31" s="7" t="s">
        <v>446</v>
      </c>
      <c r="D31" s="7" t="s">
        <v>307</v>
      </c>
      <c r="E31" s="8">
        <v>5.0797928680710704</v>
      </c>
      <c r="F31" s="3">
        <f t="shared" si="0"/>
        <v>120169.11646685078</v>
      </c>
      <c r="G31" s="7">
        <v>0.45559210526315802</v>
      </c>
      <c r="H31" s="7" t="s">
        <v>424</v>
      </c>
      <c r="I31" s="7" t="s">
        <v>92</v>
      </c>
      <c r="J31" s="7">
        <v>6.6799999999999998E-2</v>
      </c>
      <c r="K31" s="7" t="s">
        <v>440</v>
      </c>
      <c r="L31" s="7" t="s">
        <v>441</v>
      </c>
      <c r="M31" s="7">
        <v>0.11511744755684</v>
      </c>
      <c r="N31" s="7" t="s">
        <v>447</v>
      </c>
      <c r="O31" s="7" t="s">
        <v>447</v>
      </c>
      <c r="P31" s="7" t="s">
        <v>447</v>
      </c>
      <c r="Q31" s="7" t="s">
        <v>323</v>
      </c>
      <c r="R31" s="7" t="s">
        <v>324</v>
      </c>
      <c r="S31" s="7">
        <v>5.0007783379889502E-2</v>
      </c>
      <c r="T31" s="7" t="s">
        <v>338</v>
      </c>
      <c r="U31" s="7" t="s">
        <v>335</v>
      </c>
      <c r="V31" s="7">
        <v>0.363483146067416</v>
      </c>
      <c r="W31" s="7" t="s">
        <v>359</v>
      </c>
      <c r="X31" s="7" t="s">
        <v>360</v>
      </c>
      <c r="Y31" s="7">
        <v>5.3794639077501399E-2</v>
      </c>
      <c r="Z31" s="7" t="s">
        <v>373</v>
      </c>
      <c r="AA31" s="7" t="s">
        <v>326</v>
      </c>
      <c r="AB31" s="7">
        <v>5.0289172110956397E-2</v>
      </c>
      <c r="AC31" s="7" t="s">
        <v>36</v>
      </c>
      <c r="AD31" s="7" t="s">
        <v>388</v>
      </c>
      <c r="AE31" s="7">
        <v>6.5306122448979598E-2</v>
      </c>
      <c r="AF31" s="7" t="s">
        <v>304</v>
      </c>
      <c r="AG31" s="7" t="s">
        <v>192</v>
      </c>
      <c r="AH31" s="7">
        <v>6.0432868672047002E-2</v>
      </c>
      <c r="AI31" s="7" t="s">
        <v>415</v>
      </c>
      <c r="AJ31" s="7" t="s">
        <v>192</v>
      </c>
      <c r="AK31" s="7">
        <v>0.74041095890411002</v>
      </c>
    </row>
    <row r="32" spans="1:37" ht="15.75" customHeight="1" x14ac:dyDescent="0.25">
      <c r="A32" s="7">
        <v>5</v>
      </c>
      <c r="B32" s="7" t="s">
        <v>143</v>
      </c>
      <c r="C32" s="7" t="s">
        <v>446</v>
      </c>
      <c r="D32" s="7" t="s">
        <v>307</v>
      </c>
      <c r="E32" s="8">
        <v>6.6346945980934304</v>
      </c>
      <c r="F32" s="3">
        <f t="shared" si="0"/>
        <v>4312157.3329475243</v>
      </c>
      <c r="G32" s="7">
        <v>0.91447368421052599</v>
      </c>
      <c r="H32" s="7" t="s">
        <v>425</v>
      </c>
      <c r="I32" s="7" t="s">
        <v>426</v>
      </c>
      <c r="J32" s="7">
        <v>0.1051</v>
      </c>
      <c r="K32" s="7" t="s">
        <v>442</v>
      </c>
      <c r="L32" s="7" t="s">
        <v>443</v>
      </c>
      <c r="M32" s="7">
        <v>0.207819369425952</v>
      </c>
      <c r="N32" s="7" t="s">
        <v>447</v>
      </c>
      <c r="O32" s="7" t="s">
        <v>447</v>
      </c>
      <c r="P32" s="7" t="s">
        <v>447</v>
      </c>
      <c r="Q32" s="7" t="s">
        <v>325</v>
      </c>
      <c r="R32" s="7" t="s">
        <v>326</v>
      </c>
      <c r="S32" s="7">
        <v>5.0018161219742098E-2</v>
      </c>
      <c r="T32" s="7" t="s">
        <v>339</v>
      </c>
      <c r="U32" s="7" t="s">
        <v>340</v>
      </c>
      <c r="V32" s="7">
        <v>0.560674157303371</v>
      </c>
      <c r="W32" s="7" t="s">
        <v>361</v>
      </c>
      <c r="X32" s="7" t="s">
        <v>51</v>
      </c>
      <c r="Y32" s="7">
        <v>6.2039216350305598E-2</v>
      </c>
      <c r="Z32" s="7" t="s">
        <v>333</v>
      </c>
      <c r="AA32" s="7" t="s">
        <v>374</v>
      </c>
      <c r="AB32" s="7">
        <v>5.1445860554782098E-2</v>
      </c>
      <c r="AC32" s="7" t="s">
        <v>35</v>
      </c>
      <c r="AD32" s="7" t="s">
        <v>384</v>
      </c>
      <c r="AE32" s="7">
        <v>0.114285714285714</v>
      </c>
      <c r="AF32" s="7" t="s">
        <v>405</v>
      </c>
      <c r="AG32" s="7" t="s">
        <v>406</v>
      </c>
      <c r="AH32" s="7">
        <v>8.2751283932501807E-2</v>
      </c>
      <c r="AI32" s="7" t="s">
        <v>416</v>
      </c>
      <c r="AJ32" s="7" t="s">
        <v>186</v>
      </c>
      <c r="AK32" s="7">
        <v>0.567808219178082</v>
      </c>
    </row>
    <row r="33" spans="1:37" ht="15.75" customHeight="1" x14ac:dyDescent="0.25">
      <c r="A33" s="7">
        <v>7</v>
      </c>
      <c r="B33" s="7" t="s">
        <v>143</v>
      </c>
      <c r="C33" s="7" t="s">
        <v>446</v>
      </c>
      <c r="D33" s="7" t="s">
        <v>307</v>
      </c>
      <c r="E33" s="8">
        <v>5.5092385547840301</v>
      </c>
      <c r="F33" s="3">
        <f t="shared" si="0"/>
        <v>323026.79970758001</v>
      </c>
      <c r="G33" s="7">
        <v>0.58289473684210502</v>
      </c>
      <c r="H33" s="7" t="s">
        <v>427</v>
      </c>
      <c r="I33" s="7" t="s">
        <v>428</v>
      </c>
      <c r="J33" s="7">
        <v>9.2200000000000004E-2</v>
      </c>
      <c r="K33" s="7" t="s">
        <v>444</v>
      </c>
      <c r="L33" s="7" t="s">
        <v>284</v>
      </c>
      <c r="M33" s="7">
        <v>0.81592136666248005</v>
      </c>
      <c r="N33" s="7" t="s">
        <v>447</v>
      </c>
      <c r="O33" s="7" t="s">
        <v>447</v>
      </c>
      <c r="P33" s="7" t="s">
        <v>447</v>
      </c>
      <c r="Q33" s="7" t="s">
        <v>327</v>
      </c>
      <c r="R33" s="7" t="s">
        <v>328</v>
      </c>
      <c r="S33" s="7">
        <v>5.21041070301217E-2</v>
      </c>
      <c r="T33" s="7" t="s">
        <v>341</v>
      </c>
      <c r="U33" s="7" t="s">
        <v>209</v>
      </c>
      <c r="V33" s="7">
        <v>0.484831460674157</v>
      </c>
      <c r="W33" s="7" t="s">
        <v>362</v>
      </c>
      <c r="X33" s="7" t="s">
        <v>73</v>
      </c>
      <c r="Y33" s="7">
        <v>5.9966642396328998E-2</v>
      </c>
      <c r="Z33" s="7" t="s">
        <v>375</v>
      </c>
      <c r="AA33" s="7" t="s">
        <v>376</v>
      </c>
      <c r="AB33" s="7">
        <v>8.8074327942593997E-2</v>
      </c>
      <c r="AC33" s="7" t="s">
        <v>389</v>
      </c>
      <c r="AD33" s="7" t="s">
        <v>390</v>
      </c>
      <c r="AE33" s="7">
        <v>0.28571428571428598</v>
      </c>
      <c r="AF33" s="7" t="s">
        <v>407</v>
      </c>
      <c r="AG33" s="7" t="s">
        <v>408</v>
      </c>
      <c r="AH33" s="7">
        <v>9.4636830520909807E-2</v>
      </c>
      <c r="AI33" s="7" t="s">
        <v>417</v>
      </c>
      <c r="AJ33" s="7" t="s">
        <v>75</v>
      </c>
      <c r="AK33" s="7">
        <v>0.95</v>
      </c>
    </row>
    <row r="35" spans="1:37" ht="15.75" customHeight="1" x14ac:dyDescent="0.25">
      <c r="C35" s="9"/>
      <c r="D35" s="9"/>
      <c r="E35" s="9"/>
      <c r="F35" s="9"/>
    </row>
    <row r="36" spans="1:37" ht="15.75" customHeight="1" x14ac:dyDescent="0.25">
      <c r="D36" s="5"/>
      <c r="E36" s="5"/>
      <c r="F36" s="5"/>
    </row>
    <row r="37" spans="1:37" ht="15.75" customHeight="1" thickBot="1" x14ac:dyDescent="0.3">
      <c r="D37" s="5"/>
      <c r="E37" s="5"/>
      <c r="F37" s="5"/>
    </row>
    <row r="38" spans="1:37" ht="15.75" customHeight="1" thickBot="1" x14ac:dyDescent="0.3">
      <c r="D38" s="5"/>
      <c r="E38" s="5"/>
      <c r="F38" s="5"/>
      <c r="G38" s="10"/>
      <c r="H38" s="11"/>
      <c r="I38" s="11"/>
      <c r="J38" s="11"/>
    </row>
    <row r="39" spans="1:37" ht="15.75" customHeight="1" x14ac:dyDescent="0.25">
      <c r="D39" s="5"/>
      <c r="E39" s="5"/>
      <c r="F39" s="5"/>
    </row>
  </sheetData>
  <pageMargins left="0.7" right="0.7" top="0.75" bottom="0.75" header="0.3" footer="0.3"/>
  <pageSetup orientation="portrait" r:id="rId1"/>
  <ignoredErrors>
    <ignoredError sqref="I10 X2:X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1AAD-FDE3-43ED-8FF3-86A6E6AD67BA}">
  <dimension ref="B2:AA57"/>
  <sheetViews>
    <sheetView workbookViewId="0">
      <selection activeCell="Z44" sqref="Z44"/>
    </sheetView>
  </sheetViews>
  <sheetFormatPr defaultRowHeight="15" x14ac:dyDescent="0.25"/>
  <sheetData>
    <row r="2" spans="2:27" x14ac:dyDescent="0.25">
      <c r="B2" s="3">
        <v>3.7060163862898099</v>
      </c>
      <c r="C2" s="1">
        <v>2.0099999999999998</v>
      </c>
      <c r="D2" s="2" t="s">
        <v>1</v>
      </c>
      <c r="E2" s="1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1" t="s">
        <v>15</v>
      </c>
      <c r="K2" s="2" t="s">
        <v>17</v>
      </c>
      <c r="L2">
        <v>0.05</v>
      </c>
      <c r="M2">
        <v>5.95852832015491E-2</v>
      </c>
      <c r="N2">
        <v>5.8704936565758099E-2</v>
      </c>
      <c r="O2">
        <v>5.03891689944738E-2</v>
      </c>
      <c r="P2">
        <v>0.33314606741573</v>
      </c>
      <c r="Q2">
        <v>5.2118292497079097E-2</v>
      </c>
      <c r="R2">
        <v>0.10282210560137101</v>
      </c>
      <c r="S2">
        <v>0.51836734693877595</v>
      </c>
      <c r="T2">
        <v>6.9545121056493006E-2</v>
      </c>
      <c r="U2">
        <v>0.493835616438356</v>
      </c>
      <c r="W2">
        <v>0.968354430379747</v>
      </c>
      <c r="X2">
        <v>59060.952731354497</v>
      </c>
      <c r="Y2">
        <f>LOG(X2)</f>
        <v>4.7713004484304937</v>
      </c>
      <c r="Z2">
        <f>STDEV(Y2:Y10)</f>
        <v>0.75361260750278902</v>
      </c>
      <c r="AA2">
        <f>LOG(Z2)</f>
        <v>-0.12285184465905946</v>
      </c>
    </row>
    <row r="3" spans="2:27" x14ac:dyDescent="0.25">
      <c r="B3" s="3">
        <v>6.3588500509041497</v>
      </c>
      <c r="C3" s="1">
        <v>13.46</v>
      </c>
      <c r="D3" s="2" t="s">
        <v>20</v>
      </c>
      <c r="E3" s="1" t="s">
        <v>24</v>
      </c>
      <c r="F3" s="2" t="s">
        <v>26</v>
      </c>
      <c r="G3" s="2" t="s">
        <v>28</v>
      </c>
      <c r="H3" s="2" t="s">
        <v>30</v>
      </c>
      <c r="I3" s="2" t="s">
        <v>32</v>
      </c>
      <c r="J3" s="1" t="s">
        <v>33</v>
      </c>
      <c r="K3" s="2" t="s">
        <v>35</v>
      </c>
      <c r="L3">
        <v>0.834539473684211</v>
      </c>
      <c r="M3">
        <v>0.115015329998386</v>
      </c>
      <c r="N3">
        <v>0.144962944353724</v>
      </c>
      <c r="O3">
        <v>5.7152926118428503E-2</v>
      </c>
      <c r="P3">
        <v>0.73764044943820195</v>
      </c>
      <c r="Q3">
        <v>0.11394500228592699</v>
      </c>
      <c r="R3">
        <v>7.1591517618078596E-2</v>
      </c>
      <c r="S3">
        <v>0.32857142857142901</v>
      </c>
      <c r="T3">
        <v>0.25271460014673502</v>
      </c>
      <c r="U3">
        <v>0.26575342465753399</v>
      </c>
      <c r="W3">
        <v>0.97890295358649804</v>
      </c>
      <c r="X3">
        <v>9595.3932953291496</v>
      </c>
      <c r="Y3">
        <f t="shared" ref="Y3:Y57" si="0">LOG(X3)</f>
        <v>3.9820627802690587</v>
      </c>
    </row>
    <row r="4" spans="2:27" x14ac:dyDescent="0.25">
      <c r="B4" s="3">
        <v>6.5246521549425402</v>
      </c>
      <c r="C4" s="1">
        <v>30.74</v>
      </c>
      <c r="D4" s="2" t="s">
        <v>38</v>
      </c>
      <c r="E4" s="1" t="s">
        <v>42</v>
      </c>
      <c r="F4" s="2" t="s">
        <v>44</v>
      </c>
      <c r="G4" s="2" t="s">
        <v>46</v>
      </c>
      <c r="H4" s="2" t="s">
        <v>48</v>
      </c>
      <c r="I4" s="2" t="s">
        <v>50</v>
      </c>
      <c r="J4" s="2" t="s">
        <v>52</v>
      </c>
      <c r="K4" s="2" t="s">
        <v>54</v>
      </c>
      <c r="L4">
        <v>0.88190789473684195</v>
      </c>
      <c r="M4">
        <v>0.198668710666451</v>
      </c>
      <c r="N4">
        <v>0.32358372063811103</v>
      </c>
      <c r="O4">
        <v>5.5728567598654299E-2</v>
      </c>
      <c r="P4">
        <v>0.95</v>
      </c>
      <c r="Q4">
        <v>0.124460267199485</v>
      </c>
      <c r="R4">
        <v>6.8988968619470903E-2</v>
      </c>
      <c r="S4">
        <v>0.15102040816326501</v>
      </c>
      <c r="T4">
        <v>0.31966984592809999</v>
      </c>
      <c r="U4">
        <v>0.46917808219178098</v>
      </c>
      <c r="W4">
        <v>0.98535411653938698</v>
      </c>
      <c r="X4">
        <v>80368.967500458704</v>
      </c>
      <c r="Y4">
        <f t="shared" si="0"/>
        <v>4.905088388985658</v>
      </c>
    </row>
    <row r="5" spans="2:27" x14ac:dyDescent="0.25">
      <c r="B5" s="3">
        <v>5.4076695593154502</v>
      </c>
      <c r="C5" s="1" t="s">
        <v>56</v>
      </c>
      <c r="D5" s="2" t="s">
        <v>58</v>
      </c>
      <c r="E5" s="1" t="s">
        <v>62</v>
      </c>
      <c r="F5" s="2" t="s">
        <v>64</v>
      </c>
      <c r="G5" s="2" t="s">
        <v>65</v>
      </c>
      <c r="H5" s="2" t="s">
        <v>67</v>
      </c>
      <c r="I5" s="2" t="s">
        <v>69</v>
      </c>
      <c r="J5" s="2" t="s">
        <v>70</v>
      </c>
      <c r="K5" s="2" t="s">
        <v>72</v>
      </c>
      <c r="L5">
        <v>0.553289473684211</v>
      </c>
      <c r="M5">
        <v>0.24267387445538199</v>
      </c>
      <c r="N5">
        <v>0.95</v>
      </c>
      <c r="O5">
        <v>0.23297169444180199</v>
      </c>
      <c r="P5">
        <v>0.72247191011236001</v>
      </c>
      <c r="Q5">
        <v>0.10635572413092401</v>
      </c>
      <c r="R5">
        <v>0.20865909821141701</v>
      </c>
      <c r="S5">
        <v>0.44183673469387702</v>
      </c>
      <c r="T5">
        <v>0.53120616287600897</v>
      </c>
      <c r="U5">
        <v>0.30273972602739702</v>
      </c>
      <c r="W5">
        <v>0.98535411653938698</v>
      </c>
      <c r="X5">
        <v>14574.813603638901</v>
      </c>
      <c r="Y5">
        <f t="shared" si="0"/>
        <v>4.1636030093021521</v>
      </c>
    </row>
    <row r="6" spans="2:27" x14ac:dyDescent="0.25">
      <c r="B6" s="3">
        <v>3.9153294226014399</v>
      </c>
      <c r="C6" s="1" t="s">
        <v>0</v>
      </c>
      <c r="D6" s="2" t="s">
        <v>2</v>
      </c>
      <c r="E6" s="1" t="s">
        <v>6</v>
      </c>
      <c r="F6" s="2" t="s">
        <v>8</v>
      </c>
      <c r="G6" s="2" t="s">
        <v>10</v>
      </c>
      <c r="H6" s="2" t="s">
        <v>12</v>
      </c>
      <c r="I6" s="2" t="s">
        <v>14</v>
      </c>
      <c r="J6" s="1" t="s">
        <v>16</v>
      </c>
      <c r="K6" s="2" t="s">
        <v>18</v>
      </c>
      <c r="L6">
        <v>0.112171052631579</v>
      </c>
      <c r="M6">
        <v>6.15701145715669E-2</v>
      </c>
      <c r="N6">
        <v>5.0113051124230597E-2</v>
      </c>
      <c r="O6">
        <v>5.02360958566474E-2</v>
      </c>
      <c r="P6">
        <v>6.0112359550561802E-2</v>
      </c>
      <c r="Q6">
        <v>5.2087813468344103E-2</v>
      </c>
      <c r="R6">
        <v>6.4747777658776901E-2</v>
      </c>
      <c r="S6">
        <v>0.18469387755102001</v>
      </c>
      <c r="T6">
        <v>7.6676449009537795E-2</v>
      </c>
      <c r="U6">
        <v>0.22876712328767099</v>
      </c>
      <c r="W6">
        <v>0.98535411653938698</v>
      </c>
      <c r="X6">
        <v>1471.31954519896</v>
      </c>
      <c r="Y6">
        <f t="shared" si="0"/>
        <v>3.1677070042337045</v>
      </c>
    </row>
    <row r="7" spans="2:27" x14ac:dyDescent="0.25">
      <c r="B7" s="3">
        <v>6.7514180443108502</v>
      </c>
      <c r="C7" s="1" t="s">
        <v>19</v>
      </c>
      <c r="D7" s="2" t="s">
        <v>21</v>
      </c>
      <c r="E7" s="1" t="s">
        <v>25</v>
      </c>
      <c r="F7" s="2" t="s">
        <v>27</v>
      </c>
      <c r="G7" s="2" t="s">
        <v>29</v>
      </c>
      <c r="H7" s="2" t="s">
        <v>31</v>
      </c>
      <c r="I7" s="2" t="s">
        <v>9</v>
      </c>
      <c r="J7" s="1" t="s">
        <v>34</v>
      </c>
      <c r="K7" s="2" t="s">
        <v>36</v>
      </c>
      <c r="L7">
        <v>0.95</v>
      </c>
      <c r="M7">
        <v>0.29728094239148001</v>
      </c>
      <c r="N7">
        <v>9.5672654189172202E-2</v>
      </c>
      <c r="O7">
        <v>5.4410581937369702E-2</v>
      </c>
      <c r="P7">
        <v>0.373595505617977</v>
      </c>
      <c r="Q7">
        <v>0.123256345564455</v>
      </c>
      <c r="R7">
        <v>7.7567741244511101E-2</v>
      </c>
      <c r="S7">
        <v>0.276530612244898</v>
      </c>
      <c r="T7">
        <v>0.41765957446808499</v>
      </c>
      <c r="U7">
        <v>0.167123287671233</v>
      </c>
      <c r="W7">
        <v>0.98945147679324896</v>
      </c>
      <c r="X7">
        <v>28082.158954601298</v>
      </c>
      <c r="Y7">
        <f t="shared" si="0"/>
        <v>4.4484304932735421</v>
      </c>
    </row>
    <row r="8" spans="2:27" x14ac:dyDescent="0.25">
      <c r="B8" s="3">
        <v>6.6030687933291201</v>
      </c>
      <c r="C8" s="1" t="s">
        <v>37</v>
      </c>
      <c r="D8" s="2" t="s">
        <v>39</v>
      </c>
      <c r="E8" s="1" t="s">
        <v>43</v>
      </c>
      <c r="F8" s="2" t="s">
        <v>45</v>
      </c>
      <c r="G8" s="2" t="s">
        <v>47</v>
      </c>
      <c r="H8" s="2" t="s">
        <v>49</v>
      </c>
      <c r="I8" s="2" t="s">
        <v>51</v>
      </c>
      <c r="J8" s="1" t="s">
        <v>53</v>
      </c>
      <c r="K8" s="2" t="s">
        <v>55</v>
      </c>
      <c r="L8">
        <v>0.90559210526315803</v>
      </c>
      <c r="M8">
        <v>0.41588671938034499</v>
      </c>
      <c r="N8">
        <v>0.218559226227861</v>
      </c>
      <c r="O8">
        <v>5.5941313315633401E-2</v>
      </c>
      <c r="P8">
        <v>0.469662921348315</v>
      </c>
      <c r="Q8">
        <v>0.14142184669048499</v>
      </c>
      <c r="R8">
        <v>8.9809360608332403E-2</v>
      </c>
      <c r="S8">
        <v>0.42346938775510201</v>
      </c>
      <c r="T8">
        <v>0.668708730741012</v>
      </c>
      <c r="U8">
        <v>0.278082191780822</v>
      </c>
      <c r="W8">
        <v>0.98945147679324896</v>
      </c>
      <c r="X8">
        <v>2779.3688661547299</v>
      </c>
      <c r="Y8">
        <f t="shared" si="0"/>
        <v>3.4439461883408065</v>
      </c>
    </row>
    <row r="9" spans="2:27" x14ac:dyDescent="0.25">
      <c r="B9" s="3">
        <v>5.3030736413438602</v>
      </c>
      <c r="C9" s="1" t="s">
        <v>57</v>
      </c>
      <c r="D9" s="2" t="s">
        <v>59</v>
      </c>
      <c r="E9" s="1" t="s">
        <v>63</v>
      </c>
      <c r="F9" s="2" t="s">
        <v>4</v>
      </c>
      <c r="G9" s="2" t="s">
        <v>66</v>
      </c>
      <c r="H9" s="2" t="s">
        <v>68</v>
      </c>
      <c r="I9" s="2" t="s">
        <v>0</v>
      </c>
      <c r="J9" s="1" t="s">
        <v>71</v>
      </c>
      <c r="K9" s="2" t="s">
        <v>73</v>
      </c>
      <c r="L9">
        <v>0.52072368421052595</v>
      </c>
      <c r="M9">
        <v>0.53444408584799097</v>
      </c>
      <c r="N9">
        <v>0.79421555081020001</v>
      </c>
      <c r="O9">
        <v>0.430288158019908</v>
      </c>
      <c r="P9">
        <v>0.419101123595506</v>
      </c>
      <c r="Q9">
        <v>9.6678632507577397E-2</v>
      </c>
      <c r="R9">
        <v>0.22745528542358401</v>
      </c>
      <c r="S9">
        <v>0.58571428571428596</v>
      </c>
      <c r="T9">
        <v>0.95</v>
      </c>
      <c r="U9">
        <v>0.426027397260274</v>
      </c>
      <c r="W9">
        <v>1.0105485232067499</v>
      </c>
      <c r="X9">
        <v>96949.837437067807</v>
      </c>
      <c r="Y9">
        <f t="shared" si="0"/>
        <v>4.9865470852017939</v>
      </c>
    </row>
    <row r="10" spans="2:27" x14ac:dyDescent="0.25">
      <c r="B10" s="5">
        <v>4.2842639593908496</v>
      </c>
      <c r="C10" s="4">
        <v>10.61</v>
      </c>
      <c r="D10" s="4">
        <v>0.84</v>
      </c>
      <c r="E10" s="4">
        <v>3.86</v>
      </c>
      <c r="F10" s="4" t="s">
        <v>6</v>
      </c>
      <c r="G10" s="4" t="s">
        <v>219</v>
      </c>
      <c r="H10" s="4" t="s">
        <v>257</v>
      </c>
      <c r="I10" s="4" t="s">
        <v>241</v>
      </c>
      <c r="J10" s="4" t="s">
        <v>275</v>
      </c>
      <c r="K10" s="4" t="s">
        <v>292</v>
      </c>
      <c r="L10">
        <v>0.21875</v>
      </c>
      <c r="M10">
        <v>0.101218331450702</v>
      </c>
      <c r="N10">
        <v>5.0904408993844998E-2</v>
      </c>
      <c r="O10">
        <v>5.1001461545779198E-2</v>
      </c>
      <c r="P10">
        <v>0.13595505617977499</v>
      </c>
      <c r="Q10">
        <v>7.4886126962087504E-2</v>
      </c>
      <c r="R10">
        <v>5.3084502516868401E-2</v>
      </c>
      <c r="S10">
        <v>9.8979591836734701E-2</v>
      </c>
      <c r="T10">
        <v>6.7168011738811401E-2</v>
      </c>
      <c r="U10">
        <v>0.22260273972602701</v>
      </c>
      <c r="W10">
        <v>1.0105485232067499</v>
      </c>
      <c r="X10">
        <v>989.72763121523803</v>
      </c>
      <c r="Y10">
        <f t="shared" si="0"/>
        <v>2.9955156950672652</v>
      </c>
    </row>
    <row r="11" spans="2:27" x14ac:dyDescent="0.25">
      <c r="B11" s="5">
        <v>5.9847715736040499</v>
      </c>
      <c r="C11" s="4">
        <v>64.400000000000006</v>
      </c>
      <c r="D11" s="4">
        <v>5.67</v>
      </c>
      <c r="E11" s="4">
        <v>24.19</v>
      </c>
      <c r="F11" s="4" t="s">
        <v>212</v>
      </c>
      <c r="G11" s="4" t="s">
        <v>221</v>
      </c>
      <c r="H11" s="4" t="s">
        <v>192</v>
      </c>
      <c r="I11" s="4" t="s">
        <v>243</v>
      </c>
      <c r="J11" s="4" t="s">
        <v>277</v>
      </c>
      <c r="K11" s="4" t="s">
        <v>294</v>
      </c>
      <c r="L11">
        <v>0.72203947368421095</v>
      </c>
      <c r="M11">
        <v>0.36161852509278702</v>
      </c>
      <c r="N11">
        <v>0.10550810199723699</v>
      </c>
      <c r="O11">
        <v>5.6275998650880801E-2</v>
      </c>
      <c r="P11">
        <v>0.494943820224719</v>
      </c>
      <c r="Q11">
        <v>0.35262627630932802</v>
      </c>
      <c r="R11">
        <v>5.19278140730427E-2</v>
      </c>
      <c r="S11">
        <v>0.196938775510204</v>
      </c>
      <c r="T11">
        <v>0.153932501834189</v>
      </c>
      <c r="U11">
        <v>0.241095890410959</v>
      </c>
      <c r="W11">
        <v>1.98101265822784</v>
      </c>
      <c r="X11">
        <v>1363104.48886202</v>
      </c>
      <c r="Y11">
        <f t="shared" si="0"/>
        <v>6.1345291479820609</v>
      </c>
      <c r="Z11">
        <f>STDEV(Y11:Y16)</f>
        <v>0.31254857153646498</v>
      </c>
      <c r="AA11">
        <f>LOG(Z11)</f>
        <v>-0.50508248164439196</v>
      </c>
    </row>
    <row r="12" spans="2:27" x14ac:dyDescent="0.25">
      <c r="B12" s="5">
        <v>6.4923857868020196</v>
      </c>
      <c r="C12" s="4">
        <v>73.7</v>
      </c>
      <c r="D12" s="4">
        <v>11.27</v>
      </c>
      <c r="E12" s="4">
        <v>624.41</v>
      </c>
      <c r="F12" s="4" t="s">
        <v>212</v>
      </c>
      <c r="G12" s="4" t="s">
        <v>223</v>
      </c>
      <c r="H12" s="4" t="s">
        <v>260</v>
      </c>
      <c r="I12" s="4" t="s">
        <v>15</v>
      </c>
      <c r="J12" s="4" t="s">
        <v>279</v>
      </c>
      <c r="K12" s="4" t="s">
        <v>286</v>
      </c>
      <c r="L12">
        <v>0.87302631578947398</v>
      </c>
      <c r="M12">
        <v>0.40664030982733601</v>
      </c>
      <c r="N12">
        <v>0.16881673156638599</v>
      </c>
      <c r="O12">
        <v>0.21200067455959001</v>
      </c>
      <c r="P12">
        <v>0.494943820224719</v>
      </c>
      <c r="Q12">
        <v>0.58633946864893205</v>
      </c>
      <c r="R12">
        <v>5.8096819106779503E-2</v>
      </c>
      <c r="S12">
        <v>0.34693877551020402</v>
      </c>
      <c r="T12">
        <v>0.22300073367571499</v>
      </c>
      <c r="U12">
        <v>0.44452054794520501</v>
      </c>
      <c r="W12">
        <v>1.98101265822784</v>
      </c>
      <c r="X12">
        <v>939927.097907388</v>
      </c>
      <c r="Y12">
        <f t="shared" si="0"/>
        <v>5.9730941704035878</v>
      </c>
    </row>
    <row r="13" spans="2:27" x14ac:dyDescent="0.25">
      <c r="B13" s="5">
        <v>5.6040609137055801</v>
      </c>
      <c r="C13" s="4">
        <v>64.69</v>
      </c>
      <c r="D13" s="4">
        <v>33.29</v>
      </c>
      <c r="E13" s="4">
        <v>3468.93</v>
      </c>
      <c r="F13" s="4" t="s">
        <v>213</v>
      </c>
      <c r="G13" s="4" t="s">
        <v>225</v>
      </c>
      <c r="H13" s="4" t="s">
        <v>262</v>
      </c>
      <c r="I13" s="4" t="s">
        <v>215</v>
      </c>
      <c r="J13" s="4" t="s">
        <v>281</v>
      </c>
      <c r="K13" s="4" t="s">
        <v>121</v>
      </c>
      <c r="L13">
        <v>0.60953947368421102</v>
      </c>
      <c r="M13">
        <v>0.36302243020816499</v>
      </c>
      <c r="N13">
        <v>0.41775530712222098</v>
      </c>
      <c r="O13">
        <v>0.95</v>
      </c>
      <c r="P13">
        <v>0.26235955056179799</v>
      </c>
      <c r="Q13">
        <v>0.37604940989213798</v>
      </c>
      <c r="R13">
        <v>0.14388454535718101</v>
      </c>
      <c r="S13">
        <v>0.52142857142857202</v>
      </c>
      <c r="T13">
        <v>0.27886280264123298</v>
      </c>
      <c r="U13">
        <v>0.41986301369862999</v>
      </c>
      <c r="W13">
        <v>1.98101265822784</v>
      </c>
      <c r="X13">
        <v>465759.192318674</v>
      </c>
      <c r="Y13">
        <f t="shared" si="0"/>
        <v>5.668161434977578</v>
      </c>
    </row>
    <row r="14" spans="2:27" x14ac:dyDescent="0.25">
      <c r="B14" s="5">
        <v>3.7512690355329901</v>
      </c>
      <c r="C14" s="4">
        <v>1.1200000000000001</v>
      </c>
      <c r="D14" s="4">
        <v>0.76</v>
      </c>
      <c r="E14" s="4">
        <v>0.45</v>
      </c>
      <c r="F14" s="4" t="s">
        <v>50</v>
      </c>
      <c r="G14" s="4" t="s">
        <v>2</v>
      </c>
      <c r="H14" s="4" t="s">
        <v>227</v>
      </c>
      <c r="I14" s="4" t="s">
        <v>246</v>
      </c>
      <c r="J14" s="4" t="s">
        <v>35</v>
      </c>
      <c r="K14" s="4" t="s">
        <v>298</v>
      </c>
      <c r="L14">
        <v>6.18421052631579E-2</v>
      </c>
      <c r="M14">
        <v>5.5276746812974002E-2</v>
      </c>
      <c r="N14">
        <v>0.05</v>
      </c>
      <c r="O14">
        <v>5.0116750698342101E-2</v>
      </c>
      <c r="P14">
        <v>0.18146067415730299</v>
      </c>
      <c r="Q14">
        <v>5.11429635775607E-2</v>
      </c>
      <c r="R14">
        <v>5.64581771446932E-2</v>
      </c>
      <c r="S14">
        <v>0.206122448979592</v>
      </c>
      <c r="T14">
        <v>5.95084372707263E-2</v>
      </c>
      <c r="U14">
        <v>8.6986301369863003E-2</v>
      </c>
      <c r="W14">
        <v>1.9915611814345899</v>
      </c>
      <c r="X14">
        <v>1976806.3413561501</v>
      </c>
      <c r="Y14">
        <f t="shared" si="0"/>
        <v>6.2959641255605376</v>
      </c>
    </row>
    <row r="15" spans="2:27" x14ac:dyDescent="0.25">
      <c r="B15" s="5">
        <v>5.7817258883248597</v>
      </c>
      <c r="C15" s="4">
        <v>20.059999999999999</v>
      </c>
      <c r="D15" s="4">
        <v>3.08</v>
      </c>
      <c r="E15" s="4">
        <v>9.23</v>
      </c>
      <c r="F15" s="4" t="s">
        <v>214</v>
      </c>
      <c r="G15" s="4" t="s">
        <v>228</v>
      </c>
      <c r="H15" s="4" t="s">
        <v>2</v>
      </c>
      <c r="I15" s="4" t="s">
        <v>4</v>
      </c>
      <c r="J15" s="4" t="s">
        <v>11</v>
      </c>
      <c r="K15" s="4" t="s">
        <v>300</v>
      </c>
      <c r="L15">
        <v>0.66282894736842102</v>
      </c>
      <c r="M15">
        <v>0.14696627400355</v>
      </c>
      <c r="N15">
        <v>7.6227860821504803E-2</v>
      </c>
      <c r="O15">
        <v>5.2394686545995502E-2</v>
      </c>
      <c r="P15">
        <v>0.63651685393258395</v>
      </c>
      <c r="Q15">
        <v>7.8939837783835995E-2</v>
      </c>
      <c r="R15">
        <v>5.7132912070258099E-2</v>
      </c>
      <c r="S15">
        <v>0.29489795918367301</v>
      </c>
      <c r="T15">
        <v>0.120652971386647</v>
      </c>
      <c r="U15">
        <v>0.05</v>
      </c>
      <c r="W15">
        <v>2.00184817100812</v>
      </c>
      <c r="X15">
        <v>727199.60408800701</v>
      </c>
      <c r="Y15">
        <f t="shared" si="0"/>
        <v>5.8616536337694107</v>
      </c>
      <c r="Z15" s="12"/>
    </row>
    <row r="16" spans="2:27" x14ac:dyDescent="0.25">
      <c r="B16" s="5">
        <v>6.7208121827411098</v>
      </c>
      <c r="C16" s="4">
        <v>23.4</v>
      </c>
      <c r="D16" s="4">
        <v>8.92</v>
      </c>
      <c r="E16" s="4">
        <v>8.42</v>
      </c>
      <c r="F16" s="4" t="s">
        <v>215</v>
      </c>
      <c r="G16" s="4" t="s">
        <v>230</v>
      </c>
      <c r="H16" s="4" t="s">
        <v>266</v>
      </c>
      <c r="I16" s="4" t="s">
        <v>12</v>
      </c>
      <c r="J16" s="4" t="s">
        <v>284</v>
      </c>
      <c r="K16" s="4" t="s">
        <v>292</v>
      </c>
      <c r="L16">
        <v>0.94111842105263099</v>
      </c>
      <c r="M16">
        <v>0.163135388091012</v>
      </c>
      <c r="N16">
        <v>0.142249717372189</v>
      </c>
      <c r="O16">
        <v>5.2184535288979601E-2</v>
      </c>
      <c r="P16">
        <v>0.79325842696629201</v>
      </c>
      <c r="Q16">
        <v>9.5489950386914296E-2</v>
      </c>
      <c r="R16">
        <v>5.6747349255649601E-2</v>
      </c>
      <c r="S16">
        <v>0.32244897959183699</v>
      </c>
      <c r="T16">
        <v>0.182061628760088</v>
      </c>
      <c r="U16">
        <v>0.22260273972602701</v>
      </c>
      <c r="W16">
        <v>2.0337552742615999</v>
      </c>
      <c r="X16">
        <v>272256.07455304998</v>
      </c>
      <c r="Y16">
        <f t="shared" si="0"/>
        <v>5.4349775784753369</v>
      </c>
    </row>
    <row r="17" spans="2:27" x14ac:dyDescent="0.25">
      <c r="B17" s="5">
        <v>5.6548223350253704</v>
      </c>
      <c r="C17" s="4">
        <v>30.46</v>
      </c>
      <c r="D17" s="4">
        <v>41.52</v>
      </c>
      <c r="E17" s="4">
        <v>828.26</v>
      </c>
      <c r="F17" s="4" t="s">
        <v>216</v>
      </c>
      <c r="G17" s="4" t="s">
        <v>232</v>
      </c>
      <c r="H17" s="4" t="s">
        <v>268</v>
      </c>
      <c r="I17" s="4" t="s">
        <v>249</v>
      </c>
      <c r="J17" s="4" t="s">
        <v>285</v>
      </c>
      <c r="K17" s="4" t="s">
        <v>227</v>
      </c>
      <c r="L17">
        <v>0.62434210526315803</v>
      </c>
      <c r="M17">
        <v>0.19731321607229299</v>
      </c>
      <c r="N17">
        <v>0.51079638236402503</v>
      </c>
      <c r="O17">
        <v>0.26488874090858</v>
      </c>
      <c r="P17">
        <v>0.53539325842696595</v>
      </c>
      <c r="Q17">
        <v>6.6976819005367699E-2</v>
      </c>
      <c r="R17">
        <v>0.74873621077433905</v>
      </c>
      <c r="S17">
        <v>0.36224489795918402</v>
      </c>
      <c r="T17">
        <v>0.236867204695525</v>
      </c>
      <c r="U17">
        <v>0.15479452054794501</v>
      </c>
      <c r="W17">
        <v>2.9831223628691901</v>
      </c>
      <c r="X17">
        <v>1820076.6836091201</v>
      </c>
      <c r="Y17">
        <f t="shared" si="0"/>
        <v>6.260089686098655</v>
      </c>
      <c r="Z17">
        <f>STDEV(Y17:Y25)</f>
        <v>0.48005186365318941</v>
      </c>
      <c r="AA17">
        <f>LOG(Z17)</f>
        <v>-0.31871183995436514</v>
      </c>
    </row>
    <row r="18" spans="2:27" x14ac:dyDescent="0.25">
      <c r="B18" s="5">
        <v>4.2842639593908496</v>
      </c>
      <c r="C18" s="4">
        <v>0.83</v>
      </c>
      <c r="D18" s="4">
        <v>1.1299999999999999</v>
      </c>
      <c r="E18" s="4">
        <v>1.06</v>
      </c>
      <c r="F18" s="4" t="s">
        <v>50</v>
      </c>
      <c r="G18" s="4" t="s">
        <v>234</v>
      </c>
      <c r="H18" s="4" t="s">
        <v>5</v>
      </c>
      <c r="I18" s="4" t="s">
        <v>251</v>
      </c>
      <c r="J18" s="4" t="s">
        <v>14</v>
      </c>
      <c r="K18" s="4" t="s">
        <v>304</v>
      </c>
      <c r="L18">
        <v>0.21875</v>
      </c>
      <c r="M18">
        <v>5.3872841697595597E-2</v>
      </c>
      <c r="N18">
        <v>5.4182891596533098E-2</v>
      </c>
      <c r="O18">
        <v>5.0275012756094799E-2</v>
      </c>
      <c r="P18">
        <v>0.18146067415730299</v>
      </c>
      <c r="Q18">
        <v>5.1600149008584902E-2</v>
      </c>
      <c r="R18">
        <v>6.4169433436864098E-2</v>
      </c>
      <c r="S18">
        <v>0.23979591836734701</v>
      </c>
      <c r="T18">
        <v>6.2545854732208403E-2</v>
      </c>
      <c r="U18">
        <v>0.30890410958904102</v>
      </c>
      <c r="W18">
        <v>2.9936708860759502</v>
      </c>
      <c r="X18">
        <v>6548525.1193995001</v>
      </c>
      <c r="Y18">
        <f t="shared" si="0"/>
        <v>6.8161434977578477</v>
      </c>
    </row>
    <row r="19" spans="2:27" x14ac:dyDescent="0.25">
      <c r="B19" s="5">
        <v>5.8071065989847597</v>
      </c>
      <c r="C19" s="4">
        <v>34.75</v>
      </c>
      <c r="D19" s="4">
        <v>6.75</v>
      </c>
      <c r="E19" s="4">
        <v>33.950000000000003</v>
      </c>
      <c r="F19" s="4" t="s">
        <v>217</v>
      </c>
      <c r="G19" s="4" t="s">
        <v>236</v>
      </c>
      <c r="H19" s="4" t="s">
        <v>270</v>
      </c>
      <c r="I19" s="4" t="s">
        <v>16</v>
      </c>
      <c r="J19" s="4" t="s">
        <v>287</v>
      </c>
      <c r="K19" s="4" t="s">
        <v>305</v>
      </c>
      <c r="L19">
        <v>0.67171052631578898</v>
      </c>
      <c r="M19">
        <v>0.21808132967565</v>
      </c>
      <c r="N19">
        <v>0.117717623414144</v>
      </c>
      <c r="O19">
        <v>5.8808191574923702E-2</v>
      </c>
      <c r="P19">
        <v>0.59606741573033695</v>
      </c>
      <c r="Q19">
        <v>0.23794893069407499</v>
      </c>
      <c r="R19">
        <v>7.0145657063296604E-2</v>
      </c>
      <c r="S19">
        <v>0.51224489795918404</v>
      </c>
      <c r="T19">
        <v>0.22088774761555399</v>
      </c>
      <c r="U19">
        <v>0.40136986301369898</v>
      </c>
      <c r="W19">
        <v>2.9936708860759502</v>
      </c>
      <c r="X19">
        <v>2532721.5401506801</v>
      </c>
      <c r="Y19">
        <f t="shared" si="0"/>
        <v>6.4035874439461882</v>
      </c>
    </row>
    <row r="20" spans="2:27" x14ac:dyDescent="0.25">
      <c r="B20" s="5">
        <v>5.6802030456852703</v>
      </c>
      <c r="C20" s="4">
        <v>72.62</v>
      </c>
      <c r="D20" s="4">
        <v>23.19</v>
      </c>
      <c r="E20" s="4">
        <v>29.75</v>
      </c>
      <c r="F20" s="4" t="s">
        <v>218</v>
      </c>
      <c r="G20" s="4" t="s">
        <v>237</v>
      </c>
      <c r="H20" s="4" t="s">
        <v>270</v>
      </c>
      <c r="I20" s="4" t="s">
        <v>253</v>
      </c>
      <c r="J20" s="4" t="s">
        <v>288</v>
      </c>
      <c r="K20" s="4" t="s">
        <v>187</v>
      </c>
      <c r="L20">
        <v>0.63322368421052599</v>
      </c>
      <c r="M20">
        <v>0.401411973535582</v>
      </c>
      <c r="N20">
        <v>0.30357367164929</v>
      </c>
      <c r="O20">
        <v>5.7718518390397003E-2</v>
      </c>
      <c r="P20">
        <v>0.81348314606741601</v>
      </c>
      <c r="Q20">
        <v>0.63205801175135901</v>
      </c>
      <c r="R20">
        <v>7.0145657063296604E-2</v>
      </c>
      <c r="S20">
        <v>0.47244897959183701</v>
      </c>
      <c r="T20">
        <v>0.306727806309611</v>
      </c>
      <c r="U20">
        <v>0.247260273972603</v>
      </c>
      <c r="W20">
        <v>2.9936708860759502</v>
      </c>
      <c r="X20">
        <v>648125.62543767598</v>
      </c>
      <c r="Y20">
        <f t="shared" si="0"/>
        <v>5.8116591928251129</v>
      </c>
    </row>
    <row r="21" spans="2:27" x14ac:dyDescent="0.25">
      <c r="B21" s="5">
        <v>5.2487309644669997</v>
      </c>
      <c r="C21" s="4">
        <v>95.95</v>
      </c>
      <c r="D21" s="4">
        <v>73.569999999999993</v>
      </c>
      <c r="E21" s="4">
        <v>1773.98</v>
      </c>
      <c r="F21" s="4" t="s">
        <v>5</v>
      </c>
      <c r="G21" s="4" t="s">
        <v>239</v>
      </c>
      <c r="H21" s="4" t="s">
        <v>273</v>
      </c>
      <c r="I21" s="4" t="s">
        <v>255</v>
      </c>
      <c r="J21" s="4" t="s">
        <v>290</v>
      </c>
      <c r="K21" s="4" t="s">
        <v>212</v>
      </c>
      <c r="L21">
        <v>0.50592105263157905</v>
      </c>
      <c r="M21">
        <v>0.51435371954171405</v>
      </c>
      <c r="N21">
        <v>0.873125235523175</v>
      </c>
      <c r="O21">
        <v>0.51025200854442099</v>
      </c>
      <c r="P21">
        <v>0.434269662921348</v>
      </c>
      <c r="Q21">
        <v>0.27356367577086499</v>
      </c>
      <c r="R21">
        <v>0.60328263896326395</v>
      </c>
      <c r="S21">
        <v>0.95</v>
      </c>
      <c r="T21">
        <v>0.44407190022010301</v>
      </c>
      <c r="U21">
        <v>0.72191780821917795</v>
      </c>
      <c r="W21">
        <v>2.9952400878752998</v>
      </c>
      <c r="X21">
        <v>4357085.7541380301</v>
      </c>
      <c r="Y21">
        <f t="shared" si="0"/>
        <v>6.6391961076021415</v>
      </c>
    </row>
    <row r="22" spans="2:27" x14ac:dyDescent="0.25">
      <c r="B22" s="5">
        <v>4.1718557774202596</v>
      </c>
      <c r="C22" s="4" t="s">
        <v>294</v>
      </c>
      <c r="D22" s="4" t="s">
        <v>292</v>
      </c>
      <c r="E22" s="4" t="s">
        <v>8</v>
      </c>
      <c r="F22" s="4" t="s">
        <v>72</v>
      </c>
      <c r="G22" s="4" t="s">
        <v>338</v>
      </c>
      <c r="H22" s="4" t="s">
        <v>213</v>
      </c>
      <c r="I22" s="4" t="s">
        <v>377</v>
      </c>
      <c r="J22" s="4" t="s">
        <v>305</v>
      </c>
      <c r="K22" s="4" t="s">
        <v>409</v>
      </c>
      <c r="L22">
        <v>0.18618421052631601</v>
      </c>
      <c r="M22">
        <v>5.39212522188156E-2</v>
      </c>
      <c r="N22">
        <v>5.0565255621153098E-2</v>
      </c>
      <c r="O22">
        <v>5.0197178957200099E-2</v>
      </c>
      <c r="P22">
        <v>0.15112359550561799</v>
      </c>
      <c r="Q22">
        <v>5.20420949252417E-2</v>
      </c>
      <c r="R22">
        <v>6.0892149512691403E-2</v>
      </c>
      <c r="S22">
        <v>0.35918367346938801</v>
      </c>
      <c r="T22">
        <v>6.2413793103448301E-2</v>
      </c>
      <c r="U22">
        <v>0.33356164383561598</v>
      </c>
      <c r="W22">
        <v>2.9952400878752998</v>
      </c>
      <c r="X22">
        <v>931171.94551010896</v>
      </c>
      <c r="Y22">
        <f t="shared" si="0"/>
        <v>5.9690298830127615</v>
      </c>
    </row>
    <row r="23" spans="2:27" x14ac:dyDescent="0.25">
      <c r="B23" s="5">
        <v>5.8731428030661403</v>
      </c>
      <c r="C23" s="4" t="s">
        <v>418</v>
      </c>
      <c r="D23" s="4" t="s">
        <v>430</v>
      </c>
      <c r="E23" s="4" t="s">
        <v>308</v>
      </c>
      <c r="F23" s="4" t="s">
        <v>1</v>
      </c>
      <c r="G23" s="4" t="s">
        <v>343</v>
      </c>
      <c r="H23" s="4" t="s">
        <v>27</v>
      </c>
      <c r="I23" s="4" t="s">
        <v>73</v>
      </c>
      <c r="J23" s="4" t="s">
        <v>392</v>
      </c>
      <c r="K23" s="4" t="s">
        <v>35</v>
      </c>
      <c r="L23">
        <v>0.68947368421052602</v>
      </c>
      <c r="M23">
        <v>0.29384379538486399</v>
      </c>
      <c r="N23">
        <v>9.3863836201482198E-2</v>
      </c>
      <c r="O23">
        <v>5.3248263873874699E-2</v>
      </c>
      <c r="P23">
        <v>0.449438202247191</v>
      </c>
      <c r="Q23">
        <v>0.25245694837191202</v>
      </c>
      <c r="R23">
        <v>6.3012744993038494E-2</v>
      </c>
      <c r="S23">
        <v>0.19387755102040799</v>
      </c>
      <c r="T23">
        <v>0.20292736610418199</v>
      </c>
      <c r="U23">
        <v>0.26575342465753399</v>
      </c>
      <c r="W23">
        <v>2.9952400878752998</v>
      </c>
      <c r="X23">
        <v>198576.71648006601</v>
      </c>
      <c r="Y23">
        <f t="shared" si="0"/>
        <v>5.2979283252418199</v>
      </c>
    </row>
    <row r="24" spans="2:27" x14ac:dyDescent="0.25">
      <c r="B24" s="5">
        <v>6.6159032838080698</v>
      </c>
      <c r="C24" s="4" t="s">
        <v>420</v>
      </c>
      <c r="D24" s="4" t="s">
        <v>431</v>
      </c>
      <c r="E24" s="4" t="s">
        <v>310</v>
      </c>
      <c r="F24" s="4" t="s">
        <v>331</v>
      </c>
      <c r="G24" s="4" t="s">
        <v>345</v>
      </c>
      <c r="H24" s="4" t="s">
        <v>363</v>
      </c>
      <c r="I24" s="4" t="s">
        <v>380</v>
      </c>
      <c r="J24" s="4" t="s">
        <v>394</v>
      </c>
      <c r="K24" s="4" t="s">
        <v>410</v>
      </c>
      <c r="L24">
        <v>0.91151315789473697</v>
      </c>
      <c r="M24">
        <v>0.62637566564466696</v>
      </c>
      <c r="N24">
        <v>0.15717246577063201</v>
      </c>
      <c r="O24">
        <v>5.5645544879833302E-2</v>
      </c>
      <c r="P24">
        <v>0.56573033707865195</v>
      </c>
      <c r="Q24">
        <v>0.95</v>
      </c>
      <c r="R24">
        <v>7.5254364356859796E-2</v>
      </c>
      <c r="S24">
        <v>0.59489795918367405</v>
      </c>
      <c r="T24">
        <v>0.33578136463683</v>
      </c>
      <c r="U24">
        <v>0.715753424657534</v>
      </c>
      <c r="W24">
        <v>3.0042194092827001</v>
      </c>
      <c r="X24">
        <v>1607970.3150001799</v>
      </c>
      <c r="Y24">
        <f t="shared" si="0"/>
        <v>6.2062780269058297</v>
      </c>
    </row>
    <row r="25" spans="2:27" x14ac:dyDescent="0.25">
      <c r="B25" s="5">
        <v>5.4673985047790197</v>
      </c>
      <c r="C25" s="4" t="s">
        <v>422</v>
      </c>
      <c r="D25" s="4" t="s">
        <v>432</v>
      </c>
      <c r="E25" s="4" t="s">
        <v>312</v>
      </c>
      <c r="F25" s="4" t="s">
        <v>92</v>
      </c>
      <c r="G25" s="4" t="s">
        <v>347</v>
      </c>
      <c r="H25" s="4" t="s">
        <v>365</v>
      </c>
      <c r="I25" s="4" t="s">
        <v>382</v>
      </c>
      <c r="J25" s="4" t="s">
        <v>396</v>
      </c>
      <c r="K25" s="4" t="s">
        <v>411</v>
      </c>
      <c r="L25">
        <v>0.57105263157894703</v>
      </c>
      <c r="M25">
        <v>0.95</v>
      </c>
      <c r="N25">
        <v>0.59106268056776801</v>
      </c>
      <c r="O25">
        <v>0.89892286670529498</v>
      </c>
      <c r="P25">
        <v>0.5</v>
      </c>
      <c r="Q25">
        <v>0.38231285029717099</v>
      </c>
      <c r="R25">
        <v>0.95</v>
      </c>
      <c r="S25">
        <v>0.89795918367346905</v>
      </c>
      <c r="T25">
        <v>0.53347762289068201</v>
      </c>
      <c r="U25">
        <v>0.58630136986301395</v>
      </c>
      <c r="W25">
        <v>3.0042194092827001</v>
      </c>
      <c r="X25">
        <v>485398.75123763498</v>
      </c>
      <c r="Y25">
        <f t="shared" si="0"/>
        <v>5.6860986547085197</v>
      </c>
    </row>
    <row r="26" spans="2:27" x14ac:dyDescent="0.25">
      <c r="B26" s="5">
        <v>3.91279454906784</v>
      </c>
      <c r="C26" s="4" t="s">
        <v>294</v>
      </c>
      <c r="D26" s="4" t="s">
        <v>6</v>
      </c>
      <c r="E26" s="4" t="s">
        <v>314</v>
      </c>
      <c r="F26" s="4" t="s">
        <v>260</v>
      </c>
      <c r="G26" s="4" t="s">
        <v>349</v>
      </c>
      <c r="H26" s="4" t="s">
        <v>367</v>
      </c>
      <c r="I26" s="4" t="s">
        <v>305</v>
      </c>
      <c r="J26" s="4" t="s">
        <v>397</v>
      </c>
      <c r="K26" s="4" t="s">
        <v>412</v>
      </c>
      <c r="L26">
        <v>0.10921052631578999</v>
      </c>
      <c r="M26">
        <v>5.39212522188156E-2</v>
      </c>
      <c r="N26">
        <v>5.1695766863459398E-2</v>
      </c>
      <c r="O26">
        <v>7.9968607034445804E-2</v>
      </c>
      <c r="P26">
        <v>0.115730337078652</v>
      </c>
      <c r="Q26">
        <v>6.5483346597355094E-2</v>
      </c>
      <c r="R26">
        <v>7.4676020134946994E-2</v>
      </c>
      <c r="S26">
        <v>0.181632653061225</v>
      </c>
      <c r="T26">
        <v>0.100315480557594</v>
      </c>
      <c r="U26">
        <v>0.32123287671232897</v>
      </c>
      <c r="W26">
        <v>3.9852320675105402</v>
      </c>
      <c r="X26">
        <v>203899.91294615</v>
      </c>
      <c r="Y26">
        <f t="shared" si="0"/>
        <v>5.3094170403587446</v>
      </c>
      <c r="Z26">
        <f>STDEV(Y26:Y31)</f>
        <v>0.39982942909993829</v>
      </c>
      <c r="AA26">
        <f>LOG(Z26)</f>
        <v>-0.39812524317103931</v>
      </c>
    </row>
    <row r="27" spans="2:27" x14ac:dyDescent="0.25">
      <c r="B27" s="5">
        <v>5.8731428030661403</v>
      </c>
      <c r="C27" s="4" t="s">
        <v>418</v>
      </c>
      <c r="D27" s="4" t="s">
        <v>434</v>
      </c>
      <c r="E27" s="4" t="s">
        <v>316</v>
      </c>
      <c r="F27" s="4" t="s">
        <v>9</v>
      </c>
      <c r="G27" s="4" t="s">
        <v>351</v>
      </c>
      <c r="H27" s="4" t="s">
        <v>209</v>
      </c>
      <c r="I27" s="4" t="s">
        <v>50</v>
      </c>
      <c r="J27" s="4" t="s">
        <v>399</v>
      </c>
      <c r="K27" s="4" t="s">
        <v>409</v>
      </c>
      <c r="L27">
        <v>0.68947368421052602</v>
      </c>
      <c r="M27">
        <v>0.29384379538486399</v>
      </c>
      <c r="N27">
        <v>8.4028388393417905E-2</v>
      </c>
      <c r="O27">
        <v>5.1154534683605597E-2</v>
      </c>
      <c r="P27">
        <v>0.38876404494382</v>
      </c>
      <c r="Q27">
        <v>0.25951284352405302</v>
      </c>
      <c r="R27">
        <v>5.09639070365214E-2</v>
      </c>
      <c r="S27">
        <v>0.15102040816326501</v>
      </c>
      <c r="T27">
        <v>0.156309611151871</v>
      </c>
      <c r="U27">
        <v>0.33356164383561598</v>
      </c>
      <c r="W27">
        <v>3.9886320047424699</v>
      </c>
      <c r="X27">
        <v>1598242.3071802999</v>
      </c>
      <c r="Y27">
        <f t="shared" si="0"/>
        <v>6.2036426227213024</v>
      </c>
    </row>
    <row r="28" spans="2:27" x14ac:dyDescent="0.25">
      <c r="B28" s="5">
        <v>6.3568420554556502</v>
      </c>
      <c r="C28" s="4" t="s">
        <v>420</v>
      </c>
      <c r="D28" s="4" t="s">
        <v>436</v>
      </c>
      <c r="E28" s="4" t="s">
        <v>115</v>
      </c>
      <c r="F28" s="4" t="s">
        <v>332</v>
      </c>
      <c r="G28" s="4" t="s">
        <v>353</v>
      </c>
      <c r="H28" s="4" t="s">
        <v>369</v>
      </c>
      <c r="I28" s="4" t="s">
        <v>383</v>
      </c>
      <c r="J28" s="4" t="s">
        <v>400</v>
      </c>
      <c r="K28" s="4" t="s">
        <v>413</v>
      </c>
      <c r="L28">
        <v>0.834539473684211</v>
      </c>
      <c r="M28">
        <v>0.62637566564466696</v>
      </c>
      <c r="N28">
        <v>0.13467529204873799</v>
      </c>
      <c r="O28">
        <v>5.1343930260916201E-2</v>
      </c>
      <c r="P28">
        <v>0.692134831460674</v>
      </c>
      <c r="Q28">
        <v>0.56521750173561103</v>
      </c>
      <c r="R28">
        <v>5.4337581664346199E-2</v>
      </c>
      <c r="S28">
        <v>0.16938775510204099</v>
      </c>
      <c r="T28">
        <v>0.25760088041085799</v>
      </c>
      <c r="U28">
        <v>0.34589041095890399</v>
      </c>
      <c r="W28">
        <v>3.9886320047424699</v>
      </c>
      <c r="X28">
        <v>409449.43319029099</v>
      </c>
      <c r="Y28">
        <f t="shared" si="0"/>
        <v>5.6122002742467476</v>
      </c>
    </row>
    <row r="29" spans="2:27" x14ac:dyDescent="0.25">
      <c r="B29" s="5">
        <v>5.6228352417904697</v>
      </c>
      <c r="C29" s="4" t="s">
        <v>422</v>
      </c>
      <c r="D29" s="4" t="s">
        <v>437</v>
      </c>
      <c r="E29" s="4" t="s">
        <v>319</v>
      </c>
      <c r="F29" s="4" t="s">
        <v>334</v>
      </c>
      <c r="G29" s="4" t="s">
        <v>355</v>
      </c>
      <c r="H29" s="4" t="s">
        <v>370</v>
      </c>
      <c r="I29" s="4" t="s">
        <v>385</v>
      </c>
      <c r="J29" s="4" t="s">
        <v>402</v>
      </c>
      <c r="K29" s="4" t="s">
        <v>121</v>
      </c>
      <c r="L29">
        <v>0.61546052631578996</v>
      </c>
      <c r="M29">
        <v>0.95</v>
      </c>
      <c r="N29">
        <v>0.41956412510991098</v>
      </c>
      <c r="O29">
        <v>0.151253988982193</v>
      </c>
      <c r="P29">
        <v>0.393820224719101</v>
      </c>
      <c r="Q29">
        <v>0.244425724300252</v>
      </c>
      <c r="R29">
        <v>0.15188497376030799</v>
      </c>
      <c r="S29">
        <v>0.40816326530612201</v>
      </c>
      <c r="T29">
        <v>0.371834189288335</v>
      </c>
      <c r="U29">
        <v>0.41986301369862999</v>
      </c>
      <c r="W29">
        <v>3.9957805907172999</v>
      </c>
      <c r="X29">
        <v>596739.45506438497</v>
      </c>
      <c r="Y29">
        <f t="shared" si="0"/>
        <v>5.7757847533632294</v>
      </c>
    </row>
    <row r="30" spans="2:27" x14ac:dyDescent="0.25">
      <c r="B30" s="5">
        <v>4.3494174414499103</v>
      </c>
      <c r="C30" s="4" t="s">
        <v>323</v>
      </c>
      <c r="D30" s="4" t="s">
        <v>9</v>
      </c>
      <c r="E30" s="4" t="s">
        <v>321</v>
      </c>
      <c r="F30" s="4" t="s">
        <v>336</v>
      </c>
      <c r="G30" s="4" t="s">
        <v>357</v>
      </c>
      <c r="H30" s="4" t="s">
        <v>323</v>
      </c>
      <c r="I30" s="4" t="s">
        <v>387</v>
      </c>
      <c r="J30" s="4" t="s">
        <v>404</v>
      </c>
      <c r="K30" s="4" t="s">
        <v>414</v>
      </c>
      <c r="L30">
        <v>0.23947368421052601</v>
      </c>
      <c r="M30">
        <v>0.05</v>
      </c>
      <c r="N30">
        <v>5.7348323074990597E-2</v>
      </c>
      <c r="O30">
        <v>0.05</v>
      </c>
      <c r="P30">
        <v>0.05</v>
      </c>
      <c r="Q30">
        <v>0.05</v>
      </c>
      <c r="R30">
        <v>0.05</v>
      </c>
      <c r="S30">
        <v>0.05</v>
      </c>
      <c r="T30">
        <v>0.05</v>
      </c>
      <c r="U30">
        <v>0.54315068493150698</v>
      </c>
      <c r="W30">
        <v>4.0168776371307997</v>
      </c>
      <c r="X30">
        <v>979560.78399092495</v>
      </c>
      <c r="Y30">
        <f t="shared" si="0"/>
        <v>5.9910313901345296</v>
      </c>
    </row>
    <row r="31" spans="2:27" x14ac:dyDescent="0.25">
      <c r="B31" s="5">
        <v>5.0797928680710704</v>
      </c>
      <c r="C31" s="4" t="s">
        <v>424</v>
      </c>
      <c r="D31" s="4" t="s">
        <v>440</v>
      </c>
      <c r="E31" s="4" t="s">
        <v>323</v>
      </c>
      <c r="F31" s="4" t="s">
        <v>338</v>
      </c>
      <c r="G31" s="4" t="s">
        <v>359</v>
      </c>
      <c r="H31" s="4" t="s">
        <v>373</v>
      </c>
      <c r="I31" s="4" t="s">
        <v>36</v>
      </c>
      <c r="J31" s="4" t="s">
        <v>304</v>
      </c>
      <c r="K31" s="4" t="s">
        <v>415</v>
      </c>
      <c r="L31">
        <v>0.45559210526315802</v>
      </c>
      <c r="M31">
        <v>6.6846861384540907E-2</v>
      </c>
      <c r="N31">
        <v>0.11511744755684</v>
      </c>
      <c r="O31">
        <v>5.0007783379889502E-2</v>
      </c>
      <c r="P31">
        <v>0.363483146067416</v>
      </c>
      <c r="Q31">
        <v>5.3794639077501399E-2</v>
      </c>
      <c r="R31">
        <v>5.0289172110956397E-2</v>
      </c>
      <c r="S31">
        <v>6.5306122448979598E-2</v>
      </c>
      <c r="T31">
        <v>6.0432868672047002E-2</v>
      </c>
      <c r="U31">
        <v>0.74041095890411002</v>
      </c>
      <c r="W31">
        <v>4.0379746835442996</v>
      </c>
      <c r="X31">
        <v>2532721.5401506801</v>
      </c>
      <c r="Y31">
        <f t="shared" si="0"/>
        <v>6.4035874439461882</v>
      </c>
    </row>
    <row r="32" spans="2:27" x14ac:dyDescent="0.25">
      <c r="B32" s="5">
        <v>6.6346945980934304</v>
      </c>
      <c r="C32" s="4" t="s">
        <v>425</v>
      </c>
      <c r="D32" s="4" t="s">
        <v>442</v>
      </c>
      <c r="E32" s="4" t="s">
        <v>325</v>
      </c>
      <c r="F32" s="4" t="s">
        <v>339</v>
      </c>
      <c r="G32" s="4" t="s">
        <v>361</v>
      </c>
      <c r="H32" s="4" t="s">
        <v>333</v>
      </c>
      <c r="I32" s="4" t="s">
        <v>35</v>
      </c>
      <c r="J32" s="4" t="s">
        <v>405</v>
      </c>
      <c r="K32" s="4" t="s">
        <v>416</v>
      </c>
      <c r="L32">
        <v>0.91447368421052599</v>
      </c>
      <c r="M32">
        <v>0.10513958366951801</v>
      </c>
      <c r="N32">
        <v>0.207819369425952</v>
      </c>
      <c r="O32">
        <v>5.0018161219742098E-2</v>
      </c>
      <c r="P32">
        <v>0.560674157303371</v>
      </c>
      <c r="Q32">
        <v>6.2039216350305598E-2</v>
      </c>
      <c r="R32">
        <v>5.1445860554782098E-2</v>
      </c>
      <c r="S32">
        <v>0.114285714285714</v>
      </c>
      <c r="T32">
        <v>8.2751283932501807E-2</v>
      </c>
      <c r="U32">
        <v>0.567808219178082</v>
      </c>
      <c r="W32">
        <v>5.0051260592112099</v>
      </c>
      <c r="X32">
        <v>2378340.0557054202</v>
      </c>
      <c r="Y32">
        <f t="shared" si="0"/>
        <v>6.3762739502649808</v>
      </c>
      <c r="Z32">
        <f>STDEV(Y32:Y34)</f>
        <v>0.48810395014083852</v>
      </c>
      <c r="AA32">
        <f>LOG(Z32)</f>
        <v>-0.3114876776591371</v>
      </c>
    </row>
    <row r="33" spans="2:27" x14ac:dyDescent="0.25">
      <c r="B33" s="5">
        <v>5.5092385547840301</v>
      </c>
      <c r="C33" s="4" t="s">
        <v>427</v>
      </c>
      <c r="D33" s="4" t="s">
        <v>444</v>
      </c>
      <c r="E33" s="4" t="s">
        <v>327</v>
      </c>
      <c r="F33" s="4" t="s">
        <v>341</v>
      </c>
      <c r="G33" s="4" t="s">
        <v>362</v>
      </c>
      <c r="H33" s="4" t="s">
        <v>375</v>
      </c>
      <c r="I33" s="4" t="s">
        <v>389</v>
      </c>
      <c r="J33" s="4" t="s">
        <v>407</v>
      </c>
      <c r="K33" s="4" t="s">
        <v>417</v>
      </c>
      <c r="L33">
        <v>0.58289473684210502</v>
      </c>
      <c r="M33">
        <v>9.2165563982572196E-2</v>
      </c>
      <c r="N33">
        <v>0.81592136666248005</v>
      </c>
      <c r="O33">
        <v>5.21041070301217E-2</v>
      </c>
      <c r="P33">
        <v>0.484831460674157</v>
      </c>
      <c r="Q33">
        <v>5.9966642396328998E-2</v>
      </c>
      <c r="R33">
        <v>8.8074327942593997E-2</v>
      </c>
      <c r="S33">
        <v>0.28571428571428598</v>
      </c>
      <c r="T33">
        <v>9.4636830520909807E-2</v>
      </c>
      <c r="U33">
        <v>0.95</v>
      </c>
      <c r="W33">
        <v>5.0051260592112099</v>
      </c>
      <c r="X33">
        <v>771237.66240104905</v>
      </c>
      <c r="Y33">
        <f t="shared" si="0"/>
        <v>5.8871882296260614</v>
      </c>
    </row>
    <row r="34" spans="2:27" x14ac:dyDescent="0.25">
      <c r="W34">
        <v>5.0051260592112099</v>
      </c>
      <c r="X34">
        <v>251227.229289137</v>
      </c>
      <c r="Y34">
        <f t="shared" si="0"/>
        <v>5.4000667086684206</v>
      </c>
    </row>
    <row r="35" spans="2:27" x14ac:dyDescent="0.25">
      <c r="W35">
        <v>5.9789029535864904</v>
      </c>
      <c r="X35">
        <v>939927.097907388</v>
      </c>
      <c r="Y35">
        <f t="shared" si="0"/>
        <v>5.9730941704035878</v>
      </c>
      <c r="Z35">
        <f>STDEV(Y35:Y43)</f>
        <v>0.7167368015468466</v>
      </c>
      <c r="AA35">
        <f>LOG(Z35)</f>
        <v>-0.14464029568618716</v>
      </c>
    </row>
    <row r="36" spans="2:27" x14ac:dyDescent="0.25">
      <c r="W36">
        <v>5.9869669072776004</v>
      </c>
      <c r="X36">
        <v>655355.63965912105</v>
      </c>
      <c r="Y36">
        <f t="shared" si="0"/>
        <v>5.8164770410999527</v>
      </c>
    </row>
    <row r="37" spans="2:27" x14ac:dyDescent="0.25">
      <c r="W37">
        <v>5.9894514767932501</v>
      </c>
      <c r="X37">
        <v>272256.07455304998</v>
      </c>
      <c r="Y37">
        <f t="shared" si="0"/>
        <v>5.4349775784753369</v>
      </c>
    </row>
    <row r="38" spans="2:27" x14ac:dyDescent="0.25">
      <c r="W38">
        <v>5.9985179760783902</v>
      </c>
      <c r="X38">
        <v>140496.999570877</v>
      </c>
      <c r="Y38">
        <f t="shared" si="0"/>
        <v>5.1476670496238359</v>
      </c>
    </row>
    <row r="39" spans="2:27" x14ac:dyDescent="0.25">
      <c r="W39">
        <v>5.9985179760783902</v>
      </c>
      <c r="X39">
        <v>14088.7191458775</v>
      </c>
      <c r="Y39">
        <f t="shared" si="0"/>
        <v>4.148871511692545</v>
      </c>
    </row>
    <row r="40" spans="2:27" x14ac:dyDescent="0.25">
      <c r="W40">
        <v>6</v>
      </c>
      <c r="X40">
        <v>75670.005723424896</v>
      </c>
      <c r="Y40">
        <f t="shared" si="0"/>
        <v>4.8789237668161434</v>
      </c>
    </row>
    <row r="41" spans="2:27" x14ac:dyDescent="0.25">
      <c r="W41">
        <v>6</v>
      </c>
      <c r="X41">
        <v>527197.19898295496</v>
      </c>
      <c r="Y41">
        <f t="shared" si="0"/>
        <v>5.7219730941704032</v>
      </c>
    </row>
    <row r="42" spans="2:27" x14ac:dyDescent="0.25">
      <c r="W42">
        <v>6.0023683323453101</v>
      </c>
      <c r="X42">
        <v>1310497.1510592599</v>
      </c>
      <c r="Y42">
        <f t="shared" si="0"/>
        <v>6.1174360811539756</v>
      </c>
    </row>
    <row r="43" spans="2:27" x14ac:dyDescent="0.25">
      <c r="W43">
        <v>6.0210970464134999</v>
      </c>
      <c r="X43">
        <v>3244970.5698245401</v>
      </c>
      <c r="Y43">
        <f t="shared" si="0"/>
        <v>6.5112107623318387</v>
      </c>
    </row>
    <row r="44" spans="2:27" x14ac:dyDescent="0.25">
      <c r="W44">
        <v>6.9915611814345997</v>
      </c>
      <c r="X44">
        <v>6895.4882445737903</v>
      </c>
      <c r="Y44">
        <f t="shared" si="0"/>
        <v>3.8385650224215246</v>
      </c>
      <c r="Z44">
        <f>STDEV(Y44:Y51)</f>
        <v>0.79610344710468439</v>
      </c>
      <c r="AA44">
        <f>LOG(Z44)</f>
        <v>-9.9030495594376725E-2</v>
      </c>
    </row>
    <row r="45" spans="2:27" x14ac:dyDescent="0.25">
      <c r="W45">
        <v>6.9919098929455599</v>
      </c>
      <c r="X45">
        <v>513346.08979693003</v>
      </c>
      <c r="Y45">
        <f t="shared" si="0"/>
        <v>5.7104102583107883</v>
      </c>
    </row>
    <row r="46" spans="2:27" x14ac:dyDescent="0.25">
      <c r="W46">
        <v>6.9919098929455599</v>
      </c>
      <c r="X46">
        <v>107025.60761649</v>
      </c>
      <c r="Y46">
        <f t="shared" si="0"/>
        <v>5.0294877021334399</v>
      </c>
    </row>
    <row r="47" spans="2:27" x14ac:dyDescent="0.25">
      <c r="W47">
        <v>6.9919098929455599</v>
      </c>
      <c r="X47">
        <v>27083.099522094701</v>
      </c>
      <c r="Y47">
        <f t="shared" si="0"/>
        <v>4.4326983656376227</v>
      </c>
    </row>
    <row r="48" spans="2:27" x14ac:dyDescent="0.25">
      <c r="W48">
        <v>6.9919098929455599</v>
      </c>
      <c r="X48">
        <v>4652.03088945731</v>
      </c>
      <c r="Y48">
        <f t="shared" si="0"/>
        <v>3.6676425897787497</v>
      </c>
    </row>
    <row r="49" spans="23:26" x14ac:dyDescent="0.25">
      <c r="W49">
        <v>7.0021097046413496</v>
      </c>
      <c r="X49">
        <v>59060.952731354497</v>
      </c>
      <c r="Y49">
        <f t="shared" si="0"/>
        <v>4.7713004484304937</v>
      </c>
    </row>
    <row r="50" spans="23:26" x14ac:dyDescent="0.25">
      <c r="W50">
        <v>7.0126582278480996</v>
      </c>
      <c r="X50">
        <v>165855.90626120899</v>
      </c>
      <c r="Y50">
        <f t="shared" si="0"/>
        <v>5.219730941704035</v>
      </c>
    </row>
    <row r="51" spans="23:26" x14ac:dyDescent="0.25">
      <c r="W51">
        <v>7.0126582278480996</v>
      </c>
      <c r="X51">
        <v>3278.6500724852999</v>
      </c>
      <c r="Y51">
        <f t="shared" si="0"/>
        <v>3.5156950672645739</v>
      </c>
    </row>
    <row r="52" spans="23:26" x14ac:dyDescent="0.25">
      <c r="W52">
        <v>7.9936708860759502</v>
      </c>
      <c r="X52">
        <v>4955.26933264952</v>
      </c>
      <c r="Y52">
        <f t="shared" si="0"/>
        <v>3.6950672645739906</v>
      </c>
      <c r="Z52">
        <f>STDEV(Y52:Y57)</f>
        <v>0.62512831520841261</v>
      </c>
    </row>
    <row r="53" spans="23:26" x14ac:dyDescent="0.25">
      <c r="W53">
        <v>8.0042194092826993</v>
      </c>
      <c r="X53">
        <v>10000</v>
      </c>
      <c r="Y53">
        <f t="shared" si="0"/>
        <v>4</v>
      </c>
    </row>
    <row r="54" spans="23:26" x14ac:dyDescent="0.25">
      <c r="W54">
        <v>8.0084039474142994</v>
      </c>
      <c r="X54">
        <v>31088.978742289499</v>
      </c>
      <c r="Y54">
        <f t="shared" si="0"/>
        <v>4.4926064559166878</v>
      </c>
    </row>
    <row r="55" spans="23:26" x14ac:dyDescent="0.25">
      <c r="W55">
        <v>8.0084039474142994</v>
      </c>
      <c r="X55">
        <v>7825.7424900906799</v>
      </c>
      <c r="Y55">
        <f t="shared" si="0"/>
        <v>3.8935255531260431</v>
      </c>
    </row>
    <row r="56" spans="23:26" x14ac:dyDescent="0.25">
      <c r="W56">
        <v>8.0084039474142994</v>
      </c>
      <c r="X56">
        <v>1571.21156198016</v>
      </c>
      <c r="Y56">
        <f t="shared" si="0"/>
        <v>3.196234666271355</v>
      </c>
    </row>
    <row r="57" spans="23:26" x14ac:dyDescent="0.25">
      <c r="W57">
        <v>8.0084039474142994</v>
      </c>
      <c r="X57">
        <v>530.67269568111999</v>
      </c>
      <c r="Y57">
        <f t="shared" si="0"/>
        <v>2.7248267427639625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McGeary, Tatum Stewart</dc:creator>
  <cp:lastModifiedBy>Liparulo, Tatum</cp:lastModifiedBy>
  <dcterms:created xsi:type="dcterms:W3CDTF">2022-04-04T15:07:16Z</dcterms:created>
  <dcterms:modified xsi:type="dcterms:W3CDTF">2023-11-02T13:51:36Z</dcterms:modified>
</cp:coreProperties>
</file>